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220" firstSheet="1" activeTab="3"/>
  </bookViews>
  <sheets>
    <sheet name="0000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<sst xmlns="http://schemas.openxmlformats.org/spreadsheetml/2006/main" count="196" uniqueCount="173">
  <si>
    <t>TONG HERR RESOUCES BERHAD</t>
  </si>
  <si>
    <t>(Company No.432139-W)</t>
  </si>
  <si>
    <t>(Incorporated in Malaysia)</t>
  </si>
  <si>
    <t>AND ITS SUBSIDIARY COMPANY</t>
  </si>
  <si>
    <t>QUARTERLY REPORT ON CONSOLIDATED RESULTS FOR THE FINANCIAL QUARTER ENDED</t>
  </si>
  <si>
    <t>31 MARCH 2000</t>
  </si>
  <si>
    <t>(The figures have not been audited)</t>
  </si>
  <si>
    <t>CUMULATIVE</t>
  </si>
  <si>
    <t>CURRENT</t>
  </si>
  <si>
    <t>YEAR</t>
  </si>
  <si>
    <t>QUARTER</t>
  </si>
  <si>
    <t>TODATE</t>
  </si>
  <si>
    <t>RM'000</t>
  </si>
  <si>
    <t>1 (a)  Turnover</t>
  </si>
  <si>
    <t xml:space="preserve">  (b)  Investment income</t>
  </si>
  <si>
    <t>2 (a)  Operating profit before interest on borrowings,</t>
  </si>
  <si>
    <t xml:space="preserve">               depreciation and amortisation, exceptional items,</t>
  </si>
  <si>
    <t xml:space="preserve">               taxation and minority interests</t>
  </si>
  <si>
    <t xml:space="preserve">  (c)  Interest on borrowings</t>
  </si>
  <si>
    <t xml:space="preserve">  (d)  Depreciation and amortisation</t>
  </si>
  <si>
    <t xml:space="preserve">  (e)  Operating profit after interest on borrowings,</t>
  </si>
  <si>
    <t xml:space="preserve">              depreciation and amortisation, exceptional items</t>
  </si>
  <si>
    <t xml:space="preserve">              but before taxation and minority interests.</t>
  </si>
  <si>
    <t xml:space="preserve">  (f)  Share of results of associated companies</t>
  </si>
  <si>
    <t xml:space="preserve">  (g)  Profit before taxation</t>
  </si>
  <si>
    <t xml:space="preserve">  (h)  Taxation</t>
  </si>
  <si>
    <t xml:space="preserve">  </t>
  </si>
  <si>
    <t xml:space="preserve">  (i)  Profit after taxation but before minority interests</t>
  </si>
  <si>
    <t xml:space="preserve">  (j)  i)   Extraordinary items</t>
  </si>
  <si>
    <t xml:space="preserve">       ii)  Less Minority interests</t>
  </si>
  <si>
    <t xml:space="preserve">       iii) Extraordinary items attributable to members of </t>
  </si>
  <si>
    <t xml:space="preserve">               the Company</t>
  </si>
  <si>
    <t xml:space="preserve">  (l)  Profit attributable to shareolders of the Company</t>
  </si>
  <si>
    <t>3 Earning per shares (sen)</t>
  </si>
  <si>
    <t>CONSOLIDATED BALANCE SHEET AT 31 MARCH 2000</t>
  </si>
  <si>
    <t>(Unaudited)</t>
  </si>
  <si>
    <t>As at end of</t>
  </si>
  <si>
    <t>Fixed assets</t>
  </si>
  <si>
    <t>Interest in associated companies</t>
  </si>
  <si>
    <t>Other investments</t>
  </si>
  <si>
    <t>Intangible assets</t>
  </si>
  <si>
    <t>Expenditure carried forward</t>
  </si>
  <si>
    <t>Current assets</t>
  </si>
  <si>
    <t xml:space="preserve">      Stocks</t>
  </si>
  <si>
    <t xml:space="preserve">      Trade debtors</t>
  </si>
  <si>
    <t xml:space="preserve">      Other debtors, deposits and prepayments</t>
  </si>
  <si>
    <t xml:space="preserve">      Short term deposits with a licensed bank</t>
  </si>
  <si>
    <t xml:space="preserve">      Cash and bank balances</t>
  </si>
  <si>
    <t>Current liabilities</t>
  </si>
  <si>
    <t xml:space="preserve">      Trade creditors</t>
  </si>
  <si>
    <t xml:space="preserve">      Other creditors and accruals</t>
  </si>
  <si>
    <t xml:space="preserve">      Term loans</t>
  </si>
  <si>
    <t xml:space="preserve">      Bank borrowings</t>
  </si>
  <si>
    <t xml:space="preserve">      Provision for taxation</t>
  </si>
  <si>
    <t xml:space="preserve">      Proposed dividend</t>
  </si>
  <si>
    <t>Net current assets</t>
  </si>
  <si>
    <t>Shareholders' Funds</t>
  </si>
  <si>
    <t>Share capital</t>
  </si>
  <si>
    <t>Reserves</t>
  </si>
  <si>
    <t xml:space="preserve">       Share premium (non-distributable)</t>
  </si>
  <si>
    <t xml:space="preserve">       Revaluation reserve (non-distributable)</t>
  </si>
  <si>
    <t xml:space="preserve">       Capital Reserve</t>
  </si>
  <si>
    <t xml:space="preserve">       Reserve on consolidation (non-distributable)</t>
  </si>
  <si>
    <t xml:space="preserve">       Retained profits</t>
  </si>
  <si>
    <t>Minority interests</t>
  </si>
  <si>
    <t>Long term borrowings</t>
  </si>
  <si>
    <t>Term loans</t>
  </si>
  <si>
    <t>Other long term liabilities</t>
  </si>
  <si>
    <t>Deferred taxation</t>
  </si>
  <si>
    <t>Net tangible assets per share (sen)</t>
  </si>
  <si>
    <t>TONG HERR RESOURCES BERHAD</t>
  </si>
  <si>
    <t>(Company No. 432139-W)</t>
  </si>
  <si>
    <t>NOTES TO THE QUARTERLY REPORT FOR THE QUARTER ENDED 31 MARCH 2000</t>
  </si>
  <si>
    <t>Accounting Policies</t>
  </si>
  <si>
    <t>There are no changes in the Groups' accounting policies and method of computations used in</t>
  </si>
  <si>
    <t>this quarterly financial statement as compared with the most recent annual statements.</t>
  </si>
  <si>
    <t>Exceptional items</t>
  </si>
  <si>
    <t>There were no exceptional items for the financial periods under review.</t>
  </si>
  <si>
    <t>Extraordinary items</t>
  </si>
  <si>
    <t>There were no extraordinary items for the financial periods under review.</t>
  </si>
  <si>
    <t>Taxation</t>
  </si>
  <si>
    <t>The taxation of the financial periods under review are as follows:</t>
  </si>
  <si>
    <t xml:space="preserve">                                                                                                              Cumulative</t>
  </si>
  <si>
    <t xml:space="preserve">                                                                           Current                            Current</t>
  </si>
  <si>
    <t xml:space="preserve">                                                                             Year                               Year</t>
  </si>
  <si>
    <t xml:space="preserve">                                                                           Quarter                           To date</t>
  </si>
  <si>
    <t xml:space="preserve">                                                                          31-Mar-00                      31-Mar-00</t>
  </si>
  <si>
    <t xml:space="preserve">                                                                                 </t>
  </si>
  <si>
    <t xml:space="preserve">                                                                           RM'000                           RM'000</t>
  </si>
  <si>
    <t>Current taxation</t>
  </si>
  <si>
    <t>Pre-acquisition profits</t>
  </si>
  <si>
    <t xml:space="preserve">There were no pre-acquisition profits for the current financial year to date as the results of the </t>
  </si>
  <si>
    <t xml:space="preserve">Group were consolidated using the merger method of accounting whereby the results are </t>
  </si>
  <si>
    <t>presented as if the companies in the Group have been combined throughout the cumulative</t>
  </si>
  <si>
    <t>current year to date period.</t>
  </si>
  <si>
    <t>Profit/(loss) on sale of properties and/or investments</t>
  </si>
  <si>
    <t>There were no profits or losses on sale of properties/investments for the current financial year to</t>
  </si>
  <si>
    <t>date.</t>
  </si>
  <si>
    <t>Quoted securities</t>
  </si>
  <si>
    <t>There were no purchases or disposals of quoted shares for the current financial year to date.</t>
  </si>
  <si>
    <t>Changes in the composition of the Group</t>
  </si>
  <si>
    <t>There were no changes in the composition of the Group during the financial period under review.</t>
  </si>
  <si>
    <t>Status of corporate proposals</t>
  </si>
  <si>
    <t>Seasonal or Cyclical Factors</t>
  </si>
  <si>
    <t>The Group performance is normally not affected by the seasonal and cyclical factor except</t>
  </si>
  <si>
    <t xml:space="preserve">during the first quarter whereby there is shorter production time due to the substantially more </t>
  </si>
  <si>
    <t>and longer festive seasons and holidays.</t>
  </si>
  <si>
    <t>Issuance of equity or debts securities etc</t>
  </si>
  <si>
    <t xml:space="preserve">There were no issuances and repayment of debt and equity securities, share buy-backs, share </t>
  </si>
  <si>
    <t xml:space="preserve">cancellations, share held as treasury shares and resale of treasury shares for the current </t>
  </si>
  <si>
    <t>financial year to date.</t>
  </si>
  <si>
    <t>Group Borrowings and Debt Securities</t>
  </si>
  <si>
    <t>The Group borrowings and debt securities as at 31 March 2000 are as follows:</t>
  </si>
  <si>
    <t xml:space="preserve">                                                                           As at                            As at</t>
  </si>
  <si>
    <t xml:space="preserve">                                                                          end of                           end of</t>
  </si>
  <si>
    <t>(A)  Bank borrowings</t>
  </si>
  <si>
    <t xml:space="preserve"> </t>
  </si>
  <si>
    <t xml:space="preserve">      Unsecured</t>
  </si>
  <si>
    <t>Contingent liabilities</t>
  </si>
  <si>
    <t>which is not earlier than 7 days from the date of issue of this quarterly report) :</t>
  </si>
  <si>
    <t>Bills discounted</t>
  </si>
  <si>
    <t>Off balance sheet financial instruments</t>
  </si>
  <si>
    <t>(the latest practicable date which is not ealier than 7 days from the date of issue of this quarterly</t>
  </si>
  <si>
    <t>report).</t>
  </si>
  <si>
    <t>Material pending litigation</t>
  </si>
  <si>
    <t>date which is not ealier than 7 days from the date of issue of this quarterly report).</t>
  </si>
  <si>
    <t>Segmental reporting</t>
  </si>
  <si>
    <t xml:space="preserve">No segmental reporting has been prepared as the Group's activities involve only one sector of </t>
  </si>
  <si>
    <t>operations which is carried out in Malaysia.</t>
  </si>
  <si>
    <t>Material changes in the Quarterly Results compared to the results of the Preceding Quarter</t>
  </si>
  <si>
    <t xml:space="preserve">There are no material changes in the Quarterly Results compared to the results of the Preceding </t>
  </si>
  <si>
    <t>Quarterly.</t>
  </si>
  <si>
    <t>Review of the performance of the Company and its Principal Subsidiaries</t>
  </si>
  <si>
    <t xml:space="preserve">  (c)  Other income /( charges) including interest income</t>
  </si>
  <si>
    <t>- Current period                                                          (60)                                (60)</t>
  </si>
  <si>
    <t xml:space="preserve">turnover of RM19.1 million against its pro-rated three-month forecast of RM5.5 million and RM27.3  </t>
  </si>
  <si>
    <t xml:space="preserve">The group recorded a profit before taxation of RM2.6 million for the quarter of March 2000 on a </t>
  </si>
  <si>
    <t>million respectively.  The net earnings per share attributable to the shareholders were 2.35 sen</t>
  </si>
  <si>
    <t>for the three-month period.</t>
  </si>
  <si>
    <t>due to the substantially more and longer festive seasons and holidays.</t>
  </si>
  <si>
    <t>The lower profit before taxation and turnover are mainly affected by the shorter production time</t>
  </si>
  <si>
    <t>Prospects for the current financial year</t>
  </si>
  <si>
    <t>Barring unforseen circumstances, the Directors expect the Group to continue to be profitable</t>
  </si>
  <si>
    <t>during the following quarters of the financial year.</t>
  </si>
  <si>
    <t>Variance of actual profit from forecast profit</t>
  </si>
  <si>
    <t xml:space="preserve">The Group recorded a profit before taxation of RM2.6 million and profit after taxation of RM1.9 </t>
  </si>
  <si>
    <t>million against the forecast of RM5.5 million and RM3.9 million respectively.  The variances are</t>
  </si>
  <si>
    <t>53% and 51% respectively.</t>
  </si>
  <si>
    <t xml:space="preserve">The lower profit before taxation and after taxation are both affected by the shorter production due </t>
  </si>
  <si>
    <t>time due to the substantially more and longer festive seasons and holidays.</t>
  </si>
  <si>
    <t>BY ORDER OF THE BOARD</t>
  </si>
  <si>
    <t>Lam Voon Kean</t>
  </si>
  <si>
    <t>Company Secretary</t>
  </si>
  <si>
    <t>- Based on results for the period                               815                                815</t>
  </si>
  <si>
    <t xml:space="preserve">                                                                                    755                                 755</t>
  </si>
  <si>
    <t xml:space="preserve">      Trust receipts                                                  4,963                            3,301</t>
  </si>
  <si>
    <t xml:space="preserve">                                                                       31-Mar-00                     31-Dec-99</t>
  </si>
  <si>
    <t xml:space="preserve">                                                                         RM'000                         RM'000</t>
  </si>
  <si>
    <t xml:space="preserve">                                                                          As at                           As at</t>
  </si>
  <si>
    <t xml:space="preserve">                                                                         end of                          end of</t>
  </si>
  <si>
    <t xml:space="preserve">                                                                    31-Mar-2000                31-Dec-1999</t>
  </si>
  <si>
    <t xml:space="preserve">                                                                        RM'000                        RM'000</t>
  </si>
  <si>
    <t>-Secured                                                             394                               559</t>
  </si>
  <si>
    <t>-Unsecured                                                          757                                68</t>
  </si>
  <si>
    <t xml:space="preserve">                                                                           1,151                              627</t>
  </si>
  <si>
    <t>The Group has the following contingent liabilities as at 20 May 2000 (the latest practicable date</t>
  </si>
  <si>
    <t>The Group did not have any financial instruments with off balance sheet risk as at 20 May 2000</t>
  </si>
  <si>
    <t>The Group was not involved in any material litigation as at 20 May 2000 (the latest practicable</t>
  </si>
  <si>
    <t xml:space="preserve">The Company was proposed the Employee Share Option Scheme via the announcement dated </t>
  </si>
  <si>
    <t>28 March 2000 and had obtained approval from the Securities Commission on 3 May 2000.</t>
  </si>
  <si>
    <t>The Group's turnover and profit before tax for the quarter of March 1999 are RM20.7 million and</t>
  </si>
  <si>
    <t>RM1.0 million respectively.</t>
  </si>
  <si>
    <t>Dated this 27th day of May 2000</t>
  </si>
</sst>
</file>

<file path=xl/styles.xml><?xml version="1.0" encoding="utf-8"?>
<styleSheet xmlns="http://schemas.openxmlformats.org/spreadsheetml/2006/main">
  <numFmts count="1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#,##0;\(#,##0\);&quot;-&quot;"/>
    <numFmt numFmtId="189" formatCode="#,##0.0;\(#,##0.0\);&quot;-&quot;"/>
    <numFmt numFmtId="190" formatCode="#,##0.00;\(#,##0.00\);&quot;-&quot;"/>
    <numFmt numFmtId="191" formatCode="#,##0.000;\(#,##0.000\);&quot;-&quot;"/>
    <numFmt numFmtId="192" formatCode="#,##0.0000;\(#,##0.0000\);&quot;-&quot;"/>
    <numFmt numFmtId="193" formatCode="0.0%"/>
    <numFmt numFmtId="194" formatCode="_(* #,##0.000_);_(* \(#,##0.000\);_(* &quot;-&quot;??_);_(@_)"/>
    <numFmt numFmtId="195" formatCode="&quot;£ &quot;#,##0;\-&quot;£ &quot;#,##0"/>
    <numFmt numFmtId="196" formatCode="&quot;£ &quot;#,##0;[Red]\-&quot;£ &quot;#,##0"/>
    <numFmt numFmtId="197" formatCode="&quot;£ &quot;#,##0.00;\-&quot;£ &quot;#,##0.00"/>
    <numFmt numFmtId="198" formatCode="&quot;£ &quot;#,##0.00;[Red]\-&quot;£ &quot;#,##0.00"/>
    <numFmt numFmtId="199" formatCode="_-&quot;£ &quot;* #,##0_-;\-&quot;£ &quot;* #,##0_-;_-&quot;£ &quot;* &quot;-&quot;_-;_-@_-"/>
    <numFmt numFmtId="200" formatCode="_-&quot;£ &quot;* #,##0.00_-;\-&quot;£ &quot;* #,##0.00_-;_-&quot;£ &quot;* &quot;-&quot;??_-;_-@_-"/>
    <numFmt numFmtId="201" formatCode="\$\ #,##0.00;\-\$\ #,##0.00"/>
    <numFmt numFmtId="202" formatCode="\$\ #,##0.00;[Red]\-\$\ #,##0.00"/>
    <numFmt numFmtId="203" formatCode="#,##0.0;[Red]\-#,##0.0"/>
    <numFmt numFmtId="204" formatCode="#,##0_);[Red]\(#,##0_);&quot;-&quot;"/>
    <numFmt numFmtId="205" formatCode="#,##0_);[Red]\(#,##0_);&quot;-&quot;_)"/>
    <numFmt numFmtId="206" formatCode="&quot;Software &quot;0.0%"/>
    <numFmt numFmtId="207" formatCode="&quot;Hardware &quot;0.0%"/>
    <numFmt numFmtId="208" formatCode="0&quot; months&quot;"/>
    <numFmt numFmtId="209" formatCode="#,##0.000"/>
    <numFmt numFmtId="210" formatCode="0.0"/>
    <numFmt numFmtId="211" formatCode="#,##0;\(#,##0\)"/>
    <numFmt numFmtId="212" formatCode="#,##0.0;\(#,##0.0\)"/>
    <numFmt numFmtId="213" formatCode="General_)"/>
    <numFmt numFmtId="214" formatCode="dd\-mmm\-yy_)"/>
    <numFmt numFmtId="215" formatCode="\ ?/1000"/>
    <numFmt numFmtId="216" formatCode="0.00_)"/>
    <numFmt numFmtId="217" formatCode="#,##0.000_);\(#,##0.000\)"/>
    <numFmt numFmtId="218" formatCode="0.000_)"/>
    <numFmt numFmtId="219" formatCode="0_)"/>
    <numFmt numFmtId="220" formatCode="0.0000_)"/>
    <numFmt numFmtId="221" formatCode="0.0_)"/>
    <numFmt numFmtId="222" formatCode="_(* #,##0.0000_);_(* \(#,##0.0000\);_(* &quot;-&quot;??_);_(@_)"/>
    <numFmt numFmtId="223" formatCode="0.000%"/>
    <numFmt numFmtId="224" formatCode="0.0000%"/>
    <numFmt numFmtId="225" formatCode="0.00000%"/>
    <numFmt numFmtId="226" formatCode="0.000000%"/>
    <numFmt numFmtId="227" formatCode="0.0000000%"/>
    <numFmt numFmtId="228" formatCode="0.00000000%"/>
    <numFmt numFmtId="229" formatCode="0.000000000%"/>
    <numFmt numFmtId="230" formatCode="_(* #,##0.00000_);_(* \(#,##0.00000\);_(* &quot;-&quot;??_);_(@_)"/>
    <numFmt numFmtId="231" formatCode="_(* #,##0.000000_);_(* \(#,##0.000000\);_(* &quot;-&quot;??_);_(@_)"/>
    <numFmt numFmtId="232" formatCode="0%\);[Red]\(0%\)"/>
    <numFmt numFmtId="233" formatCode="0%\);[Red]\(0%"/>
    <numFmt numFmtId="234" formatCode="0%_);[Red]\(0%\)"/>
    <numFmt numFmtId="235" formatCode="mmm\.\ d\ \'yy\ \a\t\ h:mm"/>
    <numFmt numFmtId="236" formatCode="_(&quot;$&quot;* #,##0.0_);_(&quot;$&quot;* \(#,##0.0\);_(&quot;$&quot;* &quot;-&quot;??_);_(@_)"/>
    <numFmt numFmtId="237" formatCode="_(&quot;$&quot;* #,##0_);_(&quot;$&quot;* \(#,##0\);_(&quot;$&quot;* &quot;-&quot;??_);_(@_)"/>
    <numFmt numFmtId="238" formatCode="#,##0.000_);[Red]\(#,##0.000\)"/>
    <numFmt numFmtId="239" formatCode="&quot;$&quot;#,##0.0_);[Red]\(&quot;$&quot;#,##0.0\)"/>
    <numFmt numFmtId="240" formatCode="#,##0.0_);[Red]\(#,##0.0\)"/>
    <numFmt numFmtId="241" formatCode="000000"/>
    <numFmt numFmtId="242" formatCode="mm/dd/yy"/>
    <numFmt numFmtId="243" formatCode="000\-000000"/>
    <numFmt numFmtId="244" formatCode="&quot;$&quot;#,##0.0_);\(&quot;$&quot;#,##0.0\)"/>
    <numFmt numFmtId="245" formatCode="#,##0.0_);\(#,##0.0\)"/>
    <numFmt numFmtId="246" formatCode="0.0%;\(0.0%\)"/>
    <numFmt numFmtId="247" formatCode="&quot;$&quot;#,##0.0"/>
    <numFmt numFmtId="248" formatCode="#,##0&quot;£&quot;_);\(#,##0&quot;£&quot;\)"/>
    <numFmt numFmtId="249" formatCode="#,##0&quot;£&quot;_);[Red]\(#,##0&quot;£&quot;\)"/>
    <numFmt numFmtId="250" formatCode="#,##0.00&quot;£&quot;_);\(#,##0.00&quot;£&quot;\)"/>
    <numFmt numFmtId="251" formatCode="#,##0.00&quot;£&quot;_);[Red]\(#,##0.00&quot;£&quot;\)"/>
    <numFmt numFmtId="252" formatCode="_ * #,##0_)&quot;£&quot;_ ;_ * \(#,##0\)&quot;£&quot;_ ;_ * &quot;-&quot;_)&quot;£&quot;_ ;_ @_ "/>
    <numFmt numFmtId="253" formatCode="_ * #,##0_)_£_ ;_ * \(#,##0\)_£_ ;_ * &quot;-&quot;_)_£_ ;_ @_ "/>
    <numFmt numFmtId="254" formatCode="_ * #,##0.00_)&quot;£&quot;_ ;_ * \(#,##0.00\)&quot;£&quot;_ ;_ * &quot;-&quot;??_)&quot;£&quot;_ ;_ @_ "/>
    <numFmt numFmtId="255" formatCode="_ * #,##0.00_)_£_ ;_ * \(#,##0.00\)_£_ ;_ * &quot;-&quot;??_)_£_ ;_ @_ "/>
    <numFmt numFmtId="256" formatCode="#,##0\ &quot;F&quot;;\-#,##0\ &quot;F&quot;"/>
    <numFmt numFmtId="257" formatCode="#,##0\ &quot;F&quot;;[Red]\-#,##0\ &quot;F&quot;"/>
    <numFmt numFmtId="258" formatCode="#,##0.00\ &quot;F&quot;;\-#,##0.00\ &quot;F&quot;"/>
    <numFmt numFmtId="259" formatCode="#,##0.00\ &quot;F&quot;;[Red]\-#,##0.00\ &quot;F&quot;"/>
    <numFmt numFmtId="260" formatCode="_-* #,##0\ &quot;F&quot;_-;\-* #,##0\ &quot;F&quot;_-;_-* &quot;-&quot;\ &quot;F&quot;_-;_-@_-"/>
    <numFmt numFmtId="261" formatCode="_-* #,##0\ _F_-;\-* #,##0\ _F_-;_-* &quot;-&quot;\ _F_-;_-@_-"/>
    <numFmt numFmtId="262" formatCode="_-* #,##0.00\ &quot;F&quot;_-;\-* #,##0.00\ &quot;F&quot;_-;_-* &quot;-&quot;??\ &quot;F&quot;_-;_-@_-"/>
    <numFmt numFmtId="263" formatCode="_-* #,##0.00\ _F_-;\-* #,##0.00\ _F_-;_-* &quot;-&quot;??\ _F_-;_-@_-"/>
    <numFmt numFmtId="264" formatCode="d/m/yy"/>
    <numFmt numFmtId="265" formatCode="d/m/yy\ h:mm"/>
    <numFmt numFmtId="266" formatCode="#,##0&quot; F&quot;_);\(#,##0&quot; F&quot;\)"/>
    <numFmt numFmtId="267" formatCode="#,##0&quot; F&quot;_);[Red]\(#,##0&quot; F&quot;\)"/>
    <numFmt numFmtId="268" formatCode="#,##0.00&quot; F&quot;_);\(#,##0.00&quot; F&quot;\)"/>
    <numFmt numFmtId="269" formatCode="#,##0.00&quot; F&quot;_);[Red]\(#,##0.00&quot; F&quot;\)"/>
    <numFmt numFmtId="270" formatCode="#,##0&quot; $&quot;;\-#,##0&quot; $&quot;"/>
    <numFmt numFmtId="271" formatCode="#,##0&quot; $&quot;;[Red]\-#,##0&quot; $&quot;"/>
    <numFmt numFmtId="272" formatCode="#,##0.00&quot; $&quot;;\-#,##0.00&quot; $&quot;"/>
    <numFmt numFmtId="273" formatCode="#,##0.00&quot; $&quot;;[Red]\-#,##0.00&quot; $&quot;"/>
    <numFmt numFmtId="274" formatCode="d\.m\.yy"/>
    <numFmt numFmtId="275" formatCode="d\.mmm\.yy"/>
    <numFmt numFmtId="276" formatCode="d\.mmm"/>
    <numFmt numFmtId="277" formatCode="mmm\.yy"/>
    <numFmt numFmtId="278" formatCode="d\.m\.yy\ h:mm"/>
    <numFmt numFmtId="279" formatCode="0&quot;  &quot;"/>
    <numFmt numFmtId="280" formatCode="0.00&quot;  &quot;"/>
    <numFmt numFmtId="281" formatCode="0.0&quot;  &quot;"/>
    <numFmt numFmtId="282" formatCode="0.000&quot;  &quot;"/>
    <numFmt numFmtId="283" formatCode="0.0000&quot;  &quot;"/>
    <numFmt numFmtId="284" formatCode="0.00000&quot;  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b/>
      <i/>
      <sz val="16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Univers (W1)"/>
      <family val="0"/>
    </font>
    <font>
      <sz val="12"/>
      <name val="Arial"/>
      <family val="2"/>
    </font>
    <font>
      <sz val="11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26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26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63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26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26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62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216" fontId="8" fillId="0" borderId="0">
      <alignment/>
      <protection/>
    </xf>
    <xf numFmtId="0" fontId="0" fillId="0" borderId="0">
      <alignment/>
      <protection/>
    </xf>
    <xf numFmtId="216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1">
      <alignment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horizontal="center"/>
      <protection/>
    </xf>
    <xf numFmtId="0" fontId="4" fillId="0" borderId="0">
      <alignment/>
      <protection/>
    </xf>
    <xf numFmtId="0" fontId="12" fillId="0" borderId="0">
      <alignment/>
      <protection/>
    </xf>
    <xf numFmtId="15" fontId="0" fillId="0" borderId="0">
      <alignment horizontal="center" vertical="center"/>
      <protection/>
    </xf>
    <xf numFmtId="0" fontId="13" fillId="0" borderId="0">
      <alignment/>
      <protection/>
    </xf>
    <xf numFmtId="213" fontId="9" fillId="0" borderId="0">
      <alignment/>
      <protection/>
    </xf>
    <xf numFmtId="9" fontId="0" fillId="0" borderId="0" applyFont="0" applyFill="0" applyBorder="0" applyAlignment="0" applyProtection="0"/>
    <xf numFmtId="204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7" fontId="0" fillId="0" borderId="0" xfId="15" applyNumberFormat="1" applyAlignment="1">
      <alignment/>
    </xf>
    <xf numFmtId="177" fontId="0" fillId="0" borderId="2" xfId="15" applyNumberFormat="1" applyBorder="1" applyAlignment="1">
      <alignment/>
    </xf>
    <xf numFmtId="177" fontId="0" fillId="0" borderId="1" xfId="15" applyNumberFormat="1" applyBorder="1" applyAlignment="1">
      <alignment/>
    </xf>
    <xf numFmtId="177" fontId="0" fillId="0" borderId="3" xfId="15" applyNumberFormat="1" applyBorder="1" applyAlignment="1">
      <alignment/>
    </xf>
    <xf numFmtId="177" fontId="0" fillId="0" borderId="0" xfId="15" applyNumberFormat="1" applyAlignment="1">
      <alignment horizontal="center"/>
    </xf>
    <xf numFmtId="177" fontId="0" fillId="0" borderId="4" xfId="15" applyNumberFormat="1" applyBorder="1" applyAlignment="1">
      <alignment/>
    </xf>
    <xf numFmtId="177" fontId="0" fillId="0" borderId="5" xfId="15" applyNumberFormat="1" applyBorder="1" applyAlignment="1">
      <alignment/>
    </xf>
    <xf numFmtId="177" fontId="0" fillId="0" borderId="6" xfId="15" applyNumberFormat="1" applyBorder="1" applyAlignment="1">
      <alignment/>
    </xf>
    <xf numFmtId="177" fontId="0" fillId="0" borderId="7" xfId="15" applyNumberFormat="1" applyBorder="1" applyAlignment="1">
      <alignment/>
    </xf>
    <xf numFmtId="177" fontId="0" fillId="0" borderId="0" xfId="15" applyNumberFormat="1" applyBorder="1" applyAlignment="1">
      <alignment/>
    </xf>
    <xf numFmtId="0" fontId="0" fillId="0" borderId="0" xfId="0" applyBorder="1" applyAlignment="1" quotePrefix="1">
      <alignment/>
    </xf>
  </cellXfs>
  <cellStyles count="78">
    <cellStyle name="Normal" xfId="0"/>
    <cellStyle name="Comma" xfId="15"/>
    <cellStyle name="Comma [0]" xfId="16"/>
    <cellStyle name="Comma [0]_Costing Model procedure" xfId="17"/>
    <cellStyle name="Comma [0]_laroux" xfId="18"/>
    <cellStyle name="Comma [0]_laroux_1" xfId="19"/>
    <cellStyle name="Comma [0]_laroux_2" xfId="20"/>
    <cellStyle name="Comma [0]_laroux_MATERAL2" xfId="21"/>
    <cellStyle name="Comma [0]_laroux_mud plant bolted" xfId="22"/>
    <cellStyle name="Comma [0]_MATERAL2" xfId="23"/>
    <cellStyle name="Comma [0]_mud plant bolted" xfId="24"/>
    <cellStyle name="Comma [0]_pldt" xfId="25"/>
    <cellStyle name="Comma [0]_pldt_1" xfId="26"/>
    <cellStyle name="Comma [0]_Summary Option 1" xfId="27"/>
    <cellStyle name="Comma [0]_Variables" xfId="28"/>
    <cellStyle name="Comma_Costing Model procedure" xfId="29"/>
    <cellStyle name="Comma_laroux" xfId="30"/>
    <cellStyle name="Comma_laroux_1" xfId="31"/>
    <cellStyle name="Comma_laroux_2" xfId="32"/>
    <cellStyle name="Comma_MATERAL2" xfId="33"/>
    <cellStyle name="Comma_mud plant bolted" xfId="34"/>
    <cellStyle name="Comma_pldt" xfId="35"/>
    <cellStyle name="Comma_pldt_1" xfId="36"/>
    <cellStyle name="Comma_Summary Option 1" xfId="37"/>
    <cellStyle name="Comma_Variables" xfId="38"/>
    <cellStyle name="Currency" xfId="39"/>
    <cellStyle name="Currency [0]" xfId="40"/>
    <cellStyle name="Currency [0]_Costing Model procedure" xfId="41"/>
    <cellStyle name="Currency [0]_laroux" xfId="42"/>
    <cellStyle name="Currency [0]_laroux_1" xfId="43"/>
    <cellStyle name="Currency [0]_laroux_2" xfId="44"/>
    <cellStyle name="Currency [0]_laroux_MATERAL2" xfId="45"/>
    <cellStyle name="Currency [0]_laroux_mud plant bolted" xfId="46"/>
    <cellStyle name="Currency [0]_MATERAL2" xfId="47"/>
    <cellStyle name="Currency [0]_mud plant bolted" xfId="48"/>
    <cellStyle name="Currency [0]_pldt" xfId="49"/>
    <cellStyle name="Currency [0]_pldt_1" xfId="50"/>
    <cellStyle name="Currency [0]_pldt_2" xfId="51"/>
    <cellStyle name="Currency [0]_pldt_3" xfId="52"/>
    <cellStyle name="Currency [0]_pldt_4" xfId="53"/>
    <cellStyle name="Currency [0]_Summary Option 1" xfId="54"/>
    <cellStyle name="Currency [0]_Variables" xfId="55"/>
    <cellStyle name="Currency_Costing Model procedure" xfId="56"/>
    <cellStyle name="Currency_laroux" xfId="57"/>
    <cellStyle name="Currency_laroux_1" xfId="58"/>
    <cellStyle name="Currency_laroux_2" xfId="59"/>
    <cellStyle name="Currency_MATERAL2" xfId="60"/>
    <cellStyle name="Currency_mud plant bolted" xfId="61"/>
    <cellStyle name="Currency_pldt" xfId="62"/>
    <cellStyle name="Currency_pldt_1" xfId="63"/>
    <cellStyle name="Currency_pldt_2" xfId="64"/>
    <cellStyle name="Currency_pldt_3" xfId="65"/>
    <cellStyle name="Currency_pldt_4" xfId="66"/>
    <cellStyle name="Currency_Summary Option 1" xfId="67"/>
    <cellStyle name="Currency_Variables" xfId="68"/>
    <cellStyle name="Normal - Style1" xfId="69"/>
    <cellStyle name="Normal_Co-wide Monthly" xfId="70"/>
    <cellStyle name="Normal_laroux" xfId="71"/>
    <cellStyle name="Normal_laroux_1" xfId="72"/>
    <cellStyle name="Normal_laroux_2" xfId="73"/>
    <cellStyle name="Normal_laroux_3" xfId="74"/>
    <cellStyle name="Normal_laroux_4" xfId="75"/>
    <cellStyle name="Normal_laroux_5" xfId="76"/>
    <cellStyle name="Normal_laroux_6" xfId="77"/>
    <cellStyle name="Normal_laroux_7" xfId="78"/>
    <cellStyle name="Normal_laroux_8" xfId="79"/>
    <cellStyle name="Normal_MATERAL2" xfId="80"/>
    <cellStyle name="Normal_mud plant bolted" xfId="81"/>
    <cellStyle name="Normal_pldt" xfId="82"/>
    <cellStyle name="Normal_pldt_1" xfId="83"/>
    <cellStyle name="Normal_pldt_2" xfId="84"/>
    <cellStyle name="Normal_pldt_3" xfId="85"/>
    <cellStyle name="Normal_pldt_4" xfId="86"/>
    <cellStyle name="Normal_pldt_5" xfId="87"/>
    <cellStyle name="Normal_pldt_6" xfId="88"/>
    <cellStyle name="Normal_pldt_7" xfId="89"/>
    <cellStyle name="Percent" xfId="90"/>
    <cellStyle name="Table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showGridLines="0" workbookViewId="0" topLeftCell="A52">
      <selection activeCell="A1" sqref="A1:A4"/>
    </sheetView>
  </sheetViews>
  <sheetFormatPr defaultColWidth="9.140625" defaultRowHeight="12.75"/>
  <cols>
    <col min="1" max="1" width="50.140625" style="0" customWidth="1"/>
    <col min="2" max="2" width="12.57421875" style="0" customWidth="1"/>
    <col min="3" max="3" width="5.28125" style="0" customWidth="1"/>
    <col min="4" max="4" width="12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1" t="s">
        <v>3</v>
      </c>
      <c r="B4" s="1"/>
      <c r="C4" s="1"/>
      <c r="D4" s="1"/>
    </row>
    <row r="6" spans="1:4" ht="12.75">
      <c r="A6" s="1" t="s">
        <v>4</v>
      </c>
      <c r="B6" s="1"/>
      <c r="C6" s="1"/>
      <c r="D6" s="1"/>
    </row>
    <row r="7" spans="1:4" ht="12.75">
      <c r="A7" s="2" t="s">
        <v>5</v>
      </c>
      <c r="B7" s="1"/>
      <c r="C7" s="1"/>
      <c r="D7" s="1"/>
    </row>
    <row r="8" spans="1:4" ht="12.75">
      <c r="A8" s="3" t="s">
        <v>6</v>
      </c>
      <c r="B8" s="1"/>
      <c r="C8" s="1"/>
      <c r="D8" s="1"/>
    </row>
    <row r="10" spans="2:4" ht="12.75">
      <c r="B10" s="4"/>
      <c r="C10" s="4"/>
      <c r="D10" s="4" t="s">
        <v>7</v>
      </c>
    </row>
    <row r="11" spans="2:4" ht="12.75">
      <c r="B11" s="4" t="s">
        <v>8</v>
      </c>
      <c r="C11" s="4"/>
      <c r="D11" s="4" t="s">
        <v>8</v>
      </c>
    </row>
    <row r="12" spans="2:4" ht="12.75">
      <c r="B12" s="4" t="s">
        <v>9</v>
      </c>
      <c r="C12" s="4"/>
      <c r="D12" s="4" t="s">
        <v>9</v>
      </c>
    </row>
    <row r="13" spans="2:4" ht="12.75">
      <c r="B13" s="4" t="s">
        <v>10</v>
      </c>
      <c r="C13" s="4"/>
      <c r="D13" s="4" t="s">
        <v>11</v>
      </c>
    </row>
    <row r="14" spans="2:4" ht="12.75">
      <c r="B14" s="5">
        <v>36616</v>
      </c>
      <c r="C14" s="5"/>
      <c r="D14" s="5">
        <v>36616</v>
      </c>
    </row>
    <row r="15" spans="2:4" ht="12.75">
      <c r="B15" s="4" t="s">
        <v>12</v>
      </c>
      <c r="C15" s="4"/>
      <c r="D15" s="4" t="s">
        <v>12</v>
      </c>
    </row>
    <row r="17" spans="1:4" ht="13.5" thickBot="1">
      <c r="A17" t="s">
        <v>13</v>
      </c>
      <c r="B17" s="11">
        <v>19137</v>
      </c>
      <c r="C17" s="10"/>
      <c r="D17" s="11">
        <v>19137</v>
      </c>
    </row>
    <row r="18" spans="2:4" ht="13.5" thickTop="1">
      <c r="B18" s="10"/>
      <c r="C18" s="10"/>
      <c r="D18" s="10"/>
    </row>
    <row r="19" spans="1:4" ht="13.5" thickBot="1">
      <c r="A19" s="6" t="s">
        <v>14</v>
      </c>
      <c r="B19" s="11">
        <v>0</v>
      </c>
      <c r="C19" s="10"/>
      <c r="D19" s="11">
        <v>0</v>
      </c>
    </row>
    <row r="20" spans="2:4" ht="13.5" thickTop="1">
      <c r="B20" s="10"/>
      <c r="C20" s="10"/>
      <c r="D20" s="10"/>
    </row>
    <row r="21" spans="1:4" ht="13.5" thickBot="1">
      <c r="A21" s="6" t="s">
        <v>133</v>
      </c>
      <c r="B21" s="11">
        <v>-226</v>
      </c>
      <c r="C21" s="10"/>
      <c r="D21" s="11">
        <v>-226</v>
      </c>
    </row>
    <row r="22" spans="2:4" ht="13.5" thickTop="1">
      <c r="B22" s="10"/>
      <c r="C22" s="10"/>
      <c r="D22" s="10"/>
    </row>
    <row r="23" spans="2:4" ht="12.75">
      <c r="B23" s="10"/>
      <c r="C23" s="10"/>
      <c r="D23" s="10"/>
    </row>
    <row r="24" spans="1:4" ht="12.75">
      <c r="A24" t="s">
        <v>15</v>
      </c>
      <c r="B24" s="10"/>
      <c r="C24" s="10"/>
      <c r="D24" s="10"/>
    </row>
    <row r="25" spans="1:4" ht="12.75">
      <c r="A25" s="6" t="s">
        <v>16</v>
      </c>
      <c r="B25" s="10"/>
      <c r="C25" s="10"/>
      <c r="D25" s="10"/>
    </row>
    <row r="26" spans="1:4" ht="12.75">
      <c r="A26" s="6" t="s">
        <v>17</v>
      </c>
      <c r="B26" s="10">
        <f>2635+40+6+13+1125+95</f>
        <v>3914</v>
      </c>
      <c r="C26" s="10"/>
      <c r="D26" s="10">
        <v>3914</v>
      </c>
    </row>
    <row r="27" spans="2:4" ht="12.75">
      <c r="B27" s="10"/>
      <c r="C27" s="10"/>
      <c r="D27" s="10"/>
    </row>
    <row r="28" spans="1:4" ht="12.75">
      <c r="A28" s="6" t="s">
        <v>18</v>
      </c>
      <c r="B28" s="10">
        <f>-40-6-13</f>
        <v>-59</v>
      </c>
      <c r="C28" s="10"/>
      <c r="D28" s="10">
        <v>-59</v>
      </c>
    </row>
    <row r="29" spans="2:4" ht="12.75">
      <c r="B29" s="10"/>
      <c r="C29" s="10"/>
      <c r="D29" s="10"/>
    </row>
    <row r="30" spans="1:4" ht="12.75">
      <c r="A30" s="6" t="s">
        <v>19</v>
      </c>
      <c r="B30" s="10">
        <f>-95-1125</f>
        <v>-1220</v>
      </c>
      <c r="C30" s="10"/>
      <c r="D30" s="10">
        <v>-1220</v>
      </c>
    </row>
    <row r="31" spans="2:4" ht="12.75">
      <c r="B31" s="10"/>
      <c r="C31" s="10"/>
      <c r="D31" s="10"/>
    </row>
    <row r="32" spans="1:4" ht="12.75">
      <c r="A32" s="6" t="s">
        <v>20</v>
      </c>
      <c r="B32" s="10"/>
      <c r="C32" s="10"/>
      <c r="D32" s="10"/>
    </row>
    <row r="33" spans="1:4" ht="12.75">
      <c r="A33" s="6" t="s">
        <v>21</v>
      </c>
      <c r="B33" s="12"/>
      <c r="C33" s="10"/>
      <c r="D33" s="12"/>
    </row>
    <row r="34" spans="1:4" ht="12.75">
      <c r="A34" s="6" t="s">
        <v>22</v>
      </c>
      <c r="B34" s="10">
        <f>B26+B28+B30</f>
        <v>2635</v>
      </c>
      <c r="C34" s="10"/>
      <c r="D34" s="10">
        <v>2635</v>
      </c>
    </row>
    <row r="35" spans="2:4" ht="12.75">
      <c r="B35" s="10"/>
      <c r="C35" s="10"/>
      <c r="D35" s="10"/>
    </row>
    <row r="36" spans="1:4" ht="12.75">
      <c r="A36" s="6" t="s">
        <v>23</v>
      </c>
      <c r="B36" s="12">
        <v>0</v>
      </c>
      <c r="C36" s="10"/>
      <c r="D36" s="12">
        <v>0</v>
      </c>
    </row>
    <row r="37" spans="2:4" ht="12.75">
      <c r="B37" s="10"/>
      <c r="C37" s="10"/>
      <c r="D37" s="10"/>
    </row>
    <row r="38" spans="1:4" ht="12.75">
      <c r="A38" s="6" t="s">
        <v>24</v>
      </c>
      <c r="B38" s="10">
        <v>2635</v>
      </c>
      <c r="C38" s="10"/>
      <c r="D38" s="10">
        <v>2635</v>
      </c>
    </row>
    <row r="39" spans="2:4" ht="12.75">
      <c r="B39" s="10"/>
      <c r="C39" s="10"/>
      <c r="D39" s="10"/>
    </row>
    <row r="40" spans="1:4" ht="12.75">
      <c r="A40" s="6" t="s">
        <v>25</v>
      </c>
      <c r="B40" s="10">
        <v>-755</v>
      </c>
      <c r="C40" s="10"/>
      <c r="D40" s="10">
        <v>-755</v>
      </c>
    </row>
    <row r="41" spans="1:4" ht="12.75">
      <c r="A41" s="6" t="s">
        <v>26</v>
      </c>
      <c r="B41" s="12"/>
      <c r="C41" s="10"/>
      <c r="D41" s="12"/>
    </row>
    <row r="42" spans="1:4" ht="12.75">
      <c r="A42" s="6" t="s">
        <v>27</v>
      </c>
      <c r="B42" s="10">
        <f>B38+B40</f>
        <v>1880</v>
      </c>
      <c r="C42" s="10"/>
      <c r="D42" s="10">
        <f>D38+D40</f>
        <v>1880</v>
      </c>
    </row>
    <row r="43" spans="2:4" ht="12.75">
      <c r="B43" s="10"/>
      <c r="C43" s="10"/>
      <c r="D43" s="10"/>
    </row>
    <row r="44" spans="1:4" ht="12.75">
      <c r="A44" s="6" t="s">
        <v>28</v>
      </c>
      <c r="B44" s="10">
        <v>0</v>
      </c>
      <c r="C44" s="10"/>
      <c r="D44" s="10">
        <v>0</v>
      </c>
    </row>
    <row r="45" spans="1:4" ht="12.75">
      <c r="A45" t="s">
        <v>29</v>
      </c>
      <c r="B45" s="10">
        <v>0</v>
      </c>
      <c r="C45" s="10"/>
      <c r="D45" s="10">
        <v>0</v>
      </c>
    </row>
    <row r="46" spans="1:4" ht="12.75">
      <c r="A46" t="s">
        <v>30</v>
      </c>
      <c r="B46" s="10"/>
      <c r="C46" s="10"/>
      <c r="D46" s="10"/>
    </row>
    <row r="47" spans="1:4" ht="12.75">
      <c r="A47" s="6" t="s">
        <v>31</v>
      </c>
      <c r="B47" s="10">
        <v>0</v>
      </c>
      <c r="C47" s="10"/>
      <c r="D47" s="10">
        <v>0</v>
      </c>
    </row>
    <row r="48" spans="2:4" ht="12.75">
      <c r="B48" s="10"/>
      <c r="C48" s="10"/>
      <c r="D48" s="10"/>
    </row>
    <row r="49" spans="1:4" ht="13.5" thickBot="1">
      <c r="A49" s="6" t="s">
        <v>32</v>
      </c>
      <c r="B49" s="13">
        <v>1880</v>
      </c>
      <c r="C49" s="10"/>
      <c r="D49" s="13">
        <v>1880</v>
      </c>
    </row>
    <row r="50" spans="2:4" ht="13.5" thickTop="1">
      <c r="B50" s="10"/>
      <c r="C50" s="10"/>
      <c r="D50" s="10"/>
    </row>
    <row r="52" spans="1:4" ht="13.5" thickBot="1">
      <c r="A52" t="s">
        <v>33</v>
      </c>
      <c r="B52" s="9">
        <f>B49/80000*100</f>
        <v>2.35</v>
      </c>
      <c r="D52" s="9">
        <f>D49/80000*100</f>
        <v>2.35</v>
      </c>
    </row>
    <row r="53" ht="13.5" thickTop="1"/>
    <row r="55" ht="12.75">
      <c r="A55" s="6"/>
    </row>
    <row r="56" ht="12.75">
      <c r="A56" s="6"/>
    </row>
  </sheetData>
  <printOptions horizontalCentered="1"/>
  <pageMargins left="0.75" right="0.75" top="0.75" bottom="0.7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2.8515625" style="0" customWidth="1"/>
    <col min="2" max="2" width="42.140625" style="0" customWidth="1"/>
    <col min="3" max="3" width="12.57421875" style="0" customWidth="1"/>
    <col min="4" max="4" width="5.28125" style="0" customWidth="1"/>
    <col min="5" max="5" width="12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6" spans="1:5" ht="12.75">
      <c r="A6" s="1" t="s">
        <v>34</v>
      </c>
      <c r="B6" s="1"/>
      <c r="C6" s="1"/>
      <c r="D6" s="1"/>
      <c r="E6" s="1"/>
    </row>
    <row r="7" spans="2:5" ht="12.75">
      <c r="B7" s="2"/>
      <c r="C7" s="1"/>
      <c r="D7" s="1"/>
      <c r="E7" s="1"/>
    </row>
    <row r="8" spans="2:5" ht="12.75">
      <c r="B8" s="3"/>
      <c r="C8" s="4" t="s">
        <v>35</v>
      </c>
      <c r="D8" s="4"/>
      <c r="E8" s="1"/>
    </row>
    <row r="9" spans="3:5" ht="12.75">
      <c r="C9" s="4" t="s">
        <v>36</v>
      </c>
      <c r="D9" s="4"/>
      <c r="E9" s="4" t="s">
        <v>36</v>
      </c>
    </row>
    <row r="10" spans="3:5" ht="12.75">
      <c r="C10" s="5">
        <v>36616</v>
      </c>
      <c r="D10" s="5"/>
      <c r="E10" s="5">
        <v>36525</v>
      </c>
    </row>
    <row r="11" spans="3:5" ht="12.75">
      <c r="C11" s="4" t="s">
        <v>12</v>
      </c>
      <c r="D11" s="4"/>
      <c r="E11" s="4" t="s">
        <v>12</v>
      </c>
    </row>
    <row r="12" spans="3:5" ht="12.75">
      <c r="C12" s="4"/>
      <c r="D12" s="4"/>
      <c r="E12" s="4"/>
    </row>
    <row r="13" spans="1:5" ht="12.75">
      <c r="A13">
        <v>1</v>
      </c>
      <c r="B13" t="s">
        <v>37</v>
      </c>
      <c r="C13" s="14">
        <v>38362</v>
      </c>
      <c r="D13" s="14"/>
      <c r="E13" s="14">
        <v>38360</v>
      </c>
    </row>
    <row r="14" spans="1:5" ht="12.75">
      <c r="A14">
        <v>2</v>
      </c>
      <c r="B14" t="s">
        <v>38</v>
      </c>
      <c r="C14" s="14">
        <v>0</v>
      </c>
      <c r="D14" s="14"/>
      <c r="E14" s="14">
        <v>0</v>
      </c>
    </row>
    <row r="15" spans="1:5" ht="12.75">
      <c r="A15">
        <v>3</v>
      </c>
      <c r="B15" t="s">
        <v>39</v>
      </c>
      <c r="C15" s="14">
        <v>0</v>
      </c>
      <c r="D15" s="14"/>
      <c r="E15" s="14">
        <v>0</v>
      </c>
    </row>
    <row r="16" spans="1:5" ht="12.75">
      <c r="A16">
        <v>4</v>
      </c>
      <c r="B16" s="7" t="s">
        <v>40</v>
      </c>
      <c r="C16" s="10"/>
      <c r="D16" s="10"/>
      <c r="E16" s="10"/>
    </row>
    <row r="17" spans="2:5" ht="12.75">
      <c r="B17" t="s">
        <v>41</v>
      </c>
      <c r="C17" s="10">
        <v>0</v>
      </c>
      <c r="D17" s="10"/>
      <c r="E17" s="10">
        <v>0</v>
      </c>
    </row>
    <row r="18" spans="3:5" ht="12.75">
      <c r="C18" s="10"/>
      <c r="D18" s="10"/>
      <c r="E18" s="10"/>
    </row>
    <row r="19" spans="1:5" ht="12.75">
      <c r="A19">
        <v>5</v>
      </c>
      <c r="B19" t="s">
        <v>42</v>
      </c>
      <c r="C19" s="10"/>
      <c r="D19" s="19"/>
      <c r="E19" s="10"/>
    </row>
    <row r="20" spans="2:5" ht="12.75">
      <c r="B20" s="6" t="s">
        <v>43</v>
      </c>
      <c r="C20" s="15">
        <v>57540</v>
      </c>
      <c r="D20" s="16"/>
      <c r="E20" s="15">
        <v>47716</v>
      </c>
    </row>
    <row r="21" spans="2:5" ht="12.75">
      <c r="B21" s="6" t="s">
        <v>44</v>
      </c>
      <c r="C21" s="16">
        <v>6441</v>
      </c>
      <c r="D21" s="16"/>
      <c r="E21" s="16">
        <v>10833</v>
      </c>
    </row>
    <row r="22" spans="2:5" ht="12.75">
      <c r="B22" s="6" t="s">
        <v>45</v>
      </c>
      <c r="C22" s="16">
        <v>222</v>
      </c>
      <c r="D22" s="16"/>
      <c r="E22" s="16">
        <v>418</v>
      </c>
    </row>
    <row r="23" spans="2:5" ht="12.75">
      <c r="B23" s="6" t="s">
        <v>46</v>
      </c>
      <c r="C23" s="16">
        <v>19625</v>
      </c>
      <c r="D23" s="16"/>
      <c r="E23" s="16">
        <v>20496</v>
      </c>
    </row>
    <row r="24" spans="2:5" ht="12.75">
      <c r="B24" s="6" t="s">
        <v>47</v>
      </c>
      <c r="C24" s="16">
        <v>1111</v>
      </c>
      <c r="D24" s="16"/>
      <c r="E24" s="16">
        <v>1930</v>
      </c>
    </row>
    <row r="25" spans="3:5" ht="12.75">
      <c r="C25" s="17">
        <f>SUM(C20:C24)</f>
        <v>84939</v>
      </c>
      <c r="D25" s="16"/>
      <c r="E25" s="17">
        <f>SUM(E20:E24)</f>
        <v>81393</v>
      </c>
    </row>
    <row r="26" spans="3:5" ht="12.75">
      <c r="C26" s="16"/>
      <c r="D26" s="16"/>
      <c r="E26" s="16"/>
    </row>
    <row r="27" spans="1:5" ht="12.75">
      <c r="A27">
        <v>6</v>
      </c>
      <c r="B27" t="s">
        <v>48</v>
      </c>
      <c r="C27" s="16"/>
      <c r="D27" s="16"/>
      <c r="E27" s="16"/>
    </row>
    <row r="28" spans="2:5" ht="12.75">
      <c r="B28" s="6" t="s">
        <v>49</v>
      </c>
      <c r="C28" s="16">
        <v>558</v>
      </c>
      <c r="D28" s="16"/>
      <c r="E28" s="16">
        <v>1026</v>
      </c>
    </row>
    <row r="29" spans="2:5" ht="12.75">
      <c r="B29" s="6" t="s">
        <v>50</v>
      </c>
      <c r="C29" s="16">
        <v>351</v>
      </c>
      <c r="D29" s="16"/>
      <c r="E29" s="16">
        <v>568</v>
      </c>
    </row>
    <row r="30" spans="2:5" ht="12.75">
      <c r="B30" s="6" t="s">
        <v>51</v>
      </c>
      <c r="C30" s="16">
        <v>0</v>
      </c>
      <c r="D30" s="16"/>
      <c r="E30" s="16">
        <v>0</v>
      </c>
    </row>
    <row r="31" spans="2:5" ht="12.75">
      <c r="B31" s="6" t="s">
        <v>52</v>
      </c>
      <c r="C31" s="16">
        <v>4963</v>
      </c>
      <c r="D31" s="16"/>
      <c r="E31" s="16">
        <v>3301</v>
      </c>
    </row>
    <row r="32" spans="2:5" ht="12.75">
      <c r="B32" s="6" t="s">
        <v>53</v>
      </c>
      <c r="C32" s="16">
        <v>815</v>
      </c>
      <c r="D32" s="16"/>
      <c r="E32" s="16">
        <v>0</v>
      </c>
    </row>
    <row r="33" spans="2:5" ht="12.75">
      <c r="B33" s="6" t="s">
        <v>54</v>
      </c>
      <c r="C33" s="18">
        <v>6400</v>
      </c>
      <c r="D33" s="16"/>
      <c r="E33" s="18">
        <v>6400</v>
      </c>
    </row>
    <row r="34" spans="3:5" ht="12.75">
      <c r="C34" s="18">
        <f>SUM(C28:C33)</f>
        <v>13087</v>
      </c>
      <c r="D34" s="16"/>
      <c r="E34" s="18">
        <f>SUM(E28:E33)</f>
        <v>11295</v>
      </c>
    </row>
    <row r="35" spans="1:5" ht="12.75">
      <c r="A35">
        <v>7</v>
      </c>
      <c r="B35" t="s">
        <v>55</v>
      </c>
      <c r="C35" s="10">
        <f>C25-C34</f>
        <v>71852</v>
      </c>
      <c r="D35" s="19"/>
      <c r="E35" s="10">
        <f>E25-E34</f>
        <v>70098</v>
      </c>
    </row>
    <row r="36" spans="3:5" ht="12.75">
      <c r="C36" s="10"/>
      <c r="D36" s="19"/>
      <c r="E36" s="10"/>
    </row>
    <row r="37" spans="3:5" ht="13.5" thickBot="1">
      <c r="C37" s="13">
        <f>C13+C17+C35</f>
        <v>110214</v>
      </c>
      <c r="D37" s="19"/>
      <c r="E37" s="13">
        <f>E13+E17+E35</f>
        <v>108458</v>
      </c>
    </row>
    <row r="38" spans="3:5" ht="13.5" thickTop="1">
      <c r="C38" s="10"/>
      <c r="D38" s="19"/>
      <c r="E38" s="10"/>
    </row>
    <row r="39" spans="1:5" ht="12.75">
      <c r="A39">
        <v>8</v>
      </c>
      <c r="B39" t="s">
        <v>56</v>
      </c>
      <c r="C39" s="10"/>
      <c r="D39" s="19"/>
      <c r="E39" s="10"/>
    </row>
    <row r="40" spans="2:5" ht="12.75">
      <c r="B40" t="s">
        <v>57</v>
      </c>
      <c r="C40" s="10">
        <v>80000</v>
      </c>
      <c r="D40" s="19"/>
      <c r="E40" s="10">
        <v>80000</v>
      </c>
    </row>
    <row r="41" spans="2:5" ht="12.75">
      <c r="B41" t="s">
        <v>58</v>
      </c>
      <c r="C41" s="10"/>
      <c r="D41" s="19"/>
      <c r="E41" s="10"/>
    </row>
    <row r="42" spans="2:5" ht="12.75">
      <c r="B42" s="6" t="s">
        <v>59</v>
      </c>
      <c r="C42" s="10">
        <v>10347</v>
      </c>
      <c r="D42" s="19"/>
      <c r="E42" s="10">
        <v>10357</v>
      </c>
    </row>
    <row r="43" spans="2:5" ht="12.75">
      <c r="B43" s="6" t="s">
        <v>60</v>
      </c>
      <c r="C43" s="10">
        <v>0</v>
      </c>
      <c r="D43" s="19"/>
      <c r="E43" s="10">
        <v>0</v>
      </c>
    </row>
    <row r="44" spans="2:5" ht="12.75">
      <c r="B44" s="6" t="s">
        <v>61</v>
      </c>
      <c r="C44" s="10">
        <v>0</v>
      </c>
      <c r="D44" s="19"/>
      <c r="E44" s="10">
        <v>0</v>
      </c>
    </row>
    <row r="45" spans="2:5" ht="12.75">
      <c r="B45" s="6" t="s">
        <v>62</v>
      </c>
      <c r="C45" s="10">
        <v>0</v>
      </c>
      <c r="D45" s="19"/>
      <c r="E45" s="10">
        <v>0</v>
      </c>
    </row>
    <row r="46" spans="2:5" ht="12.75">
      <c r="B46" s="6" t="s">
        <v>63</v>
      </c>
      <c r="C46" s="12">
        <v>18117</v>
      </c>
      <c r="D46" s="19"/>
      <c r="E46" s="12">
        <v>16291</v>
      </c>
    </row>
    <row r="47" spans="3:5" ht="12.75">
      <c r="C47" s="10">
        <f>SUM(C40:C46)</f>
        <v>108464</v>
      </c>
      <c r="D47" s="19"/>
      <c r="E47" s="10">
        <f>SUM(E40:E46)</f>
        <v>106648</v>
      </c>
    </row>
    <row r="48" spans="1:5" ht="12.75">
      <c r="A48">
        <v>9</v>
      </c>
      <c r="B48" t="s">
        <v>64</v>
      </c>
      <c r="C48" s="10">
        <v>0</v>
      </c>
      <c r="D48" s="19"/>
      <c r="E48" s="10">
        <v>0</v>
      </c>
    </row>
    <row r="49" spans="1:5" ht="12.75">
      <c r="A49">
        <v>10</v>
      </c>
      <c r="B49" s="7" t="s">
        <v>65</v>
      </c>
      <c r="C49" s="10"/>
      <c r="D49" s="19"/>
      <c r="E49" s="10"/>
    </row>
    <row r="50" spans="2:5" ht="12.75">
      <c r="B50" t="s">
        <v>66</v>
      </c>
      <c r="C50" s="10">
        <v>0</v>
      </c>
      <c r="D50" s="19"/>
      <c r="E50" s="10">
        <v>0</v>
      </c>
    </row>
    <row r="51" spans="3:5" ht="12.75">
      <c r="C51" s="10"/>
      <c r="D51" s="19"/>
      <c r="E51" s="10"/>
    </row>
    <row r="52" spans="1:5" ht="12.75">
      <c r="A52">
        <v>11</v>
      </c>
      <c r="B52" s="7" t="s">
        <v>67</v>
      </c>
      <c r="C52" s="10"/>
      <c r="D52" s="19"/>
      <c r="E52" s="10"/>
    </row>
    <row r="53" spans="2:5" ht="12.75">
      <c r="B53" t="s">
        <v>68</v>
      </c>
      <c r="C53" s="10">
        <v>1750</v>
      </c>
      <c r="D53" s="19"/>
      <c r="E53" s="10">
        <v>1810</v>
      </c>
    </row>
    <row r="54" spans="3:5" ht="13.5" thickBot="1">
      <c r="C54" s="13">
        <f>SUM(C47:C53)</f>
        <v>110214</v>
      </c>
      <c r="D54" s="19"/>
      <c r="E54" s="13">
        <f>SUM(E47:E53)</f>
        <v>108458</v>
      </c>
    </row>
    <row r="55" spans="4:5" ht="13.5" thickTop="1">
      <c r="D55" s="8"/>
      <c r="E55" s="8"/>
    </row>
    <row r="56" spans="1:5" ht="13.5" thickBot="1">
      <c r="A56">
        <v>12</v>
      </c>
      <c r="B56" t="s">
        <v>69</v>
      </c>
      <c r="C56" s="9">
        <f>C47/C40*100</f>
        <v>135.57999999999998</v>
      </c>
      <c r="D56" s="8"/>
      <c r="E56" s="9">
        <f>E47/E40*100</f>
        <v>133.31</v>
      </c>
    </row>
    <row r="57" ht="13.5" thickTop="1">
      <c r="D57" s="8"/>
    </row>
    <row r="58" ht="12.75">
      <c r="D58" s="8"/>
    </row>
    <row r="59" ht="12.75">
      <c r="D59" s="8"/>
    </row>
    <row r="60" ht="12.75">
      <c r="B60" s="6"/>
    </row>
    <row r="61" ht="12.75">
      <c r="B61" s="6"/>
    </row>
  </sheetData>
  <printOptions horizontalCentered="1"/>
  <pageMargins left="0.75" right="0.75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9"/>
  <sheetViews>
    <sheetView showGridLines="0" tabSelected="1" workbookViewId="0" topLeftCell="A141">
      <selection activeCell="B169" sqref="B169"/>
    </sheetView>
  </sheetViews>
  <sheetFormatPr defaultColWidth="9.140625" defaultRowHeight="12.75"/>
  <cols>
    <col min="1" max="1" width="3.140625" style="0" customWidth="1"/>
    <col min="2" max="2" width="80.7109375" style="0" customWidth="1"/>
    <col min="3" max="3" width="15.7109375" style="0" customWidth="1"/>
    <col min="4" max="4" width="14.421875" style="0" customWidth="1"/>
  </cols>
  <sheetData>
    <row r="1" spans="1:2" ht="12.75">
      <c r="A1" s="1" t="s">
        <v>70</v>
      </c>
      <c r="B1" s="1"/>
    </row>
    <row r="2" spans="1:2" ht="12.75">
      <c r="A2" s="1" t="s">
        <v>71</v>
      </c>
      <c r="B2" s="1"/>
    </row>
    <row r="3" spans="1:2" ht="12.75">
      <c r="A3" s="1" t="s">
        <v>2</v>
      </c>
      <c r="B3" s="1"/>
    </row>
    <row r="4" spans="1:2" ht="12.75">
      <c r="A4" s="1" t="s">
        <v>3</v>
      </c>
      <c r="B4" s="1"/>
    </row>
    <row r="5" spans="1:2" ht="12.75">
      <c r="A5" s="1"/>
      <c r="B5" s="1"/>
    </row>
    <row r="6" spans="1:2" ht="12.75">
      <c r="A6" s="1" t="s">
        <v>72</v>
      </c>
      <c r="B6" s="1"/>
    </row>
    <row r="9" spans="1:2" ht="12.75">
      <c r="A9">
        <v>1</v>
      </c>
      <c r="B9" t="s">
        <v>73</v>
      </c>
    </row>
    <row r="10" ht="12.75">
      <c r="B10" t="s">
        <v>74</v>
      </c>
    </row>
    <row r="11" ht="12.75">
      <c r="B11" t="s">
        <v>75</v>
      </c>
    </row>
    <row r="13" spans="1:2" ht="12.75">
      <c r="A13">
        <v>2</v>
      </c>
      <c r="B13" t="s">
        <v>76</v>
      </c>
    </row>
    <row r="14" ht="12.75">
      <c r="B14" t="s">
        <v>77</v>
      </c>
    </row>
    <row r="16" spans="1:2" ht="12.75">
      <c r="A16">
        <v>3</v>
      </c>
      <c r="B16" t="s">
        <v>78</v>
      </c>
    </row>
    <row r="17" ht="12.75">
      <c r="B17" t="s">
        <v>79</v>
      </c>
    </row>
    <row r="19" spans="1:2" ht="12.75">
      <c r="A19">
        <v>4</v>
      </c>
      <c r="B19" t="s">
        <v>80</v>
      </c>
    </row>
    <row r="20" ht="12.75">
      <c r="B20" t="s">
        <v>81</v>
      </c>
    </row>
    <row r="22" ht="12.75">
      <c r="B22" s="6" t="s">
        <v>82</v>
      </c>
    </row>
    <row r="23" ht="12.75">
      <c r="B23" s="6" t="s">
        <v>83</v>
      </c>
    </row>
    <row r="24" ht="12.75">
      <c r="B24" s="6" t="s">
        <v>84</v>
      </c>
    </row>
    <row r="25" ht="12.75">
      <c r="B25" s="6" t="s">
        <v>85</v>
      </c>
    </row>
    <row r="26" ht="12.75">
      <c r="B26" s="6" t="s">
        <v>86</v>
      </c>
    </row>
    <row r="27" spans="1:2" ht="12.75">
      <c r="A27" s="6" t="s">
        <v>87</v>
      </c>
      <c r="B27" s="6" t="s">
        <v>88</v>
      </c>
    </row>
    <row r="29" ht="12.75">
      <c r="B29" t="s">
        <v>89</v>
      </c>
    </row>
    <row r="30" ht="12.75">
      <c r="B30" s="6" t="s">
        <v>153</v>
      </c>
    </row>
    <row r="32" ht="12.75">
      <c r="B32" t="s">
        <v>68</v>
      </c>
    </row>
    <row r="33" ht="12.75">
      <c r="B33" s="6" t="s">
        <v>134</v>
      </c>
    </row>
    <row r="35" ht="12.75">
      <c r="B35" s="6" t="s">
        <v>154</v>
      </c>
    </row>
    <row r="40" spans="1:2" ht="12.75">
      <c r="A40">
        <v>5</v>
      </c>
      <c r="B40" t="s">
        <v>90</v>
      </c>
    </row>
    <row r="41" ht="12.75">
      <c r="B41" t="s">
        <v>91</v>
      </c>
    </row>
    <row r="42" ht="12.75">
      <c r="B42" t="s">
        <v>92</v>
      </c>
    </row>
    <row r="43" ht="12.75">
      <c r="B43" t="s">
        <v>93</v>
      </c>
    </row>
    <row r="44" ht="12.75">
      <c r="B44" t="s">
        <v>94</v>
      </c>
    </row>
    <row r="46" spans="1:2" ht="12.75">
      <c r="A46">
        <v>6</v>
      </c>
      <c r="B46" t="s">
        <v>95</v>
      </c>
    </row>
    <row r="47" ht="12.75">
      <c r="B47" t="s">
        <v>96</v>
      </c>
    </row>
    <row r="48" ht="12.75">
      <c r="B48" t="s">
        <v>97</v>
      </c>
    </row>
    <row r="50" spans="1:2" ht="12.75">
      <c r="A50">
        <v>7</v>
      </c>
      <c r="B50" t="s">
        <v>98</v>
      </c>
    </row>
    <row r="51" ht="12.75">
      <c r="B51" t="s">
        <v>99</v>
      </c>
    </row>
    <row r="53" spans="1:2" ht="12.75">
      <c r="A53">
        <v>8</v>
      </c>
      <c r="B53" t="s">
        <v>100</v>
      </c>
    </row>
    <row r="54" ht="12.75">
      <c r="B54" t="s">
        <v>101</v>
      </c>
    </row>
    <row r="56" spans="1:2" ht="12.75">
      <c r="A56">
        <v>9</v>
      </c>
      <c r="B56" t="s">
        <v>102</v>
      </c>
    </row>
    <row r="57" ht="12.75">
      <c r="B57" t="s">
        <v>168</v>
      </c>
    </row>
    <row r="58" ht="12.75">
      <c r="B58" t="s">
        <v>169</v>
      </c>
    </row>
    <row r="64" spans="1:2" ht="12.75">
      <c r="A64" s="1" t="s">
        <v>70</v>
      </c>
      <c r="B64" s="1"/>
    </row>
    <row r="65" spans="1:2" ht="12.75">
      <c r="A65" s="1" t="s">
        <v>71</v>
      </c>
      <c r="B65" s="1"/>
    </row>
    <row r="66" spans="1:2" ht="12.75">
      <c r="A66" s="1" t="s">
        <v>2</v>
      </c>
      <c r="B66" s="1"/>
    </row>
    <row r="67" spans="1:2" ht="12.75">
      <c r="A67" s="1" t="s">
        <v>3</v>
      </c>
      <c r="B67" s="1"/>
    </row>
    <row r="68" spans="1:2" ht="12.75">
      <c r="A68" s="1"/>
      <c r="B68" s="1"/>
    </row>
    <row r="69" spans="1:2" ht="12.75">
      <c r="A69" s="1" t="s">
        <v>72</v>
      </c>
      <c r="B69" s="1"/>
    </row>
    <row r="72" spans="1:2" ht="12.75">
      <c r="A72">
        <v>10</v>
      </c>
      <c r="B72" t="s">
        <v>103</v>
      </c>
    </row>
    <row r="73" ht="12.75">
      <c r="B73" t="s">
        <v>104</v>
      </c>
    </row>
    <row r="74" ht="12.75">
      <c r="B74" t="s">
        <v>105</v>
      </c>
    </row>
    <row r="75" ht="12.75">
      <c r="B75" t="s">
        <v>106</v>
      </c>
    </row>
    <row r="77" spans="1:2" ht="12.75">
      <c r="A77">
        <v>11</v>
      </c>
      <c r="B77" t="s">
        <v>107</v>
      </c>
    </row>
    <row r="78" ht="12.75">
      <c r="B78" t="s">
        <v>108</v>
      </c>
    </row>
    <row r="79" ht="12.75">
      <c r="B79" t="s">
        <v>109</v>
      </c>
    </row>
    <row r="80" ht="12.75">
      <c r="B80" t="s">
        <v>110</v>
      </c>
    </row>
    <row r="82" spans="1:2" ht="12.75">
      <c r="A82">
        <v>12</v>
      </c>
      <c r="B82" t="s">
        <v>111</v>
      </c>
    </row>
    <row r="83" ht="12.75">
      <c r="B83" t="s">
        <v>112</v>
      </c>
    </row>
    <row r="85" ht="12.75">
      <c r="B85" s="6" t="s">
        <v>113</v>
      </c>
    </row>
    <row r="86" ht="12.75">
      <c r="B86" s="6" t="s">
        <v>114</v>
      </c>
    </row>
    <row r="87" ht="12.75">
      <c r="B87" s="6" t="s">
        <v>156</v>
      </c>
    </row>
    <row r="88" ht="12.75">
      <c r="B88" s="20" t="s">
        <v>157</v>
      </c>
    </row>
    <row r="90" ht="12.75">
      <c r="B90" t="s">
        <v>115</v>
      </c>
    </row>
    <row r="91" ht="12.75">
      <c r="B91" t="s">
        <v>116</v>
      </c>
    </row>
    <row r="92" ht="12.75">
      <c r="B92" s="6" t="s">
        <v>117</v>
      </c>
    </row>
    <row r="93" ht="12.75">
      <c r="B93" s="6" t="s">
        <v>155</v>
      </c>
    </row>
    <row r="94" ht="12.75">
      <c r="B94" s="6"/>
    </row>
    <row r="95" spans="1:2" ht="12.75">
      <c r="A95">
        <v>13</v>
      </c>
      <c r="B95" t="s">
        <v>118</v>
      </c>
    </row>
    <row r="97" ht="12.75">
      <c r="B97" t="s">
        <v>165</v>
      </c>
    </row>
    <row r="98" ht="12.75">
      <c r="B98" t="s">
        <v>119</v>
      </c>
    </row>
    <row r="101" ht="12.75">
      <c r="B101" s="6" t="s">
        <v>158</v>
      </c>
    </row>
    <row r="102" ht="12.75">
      <c r="B102" s="6" t="s">
        <v>159</v>
      </c>
    </row>
    <row r="103" ht="12.75">
      <c r="B103" s="6" t="s">
        <v>160</v>
      </c>
    </row>
    <row r="104" ht="12.75">
      <c r="B104" s="6" t="s">
        <v>161</v>
      </c>
    </row>
    <row r="106" ht="12.75">
      <c r="B106" t="s">
        <v>120</v>
      </c>
    </row>
    <row r="107" ht="12.75">
      <c r="B107" s="6" t="s">
        <v>162</v>
      </c>
    </row>
    <row r="108" ht="12.75">
      <c r="B108" s="6" t="s">
        <v>163</v>
      </c>
    </row>
    <row r="109" ht="12.75">
      <c r="B109" s="6" t="s">
        <v>164</v>
      </c>
    </row>
    <row r="110" ht="12.75">
      <c r="B110" s="6"/>
    </row>
    <row r="111" spans="1:2" ht="12.75">
      <c r="A111">
        <v>14</v>
      </c>
      <c r="B111" t="s">
        <v>121</v>
      </c>
    </row>
    <row r="113" ht="12.75">
      <c r="B113" t="s">
        <v>166</v>
      </c>
    </row>
    <row r="114" ht="12.75">
      <c r="B114" t="s">
        <v>122</v>
      </c>
    </row>
    <row r="115" ht="12.75">
      <c r="B115" t="s">
        <v>123</v>
      </c>
    </row>
    <row r="116" ht="12.75">
      <c r="B116" s="6"/>
    </row>
    <row r="118" spans="1:2" ht="12.75">
      <c r="A118" s="1" t="s">
        <v>70</v>
      </c>
      <c r="B118" s="1"/>
    </row>
    <row r="119" spans="1:2" ht="12.75">
      <c r="A119" s="1" t="s">
        <v>71</v>
      </c>
      <c r="B119" s="1"/>
    </row>
    <row r="120" spans="1:2" ht="12.75">
      <c r="A120" s="1" t="s">
        <v>2</v>
      </c>
      <c r="B120" s="1"/>
    </row>
    <row r="121" spans="1:2" ht="12.75">
      <c r="A121" s="1" t="s">
        <v>3</v>
      </c>
      <c r="B121" s="1"/>
    </row>
    <row r="122" spans="1:2" ht="12.75">
      <c r="A122" s="1"/>
      <c r="B122" s="1"/>
    </row>
    <row r="123" spans="1:2" ht="12.75">
      <c r="A123" s="1" t="s">
        <v>72</v>
      </c>
      <c r="B123" s="1"/>
    </row>
    <row r="127" spans="1:2" ht="12.75">
      <c r="A127">
        <v>15</v>
      </c>
      <c r="B127" t="s">
        <v>124</v>
      </c>
    </row>
    <row r="129" ht="12.75">
      <c r="B129" t="s">
        <v>167</v>
      </c>
    </row>
    <row r="130" ht="12.75">
      <c r="B130" t="s">
        <v>125</v>
      </c>
    </row>
    <row r="132" spans="1:2" ht="12.75">
      <c r="A132">
        <v>16</v>
      </c>
      <c r="B132" t="s">
        <v>126</v>
      </c>
    </row>
    <row r="134" ht="12.75">
      <c r="B134" t="s">
        <v>127</v>
      </c>
    </row>
    <row r="135" ht="12.75">
      <c r="B135" t="s">
        <v>128</v>
      </c>
    </row>
    <row r="137" spans="1:2" ht="12.75">
      <c r="A137">
        <v>17</v>
      </c>
      <c r="B137" t="s">
        <v>129</v>
      </c>
    </row>
    <row r="139" ht="12.75">
      <c r="B139" t="s">
        <v>130</v>
      </c>
    </row>
    <row r="140" ht="12.75">
      <c r="B140" t="s">
        <v>131</v>
      </c>
    </row>
    <row r="142" spans="1:2" ht="12.75">
      <c r="A142">
        <v>18</v>
      </c>
      <c r="B142" t="s">
        <v>132</v>
      </c>
    </row>
    <row r="144" ht="12.75">
      <c r="B144" t="s">
        <v>136</v>
      </c>
    </row>
    <row r="145" ht="12.75">
      <c r="B145" t="s">
        <v>135</v>
      </c>
    </row>
    <row r="146" ht="12.75">
      <c r="B146" t="s">
        <v>137</v>
      </c>
    </row>
    <row r="147" ht="12.75">
      <c r="B147" t="s">
        <v>138</v>
      </c>
    </row>
    <row r="149" ht="12.75">
      <c r="B149" t="s">
        <v>140</v>
      </c>
    </row>
    <row r="150" ht="12.75">
      <c r="B150" t="s">
        <v>139</v>
      </c>
    </row>
    <row r="152" ht="12.75">
      <c r="B152" t="s">
        <v>170</v>
      </c>
    </row>
    <row r="153" ht="12.75">
      <c r="B153" t="s">
        <v>171</v>
      </c>
    </row>
    <row r="155" spans="1:2" ht="12.75">
      <c r="A155">
        <v>19</v>
      </c>
      <c r="B155" t="s">
        <v>141</v>
      </c>
    </row>
    <row r="157" ht="12.75">
      <c r="B157" t="s">
        <v>142</v>
      </c>
    </row>
    <row r="158" ht="12.75">
      <c r="B158" t="s">
        <v>143</v>
      </c>
    </row>
    <row r="160" spans="1:2" ht="12.75">
      <c r="A160">
        <v>20</v>
      </c>
      <c r="B160" t="s">
        <v>144</v>
      </c>
    </row>
    <row r="162" ht="12.75">
      <c r="B162" t="s">
        <v>145</v>
      </c>
    </row>
    <row r="163" ht="12.75">
      <c r="B163" t="s">
        <v>146</v>
      </c>
    </row>
    <row r="164" ht="12.75">
      <c r="B164" t="s">
        <v>147</v>
      </c>
    </row>
    <row r="166" ht="12.75">
      <c r="B166" t="s">
        <v>148</v>
      </c>
    </row>
    <row r="167" ht="12.75">
      <c r="B167" t="s">
        <v>149</v>
      </c>
    </row>
    <row r="171" ht="12.75">
      <c r="A171" t="s">
        <v>150</v>
      </c>
    </row>
    <row r="176" ht="12.75">
      <c r="A176" t="s">
        <v>151</v>
      </c>
    </row>
    <row r="177" ht="12.75">
      <c r="A177" t="s">
        <v>152</v>
      </c>
    </row>
    <row r="179" ht="12.75">
      <c r="A179" t="s">
        <v>172</v>
      </c>
    </row>
  </sheetData>
  <printOptions horizontalCentered="1"/>
  <pageMargins left="0.75" right="0.75" top="0.25" bottom="0.15" header="0.5" footer="0.29"/>
  <pageSetup horizontalDpi="180" verticalDpi="180" orientation="portrait" scale="90" r:id="rId1"/>
  <rowBreaks count="2" manualBreakCount="2">
    <brk id="62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heer</dc:creator>
  <cp:keywords/>
  <dc:description/>
  <cp:lastModifiedBy>M &amp; C PENANG</cp:lastModifiedBy>
  <cp:lastPrinted>2000-05-27T03:54:11Z</cp:lastPrinted>
  <dcterms:created xsi:type="dcterms:W3CDTF">2000-05-26T02:17:14Z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