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1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<sst xmlns="http://schemas.openxmlformats.org/spreadsheetml/2006/main" count="159" uniqueCount="117">
  <si>
    <t>Property, plant and equipment</t>
  </si>
  <si>
    <t>Goodwill on consolidation</t>
  </si>
  <si>
    <t>Current assets</t>
  </si>
  <si>
    <t>Inventories</t>
  </si>
  <si>
    <t>Trade receivables</t>
  </si>
  <si>
    <t>Trade payables</t>
  </si>
  <si>
    <t>Other payables</t>
  </si>
  <si>
    <t>Dividend payable</t>
  </si>
  <si>
    <t>Share capital</t>
  </si>
  <si>
    <t>CURRENT</t>
  </si>
  <si>
    <t>YEAR</t>
  </si>
  <si>
    <t>TO DATE</t>
  </si>
  <si>
    <t>N/A</t>
  </si>
  <si>
    <t>RM '000</t>
  </si>
  <si>
    <t>CUMULATIVE</t>
  </si>
  <si>
    <t>COMPARATIVE</t>
  </si>
  <si>
    <t>Revenue</t>
  </si>
  <si>
    <t>Earnings per share (sen)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</si>
  <si>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</si>
  <si>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</si>
  <si>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</si>
  <si>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</si>
  <si>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</si>
  <si>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</si>
  <si>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Non-current liabilities</t>
  </si>
  <si>
    <t>(The Condensed Consolidated Balance Sheet shall be read in conjunction</t>
  </si>
  <si>
    <t>CONDENSED CONSOLIDATED CASH FLOW STATEMENT</t>
  </si>
  <si>
    <t>ENDED</t>
  </si>
  <si>
    <t>Reserve</t>
  </si>
  <si>
    <t>Retained</t>
  </si>
  <si>
    <t>Profits</t>
  </si>
  <si>
    <t>Total</t>
  </si>
  <si>
    <t>Net Profit for the period</t>
  </si>
  <si>
    <t>Dividends</t>
  </si>
  <si>
    <t>QUARTER ENDED</t>
  </si>
  <si>
    <t>UNAUDITED</t>
  </si>
  <si>
    <t>QUARTER</t>
  </si>
  <si>
    <t>(The Condensed Consolidated Cash Flow Statement shall be read in conjunction</t>
  </si>
  <si>
    <t>Treasury share</t>
  </si>
  <si>
    <t>Treasury</t>
  </si>
  <si>
    <t>Share</t>
  </si>
  <si>
    <t>Capital</t>
  </si>
  <si>
    <t xml:space="preserve">Share </t>
  </si>
  <si>
    <t>Premium</t>
  </si>
  <si>
    <t>Distributable</t>
  </si>
  <si>
    <t>Non-Distributable</t>
  </si>
  <si>
    <t xml:space="preserve">  BALANCE SHEET</t>
  </si>
  <si>
    <t>CONDENSED CONSOLIDATED</t>
  </si>
  <si>
    <t>WHITE HORSE BERHAD</t>
  </si>
  <si>
    <t xml:space="preserve">    (Company No: 455130-X)</t>
  </si>
  <si>
    <t xml:space="preserve">CONDENSED CONSOLIDATED </t>
  </si>
  <si>
    <t xml:space="preserve"> INCOME STATEMENT</t>
  </si>
  <si>
    <t xml:space="preserve"> FOR THE QUARTER ENDED</t>
  </si>
  <si>
    <t>Continuing Operations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</si>
  <si>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</si>
  <si>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</si>
  <si>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</si>
  <si>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</si>
  <si>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</si>
  <si>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</si>
  <si>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Income tax expense</t>
  </si>
  <si>
    <t>Profit before tax</t>
  </si>
  <si>
    <t>Profit for the period</t>
  </si>
  <si>
    <t>attached to the interim financial statements)</t>
  </si>
  <si>
    <t>(a)  Basic, for profit for the period</t>
  </si>
  <si>
    <t>(b)  Diluted, for profit for the period</t>
  </si>
  <si>
    <t xml:space="preserve"> attributable to equity holders</t>
  </si>
  <si>
    <t>ASSETS</t>
  </si>
  <si>
    <t>Prepaid lease payments</t>
  </si>
  <si>
    <t>TOTAL ASSETS</t>
  </si>
  <si>
    <t>EQUITY AND LIABILITIES</t>
  </si>
  <si>
    <t>Share premium</t>
  </si>
  <si>
    <t>Other reserves</t>
  </si>
  <si>
    <t>Retained earnings</t>
  </si>
  <si>
    <t>Deferred tax liabilities</t>
  </si>
  <si>
    <t>Borrowings</t>
  </si>
  <si>
    <t>Current liabilities</t>
  </si>
  <si>
    <t>Current tax payable</t>
  </si>
  <si>
    <t>Total equity</t>
  </si>
  <si>
    <t>Total liabilities</t>
  </si>
  <si>
    <t>TOTAL EQUITY AND LIABILITIES</t>
  </si>
  <si>
    <t>the accompanying explanatory notes attached to the interim financial statements)</t>
  </si>
  <si>
    <t>Assets per share (RM)</t>
  </si>
  <si>
    <t xml:space="preserve"> STATEMENT OF CHANGES IN EQUITY</t>
  </si>
  <si>
    <t>Purchase of treasury shares</t>
  </si>
  <si>
    <t>(The Condensed Consolidated Statement of Changes in Equity shall be read in conjunction with the Annual</t>
  </si>
  <si>
    <t>to the interim financial statements.)</t>
  </si>
  <si>
    <t>Cash and cash equivalents at end of financial period</t>
  </si>
  <si>
    <t>Cash and cash equivalents at beginning of financial period</t>
  </si>
  <si>
    <t>accompanying explanatory notes attached to the interim financial statements)</t>
  </si>
  <si>
    <t>Cash and cash equivalents at the end of the financial period comprise the following:-</t>
  </si>
  <si>
    <t>Bank overdraft (included within short term borrowings)</t>
  </si>
  <si>
    <t>Foreign currency translation</t>
  </si>
  <si>
    <t>Depreciation write-back</t>
  </si>
  <si>
    <t>Net decrease in cash and cash equivalents</t>
  </si>
  <si>
    <t>Net cash generated from / (used in) operating activities</t>
  </si>
  <si>
    <t>Net cash generated from /(used in) financing activities</t>
  </si>
  <si>
    <t>Financial Report for the year ended 31 December 2006, and the accompanying explanatory notes</t>
  </si>
  <si>
    <t>31 DEC 2006</t>
  </si>
  <si>
    <t>Non-current asset held for sale</t>
  </si>
  <si>
    <t xml:space="preserve">with the Annual Financial Report for the year ended 31 December 2006, and </t>
  </si>
  <si>
    <t xml:space="preserve">Financial Report for the year ended 31 December 2006, and the accompanying explanatory notes attached </t>
  </si>
  <si>
    <t>with the Annual Financial Report for the year ended 31 December 2006, and the</t>
  </si>
  <si>
    <t>Balance at 01 January 2006</t>
  </si>
  <si>
    <t>Balance at 01 January 2007</t>
  </si>
  <si>
    <t>Net cash used in investing activities</t>
  </si>
  <si>
    <t>Revaluation</t>
  </si>
  <si>
    <t>Translation</t>
  </si>
  <si>
    <t xml:space="preserve"> 30 SEPTEMBER 2007</t>
  </si>
  <si>
    <t>30 SEP 2007</t>
  </si>
  <si>
    <t>30 SEP 2006</t>
  </si>
  <si>
    <t>09 MONTHS</t>
  </si>
  <si>
    <t>AS AT 30 SEPTEMBER 2007</t>
  </si>
  <si>
    <t>FOR THE QUARTER  ENDED 30 SEP 2007</t>
  </si>
  <si>
    <t xml:space="preserve">Balance at 30 September 2006 </t>
  </si>
  <si>
    <t>Balance at 30 September 2007</t>
  </si>
  <si>
    <t>FOR THE QUARTER ENDED 30 SEPTEMBER 2007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</si>
</sst>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_(* #,##0_);_(* \(#,##0\);_(* &quot;-&quot;??_);_(@_)"/>
    <numFmt numFmtId="185" formatCode="_(* #,##0.0_);_(* \(#,##0.0\);_(* &quot;-&quot;??_);_(@_)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84" fontId="3" fillId="0" borderId="1" xfId="15" applyNumberFormat="1" applyFont="1" applyBorder="1" applyAlignment="1">
      <alignment horizontal="right"/>
    </xf>
    <xf numFmtId="184" fontId="3" fillId="0" borderId="3" xfId="15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84" fontId="3" fillId="0" borderId="4" xfId="15" applyNumberFormat="1" applyFont="1" applyBorder="1" applyAlignment="1">
      <alignment horizontal="right"/>
    </xf>
    <xf numFmtId="184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184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84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6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84" fontId="3" fillId="0" borderId="6" xfId="15" applyNumberFormat="1" applyFont="1" applyBorder="1" applyAlignment="1">
      <alignment/>
    </xf>
    <xf numFmtId="184" fontId="3" fillId="0" borderId="0" xfId="15" applyNumberFormat="1" applyFont="1" applyAlignment="1">
      <alignment/>
    </xf>
    <xf numFmtId="184" fontId="3" fillId="0" borderId="19" xfId="15" applyNumberFormat="1" applyFont="1" applyBorder="1" applyAlignment="1">
      <alignment/>
    </xf>
    <xf numFmtId="184" fontId="3" fillId="0" borderId="20" xfId="15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84" fontId="3" fillId="0" borderId="7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6" xfId="0" applyFont="1" applyBorder="1" applyAlignment="1">
      <alignment/>
    </xf>
    <xf numFmtId="184" fontId="3" fillId="0" borderId="6" xfId="15" applyNumberFormat="1" applyFont="1" applyFill="1" applyBorder="1" applyAlignment="1">
      <alignment/>
    </xf>
    <xf numFmtId="184" fontId="3" fillId="0" borderId="7" xfId="15" applyNumberFormat="1" applyFont="1" applyFill="1" applyBorder="1" applyAlignment="1">
      <alignment/>
    </xf>
    <xf numFmtId="184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4" fontId="3" fillId="0" borderId="1" xfId="15" applyNumberFormat="1" applyFont="1" applyBorder="1" applyAlignment="1">
      <alignment horizontal="center"/>
    </xf>
    <xf numFmtId="184" fontId="3" fillId="0" borderId="16" xfId="15" applyNumberFormat="1" applyFont="1" applyBorder="1" applyAlignment="1">
      <alignment horizontal="center"/>
    </xf>
    <xf numFmtId="184" fontId="3" fillId="0" borderId="0" xfId="15" applyNumberFormat="1" applyFont="1" applyBorder="1" applyAlignment="1">
      <alignment horizontal="center"/>
    </xf>
    <xf numFmtId="184" fontId="3" fillId="0" borderId="2" xfId="15" applyNumberFormat="1" applyFont="1" applyBorder="1" applyAlignment="1">
      <alignment horizontal="center"/>
    </xf>
    <xf numFmtId="184" fontId="3" fillId="0" borderId="3" xfId="15" applyNumberFormat="1" applyFont="1" applyBorder="1" applyAlignment="1">
      <alignment horizontal="center"/>
    </xf>
    <xf numFmtId="184" fontId="3" fillId="0" borderId="11" xfId="15" applyNumberFormat="1" applyFont="1" applyBorder="1" applyAlignment="1">
      <alignment horizontal="center"/>
    </xf>
    <xf numFmtId="184" fontId="3" fillId="0" borderId="17" xfId="15" applyNumberFormat="1" applyFont="1" applyBorder="1" applyAlignment="1">
      <alignment horizontal="center"/>
    </xf>
    <xf numFmtId="184" fontId="3" fillId="0" borderId="24" xfId="15" applyNumberFormat="1" applyFont="1" applyBorder="1" applyAlignment="1">
      <alignment horizontal="center"/>
    </xf>
    <xf numFmtId="184" fontId="3" fillId="0" borderId="23" xfId="15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84" fontId="3" fillId="0" borderId="18" xfId="15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84" fontId="3" fillId="0" borderId="27" xfId="15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184" fontId="3" fillId="0" borderId="6" xfId="15" applyNumberFormat="1" applyFont="1" applyBorder="1" applyAlignment="1">
      <alignment horizontal="right"/>
    </xf>
    <xf numFmtId="184" fontId="3" fillId="0" borderId="7" xfId="15" applyNumberFormat="1" applyFont="1" applyBorder="1" applyAlignment="1">
      <alignment horizontal="right"/>
    </xf>
    <xf numFmtId="184" fontId="3" fillId="0" borderId="28" xfId="15" applyNumberFormat="1" applyFont="1" applyFill="1" applyBorder="1" applyAlignment="1">
      <alignment horizontal="right"/>
    </xf>
    <xf numFmtId="184" fontId="3" fillId="0" borderId="8" xfId="15" applyNumberFormat="1" applyFont="1" applyBorder="1" applyAlignment="1">
      <alignment horizontal="right"/>
    </xf>
    <xf numFmtId="184" fontId="3" fillId="0" borderId="1" xfId="15" applyNumberFormat="1" applyFont="1" applyFill="1" applyBorder="1" applyAlignment="1">
      <alignment horizontal="right"/>
    </xf>
    <xf numFmtId="184" fontId="3" fillId="0" borderId="3" xfId="15" applyNumberFormat="1" applyFont="1" applyFill="1" applyBorder="1" applyAlignment="1">
      <alignment horizontal="right"/>
    </xf>
    <xf numFmtId="184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4" fontId="3" fillId="0" borderId="12" xfId="15" applyNumberFormat="1" applyFont="1" applyBorder="1" applyAlignment="1">
      <alignment horizontal="center"/>
    </xf>
    <xf numFmtId="184" fontId="3" fillId="0" borderId="29" xfId="15" applyNumberFormat="1" applyFont="1" applyBorder="1" applyAlignment="1">
      <alignment horizontal="center"/>
    </xf>
    <xf numFmtId="184" fontId="3" fillId="0" borderId="31" xfId="15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31" xfId="0" applyNumberFormat="1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184" fontId="3" fillId="0" borderId="33" xfId="15" applyNumberFormat="1" applyFont="1" applyBorder="1" applyAlignment="1">
      <alignment horizontal="center"/>
    </xf>
    <xf numFmtId="43" fontId="3" fillId="0" borderId="19" xfId="15" applyNumberFormat="1" applyFont="1" applyFill="1" applyBorder="1" applyAlignment="1">
      <alignment/>
    </xf>
    <xf numFmtId="184" fontId="3" fillId="0" borderId="0" xfId="15" applyNumberFormat="1" applyFont="1" applyFill="1" applyAlignment="1">
      <alignment/>
    </xf>
    <xf numFmtId="43" fontId="3" fillId="0" borderId="6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84" fontId="0" fillId="0" borderId="23" xfId="15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84" fontId="3" fillId="0" borderId="5" xfId="15" applyNumberFormat="1" applyFont="1" applyBorder="1" applyAlignment="1">
      <alignment horizontal="center"/>
    </xf>
    <xf numFmtId="184" fontId="3" fillId="0" borderId="34" xfId="15" applyNumberFormat="1" applyFont="1" applyBorder="1" applyAlignment="1">
      <alignment horizontal="center"/>
    </xf>
    <xf numFmtId="184" fontId="3" fillId="0" borderId="4" xfId="15" applyNumberFormat="1" applyFont="1" applyBorder="1" applyAlignment="1">
      <alignment horizontal="center"/>
    </xf>
    <xf numFmtId="184" fontId="3" fillId="0" borderId="35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184" fontId="3" fillId="0" borderId="6" xfId="15" applyNumberFormat="1" applyFont="1" applyFill="1" applyBorder="1" applyAlignment="1">
      <alignment horizontal="right"/>
    </xf>
    <xf numFmtId="184" fontId="3" fillId="0" borderId="7" xfId="15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84" fontId="3" fillId="0" borderId="9" xfId="15" applyNumberFormat="1" applyFont="1" applyFill="1" applyBorder="1" applyAlignment="1">
      <alignment horizontal="right"/>
    </xf>
    <xf numFmtId="184" fontId="3" fillId="0" borderId="8" xfId="15" applyNumberFormat="1" applyFont="1" applyFill="1" applyBorder="1" applyAlignment="1">
      <alignment horizontal="right"/>
    </xf>
    <xf numFmtId="184" fontId="3" fillId="0" borderId="2" xfId="15" applyNumberFormat="1" applyFont="1" applyBorder="1" applyAlignment="1">
      <alignment horizontal="right"/>
    </xf>
    <xf numFmtId="14" fontId="2" fillId="0" borderId="6" xfId="0" applyNumberFormat="1" applyFont="1" applyBorder="1" applyAlignment="1">
      <alignment horizontal="center"/>
    </xf>
    <xf numFmtId="184" fontId="3" fillId="0" borderId="28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84" fontId="3" fillId="0" borderId="0" xfId="15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184" fontId="0" fillId="0" borderId="16" xfId="15" applyNumberFormat="1" applyFont="1" applyBorder="1" applyAlignment="1">
      <alignment/>
    </xf>
    <xf numFmtId="184" fontId="3" fillId="0" borderId="0" xfId="15" applyNumberFormat="1" applyFont="1" applyFill="1" applyBorder="1" applyAlignment="1">
      <alignment horizontal="center"/>
    </xf>
    <xf numFmtId="184" fontId="3" fillId="0" borderId="16" xfId="15" applyNumberFormat="1" applyFont="1" applyFill="1" applyBorder="1" applyAlignment="1">
      <alignment horizontal="center"/>
    </xf>
    <xf numFmtId="184" fontId="0" fillId="0" borderId="29" xfId="15" applyNumberFormat="1" applyFont="1" applyBorder="1" applyAlignment="1">
      <alignment/>
    </xf>
    <xf numFmtId="184" fontId="0" fillId="0" borderId="33" xfId="15" applyNumberFormat="1" applyFont="1" applyBorder="1" applyAlignment="1">
      <alignment/>
    </xf>
    <xf numFmtId="184" fontId="3" fillId="0" borderId="36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4" fontId="4" fillId="0" borderId="16" xfId="0" applyNumberFormat="1" applyFont="1" applyBorder="1" applyAlignment="1" quotePrefix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workbookViewId="0" topLeftCell="A1">
      <selection activeCell="D30" sqref="D30"/>
    </sheetView>
  </sheetViews>
  <sheetFormatPr defaultColWidth="9.140625" defaultRowHeight="12.75"/>
  <cols>
    <col min="1" max="1" width="2.7109375" style="1" customWidth="1"/>
    <col min="2" max="2" width="33.421875" style="1" customWidth="1"/>
    <col min="3" max="3" width="1.421875" style="1" customWidth="1"/>
    <col min="4" max="4" width="16.57421875" style="1" customWidth="1"/>
    <col min="5" max="5" width="16.57421875" style="1" bestFit="1" customWidth="1"/>
    <col min="6" max="6" width="1.421875" style="1" customWidth="1"/>
    <col min="7" max="7" width="14.140625" style="1" bestFit="1" customWidth="1"/>
    <col min="8" max="8" width="15.8515625" style="1" bestFit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8" ht="9" customHeight="1">
      <c r="B2" s="8"/>
      <c r="C2" s="8"/>
      <c r="D2" s="103"/>
      <c r="E2" s="103"/>
      <c r="F2" s="3"/>
      <c r="G2" s="103"/>
      <c r="H2" s="51"/>
    </row>
    <row r="3" spans="2:8" ht="15" customHeight="1">
      <c r="B3" s="16" t="s">
        <v>48</v>
      </c>
      <c r="C3" s="8"/>
      <c r="D3" s="62"/>
      <c r="E3" s="62"/>
      <c r="F3" s="3"/>
      <c r="G3" s="62"/>
      <c r="H3" s="52" t="s">
        <v>15</v>
      </c>
    </row>
    <row r="4" spans="2:8" ht="15" customHeight="1">
      <c r="B4" s="142" t="s">
        <v>49</v>
      </c>
      <c r="C4" s="8"/>
      <c r="D4" s="30"/>
      <c r="E4" s="30"/>
      <c r="F4" s="3"/>
      <c r="G4" s="36" t="s">
        <v>111</v>
      </c>
      <c r="H4" s="52" t="str">
        <f>G4</f>
        <v>09 MONTHS</v>
      </c>
    </row>
    <row r="5" spans="2:8" ht="15" customHeight="1">
      <c r="B5" s="8"/>
      <c r="C5" s="8"/>
      <c r="D5" s="36" t="s">
        <v>9</v>
      </c>
      <c r="E5" s="36" t="s">
        <v>15</v>
      </c>
      <c r="F5" s="3"/>
      <c r="G5" s="36" t="s">
        <v>14</v>
      </c>
      <c r="H5" s="52" t="s">
        <v>14</v>
      </c>
    </row>
    <row r="6" spans="2:8" ht="15" customHeight="1">
      <c r="B6" s="3" t="s">
        <v>50</v>
      </c>
      <c r="C6" s="8"/>
      <c r="D6" s="36" t="s">
        <v>34</v>
      </c>
      <c r="E6" s="36" t="str">
        <f>D6</f>
        <v>QUARTER ENDED</v>
      </c>
      <c r="F6" s="3"/>
      <c r="G6" s="36" t="s">
        <v>11</v>
      </c>
      <c r="H6" s="52" t="s">
        <v>11</v>
      </c>
    </row>
    <row r="7" spans="2:8" ht="15" customHeight="1">
      <c r="B7" s="3" t="s">
        <v>51</v>
      </c>
      <c r="C7" s="8"/>
      <c r="D7" s="37" t="s">
        <v>109</v>
      </c>
      <c r="E7" s="37" t="s">
        <v>110</v>
      </c>
      <c r="F7" s="3"/>
      <c r="G7" s="37" t="str">
        <f>D7</f>
        <v>30 SEP 2007</v>
      </c>
      <c r="H7" s="53" t="str">
        <f>E7</f>
        <v>30 SEP 2006</v>
      </c>
    </row>
    <row r="8" spans="2:8" ht="15" customHeight="1">
      <c r="B8" s="142" t="s">
        <v>52</v>
      </c>
      <c r="C8" s="8"/>
      <c r="D8" s="37"/>
      <c r="E8" s="146"/>
      <c r="F8" s="3"/>
      <c r="G8" s="37"/>
      <c r="H8" s="146"/>
    </row>
    <row r="9" spans="2:8" ht="15">
      <c r="B9" s="142" t="s">
        <v>108</v>
      </c>
      <c r="C9" s="8"/>
      <c r="D9" s="95" t="s">
        <v>13</v>
      </c>
      <c r="E9" s="95" t="s">
        <v>13</v>
      </c>
      <c r="F9" s="60"/>
      <c r="G9" s="95" t="s">
        <v>13</v>
      </c>
      <c r="H9" s="82" t="s">
        <v>13</v>
      </c>
    </row>
    <row r="10" spans="2:8" ht="9" customHeight="1">
      <c r="B10" s="57"/>
      <c r="C10" s="8"/>
      <c r="D10" s="96"/>
      <c r="E10" s="96"/>
      <c r="F10" s="60"/>
      <c r="G10" s="96"/>
      <c r="H10" s="96"/>
    </row>
    <row r="11" spans="2:8" ht="18" customHeight="1">
      <c r="B11" s="26" t="s">
        <v>53</v>
      </c>
      <c r="C11" s="19"/>
      <c r="D11" s="19"/>
      <c r="E11" s="29"/>
      <c r="G11" s="29"/>
      <c r="H11" s="23"/>
    </row>
    <row r="12" spans="2:8" ht="15">
      <c r="B12" s="75" t="s">
        <v>16</v>
      </c>
      <c r="C12" s="35"/>
      <c r="D12" s="108">
        <v>108366</v>
      </c>
      <c r="E12" s="140">
        <v>112290</v>
      </c>
      <c r="F12" s="10"/>
      <c r="G12" s="108">
        <v>302658</v>
      </c>
      <c r="H12" s="140">
        <v>308836</v>
      </c>
    </row>
    <row r="13" spans="2:8" ht="13.5" customHeight="1">
      <c r="B13" s="26" t="s">
        <v>54</v>
      </c>
      <c r="C13" s="35"/>
      <c r="D13" s="108">
        <v>-74252</v>
      </c>
      <c r="E13" s="140">
        <v>-77948</v>
      </c>
      <c r="F13" s="10"/>
      <c r="G13" s="108">
        <v>-209376</v>
      </c>
      <c r="H13" s="140">
        <v>-217185</v>
      </c>
    </row>
    <row r="14" spans="2:8" ht="15">
      <c r="B14" s="75" t="s">
        <v>55</v>
      </c>
      <c r="C14" s="35"/>
      <c r="D14" s="143">
        <f>D13+D12</f>
        <v>34114</v>
      </c>
      <c r="E14" s="144">
        <f>E13+E12</f>
        <v>34342</v>
      </c>
      <c r="F14" s="10"/>
      <c r="G14" s="143">
        <f>G13+G12</f>
        <v>93282</v>
      </c>
      <c r="H14" s="144">
        <f>H13+H12</f>
        <v>91651</v>
      </c>
    </row>
    <row r="15" spans="2:8" ht="14.25">
      <c r="B15" s="26"/>
      <c r="C15" s="35"/>
      <c r="D15" s="108"/>
      <c r="E15" s="140"/>
      <c r="F15" s="10"/>
      <c r="G15" s="108"/>
      <c r="H15" s="140"/>
    </row>
    <row r="16" spans="2:8" ht="14.25">
      <c r="B16" s="26" t="s">
        <v>56</v>
      </c>
      <c r="C16" s="35"/>
      <c r="D16" s="108">
        <v>939</v>
      </c>
      <c r="E16" s="140">
        <v>88</v>
      </c>
      <c r="F16" s="10"/>
      <c r="G16" s="108">
        <v>1393</v>
      </c>
      <c r="H16" s="140">
        <v>951</v>
      </c>
    </row>
    <row r="17" spans="2:8" ht="14.25">
      <c r="B17" s="26" t="s">
        <v>57</v>
      </c>
      <c r="C17" s="35"/>
      <c r="D17" s="108">
        <v>-9431</v>
      </c>
      <c r="E17" s="140">
        <v>-10059</v>
      </c>
      <c r="F17" s="10"/>
      <c r="G17" s="108">
        <v>-28207</v>
      </c>
      <c r="H17" s="140">
        <v>-28961</v>
      </c>
    </row>
    <row r="18" spans="2:8" ht="14.25">
      <c r="B18" s="26" t="s">
        <v>58</v>
      </c>
      <c r="C18" s="35"/>
      <c r="D18" s="108">
        <v>-7407</v>
      </c>
      <c r="E18" s="140">
        <v>-7173</v>
      </c>
      <c r="F18" s="10"/>
      <c r="G18" s="108">
        <v>-20812</v>
      </c>
      <c r="H18" s="140">
        <v>-20211</v>
      </c>
    </row>
    <row r="19" spans="2:8" ht="14.25">
      <c r="B19" s="26" t="s">
        <v>59</v>
      </c>
      <c r="C19" s="35"/>
      <c r="D19" s="109">
        <v>-3634</v>
      </c>
      <c r="E19" s="141">
        <v>-2681</v>
      </c>
      <c r="F19" s="10"/>
      <c r="G19" s="109">
        <v>-10387</v>
      </c>
      <c r="H19" s="141">
        <v>-7358</v>
      </c>
    </row>
    <row r="20" spans="2:8" ht="15">
      <c r="B20" s="75" t="s">
        <v>61</v>
      </c>
      <c r="C20" s="35"/>
      <c r="D20" s="108">
        <f>SUM(D14:D19)</f>
        <v>14581</v>
      </c>
      <c r="E20" s="140">
        <f>SUM(E14:E19)</f>
        <v>14517</v>
      </c>
      <c r="F20" s="10"/>
      <c r="G20" s="108">
        <f>SUM(G14:G19)</f>
        <v>35269</v>
      </c>
      <c r="H20" s="140">
        <f>SUM(H14:H19)</f>
        <v>36072</v>
      </c>
    </row>
    <row r="21" spans="2:8" ht="14.25">
      <c r="B21" s="26"/>
      <c r="C21" s="35"/>
      <c r="D21" s="108"/>
      <c r="E21" s="140"/>
      <c r="F21" s="10"/>
      <c r="G21" s="108"/>
      <c r="H21" s="140"/>
    </row>
    <row r="22" spans="2:8" ht="14.25">
      <c r="B22" s="26" t="s">
        <v>60</v>
      </c>
      <c r="C22" s="35"/>
      <c r="D22" s="109">
        <v>-1662</v>
      </c>
      <c r="E22" s="141">
        <v>-1345</v>
      </c>
      <c r="F22" s="10"/>
      <c r="G22" s="109">
        <v>-3947</v>
      </c>
      <c r="H22" s="141">
        <v>-3704</v>
      </c>
    </row>
    <row r="23" spans="2:8" ht="14.25">
      <c r="B23" s="26"/>
      <c r="C23" s="35"/>
      <c r="D23" s="108"/>
      <c r="E23" s="140"/>
      <c r="F23" s="10"/>
      <c r="G23" s="108"/>
      <c r="H23" s="140"/>
    </row>
    <row r="24" spans="2:8" ht="15.75" thickBot="1">
      <c r="B24" s="75" t="s">
        <v>62</v>
      </c>
      <c r="C24" s="35"/>
      <c r="D24" s="110">
        <f>D22+D20</f>
        <v>12919</v>
      </c>
      <c r="E24" s="106">
        <f>E22+E20</f>
        <v>13172</v>
      </c>
      <c r="F24" s="10"/>
      <c r="G24" s="110">
        <f>G22+G20</f>
        <v>31322</v>
      </c>
      <c r="H24" s="106">
        <f>H22+H20</f>
        <v>32368</v>
      </c>
    </row>
    <row r="25" spans="2:8" ht="8.25" customHeight="1" thickTop="1">
      <c r="B25" s="27"/>
      <c r="C25" s="35"/>
      <c r="D25" s="22"/>
      <c r="E25" s="105"/>
      <c r="F25" s="10"/>
      <c r="G25" s="105"/>
      <c r="H25" s="25"/>
    </row>
    <row r="26" spans="2:8" ht="9" customHeight="1">
      <c r="B26" s="97"/>
      <c r="C26" s="28"/>
      <c r="D26" s="98"/>
      <c r="E26" s="98"/>
      <c r="F26" s="10"/>
      <c r="G26" s="98"/>
      <c r="H26" s="98"/>
    </row>
    <row r="27" spans="2:8" ht="9" customHeight="1">
      <c r="B27" s="26"/>
      <c r="C27" s="35"/>
      <c r="D27" s="31"/>
      <c r="E27" s="107"/>
      <c r="F27" s="10"/>
      <c r="G27" s="107"/>
      <c r="H27" s="33"/>
    </row>
    <row r="28" spans="2:8" ht="14.25">
      <c r="B28" s="26" t="s">
        <v>17</v>
      </c>
      <c r="C28" s="35"/>
      <c r="D28" s="21"/>
      <c r="E28" s="104"/>
      <c r="F28" s="10"/>
      <c r="G28" s="104"/>
      <c r="H28" s="145"/>
    </row>
    <row r="29" spans="2:8" ht="14.25">
      <c r="B29" s="26" t="s">
        <v>66</v>
      </c>
      <c r="C29" s="35"/>
      <c r="D29" s="21"/>
      <c r="E29" s="104"/>
      <c r="F29" s="10"/>
      <c r="G29" s="104"/>
      <c r="H29" s="145"/>
    </row>
    <row r="30" spans="2:8" ht="14.25">
      <c r="B30" s="26" t="s">
        <v>64</v>
      </c>
      <c r="C30" s="35"/>
      <c r="D30" s="139">
        <f>(D24/(240000-8039))*100</f>
        <v>5.569470729993404</v>
      </c>
      <c r="E30" s="125">
        <f>(E24/(240000-8039))*100</f>
        <v>5.678540789184389</v>
      </c>
      <c r="F30" s="126"/>
      <c r="G30" s="139">
        <f>(G24/(240000-8039))*100</f>
        <v>13.503131992015899</v>
      </c>
      <c r="H30" s="125">
        <f>(H24/(240000-8039))*100</f>
        <v>13.954069865192857</v>
      </c>
    </row>
    <row r="31" spans="2:8" ht="14.25">
      <c r="B31" s="26" t="s">
        <v>65</v>
      </c>
      <c r="C31" s="35"/>
      <c r="D31" s="21" t="s">
        <v>12</v>
      </c>
      <c r="E31" s="104" t="s">
        <v>12</v>
      </c>
      <c r="F31" s="10"/>
      <c r="G31" s="104" t="s">
        <v>12</v>
      </c>
      <c r="H31" s="24" t="s">
        <v>12</v>
      </c>
    </row>
    <row r="32" spans="2:8" ht="8.25" customHeight="1">
      <c r="B32" s="27"/>
      <c r="C32" s="35"/>
      <c r="D32" s="32"/>
      <c r="E32" s="27"/>
      <c r="F32" s="9"/>
      <c r="G32" s="27"/>
      <c r="H32" s="34"/>
    </row>
    <row r="33" spans="2:8" ht="14.25">
      <c r="B33" s="9"/>
      <c r="C33" s="28"/>
      <c r="D33" s="9"/>
      <c r="F33" s="9"/>
      <c r="G33" s="9"/>
      <c r="H33" s="9"/>
    </row>
    <row r="34" spans="2:8" ht="15">
      <c r="B34" s="16" t="s">
        <v>18</v>
      </c>
      <c r="C34" s="16"/>
      <c r="D34" s="10"/>
      <c r="E34" s="10"/>
      <c r="F34" s="10"/>
      <c r="G34" s="11"/>
      <c r="H34" s="11"/>
    </row>
    <row r="35" spans="2:8" ht="15">
      <c r="B35" s="16" t="s">
        <v>97</v>
      </c>
      <c r="C35" s="16"/>
      <c r="D35" s="12"/>
      <c r="E35" s="12"/>
      <c r="F35" s="12"/>
      <c r="G35" s="13"/>
      <c r="H35" s="12"/>
    </row>
    <row r="36" spans="2:8" ht="15">
      <c r="B36" s="16" t="s">
        <v>63</v>
      </c>
      <c r="D36" s="14"/>
      <c r="E36" s="14"/>
      <c r="F36" s="14"/>
      <c r="G36" s="15"/>
      <c r="H36" s="14"/>
    </row>
    <row r="37" ht="12.75">
      <c r="G37" s="4"/>
    </row>
    <row r="38" spans="4:8" ht="12.75">
      <c r="D38" s="134"/>
      <c r="E38" s="134"/>
      <c r="F38" s="134"/>
      <c r="G38" s="134"/>
      <c r="H38" s="13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0"/>
  <sheetViews>
    <sheetView tabSelected="1" workbookViewId="0" topLeftCell="A31">
      <selection activeCell="G54" sqref="G54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2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spans="5:7" ht="12.75">
      <c r="E2" s="29"/>
      <c r="G2" s="29"/>
    </row>
    <row r="3" spans="2:7" ht="15.75">
      <c r="B3" s="2" t="s">
        <v>48</v>
      </c>
      <c r="C3" s="8"/>
      <c r="D3" s="20"/>
      <c r="E3" s="36" t="s">
        <v>35</v>
      </c>
      <c r="G3" s="36" t="s">
        <v>20</v>
      </c>
    </row>
    <row r="4" spans="2:7" ht="12.75">
      <c r="B4" s="142" t="s">
        <v>49</v>
      </c>
      <c r="C4" s="8"/>
      <c r="D4" s="20"/>
      <c r="E4" s="36" t="s">
        <v>36</v>
      </c>
      <c r="F4" s="4"/>
      <c r="G4" s="36" t="s">
        <v>10</v>
      </c>
    </row>
    <row r="5" spans="3:7" ht="12.75">
      <c r="C5" s="8"/>
      <c r="D5" s="20"/>
      <c r="E5" s="36" t="s">
        <v>19</v>
      </c>
      <c r="F5" s="4"/>
      <c r="G5" s="36" t="s">
        <v>19</v>
      </c>
    </row>
    <row r="6" spans="2:7" ht="12.75">
      <c r="B6" s="3" t="s">
        <v>47</v>
      </c>
      <c r="C6" s="8"/>
      <c r="D6" s="20"/>
      <c r="E6" s="37" t="s">
        <v>109</v>
      </c>
      <c r="F6" s="4"/>
      <c r="G6" s="37" t="s">
        <v>98</v>
      </c>
    </row>
    <row r="7" spans="2:7" ht="12.75">
      <c r="B7" s="3" t="s">
        <v>46</v>
      </c>
      <c r="C7" s="8"/>
      <c r="D7" s="20"/>
      <c r="E7" s="37"/>
      <c r="F7" s="4"/>
      <c r="G7" s="146"/>
    </row>
    <row r="8" spans="2:7" ht="15">
      <c r="B8" s="142" t="s">
        <v>112</v>
      </c>
      <c r="C8" s="28"/>
      <c r="D8" s="61"/>
      <c r="E8" s="95" t="s">
        <v>13</v>
      </c>
      <c r="F8" s="63"/>
      <c r="G8" s="95" t="s">
        <v>13</v>
      </c>
    </row>
    <row r="9" spans="2:7" ht="9" customHeight="1">
      <c r="B9" s="43"/>
      <c r="C9" s="43"/>
      <c r="D9" s="28"/>
      <c r="E9" s="81"/>
      <c r="F9" s="63"/>
      <c r="G9" s="81"/>
    </row>
    <row r="10" spans="2:7" ht="18" customHeight="1">
      <c r="B10" s="64" t="s">
        <v>67</v>
      </c>
      <c r="C10" s="61"/>
      <c r="D10" s="61"/>
      <c r="E10" s="62"/>
      <c r="F10" s="63"/>
      <c r="G10" s="62"/>
    </row>
    <row r="11" spans="2:7" ht="15">
      <c r="B11" s="64" t="s">
        <v>23</v>
      </c>
      <c r="C11" s="61"/>
      <c r="D11" s="61"/>
      <c r="E11" s="62"/>
      <c r="F11" s="63"/>
      <c r="G11" s="62"/>
    </row>
    <row r="12" spans="2:7" ht="14.25">
      <c r="B12" s="35" t="s">
        <v>0</v>
      </c>
      <c r="C12" s="61"/>
      <c r="D12" s="61"/>
      <c r="E12" s="76">
        <v>393172</v>
      </c>
      <c r="F12" s="66"/>
      <c r="G12" s="65">
        <v>408473</v>
      </c>
    </row>
    <row r="13" spans="2:7" ht="14.25">
      <c r="B13" s="35" t="s">
        <v>68</v>
      </c>
      <c r="C13" s="61"/>
      <c r="D13" s="61"/>
      <c r="E13" s="76">
        <v>50154</v>
      </c>
      <c r="F13" s="66"/>
      <c r="G13" s="65">
        <v>56027</v>
      </c>
    </row>
    <row r="14" spans="2:7" ht="14.25">
      <c r="B14" s="35" t="s">
        <v>1</v>
      </c>
      <c r="C14" s="61"/>
      <c r="D14" s="61"/>
      <c r="E14" s="65">
        <v>677</v>
      </c>
      <c r="F14" s="66"/>
      <c r="G14" s="65">
        <v>677</v>
      </c>
    </row>
    <row r="15" spans="2:7" ht="14.25">
      <c r="B15" s="19"/>
      <c r="C15" s="61"/>
      <c r="D15" s="61"/>
      <c r="E15" s="67">
        <f>SUM(E12:E14)</f>
        <v>444003</v>
      </c>
      <c r="F15" s="66"/>
      <c r="G15" s="67">
        <f>SUM(G12:G14)</f>
        <v>465177</v>
      </c>
    </row>
    <row r="16" spans="2:7" ht="9" customHeight="1">
      <c r="B16" s="19"/>
      <c r="C16" s="61"/>
      <c r="D16" s="61"/>
      <c r="E16" s="65"/>
      <c r="F16" s="66"/>
      <c r="G16" s="65"/>
    </row>
    <row r="17" spans="2:7" ht="15">
      <c r="B17" s="64" t="s">
        <v>2</v>
      </c>
      <c r="C17" s="61"/>
      <c r="D17" s="61"/>
      <c r="E17" s="65"/>
      <c r="F17" s="66"/>
      <c r="G17" s="65"/>
    </row>
    <row r="18" spans="2:8" ht="14.25">
      <c r="B18" s="26" t="s">
        <v>3</v>
      </c>
      <c r="C18" s="61"/>
      <c r="D18" s="61"/>
      <c r="E18" s="65">
        <v>177008</v>
      </c>
      <c r="F18" s="66"/>
      <c r="G18" s="65">
        <v>171666</v>
      </c>
      <c r="H18" s="6"/>
    </row>
    <row r="19" spans="2:8" ht="14.25">
      <c r="B19" s="26" t="s">
        <v>4</v>
      </c>
      <c r="C19" s="61"/>
      <c r="D19" s="61"/>
      <c r="E19" s="65">
        <v>93806</v>
      </c>
      <c r="F19" s="66"/>
      <c r="G19" s="65">
        <v>105722</v>
      </c>
      <c r="H19" s="6"/>
    </row>
    <row r="20" spans="2:8" ht="14.25">
      <c r="B20" s="26" t="s">
        <v>22</v>
      </c>
      <c r="C20" s="61"/>
      <c r="D20" s="61"/>
      <c r="E20" s="65">
        <v>17161</v>
      </c>
      <c r="F20" s="66"/>
      <c r="G20" s="65">
        <v>16146</v>
      </c>
      <c r="H20" s="6"/>
    </row>
    <row r="21" spans="2:8" ht="14.25">
      <c r="B21" s="26" t="s">
        <v>99</v>
      </c>
      <c r="C21" s="61"/>
      <c r="D21" s="61"/>
      <c r="E21" s="65">
        <v>423</v>
      </c>
      <c r="F21" s="66"/>
      <c r="G21" s="65">
        <v>334</v>
      </c>
      <c r="H21" s="6"/>
    </row>
    <row r="22" spans="2:8" ht="14.25">
      <c r="B22" s="26" t="s">
        <v>21</v>
      </c>
      <c r="C22" s="61"/>
      <c r="D22" s="61"/>
      <c r="E22" s="65">
        <v>44290</v>
      </c>
      <c r="F22" s="66"/>
      <c r="G22" s="65">
        <v>39296</v>
      </c>
      <c r="H22" s="6"/>
    </row>
    <row r="23" spans="2:8" ht="14.25">
      <c r="B23" s="19"/>
      <c r="C23" s="61"/>
      <c r="D23" s="61"/>
      <c r="E23" s="67">
        <f>SUM(E18:E22)</f>
        <v>332688</v>
      </c>
      <c r="F23" s="66"/>
      <c r="G23" s="67">
        <f>SUM(G18:G22)</f>
        <v>333164</v>
      </c>
      <c r="H23" s="6"/>
    </row>
    <row r="24" spans="2:7" ht="9" customHeight="1">
      <c r="B24" s="35"/>
      <c r="C24" s="61"/>
      <c r="D24" s="61"/>
      <c r="E24" s="65"/>
      <c r="F24" s="66"/>
      <c r="G24" s="65"/>
    </row>
    <row r="25" spans="2:7" ht="15.75" thickBot="1">
      <c r="B25" s="64" t="s">
        <v>69</v>
      </c>
      <c r="C25" s="61"/>
      <c r="D25" s="61"/>
      <c r="E25" s="147">
        <f>E23+E15</f>
        <v>776691</v>
      </c>
      <c r="F25" s="66"/>
      <c r="G25" s="147">
        <f>G23+G15</f>
        <v>798341</v>
      </c>
    </row>
    <row r="26" spans="2:7" ht="17.25" customHeight="1" thickTop="1">
      <c r="B26" s="35"/>
      <c r="C26" s="61"/>
      <c r="D26" s="61"/>
      <c r="E26" s="65"/>
      <c r="F26" s="66"/>
      <c r="G26" s="65"/>
    </row>
    <row r="27" spans="2:7" ht="18" customHeight="1">
      <c r="B27" s="64" t="s">
        <v>70</v>
      </c>
      <c r="C27" s="61"/>
      <c r="D27" s="61"/>
      <c r="E27" s="65"/>
      <c r="F27" s="66"/>
      <c r="G27" s="65"/>
    </row>
    <row r="28" spans="2:7" ht="9" customHeight="1">
      <c r="B28" s="35"/>
      <c r="C28" s="61"/>
      <c r="D28" s="61"/>
      <c r="E28" s="65"/>
      <c r="F28" s="66"/>
      <c r="G28" s="65"/>
    </row>
    <row r="29" spans="2:7" ht="14.25">
      <c r="B29" s="35" t="s">
        <v>8</v>
      </c>
      <c r="C29" s="61"/>
      <c r="D29" s="61"/>
      <c r="E29" s="65">
        <v>240000</v>
      </c>
      <c r="F29" s="66"/>
      <c r="G29" s="65">
        <v>240000</v>
      </c>
    </row>
    <row r="30" spans="2:7" ht="14.25">
      <c r="B30" s="35" t="s">
        <v>71</v>
      </c>
      <c r="C30" s="61"/>
      <c r="D30" s="61"/>
      <c r="E30" s="65">
        <v>6936</v>
      </c>
      <c r="F30" s="66"/>
      <c r="G30" s="65">
        <v>6936</v>
      </c>
    </row>
    <row r="31" spans="2:7" ht="14.25">
      <c r="B31" s="35" t="s">
        <v>38</v>
      </c>
      <c r="C31" s="61"/>
      <c r="D31" s="61"/>
      <c r="E31" s="65">
        <v>-13197</v>
      </c>
      <c r="F31" s="66"/>
      <c r="G31" s="65">
        <v>-12245</v>
      </c>
    </row>
    <row r="32" spans="2:7" ht="14.25">
      <c r="B32" s="35" t="s">
        <v>72</v>
      </c>
      <c r="C32" s="61"/>
      <c r="D32" s="61"/>
      <c r="E32" s="76">
        <v>7110</v>
      </c>
      <c r="F32" s="66"/>
      <c r="G32" s="65">
        <v>6816</v>
      </c>
    </row>
    <row r="33" spans="2:7" ht="14.25">
      <c r="B33" s="35" t="s">
        <v>73</v>
      </c>
      <c r="C33" s="61"/>
      <c r="D33" s="61"/>
      <c r="E33" s="65">
        <v>250503</v>
      </c>
      <c r="F33" s="66"/>
      <c r="G33" s="65">
        <v>230749</v>
      </c>
    </row>
    <row r="34" spans="2:7" ht="15">
      <c r="B34" s="64" t="s">
        <v>78</v>
      </c>
      <c r="C34" s="61"/>
      <c r="D34" s="61"/>
      <c r="E34" s="67">
        <f>SUM(E29:E33)</f>
        <v>491352</v>
      </c>
      <c r="F34" s="66"/>
      <c r="G34" s="67">
        <f>SUM(G29:G33)</f>
        <v>472256</v>
      </c>
    </row>
    <row r="35" spans="2:7" ht="14.25">
      <c r="B35" s="35"/>
      <c r="C35" s="61"/>
      <c r="D35" s="61"/>
      <c r="E35" s="65"/>
      <c r="F35" s="66"/>
      <c r="G35" s="65"/>
    </row>
    <row r="36" spans="2:7" ht="15">
      <c r="B36" s="64" t="s">
        <v>24</v>
      </c>
      <c r="C36" s="61"/>
      <c r="D36" s="61"/>
      <c r="E36" s="65"/>
      <c r="F36" s="66"/>
      <c r="G36" s="65"/>
    </row>
    <row r="37" spans="2:7" ht="14.25">
      <c r="B37" s="35" t="s">
        <v>75</v>
      </c>
      <c r="C37" s="61"/>
      <c r="D37" s="61"/>
      <c r="E37" s="65">
        <v>17919</v>
      </c>
      <c r="F37" s="66"/>
      <c r="G37" s="65">
        <v>18902</v>
      </c>
    </row>
    <row r="38" spans="2:7" ht="14.25">
      <c r="B38" s="35" t="s">
        <v>74</v>
      </c>
      <c r="C38" s="61"/>
      <c r="D38" s="61"/>
      <c r="E38" s="76">
        <v>43406</v>
      </c>
      <c r="F38" s="66"/>
      <c r="G38" s="65">
        <v>42617</v>
      </c>
    </row>
    <row r="39" spans="2:7" ht="15">
      <c r="B39" s="64"/>
      <c r="C39" s="61"/>
      <c r="D39" s="61"/>
      <c r="E39" s="67">
        <f>SUM(E37:E38)</f>
        <v>61325</v>
      </c>
      <c r="F39" s="66"/>
      <c r="G39" s="67">
        <f>SUM(G37:G38)</f>
        <v>61519</v>
      </c>
    </row>
    <row r="40" spans="2:7" ht="9" customHeight="1">
      <c r="B40" s="35"/>
      <c r="C40" s="61"/>
      <c r="D40" s="61"/>
      <c r="E40" s="65"/>
      <c r="F40" s="66"/>
      <c r="G40" s="65"/>
    </row>
    <row r="41" spans="2:7" ht="15">
      <c r="B41" s="64" t="s">
        <v>76</v>
      </c>
      <c r="C41" s="61"/>
      <c r="D41" s="61"/>
      <c r="E41" s="65"/>
      <c r="F41" s="66"/>
      <c r="G41" s="65"/>
    </row>
    <row r="42" spans="2:8" ht="14.25">
      <c r="B42" s="26" t="s">
        <v>75</v>
      </c>
      <c r="C42" s="61"/>
      <c r="D42" s="61"/>
      <c r="E42" s="65">
        <v>183354</v>
      </c>
      <c r="F42" s="66"/>
      <c r="G42" s="65">
        <v>213131</v>
      </c>
      <c r="H42" s="6"/>
    </row>
    <row r="43" spans="2:8" ht="14.25">
      <c r="B43" s="26" t="s">
        <v>5</v>
      </c>
      <c r="C43" s="61"/>
      <c r="D43" s="61"/>
      <c r="E43" s="65">
        <v>23138</v>
      </c>
      <c r="F43" s="66"/>
      <c r="G43" s="65">
        <v>28500</v>
      </c>
      <c r="H43" s="6"/>
    </row>
    <row r="44" spans="2:8" ht="14.25">
      <c r="B44" s="26" t="s">
        <v>6</v>
      </c>
      <c r="C44" s="61"/>
      <c r="D44" s="61"/>
      <c r="E44" s="65">
        <v>15471</v>
      </c>
      <c r="F44" s="66"/>
      <c r="G44" s="65">
        <v>21739</v>
      </c>
      <c r="H44" s="6"/>
    </row>
    <row r="45" spans="2:8" ht="14.25">
      <c r="B45" s="26" t="s">
        <v>77</v>
      </c>
      <c r="C45" s="61"/>
      <c r="D45" s="61"/>
      <c r="E45" s="65">
        <v>1992</v>
      </c>
      <c r="F45" s="66"/>
      <c r="G45" s="65">
        <v>1186</v>
      </c>
      <c r="H45" s="6"/>
    </row>
    <row r="46" spans="2:8" ht="14.25">
      <c r="B46" s="26" t="s">
        <v>7</v>
      </c>
      <c r="C46" s="61"/>
      <c r="D46" s="61"/>
      <c r="E46" s="65">
        <v>59</v>
      </c>
      <c r="F46" s="66"/>
      <c r="G46" s="65">
        <v>10</v>
      </c>
      <c r="H46" s="6"/>
    </row>
    <row r="47" spans="2:8" ht="15">
      <c r="B47" s="64"/>
      <c r="C47" s="61"/>
      <c r="D47" s="61"/>
      <c r="E47" s="67">
        <f>SUM(E42:E46)</f>
        <v>224014</v>
      </c>
      <c r="F47" s="66"/>
      <c r="G47" s="67">
        <f>SUM(G42:G46)</f>
        <v>264566</v>
      </c>
      <c r="H47" s="6"/>
    </row>
    <row r="48" spans="2:7" ht="9" customHeight="1">
      <c r="B48" s="35"/>
      <c r="C48" s="61"/>
      <c r="D48" s="61"/>
      <c r="E48" s="65"/>
      <c r="F48" s="66"/>
      <c r="G48" s="65"/>
    </row>
    <row r="49" spans="2:7" ht="15">
      <c r="B49" s="64" t="s">
        <v>79</v>
      </c>
      <c r="C49" s="61"/>
      <c r="D49" s="61"/>
      <c r="E49" s="65">
        <f>E47+E39</f>
        <v>285339</v>
      </c>
      <c r="F49" s="66"/>
      <c r="G49" s="65">
        <f>G47+G39</f>
        <v>326085</v>
      </c>
    </row>
    <row r="50" spans="2:7" ht="15">
      <c r="B50" s="64"/>
      <c r="C50" s="61"/>
      <c r="D50" s="61"/>
      <c r="E50" s="65"/>
      <c r="F50" s="66"/>
      <c r="G50" s="65"/>
    </row>
    <row r="51" spans="2:7" ht="15.75" thickBot="1">
      <c r="B51" s="64" t="s">
        <v>80</v>
      </c>
      <c r="C51" s="61"/>
      <c r="D51" s="61"/>
      <c r="E51" s="68">
        <f>E49+E34</f>
        <v>776691</v>
      </c>
      <c r="F51" s="66"/>
      <c r="G51" s="68">
        <f>G49+G34</f>
        <v>798341</v>
      </c>
    </row>
    <row r="52" spans="2:7" ht="8.25" customHeight="1" thickTop="1">
      <c r="B52" s="32"/>
      <c r="C52" s="58"/>
      <c r="D52" s="61"/>
      <c r="E52" s="71"/>
      <c r="F52" s="65"/>
      <c r="G52" s="71"/>
    </row>
    <row r="53" spans="2:8" ht="14.25">
      <c r="B53" s="9"/>
      <c r="C53" s="9"/>
      <c r="D53" s="28"/>
      <c r="E53" s="72"/>
      <c r="F53" s="69"/>
      <c r="G53" s="72"/>
      <c r="H53" s="6"/>
    </row>
    <row r="54" spans="2:7" ht="14.25">
      <c r="B54" s="73" t="s">
        <v>82</v>
      </c>
      <c r="C54" s="74"/>
      <c r="D54" s="61"/>
      <c r="E54" s="123">
        <f>(E34)/(240000-8039)</f>
        <v>2.118252637296787</v>
      </c>
      <c r="F54" s="124"/>
      <c r="G54" s="123">
        <f>(G34)/(240000-8039)</f>
        <v>2.035928453490026</v>
      </c>
    </row>
    <row r="55" spans="2:7" ht="14.25">
      <c r="B55" s="9"/>
      <c r="C55" s="9"/>
      <c r="D55" s="9"/>
      <c r="E55" s="66"/>
      <c r="F55" s="66"/>
      <c r="G55" s="66"/>
    </row>
    <row r="56" spans="2:7" ht="15">
      <c r="B56" s="16" t="s">
        <v>25</v>
      </c>
      <c r="E56" s="7"/>
      <c r="F56" s="7"/>
      <c r="G56" s="7"/>
    </row>
    <row r="57" spans="2:7" ht="15">
      <c r="B57" s="16" t="s">
        <v>100</v>
      </c>
      <c r="E57" s="5"/>
      <c r="F57" s="5"/>
      <c r="G57" s="5"/>
    </row>
    <row r="58" spans="2:7" ht="15">
      <c r="B58" s="16" t="s">
        <v>81</v>
      </c>
      <c r="E58" s="5"/>
      <c r="F58" s="5"/>
      <c r="G58" s="5"/>
    </row>
    <row r="59" spans="2:7" ht="15">
      <c r="B59" s="16"/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  <row r="110" spans="5:7" ht="12.75">
      <c r="E110" s="5"/>
      <c r="F110" s="5"/>
      <c r="G110" s="5"/>
    </row>
  </sheetData>
  <printOptions horizontalCentered="1" verticalCentered="1"/>
  <pageMargins left="0.75" right="0" top="0" bottom="0" header="0.5" footer="0.5"/>
  <pageSetup blackAndWhite="1"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1"/>
  <sheetViews>
    <sheetView workbookViewId="0" topLeftCell="A1">
      <selection activeCell="G25" sqref="G25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0.57421875" style="1" bestFit="1" customWidth="1"/>
    <col min="4" max="4" width="1.1484375" style="1" customWidth="1"/>
    <col min="5" max="5" width="10.00390625" style="1" bestFit="1" customWidth="1"/>
    <col min="6" max="6" width="1.28515625" style="1" customWidth="1"/>
    <col min="7" max="7" width="10.140625" style="1" bestFit="1" customWidth="1"/>
    <col min="8" max="8" width="1.28515625" style="8" customWidth="1"/>
    <col min="9" max="9" width="11.28125" style="1" bestFit="1" customWidth="1"/>
    <col min="10" max="10" width="1.28515625" style="8" customWidth="1"/>
    <col min="11" max="11" width="11.00390625" style="1" bestFit="1" customWidth="1"/>
    <col min="12" max="12" width="1.28515625" style="8" customWidth="1"/>
    <col min="13" max="13" width="12.28125" style="8" bestFit="1" customWidth="1"/>
    <col min="14" max="14" width="1.28515625" style="1" customWidth="1"/>
    <col min="15" max="15" width="10.57421875" style="8" bestFit="1" customWidth="1"/>
    <col min="16" max="16384" width="9.140625" style="1" customWidth="1"/>
  </cols>
  <sheetData>
    <row r="2" ht="15" customHeight="1"/>
    <row r="3" spans="2:15" ht="15" customHeight="1">
      <c r="B3" s="16" t="s">
        <v>48</v>
      </c>
      <c r="C3" s="49"/>
      <c r="D3" s="113"/>
      <c r="E3" s="113"/>
      <c r="F3" s="50"/>
      <c r="G3" s="50"/>
      <c r="H3" s="50"/>
      <c r="I3" s="50"/>
      <c r="J3" s="50"/>
      <c r="K3" s="50"/>
      <c r="L3" s="54"/>
      <c r="M3" s="50"/>
      <c r="N3" s="54"/>
      <c r="O3" s="51"/>
    </row>
    <row r="4" spans="2:15" ht="15" customHeight="1">
      <c r="B4" s="142" t="s">
        <v>49</v>
      </c>
      <c r="C4" s="17"/>
      <c r="D4" s="44"/>
      <c r="E4" s="170" t="s">
        <v>45</v>
      </c>
      <c r="F4" s="171"/>
      <c r="G4" s="171"/>
      <c r="H4" s="171"/>
      <c r="I4" s="171"/>
      <c r="J4" s="171"/>
      <c r="K4" s="172"/>
      <c r="L4" s="55"/>
      <c r="M4" s="166" t="s">
        <v>44</v>
      </c>
      <c r="N4" s="55"/>
      <c r="O4" s="52"/>
    </row>
    <row r="5" spans="3:15" ht="15" customHeight="1">
      <c r="C5" s="118" t="s">
        <v>40</v>
      </c>
      <c r="D5" s="44"/>
      <c r="E5" s="55" t="s">
        <v>42</v>
      </c>
      <c r="F5" s="41"/>
      <c r="G5" s="55" t="s">
        <v>39</v>
      </c>
      <c r="H5" s="119"/>
      <c r="I5" s="167" t="s">
        <v>106</v>
      </c>
      <c r="J5" s="168"/>
      <c r="K5" s="166" t="s">
        <v>107</v>
      </c>
      <c r="L5" s="55"/>
      <c r="M5" s="166" t="s">
        <v>29</v>
      </c>
      <c r="N5" s="55"/>
      <c r="O5" s="52" t="s">
        <v>31</v>
      </c>
    </row>
    <row r="6" spans="2:15" ht="15" customHeight="1">
      <c r="B6" s="3" t="s">
        <v>50</v>
      </c>
      <c r="C6" s="17" t="s">
        <v>41</v>
      </c>
      <c r="D6" s="111"/>
      <c r="E6" s="55" t="s">
        <v>43</v>
      </c>
      <c r="F6" s="42"/>
      <c r="G6" s="55" t="s">
        <v>40</v>
      </c>
      <c r="H6" s="120"/>
      <c r="I6" s="167" t="s">
        <v>28</v>
      </c>
      <c r="J6" s="169"/>
      <c r="K6" s="166" t="s">
        <v>28</v>
      </c>
      <c r="L6" s="56"/>
      <c r="M6" s="166" t="s">
        <v>30</v>
      </c>
      <c r="N6" s="56"/>
      <c r="O6" s="148"/>
    </row>
    <row r="7" spans="2:15" ht="15" customHeight="1">
      <c r="B7" s="3" t="s">
        <v>83</v>
      </c>
      <c r="C7" s="18"/>
      <c r="D7" s="111"/>
      <c r="E7" s="56"/>
      <c r="F7" s="42"/>
      <c r="G7" s="56"/>
      <c r="H7" s="120"/>
      <c r="I7" s="42"/>
      <c r="J7" s="56"/>
      <c r="K7" s="42"/>
      <c r="L7" s="56"/>
      <c r="M7" s="42"/>
      <c r="N7" s="56"/>
      <c r="O7" s="53"/>
    </row>
    <row r="8" spans="2:15" ht="15" customHeight="1">
      <c r="B8" s="142" t="s">
        <v>113</v>
      </c>
      <c r="C8" s="79" t="s">
        <v>13</v>
      </c>
      <c r="D8" s="112"/>
      <c r="E8" s="80" t="s">
        <v>13</v>
      </c>
      <c r="F8" s="81"/>
      <c r="G8" s="80" t="s">
        <v>13</v>
      </c>
      <c r="H8" s="121"/>
      <c r="I8" s="81" t="s">
        <v>13</v>
      </c>
      <c r="J8" s="80"/>
      <c r="K8" s="81" t="s">
        <v>13</v>
      </c>
      <c r="L8" s="80"/>
      <c r="M8" s="81" t="s">
        <v>13</v>
      </c>
      <c r="N8" s="80"/>
      <c r="O8" s="82" t="s">
        <v>13</v>
      </c>
    </row>
    <row r="9" spans="2:15" ht="9" customHeight="1"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15" ht="9" customHeight="1">
      <c r="B10" s="26"/>
      <c r="C10" s="70"/>
      <c r="D10" s="114"/>
      <c r="E10" s="83"/>
      <c r="F10" s="84"/>
      <c r="G10" s="83"/>
      <c r="H10" s="84"/>
      <c r="I10" s="83"/>
      <c r="J10" s="84"/>
      <c r="K10" s="83"/>
      <c r="L10" s="83"/>
      <c r="M10" s="84"/>
      <c r="N10" s="83"/>
      <c r="O10" s="85"/>
    </row>
    <row r="11" spans="2:15" ht="15" customHeight="1">
      <c r="B11" s="26"/>
      <c r="C11" s="70"/>
      <c r="D11" s="114"/>
      <c r="E11" s="83"/>
      <c r="F11" s="84"/>
      <c r="G11" s="83"/>
      <c r="H11" s="84"/>
      <c r="I11" s="83"/>
      <c r="J11" s="84"/>
      <c r="K11" s="83"/>
      <c r="L11" s="83"/>
      <c r="M11" s="84"/>
      <c r="N11" s="83"/>
      <c r="O11" s="85"/>
    </row>
    <row r="12" spans="2:15" ht="14.25" customHeight="1">
      <c r="B12" s="26" t="s">
        <v>103</v>
      </c>
      <c r="C12" s="86">
        <v>240000</v>
      </c>
      <c r="D12" s="115"/>
      <c r="E12" s="87">
        <v>6936</v>
      </c>
      <c r="F12" s="115"/>
      <c r="G12" s="87">
        <v>-8947</v>
      </c>
      <c r="H12" s="115"/>
      <c r="I12" s="87">
        <v>5272</v>
      </c>
      <c r="J12" s="115"/>
      <c r="K12" s="87">
        <v>1203</v>
      </c>
      <c r="L12" s="87"/>
      <c r="M12" s="88">
        <v>191408</v>
      </c>
      <c r="N12" s="87"/>
      <c r="O12" s="89">
        <f aca="true" t="shared" si="0" ref="O12:O17">SUM(C12:M12)</f>
        <v>435872</v>
      </c>
    </row>
    <row r="13" spans="2:15" ht="14.25">
      <c r="B13" s="26" t="s">
        <v>84</v>
      </c>
      <c r="C13" s="86">
        <v>0</v>
      </c>
      <c r="D13" s="115"/>
      <c r="E13" s="87">
        <v>0</v>
      </c>
      <c r="F13" s="115"/>
      <c r="G13" s="87">
        <v>-2930</v>
      </c>
      <c r="H13" s="115"/>
      <c r="I13" s="87">
        <v>0</v>
      </c>
      <c r="J13" s="115"/>
      <c r="K13" s="87">
        <v>0</v>
      </c>
      <c r="L13" s="87"/>
      <c r="M13" s="88">
        <v>0</v>
      </c>
      <c r="N13" s="87"/>
      <c r="O13" s="137">
        <f t="shared" si="0"/>
        <v>-2930</v>
      </c>
    </row>
    <row r="14" spans="2:15" ht="14.25">
      <c r="B14" s="26" t="s">
        <v>93</v>
      </c>
      <c r="C14" s="86">
        <v>0</v>
      </c>
      <c r="D14" s="115"/>
      <c r="E14" s="87">
        <v>0</v>
      </c>
      <c r="F14" s="115"/>
      <c r="G14" s="87">
        <v>0</v>
      </c>
      <c r="H14" s="115"/>
      <c r="I14" s="87">
        <v>0</v>
      </c>
      <c r="J14" s="115"/>
      <c r="K14" s="87">
        <v>0</v>
      </c>
      <c r="L14" s="87"/>
      <c r="M14" s="161">
        <v>55</v>
      </c>
      <c r="N14" s="87"/>
      <c r="O14" s="137">
        <f t="shared" si="0"/>
        <v>55</v>
      </c>
    </row>
    <row r="15" spans="2:15" ht="14.25">
      <c r="B15" s="26" t="s">
        <v>92</v>
      </c>
      <c r="C15" s="86">
        <v>0</v>
      </c>
      <c r="D15" s="115"/>
      <c r="E15" s="87">
        <v>0</v>
      </c>
      <c r="F15" s="115"/>
      <c r="G15" s="87">
        <v>0</v>
      </c>
      <c r="H15" s="115"/>
      <c r="I15" s="162">
        <v>0</v>
      </c>
      <c r="J15" s="115"/>
      <c r="K15" s="162">
        <v>124</v>
      </c>
      <c r="L15" s="87"/>
      <c r="M15" s="88">
        <v>0</v>
      </c>
      <c r="N15" s="87"/>
      <c r="O15" s="137">
        <f t="shared" si="0"/>
        <v>124</v>
      </c>
    </row>
    <row r="16" spans="2:15" ht="14.25">
      <c r="B16" s="26" t="s">
        <v>32</v>
      </c>
      <c r="C16" s="86">
        <v>0</v>
      </c>
      <c r="D16" s="115"/>
      <c r="E16" s="87">
        <v>0</v>
      </c>
      <c r="F16" s="115"/>
      <c r="G16" s="87">
        <v>0</v>
      </c>
      <c r="H16" s="115"/>
      <c r="I16" s="87">
        <v>0</v>
      </c>
      <c r="J16" s="115"/>
      <c r="K16" s="87">
        <v>0</v>
      </c>
      <c r="L16" s="87"/>
      <c r="M16" s="88">
        <v>32368</v>
      </c>
      <c r="N16" s="87"/>
      <c r="O16" s="137">
        <f t="shared" si="0"/>
        <v>32368</v>
      </c>
    </row>
    <row r="17" spans="2:15" ht="14.25">
      <c r="B17" s="26" t="s">
        <v>33</v>
      </c>
      <c r="C17" s="90">
        <v>0</v>
      </c>
      <c r="D17" s="115"/>
      <c r="E17" s="94">
        <v>0</v>
      </c>
      <c r="F17" s="115"/>
      <c r="G17" s="94">
        <v>0</v>
      </c>
      <c r="H17" s="115"/>
      <c r="I17" s="94">
        <v>0</v>
      </c>
      <c r="J17" s="115"/>
      <c r="K17" s="94">
        <v>0</v>
      </c>
      <c r="L17" s="87"/>
      <c r="M17" s="91">
        <v>-4707</v>
      </c>
      <c r="N17" s="87"/>
      <c r="O17" s="135">
        <f t="shared" si="0"/>
        <v>-4707</v>
      </c>
    </row>
    <row r="18" spans="2:15" ht="9" customHeight="1">
      <c r="B18" s="26"/>
      <c r="C18" s="86"/>
      <c r="D18" s="115"/>
      <c r="E18" s="87"/>
      <c r="F18" s="115"/>
      <c r="G18" s="87"/>
      <c r="H18" s="115"/>
      <c r="I18" s="87"/>
      <c r="J18" s="115"/>
      <c r="K18" s="87"/>
      <c r="L18" s="87"/>
      <c r="M18" s="88"/>
      <c r="N18" s="87"/>
      <c r="O18" s="137"/>
    </row>
    <row r="19" spans="2:15" ht="15" thickBot="1">
      <c r="B19" s="26" t="s">
        <v>114</v>
      </c>
      <c r="C19" s="93">
        <f>SUM(C12:C18)</f>
        <v>240000</v>
      </c>
      <c r="D19" s="115"/>
      <c r="E19" s="136">
        <f>SUM(E12:E18)</f>
        <v>6936</v>
      </c>
      <c r="F19" s="115"/>
      <c r="G19" s="136">
        <f>SUM(G12:G18)</f>
        <v>-11877</v>
      </c>
      <c r="H19" s="115"/>
      <c r="I19" s="136">
        <f>SUM(I12:I18)</f>
        <v>5272</v>
      </c>
      <c r="J19" s="115"/>
      <c r="K19" s="136">
        <f>SUM(K12:K18)</f>
        <v>1327</v>
      </c>
      <c r="L19" s="87"/>
      <c r="M19" s="136">
        <f>SUM(M12:M18)</f>
        <v>219124</v>
      </c>
      <c r="N19" s="87"/>
      <c r="O19" s="138">
        <f>SUM(O12:O18)</f>
        <v>460782</v>
      </c>
    </row>
    <row r="20" spans="2:15" ht="8.25" customHeight="1" thickTop="1">
      <c r="B20" s="27"/>
      <c r="C20" s="90"/>
      <c r="D20" s="116"/>
      <c r="E20" s="94"/>
      <c r="F20" s="91"/>
      <c r="G20" s="94"/>
      <c r="H20" s="122"/>
      <c r="I20" s="91"/>
      <c r="J20" s="91"/>
      <c r="K20" s="91"/>
      <c r="L20" s="94"/>
      <c r="M20" s="91"/>
      <c r="N20" s="94"/>
      <c r="O20" s="92"/>
    </row>
    <row r="21" spans="2:15" s="8" customFormat="1" ht="24.75" customHeight="1">
      <c r="B21" s="2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72"/>
      <c r="O21" s="88"/>
    </row>
    <row r="22" spans="2:15" ht="9" customHeight="1">
      <c r="B22" s="149"/>
      <c r="C22" s="150"/>
      <c r="D22" s="151"/>
      <c r="E22" s="152"/>
      <c r="F22" s="151"/>
      <c r="G22" s="152"/>
      <c r="H22" s="151"/>
      <c r="I22" s="151"/>
      <c r="J22" s="151"/>
      <c r="K22" s="152"/>
      <c r="L22" s="151"/>
      <c r="M22" s="130"/>
      <c r="N22" s="131"/>
      <c r="O22" s="153"/>
    </row>
    <row r="23" spans="2:15" ht="14.25">
      <c r="B23" s="26" t="s">
        <v>104</v>
      </c>
      <c r="C23" s="86">
        <v>240000</v>
      </c>
      <c r="D23" s="87"/>
      <c r="E23" s="88">
        <v>6936</v>
      </c>
      <c r="F23" s="87"/>
      <c r="G23" s="5">
        <v>-12245</v>
      </c>
      <c r="H23" s="87"/>
      <c r="I23" s="160">
        <v>5272</v>
      </c>
      <c r="J23" s="87"/>
      <c r="K23" s="5">
        <v>1545</v>
      </c>
      <c r="L23" s="87"/>
      <c r="M23" s="88">
        <v>230749</v>
      </c>
      <c r="N23" s="132"/>
      <c r="O23" s="89">
        <f aca="true" t="shared" si="1" ref="O23:O28">SUM(C23:M23)</f>
        <v>472257</v>
      </c>
    </row>
    <row r="24" spans="2:15" ht="14.25">
      <c r="B24" s="26" t="s">
        <v>84</v>
      </c>
      <c r="C24" s="86">
        <v>0</v>
      </c>
      <c r="D24" s="115"/>
      <c r="E24" s="87">
        <v>0</v>
      </c>
      <c r="F24" s="87"/>
      <c r="G24" s="87">
        <v>-952</v>
      </c>
      <c r="H24" s="117"/>
      <c r="I24" s="88">
        <v>0</v>
      </c>
      <c r="J24" s="87"/>
      <c r="K24" s="88">
        <v>0</v>
      </c>
      <c r="L24" s="87"/>
      <c r="M24" s="88">
        <v>0</v>
      </c>
      <c r="N24" s="87"/>
      <c r="O24" s="89">
        <f t="shared" si="1"/>
        <v>-952</v>
      </c>
    </row>
    <row r="25" spans="2:15" ht="14.25">
      <c r="B25" s="26" t="s">
        <v>93</v>
      </c>
      <c r="C25" s="86">
        <v>0</v>
      </c>
      <c r="D25" s="115"/>
      <c r="E25" s="87">
        <v>0</v>
      </c>
      <c r="F25" s="87"/>
      <c r="G25" s="87">
        <v>0</v>
      </c>
      <c r="H25" s="117"/>
      <c r="I25" s="88">
        <v>0</v>
      </c>
      <c r="J25" s="87"/>
      <c r="K25" s="88">
        <v>0</v>
      </c>
      <c r="L25" s="87"/>
      <c r="M25" s="161">
        <v>69</v>
      </c>
      <c r="N25" s="87"/>
      <c r="O25" s="89">
        <f t="shared" si="1"/>
        <v>69</v>
      </c>
    </row>
    <row r="26" spans="2:15" ht="14.25">
      <c r="B26" s="26" t="s">
        <v>92</v>
      </c>
      <c r="C26" s="86">
        <v>0</v>
      </c>
      <c r="D26" s="115">
        <v>0</v>
      </c>
      <c r="E26" s="87">
        <v>0</v>
      </c>
      <c r="F26" s="87"/>
      <c r="G26" s="87">
        <v>0</v>
      </c>
      <c r="H26" s="117"/>
      <c r="I26" s="161">
        <v>0</v>
      </c>
      <c r="J26" s="87"/>
      <c r="K26" s="161">
        <v>293</v>
      </c>
      <c r="L26" s="87"/>
      <c r="M26" s="88">
        <v>0</v>
      </c>
      <c r="N26" s="87"/>
      <c r="O26" s="89">
        <f t="shared" si="1"/>
        <v>293</v>
      </c>
    </row>
    <row r="27" spans="2:15" ht="14.25">
      <c r="B27" s="26" t="s">
        <v>32</v>
      </c>
      <c r="C27" s="86">
        <v>0</v>
      </c>
      <c r="D27" s="115"/>
      <c r="E27" s="87">
        <v>0</v>
      </c>
      <c r="F27" s="87"/>
      <c r="G27" s="160">
        <v>0</v>
      </c>
      <c r="H27" s="117"/>
      <c r="I27" s="5">
        <v>0</v>
      </c>
      <c r="J27" s="87"/>
      <c r="K27" s="5">
        <v>0</v>
      </c>
      <c r="L27" s="87"/>
      <c r="M27" s="88">
        <v>31322</v>
      </c>
      <c r="N27" s="132"/>
      <c r="O27" s="89">
        <f t="shared" si="1"/>
        <v>31322</v>
      </c>
    </row>
    <row r="28" spans="2:15" ht="14.25">
      <c r="B28" s="26" t="s">
        <v>33</v>
      </c>
      <c r="C28" s="90">
        <v>0</v>
      </c>
      <c r="D28" s="87"/>
      <c r="E28" s="91">
        <v>0</v>
      </c>
      <c r="F28" s="87"/>
      <c r="G28" s="127">
        <v>0</v>
      </c>
      <c r="H28" s="87"/>
      <c r="I28" s="163">
        <v>0</v>
      </c>
      <c r="J28" s="87"/>
      <c r="K28" s="164">
        <v>0</v>
      </c>
      <c r="L28" s="87"/>
      <c r="M28" s="91">
        <v>-11637</v>
      </c>
      <c r="N28" s="132"/>
      <c r="O28" s="92">
        <f t="shared" si="1"/>
        <v>-11637</v>
      </c>
    </row>
    <row r="29" spans="2:15" ht="9" customHeight="1">
      <c r="B29" s="26"/>
      <c r="C29" s="86"/>
      <c r="D29" s="87"/>
      <c r="E29" s="88"/>
      <c r="F29" s="87"/>
      <c r="G29" s="5"/>
      <c r="H29" s="87"/>
      <c r="I29" s="5"/>
      <c r="J29" s="87"/>
      <c r="K29" s="5"/>
      <c r="L29" s="87"/>
      <c r="M29" s="88"/>
      <c r="N29" s="132"/>
      <c r="O29" s="89"/>
    </row>
    <row r="30" spans="2:15" ht="15" thickBot="1">
      <c r="B30" s="26" t="s">
        <v>115</v>
      </c>
      <c r="C30" s="93">
        <f>SUM(C23:C29)</f>
        <v>240000</v>
      </c>
      <c r="D30" s="115"/>
      <c r="E30" s="136">
        <f>SUM(E23:E29)</f>
        <v>6936</v>
      </c>
      <c r="F30" s="115"/>
      <c r="G30" s="136">
        <f>SUM(G23:G29)</f>
        <v>-13197</v>
      </c>
      <c r="H30" s="115"/>
      <c r="I30" s="136">
        <f>SUM(I23:I29)</f>
        <v>5272</v>
      </c>
      <c r="J30" s="87"/>
      <c r="K30" s="165">
        <f>SUM(K23:K29)</f>
        <v>1838</v>
      </c>
      <c r="L30" s="87"/>
      <c r="M30" s="136">
        <f>SUM(M23:M29)</f>
        <v>250503</v>
      </c>
      <c r="N30" s="87"/>
      <c r="O30" s="138">
        <f>SUM(O23:O29)</f>
        <v>491352</v>
      </c>
    </row>
    <row r="31" spans="2:15" ht="8.25" customHeight="1" thickTop="1">
      <c r="B31" s="27"/>
      <c r="C31" s="90"/>
      <c r="D31" s="94"/>
      <c r="E31" s="91"/>
      <c r="F31" s="94"/>
      <c r="G31" s="128"/>
      <c r="H31" s="94"/>
      <c r="I31" s="129"/>
      <c r="J31" s="122"/>
      <c r="K31" s="129"/>
      <c r="L31" s="94"/>
      <c r="M31" s="91"/>
      <c r="N31" s="133"/>
      <c r="O31" s="92"/>
    </row>
    <row r="32" spans="2:15" s="8" customFormat="1" ht="18" customHeight="1">
      <c r="B32" s="28"/>
      <c r="C32" s="88"/>
      <c r="D32" s="88"/>
      <c r="E32" s="88"/>
      <c r="F32" s="88"/>
      <c r="H32" s="88"/>
      <c r="I32" s="88"/>
      <c r="J32" s="88"/>
      <c r="K32" s="88"/>
      <c r="L32" s="88"/>
      <c r="M32" s="88"/>
      <c r="N32" s="72"/>
      <c r="O32" s="88"/>
    </row>
    <row r="33" spans="2:15" ht="15">
      <c r="B33" s="16" t="s">
        <v>85</v>
      </c>
      <c r="C33" s="10"/>
      <c r="D33" s="10"/>
      <c r="E33" s="10"/>
      <c r="F33" s="10"/>
      <c r="G33" s="10"/>
      <c r="H33" s="45"/>
      <c r="I33" s="11"/>
      <c r="J33" s="45"/>
      <c r="K33" s="11"/>
      <c r="L33" s="45"/>
      <c r="M33" s="48"/>
      <c r="O33" s="48"/>
    </row>
    <row r="34" spans="2:15" ht="15">
      <c r="B34" s="16" t="s">
        <v>101</v>
      </c>
      <c r="C34" s="12"/>
      <c r="D34" s="12"/>
      <c r="E34" s="12"/>
      <c r="F34" s="12"/>
      <c r="G34" s="12"/>
      <c r="H34" s="46"/>
      <c r="I34" s="13"/>
      <c r="J34" s="46"/>
      <c r="K34" s="13"/>
      <c r="L34" s="46"/>
      <c r="M34" s="46"/>
      <c r="O34" s="46"/>
    </row>
    <row r="35" spans="2:15" ht="15">
      <c r="B35" s="16" t="s">
        <v>86</v>
      </c>
      <c r="C35" s="14"/>
      <c r="D35" s="14"/>
      <c r="E35" s="14"/>
      <c r="F35" s="14"/>
      <c r="G35" s="14"/>
      <c r="H35" s="47"/>
      <c r="I35" s="15"/>
      <c r="J35" s="47"/>
      <c r="K35" s="15"/>
      <c r="L35" s="47"/>
      <c r="M35" s="47"/>
      <c r="O35" s="47"/>
    </row>
    <row r="36" spans="9:11" ht="12.75">
      <c r="I36" s="4"/>
      <c r="K36" s="4"/>
    </row>
    <row r="37" spans="9:11" ht="12.75">
      <c r="I37" s="4"/>
      <c r="K37" s="4"/>
    </row>
    <row r="38" spans="9:11" ht="12.75">
      <c r="I38" s="4"/>
      <c r="K38" s="4"/>
    </row>
    <row r="39" spans="9:11" ht="12.75">
      <c r="I39" s="4"/>
      <c r="K39" s="4"/>
    </row>
    <row r="40" spans="9:11" ht="12.75">
      <c r="I40" s="4"/>
      <c r="K40" s="4"/>
    </row>
    <row r="41" spans="9:11" ht="12.75">
      <c r="I41" s="4"/>
      <c r="K41" s="4"/>
    </row>
    <row r="42" spans="9:11" ht="12.75">
      <c r="I42" s="4"/>
      <c r="K42" s="4"/>
    </row>
    <row r="43" spans="9:11" ht="12.75">
      <c r="I43" s="4"/>
      <c r="K43" s="4"/>
    </row>
    <row r="44" spans="9:11" ht="12.75">
      <c r="I44" s="4"/>
      <c r="K44" s="4"/>
    </row>
    <row r="45" spans="9:11" ht="12.75">
      <c r="I45" s="4"/>
      <c r="K45" s="4"/>
    </row>
    <row r="46" spans="9:11" ht="12.75">
      <c r="I46" s="4"/>
      <c r="K46" s="4"/>
    </row>
    <row r="47" spans="9:11" ht="12.75">
      <c r="I47" s="4"/>
      <c r="K47" s="4"/>
    </row>
    <row r="48" spans="9:11" ht="12.75">
      <c r="I48" s="4"/>
      <c r="K48" s="4"/>
    </row>
    <row r="49" spans="9:11" ht="12.75">
      <c r="I49" s="4"/>
      <c r="K49" s="4"/>
    </row>
    <row r="50" spans="9:11" ht="12.75">
      <c r="I50" s="4"/>
      <c r="K50" s="4"/>
    </row>
    <row r="51" spans="9:11" ht="12.75">
      <c r="I51" s="4"/>
      <c r="K51" s="4"/>
    </row>
  </sheetData>
  <mergeCells count="1">
    <mergeCell ref="E4:K4"/>
  </mergeCells>
  <printOptions horizontalCentered="1" verticalCentered="1"/>
  <pageMargins left="0" right="0" top="0" bottom="0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workbookViewId="0" topLeftCell="A1">
      <selection activeCell="F23" sqref="F23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2" spans="2:6" ht="15.75">
      <c r="B2" s="2"/>
      <c r="C2" s="3"/>
      <c r="D2" s="40"/>
      <c r="F2" s="40"/>
    </row>
    <row r="3" spans="2:6" ht="15" customHeight="1">
      <c r="B3" s="16" t="s">
        <v>48</v>
      </c>
      <c r="C3" s="3"/>
      <c r="D3" s="36" t="s">
        <v>111</v>
      </c>
      <c r="F3" s="36" t="str">
        <f>D3</f>
        <v>09 MONTHS</v>
      </c>
    </row>
    <row r="4" spans="2:6" ht="15" customHeight="1">
      <c r="B4" s="142" t="s">
        <v>49</v>
      </c>
      <c r="C4" s="3"/>
      <c r="D4" s="36" t="s">
        <v>27</v>
      </c>
      <c r="F4" s="36" t="s">
        <v>27</v>
      </c>
    </row>
    <row r="5" spans="2:6" ht="15" customHeight="1">
      <c r="B5" s="16"/>
      <c r="C5" s="3"/>
      <c r="D5" s="37" t="s">
        <v>109</v>
      </c>
      <c r="F5" s="37" t="s">
        <v>110</v>
      </c>
    </row>
    <row r="6" spans="2:6" ht="18" customHeight="1">
      <c r="B6" s="3" t="s">
        <v>26</v>
      </c>
      <c r="C6" s="3"/>
      <c r="D6" s="39"/>
      <c r="F6" s="39"/>
    </row>
    <row r="7" spans="2:6" ht="17.25" customHeight="1">
      <c r="B7" s="142" t="s">
        <v>116</v>
      </c>
      <c r="C7" s="16"/>
      <c r="D7" s="95" t="s">
        <v>13</v>
      </c>
      <c r="F7" s="95" t="s">
        <v>13</v>
      </c>
    </row>
    <row r="8" spans="2:6" ht="9" customHeight="1">
      <c r="B8" s="99"/>
      <c r="C8" s="16"/>
      <c r="D8" s="96"/>
      <c r="F8" s="96"/>
    </row>
    <row r="9" spans="2:6" ht="9" customHeight="1">
      <c r="B9" s="75"/>
      <c r="C9" s="16"/>
      <c r="D9" s="62"/>
      <c r="F9" s="62"/>
    </row>
    <row r="10" spans="2:6" ht="18" customHeight="1">
      <c r="B10" s="26" t="s">
        <v>95</v>
      </c>
      <c r="C10" s="9"/>
      <c r="D10" s="76">
        <v>61892</v>
      </c>
      <c r="F10" s="76">
        <v>43089</v>
      </c>
    </row>
    <row r="11" spans="2:6" ht="18" customHeight="1">
      <c r="B11" s="100" t="s">
        <v>105</v>
      </c>
      <c r="C11" s="9"/>
      <c r="D11" s="76">
        <v>-13549</v>
      </c>
      <c r="E11" s="154"/>
      <c r="F11" s="76">
        <v>-41205</v>
      </c>
    </row>
    <row r="12" spans="2:6" ht="18" customHeight="1">
      <c r="B12" s="100" t="s">
        <v>96</v>
      </c>
      <c r="C12" s="9"/>
      <c r="D12" s="77">
        <v>-43349</v>
      </c>
      <c r="E12" s="154"/>
      <c r="F12" s="77">
        <v>-16074</v>
      </c>
    </row>
    <row r="13" spans="2:6" ht="18" customHeight="1">
      <c r="B13" s="100" t="s">
        <v>94</v>
      </c>
      <c r="C13" s="9"/>
      <c r="D13" s="76">
        <f>SUM(D10:D12)</f>
        <v>4994</v>
      </c>
      <c r="E13" s="154"/>
      <c r="F13" s="76">
        <f>SUM(F10:F12)</f>
        <v>-14190</v>
      </c>
    </row>
    <row r="14" spans="2:6" ht="18" customHeight="1">
      <c r="B14" s="26" t="s">
        <v>88</v>
      </c>
      <c r="C14" s="9"/>
      <c r="D14" s="76">
        <v>39296</v>
      </c>
      <c r="F14" s="76">
        <v>39610</v>
      </c>
    </row>
    <row r="15" spans="2:6" ht="18" customHeight="1" thickBot="1">
      <c r="B15" s="100" t="s">
        <v>87</v>
      </c>
      <c r="C15" s="9"/>
      <c r="D15" s="78">
        <f>D14+D13</f>
        <v>44290</v>
      </c>
      <c r="F15" s="78">
        <f>F14+F13</f>
        <v>25420</v>
      </c>
    </row>
    <row r="16" spans="2:6" ht="8.25" customHeight="1" thickTop="1">
      <c r="B16" s="101"/>
      <c r="C16" s="9"/>
      <c r="D16" s="102"/>
      <c r="F16" s="102"/>
    </row>
    <row r="17" spans="4:6" ht="12.75">
      <c r="D17" s="38"/>
      <c r="F17" s="38"/>
    </row>
    <row r="18" spans="2:6" ht="14.25">
      <c r="B18" s="28" t="s">
        <v>90</v>
      </c>
      <c r="D18" s="38"/>
      <c r="F18" s="38"/>
    </row>
    <row r="19" spans="4:6" ht="12.75">
      <c r="D19" s="38"/>
      <c r="F19" s="38"/>
    </row>
    <row r="20" spans="2:6" ht="8.25" customHeight="1">
      <c r="B20" s="156"/>
      <c r="D20" s="159"/>
      <c r="F20" s="159"/>
    </row>
    <row r="21" spans="2:6" ht="18" customHeight="1">
      <c r="B21" s="26" t="s">
        <v>21</v>
      </c>
      <c r="D21" s="76">
        <v>44303</v>
      </c>
      <c r="E21" s="154"/>
      <c r="F21" s="76">
        <v>25420</v>
      </c>
    </row>
    <row r="22" spans="2:6" ht="18" customHeight="1">
      <c r="B22" s="26" t="s">
        <v>91</v>
      </c>
      <c r="D22" s="76">
        <v>-13</v>
      </c>
      <c r="E22" s="154"/>
      <c r="F22" s="76">
        <v>0</v>
      </c>
    </row>
    <row r="23" spans="2:6" ht="18" customHeight="1" thickBot="1">
      <c r="B23" s="157"/>
      <c r="D23" s="78">
        <f>SUM(D21:D22)</f>
        <v>44290</v>
      </c>
      <c r="E23" s="154"/>
      <c r="F23" s="78">
        <f>SUM(F21:F22)</f>
        <v>25420</v>
      </c>
    </row>
    <row r="24" spans="2:6" ht="7.5" customHeight="1" thickTop="1">
      <c r="B24" s="158"/>
      <c r="D24" s="77"/>
      <c r="E24" s="154"/>
      <c r="F24" s="77"/>
    </row>
    <row r="25" spans="4:6" ht="14.25">
      <c r="D25" s="155"/>
      <c r="E25" s="154"/>
      <c r="F25" s="155"/>
    </row>
    <row r="26" spans="4:6" ht="12.75">
      <c r="D26" s="38"/>
      <c r="F26" s="38"/>
    </row>
    <row r="27" spans="2:6" ht="15">
      <c r="B27" s="16" t="s">
        <v>37</v>
      </c>
      <c r="D27" s="38"/>
      <c r="F27" s="38"/>
    </row>
    <row r="28" spans="2:6" ht="15">
      <c r="B28" s="16" t="s">
        <v>102</v>
      </c>
      <c r="D28" s="38"/>
      <c r="F28" s="38"/>
    </row>
    <row r="29" ht="15">
      <c r="B29" s="16" t="s">
        <v>89</v>
      </c>
    </row>
  </sheetData>
  <printOptions horizontalCentered="1" verticalCentered="1"/>
  <pageMargins left="0" right="0" top="0" bottom="0" header="0.11811023622047245" footer="0.1181102362204724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kwan</cp:lastModifiedBy>
  <cp:lastPrinted>2007-10-24T02:13:28Z</cp:lastPrinted>
  <dcterms:created xsi:type="dcterms:W3CDTF">2002-10-03T07:32:19Z</dcterms:created>
  <dcterms:modified xsi:type="dcterms:W3CDTF">2007-11-21T08:01:43Z</dcterms:modified>
  <cp:category/>
  <cp:version/>
  <cp:contentType/>
  <cp:contentStatus/>
</cp:coreProperties>
</file>