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040" tabRatio="599" activeTab="0"/>
  </bookViews>
  <sheets>
    <sheet name="BS" sheetId="1" r:id="rId1"/>
    <sheet name="IncState" sheetId="2" r:id="rId2"/>
    <sheet name="CF" sheetId="3" r:id="rId3"/>
    <sheet name="Note CFS" sheetId="4" r:id="rId4"/>
    <sheet name="Equity" sheetId="5" r:id="rId5"/>
  </sheets>
  <definedNames>
    <definedName name="_xlnm.Print_Area" localSheetId="0">'BS'!$A$1:$H$60</definedName>
    <definedName name="_xlnm.Print_Area" localSheetId="2">'CF'!$A$1:$G$91</definedName>
    <definedName name="_xlnm.Print_Area" localSheetId="4">'Equity'!$A$1:$N$41</definedName>
    <definedName name="_xlnm.Print_Area" localSheetId="1">'IncState'!$A$1:$J$49</definedName>
    <definedName name="_xlnm.Print_Area" localSheetId="3">'Note CFS'!$A$1:$F$41</definedName>
    <definedName name="_xlnm.Print_Titles" localSheetId="0">'BS'!$B:$E,'BS'!$1:$3</definedName>
    <definedName name="_xlnm.Print_Titles" localSheetId="2">'CF'!$1:$8</definedName>
    <definedName name="_xlnm.Print_Titles" localSheetId="3">'Note CFS'!$1:$6</definedName>
  </definedNames>
  <calcPr fullCalcOnLoad="1"/>
</workbook>
</file>

<file path=xl/sharedStrings.xml><?xml version="1.0" encoding="utf-8"?>
<sst xmlns="http://schemas.openxmlformats.org/spreadsheetml/2006/main" count="211" uniqueCount="157">
  <si>
    <t>RM'000</t>
  </si>
  <si>
    <t xml:space="preserve"> </t>
  </si>
  <si>
    <t>CURRENT ASSETS</t>
  </si>
  <si>
    <t>CURRENT LIABILITIES</t>
  </si>
  <si>
    <t>Share Premium</t>
  </si>
  <si>
    <t>Revaluation Reserve</t>
  </si>
  <si>
    <t>Capital Reserve</t>
  </si>
  <si>
    <t>Statutory Reserve</t>
  </si>
  <si>
    <t>Retained Profit</t>
  </si>
  <si>
    <t>Others</t>
  </si>
  <si>
    <t>Property, Plant &amp; Equipment</t>
  </si>
  <si>
    <t>NON CURRENT ASSETS</t>
  </si>
  <si>
    <t>Other investments</t>
  </si>
  <si>
    <t>Inventories</t>
  </si>
  <si>
    <t>Deposits, bank and cash balances</t>
  </si>
  <si>
    <t>Current tax liabilities</t>
  </si>
  <si>
    <t>NET CURRENT ASSETS</t>
  </si>
  <si>
    <t>NON CURRENT LIABILITIES</t>
  </si>
  <si>
    <t>Deferred tax liabilities</t>
  </si>
  <si>
    <t>CAPITAL AND RESERVES</t>
  </si>
  <si>
    <t>Share capital</t>
  </si>
  <si>
    <t>Reserves</t>
  </si>
  <si>
    <t>Condensed Consolidated Balance Sheets</t>
  </si>
  <si>
    <t>As At</t>
  </si>
  <si>
    <t>Long term trade receivables</t>
  </si>
  <si>
    <t>Shareholders' equity</t>
  </si>
  <si>
    <t>- Bank overdrafts</t>
  </si>
  <si>
    <t>- others</t>
  </si>
  <si>
    <t>Term loan</t>
  </si>
  <si>
    <t>Deferred Tax Assets</t>
  </si>
  <si>
    <t>Goodwill</t>
  </si>
  <si>
    <t>Tax Recoverables</t>
  </si>
  <si>
    <t>Trade and other receivables</t>
  </si>
  <si>
    <t>Trade and other payables</t>
  </si>
  <si>
    <t>Audited</t>
  </si>
  <si>
    <t>Net Tangible Assets per share (RM)</t>
  </si>
  <si>
    <t xml:space="preserve">Borrowings </t>
  </si>
  <si>
    <t>Harrisons Holdings (Malaysia) Berhad [194675-H]</t>
  </si>
  <si>
    <t>Revenue</t>
  </si>
  <si>
    <t>Taxation</t>
  </si>
  <si>
    <t>31 December 2004</t>
  </si>
  <si>
    <t>the explanatory notes attached to the interim financial report.</t>
  </si>
  <si>
    <t>As At 30 June 2005</t>
  </si>
  <si>
    <t>30 June 2005</t>
  </si>
  <si>
    <t>Condensed Consolidated Income Statements</t>
  </si>
  <si>
    <t>For the financial period ended 30 June 2005</t>
  </si>
  <si>
    <t>Current</t>
  </si>
  <si>
    <t>6 Months</t>
  </si>
  <si>
    <t>Quarter Ended</t>
  </si>
  <si>
    <t>Ended</t>
  </si>
  <si>
    <t>30 June</t>
  </si>
  <si>
    <t>Operating expenses</t>
  </si>
  <si>
    <t>Other operating income</t>
  </si>
  <si>
    <t>Profit from operations</t>
  </si>
  <si>
    <t>Finance cost</t>
  </si>
  <si>
    <t>Share of results of associates</t>
  </si>
  <si>
    <t>Profit before tax</t>
  </si>
  <si>
    <t>Net profit for the period</t>
  </si>
  <si>
    <t>Earnings per share</t>
  </si>
  <si>
    <t>- basic (sen)</t>
  </si>
  <si>
    <t xml:space="preserve">- diluted (sen) </t>
  </si>
  <si>
    <t>The Condensed Consolidated Income Statements should be read in conjuction with the</t>
  </si>
  <si>
    <t xml:space="preserve"> Annual Financial Report for the financial year ended 31 December 2004 and</t>
  </si>
  <si>
    <t xml:space="preserve"> the explanatory note attached to the interim financial report.</t>
  </si>
  <si>
    <t>Condensed Consolidated Cash Flow Statements</t>
  </si>
  <si>
    <t>6 months ended</t>
  </si>
  <si>
    <t>Note</t>
  </si>
  <si>
    <t>CASH FLOWS FROM OPERATING ACTIVITIES</t>
  </si>
  <si>
    <t>Net profit after tax</t>
  </si>
  <si>
    <t>Adjustment for :</t>
  </si>
  <si>
    <t>Allowance for doubtful debts</t>
  </si>
  <si>
    <t>Allowance for slow moving inventories</t>
  </si>
  <si>
    <t>Amortisation of trademark</t>
  </si>
  <si>
    <t>Fixed assets written off</t>
  </si>
  <si>
    <t>Depreciation of property, plant and equipment</t>
  </si>
  <si>
    <t>Gain on sale of property, plant and equipment</t>
  </si>
  <si>
    <t>Sub cos</t>
  </si>
  <si>
    <t>Share loss of associate</t>
  </si>
  <si>
    <t>D. Tax-c/y adj</t>
  </si>
  <si>
    <t>Dividend income (gross)</t>
  </si>
  <si>
    <t>Opening-DT</t>
  </si>
  <si>
    <t>Interest income</t>
  </si>
  <si>
    <t>Interest expenses</t>
  </si>
  <si>
    <t>Changes in working capital:</t>
  </si>
  <si>
    <t>(Increase)/Decrease in inventories</t>
  </si>
  <si>
    <t xml:space="preserve">Increase/(Decrease) in receivables, deposits </t>
  </si>
  <si>
    <t xml:space="preserve">  and prepayments</t>
  </si>
  <si>
    <t>Decrease in payables</t>
  </si>
  <si>
    <t>Net cash (outflow/)inflow from operations</t>
  </si>
  <si>
    <t>Tax paid</t>
  </si>
  <si>
    <t>Tax refund</t>
  </si>
  <si>
    <t>Interest received</t>
  </si>
  <si>
    <t xml:space="preserve">Net cash (outflow)/inflow from </t>
  </si>
  <si>
    <t xml:space="preserve">  operating activities</t>
  </si>
  <si>
    <t>The Condensed Consolidated Cash Flow Statements should be read in conjunction with the</t>
  </si>
  <si>
    <t xml:space="preserve">Annual Financial Report for the year ended 31 December 2004 and the explanatory note attached </t>
  </si>
  <si>
    <t>to the interim financial report.</t>
  </si>
  <si>
    <t>CASH FLOWS FROM INVESTING ACTIVITIES</t>
  </si>
  <si>
    <t>Purchase of property, plant and equipment</t>
  </si>
  <si>
    <t>1</t>
  </si>
  <si>
    <t>Proceeds from the sale of property, plant and</t>
  </si>
  <si>
    <t xml:space="preserve">   equipments</t>
  </si>
  <si>
    <t>Advances to associate</t>
  </si>
  <si>
    <t>Repayment from associate</t>
  </si>
  <si>
    <t>Purchase of other investment</t>
  </si>
  <si>
    <t>Dividend received from other investment</t>
  </si>
  <si>
    <t xml:space="preserve">Net cash outflow from </t>
  </si>
  <si>
    <t xml:space="preserve">  investing activities</t>
  </si>
  <si>
    <t>CASH FLOWS FROM FINANCING ACTIVITIES</t>
  </si>
  <si>
    <t>Issue of shares:</t>
  </si>
  <si>
    <t>- exercise of share options</t>
  </si>
  <si>
    <t>Purchase treasury shares</t>
  </si>
  <si>
    <t>Repayment of borrowings</t>
  </si>
  <si>
    <t>Proceeds from borrowings</t>
  </si>
  <si>
    <t>Repayment of finance lease liabilities</t>
  </si>
  <si>
    <t>Interest paid</t>
  </si>
  <si>
    <t xml:space="preserve">Net cash inflow/(outflow) from </t>
  </si>
  <si>
    <t xml:space="preserve">  financing activities</t>
  </si>
  <si>
    <t>NET INCREASE IN CASH AND CASH EQUIVALENTS</t>
  </si>
  <si>
    <t xml:space="preserve">  DURING THE FINANCIAL PERIOD</t>
  </si>
  <si>
    <t>CASH AND CASH EQUIVALENTS AT</t>
  </si>
  <si>
    <t xml:space="preserve">  BEGINNING OF FINANCIAL YEAR</t>
  </si>
  <si>
    <t>CASH AND CASH EQUIVALENTS</t>
  </si>
  <si>
    <t xml:space="preserve">  AT END OF FINANCIAL PERIOD</t>
  </si>
  <si>
    <t>Note to Condensed Consolidated Cash Flow Statements</t>
  </si>
  <si>
    <t>PURCHASE OF PROPERTY, PLANT AND EQUIPMENTS</t>
  </si>
  <si>
    <t>Cash payments</t>
  </si>
  <si>
    <t>Hire purchase agreement</t>
  </si>
  <si>
    <t>CASH AND CASH EQUIVALENTS AT BEGINNING OF FINANCIAL YEAR</t>
  </si>
  <si>
    <t>As at</t>
  </si>
  <si>
    <t>01 January 2005</t>
  </si>
  <si>
    <t>01 January 2004</t>
  </si>
  <si>
    <t>Deposits, cash and bank balances</t>
  </si>
  <si>
    <t>Bank overdrafts</t>
  </si>
  <si>
    <t>CASH AND CASH EQUIVALENTS AT END OF FINANCIAL PERIOD</t>
  </si>
  <si>
    <t>Condensed Consolidated Statement of Changes in Equity</t>
  </si>
  <si>
    <t>Issued and fully paid ordinary shares of RM1 each</t>
  </si>
  <si>
    <t>Distributable Retained Earnings</t>
  </si>
  <si>
    <t>Non-distributable</t>
  </si>
  <si>
    <t>Number of Shares</t>
  </si>
  <si>
    <t>Nominal Value</t>
  </si>
  <si>
    <t>Treasury Shares</t>
  </si>
  <si>
    <t xml:space="preserve"> Capital Reserves</t>
  </si>
  <si>
    <t>Total</t>
  </si>
  <si>
    <t>'000</t>
  </si>
  <si>
    <t>At 1 January 2005</t>
  </si>
  <si>
    <t>Net proft for the period</t>
  </si>
  <si>
    <t>-exercise of share options</t>
  </si>
  <si>
    <t>At 30 June 2005</t>
  </si>
  <si>
    <t>At 1 January 2004</t>
  </si>
  <si>
    <t>Purchase of treasury shares</t>
  </si>
  <si>
    <t>Reversal of temporary differences</t>
  </si>
  <si>
    <t xml:space="preserve">   arising from capital gains tax</t>
  </si>
  <si>
    <t>At 30 June 2004</t>
  </si>
  <si>
    <t>The Condensed Consolidated Statements of Changes in Equity should be read in conjuction with the</t>
  </si>
  <si>
    <t xml:space="preserve">The Condensed Consolidated Balance Sheets should be read in conjuction with </t>
  </si>
  <si>
    <t xml:space="preserve">the Annual Financial Report for the financial year ended 31 December 2004 and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</si>
</sst>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_);\(0\)"/>
    <numFmt numFmtId="167" formatCode="_-* #,##0_-;\-* #,##0_-;_-* &quot;-&quot;??_-;_-@_-"/>
    <numFmt numFmtId="168" formatCode="_(* #,##0.00_);_(* \(#,##0.00\);_(* &quot;-&quot;_);_(@_)"/>
    <numFmt numFmtId="169" formatCode="0_);[Red]\(0\)"/>
    <numFmt numFmtId="170" formatCode="dd\ mmmm\ yyyy"/>
  </numFmts>
  <fonts count="22">
    <font>
      <sz val="10"/>
      <name val="Arial"/>
      <family val="0"/>
    </font>
    <font>
      <b/>
      <sz val="12"/>
      <name val="Franklin Gothic Book"/>
      <family val="2"/>
    </font>
    <font>
      <sz val="12"/>
      <name val="Franklin Gothic Book"/>
      <family val="2"/>
    </font>
    <font>
      <sz val="12"/>
      <color indexed="8"/>
      <name val="Franklin Gothic Book"/>
      <family val="2"/>
    </font>
    <font>
      <i/>
      <sz val="12"/>
      <color indexed="8"/>
      <name val="Franklin Gothic Book"/>
      <family val="2"/>
    </font>
    <font>
      <sz val="12"/>
      <name val="Arial"/>
      <family val="0"/>
    </font>
    <font>
      <b/>
      <sz val="10"/>
      <name val="Franklin Gothic Book"/>
      <family val="2"/>
    </font>
    <font>
      <sz val="10"/>
      <name val="Franklin Gothic Book"/>
      <family val="2"/>
    </font>
    <font>
      <b/>
      <sz val="10"/>
      <name val="Arial"/>
      <family val="2"/>
    </font>
    <font>
      <b/>
      <sz val="12"/>
      <color indexed="8"/>
      <name val="Franklin Gothic Book"/>
      <family val="2"/>
    </font>
    <font>
      <b/>
      <u val="single"/>
      <sz val="12"/>
      <name val="Franklin Gothic Book"/>
      <family val="2"/>
    </font>
    <font>
      <sz val="8"/>
      <name val="Arial"/>
      <family val="0"/>
    </font>
    <font>
      <sz val="10"/>
      <name val="MS Sans Serif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2"/>
      <name val="Gill Sans MT"/>
      <family val="2"/>
    </font>
    <font>
      <sz val="12"/>
      <name val="Gill Sans MT"/>
      <family val="0"/>
    </font>
    <font>
      <sz val="8"/>
      <name val="Gill Sans MT"/>
      <family val="0"/>
    </font>
    <font>
      <sz val="10"/>
      <name val="Gill Sans MT"/>
      <family val="2"/>
    </font>
    <font>
      <sz val="11"/>
      <name val="Franklin Gothic Book"/>
      <family val="2"/>
    </font>
    <font>
      <u val="single"/>
      <sz val="12"/>
      <name val="Franklin Gothic Book"/>
      <family val="2"/>
    </font>
    <font>
      <b/>
      <sz val="11"/>
      <name val="Franklin Gothic Book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7" fontId="3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Border="1" applyAlignment="1">
      <alignment horizontal="center"/>
    </xf>
    <xf numFmtId="165" fontId="2" fillId="0" borderId="0" xfId="16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65" fontId="7" fillId="0" borderId="0" xfId="16" applyNumberFormat="1" applyFont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7" fontId="9" fillId="0" borderId="0" xfId="0" applyNumberFormat="1" applyFont="1" applyAlignment="1" applyProtection="1">
      <alignment/>
      <protection/>
    </xf>
    <xf numFmtId="43" fontId="2" fillId="0" borderId="0" xfId="16" applyFont="1" applyBorder="1" applyAlignment="1">
      <alignment/>
    </xf>
    <xf numFmtId="165" fontId="1" fillId="0" borderId="0" xfId="16" applyNumberFormat="1" applyFont="1" applyBorder="1" applyAlignment="1">
      <alignment/>
    </xf>
    <xf numFmtId="165" fontId="2" fillId="0" borderId="1" xfId="16" applyNumberFormat="1" applyFont="1" applyBorder="1" applyAlignment="1">
      <alignment/>
    </xf>
    <xf numFmtId="165" fontId="2" fillId="0" borderId="2" xfId="16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165" fontId="2" fillId="0" borderId="3" xfId="16" applyNumberFormat="1" applyFont="1" applyBorder="1" applyAlignment="1">
      <alignment/>
    </xf>
    <xf numFmtId="43" fontId="2" fillId="0" borderId="2" xfId="16" applyFont="1" applyBorder="1" applyAlignment="1">
      <alignment/>
    </xf>
    <xf numFmtId="165" fontId="5" fillId="0" borderId="3" xfId="16" applyNumberFormat="1" applyFont="1" applyBorder="1" applyAlignment="1">
      <alignment/>
    </xf>
    <xf numFmtId="165" fontId="2" fillId="0" borderId="4" xfId="16" applyNumberFormat="1" applyFont="1" applyBorder="1" applyAlignment="1">
      <alignment/>
    </xf>
    <xf numFmtId="165" fontId="5" fillId="0" borderId="3" xfId="16" applyNumberFormat="1" applyFont="1" applyBorder="1" applyAlignment="1">
      <alignment/>
    </xf>
    <xf numFmtId="165" fontId="0" fillId="0" borderId="0" xfId="16" applyNumberFormat="1" applyAlignment="1">
      <alignment/>
    </xf>
    <xf numFmtId="0" fontId="2" fillId="0" borderId="0" xfId="0" applyFont="1" applyAlignment="1" quotePrefix="1">
      <alignment/>
    </xf>
    <xf numFmtId="0" fontId="8" fillId="0" borderId="0" xfId="0" applyFont="1" applyBorder="1" applyAlignment="1">
      <alignment horizontal="center"/>
    </xf>
    <xf numFmtId="43" fontId="2" fillId="0" borderId="0" xfId="16" applyNumberFormat="1" applyFont="1" applyBorder="1" applyAlignment="1">
      <alignment/>
    </xf>
    <xf numFmtId="41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5" fillId="0" borderId="0" xfId="25" applyFont="1">
      <alignment/>
      <protection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1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1" fontId="2" fillId="0" borderId="2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41" fontId="2" fillId="0" borderId="4" xfId="0" applyNumberFormat="1" applyFont="1" applyBorder="1" applyAlignment="1">
      <alignment/>
    </xf>
    <xf numFmtId="0" fontId="1" fillId="0" borderId="0" xfId="0" applyFont="1" applyAlignment="1" quotePrefix="1">
      <alignment/>
    </xf>
    <xf numFmtId="168" fontId="2" fillId="0" borderId="0" xfId="0" applyNumberFormat="1" applyFont="1" applyAlignment="1">
      <alignment/>
    </xf>
    <xf numFmtId="43" fontId="2" fillId="0" borderId="0" xfId="16" applyFont="1" applyAlignment="1">
      <alignment/>
    </xf>
    <xf numFmtId="39" fontId="2" fillId="0" borderId="0" xfId="0" applyNumberFormat="1" applyFont="1" applyAlignment="1">
      <alignment/>
    </xf>
    <xf numFmtId="43" fontId="2" fillId="0" borderId="0" xfId="16" applyNumberFormat="1" applyFont="1" applyAlignment="1">
      <alignment/>
    </xf>
    <xf numFmtId="0" fontId="6" fillId="0" borderId="0" xfId="0" applyFont="1" applyBorder="1" applyAlignment="1">
      <alignment/>
    </xf>
    <xf numFmtId="37" fontId="7" fillId="0" borderId="0" xfId="0" applyNumberFormat="1" applyFont="1" applyAlignment="1">
      <alignment/>
    </xf>
    <xf numFmtId="165" fontId="7" fillId="0" borderId="0" xfId="16" applyNumberFormat="1" applyFont="1" applyBorder="1" applyAlignment="1">
      <alignment/>
    </xf>
    <xf numFmtId="0" fontId="2" fillId="0" borderId="0" xfId="25" applyFont="1">
      <alignment/>
      <protection/>
    </xf>
    <xf numFmtId="164" fontId="2" fillId="0" borderId="0" xfId="18" applyFont="1" applyAlignment="1">
      <alignment/>
    </xf>
    <xf numFmtId="0" fontId="7" fillId="0" borderId="0" xfId="25" applyFont="1">
      <alignment/>
      <protection/>
    </xf>
    <xf numFmtId="0" fontId="1" fillId="0" borderId="0" xfId="25" applyFont="1">
      <alignment/>
      <protection/>
    </xf>
    <xf numFmtId="0" fontId="1" fillId="0" borderId="0" xfId="25" applyFont="1" applyAlignment="1">
      <alignment horizontal="center"/>
      <protection/>
    </xf>
    <xf numFmtId="170" fontId="1" fillId="0" borderId="0" xfId="18" applyNumberFormat="1" applyFont="1" applyAlignment="1" quotePrefix="1">
      <alignment horizontal="right"/>
    </xf>
    <xf numFmtId="0" fontId="1" fillId="0" borderId="0" xfId="25" applyFont="1" applyAlignment="1">
      <alignment horizontal="right"/>
      <protection/>
    </xf>
    <xf numFmtId="164" fontId="2" fillId="0" borderId="0" xfId="18" applyFont="1" applyBorder="1" applyAlignment="1">
      <alignment/>
    </xf>
    <xf numFmtId="0" fontId="2" fillId="0" borderId="0" xfId="25" applyFont="1" applyBorder="1">
      <alignment/>
      <protection/>
    </xf>
    <xf numFmtId="0" fontId="7" fillId="0" borderId="0" xfId="25" applyFont="1" applyBorder="1">
      <alignment/>
      <protection/>
    </xf>
    <xf numFmtId="164" fontId="1" fillId="0" borderId="0" xfId="18" applyFont="1" applyAlignment="1">
      <alignment horizontal="right"/>
    </xf>
    <xf numFmtId="49" fontId="2" fillId="0" borderId="0" xfId="25" applyNumberFormat="1" applyFont="1">
      <alignment/>
      <protection/>
    </xf>
    <xf numFmtId="49" fontId="1" fillId="0" borderId="0" xfId="18" applyNumberFormat="1" applyFont="1" applyBorder="1" applyAlignment="1">
      <alignment horizontal="center"/>
    </xf>
    <xf numFmtId="164" fontId="2" fillId="0" borderId="0" xfId="18" applyFont="1" applyBorder="1" applyAlignment="1">
      <alignment horizontal="center"/>
    </xf>
    <xf numFmtId="167" fontId="2" fillId="0" borderId="0" xfId="19" applyNumberFormat="1" applyFont="1" applyAlignment="1">
      <alignment/>
    </xf>
    <xf numFmtId="165" fontId="2" fillId="0" borderId="0" xfId="19" applyNumberFormat="1" applyFont="1" applyAlignment="1">
      <alignment/>
    </xf>
    <xf numFmtId="167" fontId="2" fillId="0" borderId="0" xfId="18" applyNumberFormat="1" applyFont="1" applyAlignment="1">
      <alignment/>
    </xf>
    <xf numFmtId="167" fontId="2" fillId="0" borderId="0" xfId="18" applyNumberFormat="1" applyFont="1" applyBorder="1" applyAlignment="1">
      <alignment/>
    </xf>
    <xf numFmtId="165" fontId="2" fillId="0" borderId="0" xfId="19" applyNumberFormat="1" applyFont="1" applyAlignment="1">
      <alignment wrapText="1"/>
    </xf>
    <xf numFmtId="167" fontId="2" fillId="0" borderId="0" xfId="19" applyNumberFormat="1" applyFont="1" applyAlignment="1">
      <alignment horizontal="left" vertical="center" wrapText="1"/>
    </xf>
    <xf numFmtId="167" fontId="2" fillId="0" borderId="0" xfId="19" applyNumberFormat="1" applyFont="1" applyAlignment="1">
      <alignment wrapText="1"/>
    </xf>
    <xf numFmtId="0" fontId="16" fillId="0" borderId="0" xfId="25" applyFont="1">
      <alignment/>
      <protection/>
    </xf>
    <xf numFmtId="165" fontId="16" fillId="0" borderId="0" xfId="19" applyNumberFormat="1" applyFont="1" applyAlignment="1">
      <alignment/>
    </xf>
    <xf numFmtId="167" fontId="16" fillId="0" borderId="0" xfId="18" applyNumberFormat="1" applyFont="1" applyAlignment="1">
      <alignment/>
    </xf>
    <xf numFmtId="167" fontId="16" fillId="0" borderId="0" xfId="18" applyNumberFormat="1" applyFont="1" applyBorder="1" applyAlignment="1">
      <alignment/>
    </xf>
    <xf numFmtId="0" fontId="18" fillId="0" borderId="0" xfId="25" applyFont="1">
      <alignment/>
      <protection/>
    </xf>
    <xf numFmtId="165" fontId="2" fillId="0" borderId="0" xfId="18" applyNumberFormat="1" applyFont="1" applyAlignment="1">
      <alignment/>
    </xf>
    <xf numFmtId="165" fontId="16" fillId="0" borderId="0" xfId="18" applyNumberFormat="1" applyFont="1" applyBorder="1" applyAlignment="1">
      <alignment/>
    </xf>
    <xf numFmtId="167" fontId="16" fillId="0" borderId="0" xfId="19" applyNumberFormat="1" applyFont="1" applyAlignment="1">
      <alignment/>
    </xf>
    <xf numFmtId="166" fontId="16" fillId="0" borderId="0" xfId="19" applyNumberFormat="1" applyFont="1" applyAlignment="1">
      <alignment/>
    </xf>
    <xf numFmtId="165" fontId="2" fillId="0" borderId="0" xfId="19" applyNumberFormat="1" applyFont="1" applyBorder="1" applyAlignment="1">
      <alignment/>
    </xf>
    <xf numFmtId="167" fontId="2" fillId="0" borderId="5" xfId="18" applyNumberFormat="1" applyFont="1" applyBorder="1" applyAlignment="1">
      <alignment/>
    </xf>
    <xf numFmtId="165" fontId="2" fillId="0" borderId="2" xfId="19" applyNumberFormat="1" applyFont="1" applyBorder="1" applyAlignment="1">
      <alignment/>
    </xf>
    <xf numFmtId="0" fontId="18" fillId="0" borderId="2" xfId="25" applyFont="1" applyBorder="1">
      <alignment/>
      <protection/>
    </xf>
    <xf numFmtId="167" fontId="1" fillId="0" borderId="0" xfId="18" applyNumberFormat="1" applyFont="1" applyBorder="1" applyAlignment="1">
      <alignment/>
    </xf>
    <xf numFmtId="41" fontId="2" fillId="0" borderId="0" xfId="18" applyNumberFormat="1" applyFont="1" applyAlignment="1">
      <alignment/>
    </xf>
    <xf numFmtId="41" fontId="2" fillId="0" borderId="0" xfId="18" applyNumberFormat="1" applyFont="1" applyBorder="1" applyAlignment="1">
      <alignment/>
    </xf>
    <xf numFmtId="164" fontId="2" fillId="0" borderId="2" xfId="18" applyFont="1" applyBorder="1" applyAlignment="1">
      <alignment/>
    </xf>
    <xf numFmtId="167" fontId="1" fillId="0" borderId="0" xfId="19" applyNumberFormat="1" applyFont="1" applyAlignment="1">
      <alignment horizontal="left" vertical="center" wrapText="1"/>
    </xf>
    <xf numFmtId="165" fontId="2" fillId="0" borderId="0" xfId="18" applyNumberFormat="1" applyFont="1" applyBorder="1" applyAlignment="1">
      <alignment/>
    </xf>
    <xf numFmtId="167" fontId="1" fillId="0" borderId="0" xfId="19" applyNumberFormat="1" applyFont="1" applyAlignment="1">
      <alignment vertical="center" wrapText="1"/>
    </xf>
    <xf numFmtId="164" fontId="7" fillId="0" borderId="0" xfId="18" applyFont="1" applyBorder="1" applyAlignment="1">
      <alignment/>
    </xf>
    <xf numFmtId="0" fontId="2" fillId="0" borderId="0" xfId="25" applyFont="1" quotePrefix="1">
      <alignment/>
      <protection/>
    </xf>
    <xf numFmtId="41" fontId="2" fillId="0" borderId="2" xfId="18" applyNumberFormat="1" applyFont="1" applyBorder="1" applyAlignment="1">
      <alignment/>
    </xf>
    <xf numFmtId="165" fontId="2" fillId="0" borderId="1" xfId="18" applyNumberFormat="1" applyFont="1" applyBorder="1" applyAlignment="1">
      <alignment/>
    </xf>
    <xf numFmtId="41" fontId="2" fillId="0" borderId="1" xfId="18" applyNumberFormat="1" applyFont="1" applyBorder="1" applyAlignment="1">
      <alignment/>
    </xf>
    <xf numFmtId="167" fontId="2" fillId="0" borderId="0" xfId="19" applyNumberFormat="1" applyFont="1" applyAlignment="1">
      <alignment horizontal="left"/>
    </xf>
    <xf numFmtId="167" fontId="1" fillId="0" borderId="0" xfId="19" applyNumberFormat="1" applyFont="1" applyAlignment="1" quotePrefix="1">
      <alignment horizontal="center"/>
    </xf>
    <xf numFmtId="166" fontId="2" fillId="0" borderId="0" xfId="19" applyNumberFormat="1" applyFont="1" applyAlignment="1">
      <alignment/>
    </xf>
    <xf numFmtId="167" fontId="2" fillId="0" borderId="0" xfId="19" applyNumberFormat="1" applyFont="1" applyAlignment="1" quotePrefix="1">
      <alignment/>
    </xf>
    <xf numFmtId="169" fontId="2" fillId="0" borderId="0" xfId="18" applyNumberFormat="1" applyFont="1" applyAlignment="1">
      <alignment/>
    </xf>
    <xf numFmtId="1" fontId="1" fillId="0" borderId="0" xfId="19" applyNumberFormat="1" applyFont="1" applyAlignment="1" quotePrefix="1">
      <alignment horizontal="center" vertical="center"/>
    </xf>
    <xf numFmtId="1" fontId="1" fillId="0" borderId="0" xfId="19" applyNumberFormat="1" applyFont="1" applyAlignment="1">
      <alignment horizontal="center" vertical="center"/>
    </xf>
    <xf numFmtId="167" fontId="2" fillId="0" borderId="1" xfId="18" applyNumberFormat="1" applyFont="1" applyBorder="1" applyAlignment="1">
      <alignment/>
    </xf>
    <xf numFmtId="0" fontId="19" fillId="0" borderId="0" xfId="25" applyFont="1">
      <alignment/>
      <protection/>
    </xf>
    <xf numFmtId="167" fontId="19" fillId="0" borderId="0" xfId="19" applyNumberFormat="1" applyFont="1" applyAlignment="1">
      <alignment/>
    </xf>
    <xf numFmtId="165" fontId="19" fillId="0" borderId="0" xfId="19" applyNumberFormat="1" applyFont="1" applyAlignment="1">
      <alignment/>
    </xf>
    <xf numFmtId="167" fontId="19" fillId="0" borderId="0" xfId="18" applyNumberFormat="1" applyFont="1" applyAlignment="1">
      <alignment/>
    </xf>
    <xf numFmtId="167" fontId="7" fillId="0" borderId="0" xfId="19" applyNumberFormat="1" applyFont="1" applyAlignment="1">
      <alignment/>
    </xf>
    <xf numFmtId="165" fontId="7" fillId="0" borderId="0" xfId="19" applyNumberFormat="1" applyFont="1" applyAlignment="1">
      <alignment/>
    </xf>
    <xf numFmtId="164" fontId="7" fillId="0" borderId="0" xfId="18" applyFont="1" applyAlignment="1">
      <alignment/>
    </xf>
    <xf numFmtId="0" fontId="16" fillId="0" borderId="0" xfId="26">
      <alignment/>
      <protection/>
    </xf>
    <xf numFmtId="0" fontId="1" fillId="0" borderId="0" xfId="25" applyFont="1" applyAlignment="1">
      <alignment horizontal="left"/>
      <protection/>
    </xf>
    <xf numFmtId="165" fontId="2" fillId="0" borderId="6" xfId="18" applyNumberFormat="1" applyFont="1" applyBorder="1" applyAlignment="1">
      <alignment/>
    </xf>
    <xf numFmtId="167" fontId="2" fillId="0" borderId="6" xfId="18" applyNumberFormat="1" applyFont="1" applyBorder="1" applyAlignment="1">
      <alignment/>
    </xf>
    <xf numFmtId="165" fontId="2" fillId="0" borderId="4" xfId="18" applyNumberFormat="1" applyFont="1" applyBorder="1" applyAlignment="1">
      <alignment/>
    </xf>
    <xf numFmtId="167" fontId="2" fillId="0" borderId="4" xfId="18" applyNumberFormat="1" applyFont="1" applyBorder="1" applyAlignment="1">
      <alignment/>
    </xf>
    <xf numFmtId="0" fontId="16" fillId="0" borderId="0" xfId="26" applyBorder="1">
      <alignment/>
      <protection/>
    </xf>
    <xf numFmtId="0" fontId="10" fillId="0" borderId="0" xfId="25" applyFont="1">
      <alignment/>
      <protection/>
    </xf>
    <xf numFmtId="167" fontId="1" fillId="0" borderId="0" xfId="19" applyNumberFormat="1" applyFont="1" applyAlignment="1">
      <alignment horizontal="right"/>
    </xf>
    <xf numFmtId="164" fontId="20" fillId="0" borderId="0" xfId="18" applyFont="1" applyBorder="1" applyAlignment="1">
      <alignment/>
    </xf>
    <xf numFmtId="167" fontId="1" fillId="0" borderId="0" xfId="19" applyNumberFormat="1" applyFont="1" applyAlignment="1" quotePrefix="1">
      <alignment horizontal="right"/>
    </xf>
    <xf numFmtId="165" fontId="16" fillId="0" borderId="0" xfId="19" applyNumberFormat="1" applyBorder="1" applyAlignment="1">
      <alignment/>
    </xf>
    <xf numFmtId="41" fontId="16" fillId="0" borderId="0" xfId="19" applyNumberFormat="1" applyBorder="1" applyAlignment="1">
      <alignment/>
    </xf>
    <xf numFmtId="0" fontId="21" fillId="0" borderId="0" xfId="25" applyFont="1" applyBorder="1" applyAlignment="1">
      <alignment horizontal="right"/>
      <protection/>
    </xf>
    <xf numFmtId="167" fontId="2" fillId="0" borderId="6" xfId="19" applyNumberFormat="1" applyFont="1" applyBorder="1" applyAlignment="1">
      <alignment/>
    </xf>
    <xf numFmtId="167" fontId="2" fillId="0" borderId="0" xfId="19" applyNumberFormat="1" applyFont="1" applyBorder="1" applyAlignment="1">
      <alignment/>
    </xf>
    <xf numFmtId="167" fontId="2" fillId="0" borderId="4" xfId="19" applyNumberFormat="1" applyFont="1" applyBorder="1" applyAlignment="1">
      <alignment/>
    </xf>
    <xf numFmtId="165" fontId="1" fillId="0" borderId="0" xfId="19" applyNumberFormat="1" applyFont="1" applyAlignment="1">
      <alignment horizontal="center"/>
    </xf>
    <xf numFmtId="165" fontId="16" fillId="0" borderId="0" xfId="19" applyNumberFormat="1" applyAlignment="1">
      <alignment/>
    </xf>
    <xf numFmtId="165" fontId="1" fillId="0" borderId="0" xfId="19" applyNumberFormat="1" applyFont="1" applyAlignment="1" quotePrefix="1">
      <alignment horizontal="center"/>
    </xf>
    <xf numFmtId="0" fontId="2" fillId="0" borderId="0" xfId="25" applyFont="1" applyAlignment="1">
      <alignment horizontal="left"/>
      <protection/>
    </xf>
    <xf numFmtId="165" fontId="1" fillId="0" borderId="0" xfId="19" applyNumberFormat="1" applyFont="1" applyAlignment="1">
      <alignment horizontal="right"/>
    </xf>
    <xf numFmtId="0" fontId="19" fillId="0" borderId="0" xfId="25" applyFont="1" applyAlignment="1">
      <alignment horizontal="left"/>
      <protection/>
    </xf>
    <xf numFmtId="0" fontId="21" fillId="0" borderId="0" xfId="25" applyFont="1" applyAlignment="1">
      <alignment horizontal="left"/>
      <protection/>
    </xf>
    <xf numFmtId="0" fontId="10" fillId="0" borderId="0" xfId="25" applyFont="1" applyBorder="1">
      <alignment/>
      <protection/>
    </xf>
    <xf numFmtId="167" fontId="16" fillId="0" borderId="0" xfId="19" applyNumberFormat="1" applyAlignment="1">
      <alignment/>
    </xf>
    <xf numFmtId="167" fontId="16" fillId="0" borderId="0" xfId="19" applyNumberFormat="1" applyBorder="1" applyAlignment="1">
      <alignment/>
    </xf>
    <xf numFmtId="166" fontId="16" fillId="0" borderId="0" xfId="19" applyNumberFormat="1" applyBorder="1" applyAlignment="1">
      <alignment/>
    </xf>
    <xf numFmtId="0" fontId="16" fillId="0" borderId="0" xfId="27">
      <alignment/>
      <protection/>
    </xf>
    <xf numFmtId="164" fontId="16" fillId="0" borderId="0" xfId="20" applyAlignment="1">
      <alignment/>
    </xf>
    <xf numFmtId="0" fontId="15" fillId="0" borderId="0" xfId="27" applyFont="1">
      <alignment/>
      <protection/>
    </xf>
    <xf numFmtId="0" fontId="16" fillId="0" borderId="0" xfId="27" applyFont="1">
      <alignment/>
      <protection/>
    </xf>
    <xf numFmtId="164" fontId="16" fillId="0" borderId="0" xfId="20" applyFont="1" applyAlignment="1">
      <alignment/>
    </xf>
    <xf numFmtId="164" fontId="15" fillId="0" borderId="0" xfId="20" applyFont="1" applyAlignment="1">
      <alignment horizontal="center" wrapText="1"/>
    </xf>
    <xf numFmtId="164" fontId="15" fillId="0" borderId="0" xfId="20" applyFont="1" applyAlignment="1">
      <alignment wrapText="1"/>
    </xf>
    <xf numFmtId="164" fontId="15" fillId="0" borderId="0" xfId="20" applyFont="1" applyAlignment="1">
      <alignment/>
    </xf>
    <xf numFmtId="0" fontId="19" fillId="0" borderId="0" xfId="25" applyFont="1" applyBorder="1">
      <alignment/>
      <protection/>
    </xf>
    <xf numFmtId="164" fontId="15" fillId="0" borderId="0" xfId="20" applyFont="1" applyAlignment="1">
      <alignment horizontal="center"/>
    </xf>
    <xf numFmtId="0" fontId="18" fillId="0" borderId="0" xfId="27" applyFont="1">
      <alignment/>
      <protection/>
    </xf>
    <xf numFmtId="0" fontId="15" fillId="0" borderId="2" xfId="27" applyFont="1" applyBorder="1">
      <alignment/>
      <protection/>
    </xf>
    <xf numFmtId="164" fontId="15" fillId="0" borderId="2" xfId="20" applyFont="1" applyBorder="1" applyAlignment="1">
      <alignment horizontal="center" vertical="center" wrapText="1"/>
    </xf>
    <xf numFmtId="164" fontId="15" fillId="0" borderId="0" xfId="20" applyFont="1" applyBorder="1" applyAlignment="1">
      <alignment/>
    </xf>
    <xf numFmtId="164" fontId="15" fillId="0" borderId="0" xfId="20" applyFont="1" applyAlignment="1" quotePrefix="1">
      <alignment horizontal="center" vertical="center" wrapText="1"/>
    </xf>
    <xf numFmtId="164" fontId="15" fillId="0" borderId="0" xfId="20" applyFont="1" applyAlignment="1">
      <alignment horizontal="center" vertical="center" wrapText="1"/>
    </xf>
    <xf numFmtId="167" fontId="16" fillId="0" borderId="0" xfId="20" applyNumberFormat="1" applyFont="1" applyAlignment="1">
      <alignment/>
    </xf>
    <xf numFmtId="167" fontId="16" fillId="0" borderId="0" xfId="20" applyNumberFormat="1" applyAlignment="1">
      <alignment/>
    </xf>
    <xf numFmtId="41" fontId="16" fillId="0" borderId="0" xfId="20" applyNumberFormat="1" applyFont="1" applyAlignment="1">
      <alignment/>
    </xf>
    <xf numFmtId="0" fontId="16" fillId="0" borderId="0" xfId="27" applyFont="1" quotePrefix="1">
      <alignment/>
      <protection/>
    </xf>
    <xf numFmtId="0" fontId="15" fillId="0" borderId="0" xfId="27" applyFont="1" applyAlignment="1">
      <alignment horizontal="center"/>
      <protection/>
    </xf>
    <xf numFmtId="167" fontId="16" fillId="0" borderId="0" xfId="27" applyNumberFormat="1">
      <alignment/>
      <protection/>
    </xf>
    <xf numFmtId="167" fontId="16" fillId="0" borderId="2" xfId="20" applyNumberFormat="1" applyFont="1" applyBorder="1" applyAlignment="1">
      <alignment/>
    </xf>
    <xf numFmtId="0" fontId="16" fillId="0" borderId="0" xfId="27" applyFont="1" applyBorder="1">
      <alignment/>
      <protection/>
    </xf>
    <xf numFmtId="167" fontId="16" fillId="0" borderId="0" xfId="20" applyNumberFormat="1" applyFont="1" applyBorder="1" applyAlignment="1">
      <alignment/>
    </xf>
    <xf numFmtId="0" fontId="16" fillId="0" borderId="0" xfId="27" applyBorder="1">
      <alignment/>
      <protection/>
    </xf>
    <xf numFmtId="167" fontId="16" fillId="0" borderId="1" xfId="20" applyNumberFormat="1" applyFont="1" applyBorder="1" applyAlignment="1">
      <alignment/>
    </xf>
    <xf numFmtId="165" fontId="16" fillId="0" borderId="1" xfId="20" applyNumberFormat="1" applyFont="1" applyBorder="1" applyAlignment="1">
      <alignment/>
    </xf>
    <xf numFmtId="167" fontId="16" fillId="0" borderId="0" xfId="27" applyNumberFormat="1" applyFont="1" applyBorder="1">
      <alignment/>
      <protection/>
    </xf>
    <xf numFmtId="41" fontId="16" fillId="0" borderId="1" xfId="20" applyNumberFormat="1" applyFont="1" applyBorder="1" applyAlignment="1">
      <alignment/>
    </xf>
    <xf numFmtId="0" fontId="1" fillId="0" borderId="0" xfId="25" applyFont="1" applyBorder="1" applyAlignment="1">
      <alignment horizontal="left"/>
      <protection/>
    </xf>
    <xf numFmtId="0" fontId="21" fillId="0" borderId="0" xfId="25" applyFont="1" applyBorder="1">
      <alignment/>
      <protection/>
    </xf>
    <xf numFmtId="0" fontId="6" fillId="0" borderId="0" xfId="25" applyFont="1" applyBorder="1" applyAlignment="1">
      <alignment horizontal="right"/>
      <protection/>
    </xf>
    <xf numFmtId="167" fontId="16" fillId="0" borderId="0" xfId="19" applyNumberFormat="1" applyFont="1" applyBorder="1" applyAlignment="1">
      <alignment/>
    </xf>
    <xf numFmtId="0" fontId="19" fillId="0" borderId="0" xfId="25" applyFont="1" applyBorder="1" quotePrefix="1">
      <alignment/>
      <protection/>
    </xf>
    <xf numFmtId="0" fontId="1" fillId="0" borderId="0" xfId="25" applyFont="1" applyBorder="1">
      <alignment/>
      <protection/>
    </xf>
    <xf numFmtId="0" fontId="2" fillId="0" borderId="0" xfId="0" applyFont="1" applyAlignment="1">
      <alignment horizontal="fill" vertical="distributed" wrapText="1"/>
    </xf>
    <xf numFmtId="0" fontId="2" fillId="0" borderId="0" xfId="0" applyFont="1" applyAlignment="1">
      <alignment/>
    </xf>
    <xf numFmtId="164" fontId="1" fillId="0" borderId="0" xfId="18" applyFont="1" applyAlignment="1">
      <alignment horizontal="center"/>
    </xf>
    <xf numFmtId="167" fontId="2" fillId="0" borderId="0" xfId="19" applyNumberFormat="1" applyFont="1" applyAlignment="1">
      <alignment horizontal="left" vertical="center" wrapText="1"/>
    </xf>
    <xf numFmtId="167" fontId="1" fillId="0" borderId="0" xfId="19" applyNumberFormat="1" applyFont="1" applyAlignment="1">
      <alignment horizontal="left" vertical="center" wrapText="1"/>
    </xf>
    <xf numFmtId="164" fontId="15" fillId="0" borderId="0" xfId="20" applyFont="1" applyAlignment="1">
      <alignment horizontal="center" wrapText="1"/>
    </xf>
    <xf numFmtId="164" fontId="15" fillId="0" borderId="0" xfId="20" applyFont="1" applyBorder="1" applyAlignment="1">
      <alignment horizontal="center" vertical="center" wrapText="1"/>
    </xf>
    <xf numFmtId="164" fontId="15" fillId="0" borderId="2" xfId="20" applyFont="1" applyBorder="1" applyAlignment="1">
      <alignment horizontal="center" vertical="center" wrapText="1"/>
    </xf>
    <xf numFmtId="164" fontId="15" fillId="0" borderId="0" xfId="20" applyFont="1" applyAlignment="1">
      <alignment horizontal="center"/>
    </xf>
  </cellXfs>
  <cellStyles count="14">
    <cellStyle name="Normal" xfId="0"/>
    <cellStyle name="Comma" xfId="16"/>
    <cellStyle name="Comma [0]" xfId="17"/>
    <cellStyle name="Comma_1STQTR03-CFS" xfId="18"/>
    <cellStyle name="Comma_2Qtr05-CFS" xfId="19"/>
    <cellStyle name="Comma_2Qtr05-CHGS in EQUITY" xfId="20"/>
    <cellStyle name="Currency" xfId="21"/>
    <cellStyle name="Currency [0]" xfId="22"/>
    <cellStyle name="Followed Hyperlink" xfId="23"/>
    <cellStyle name="Hyperlink" xfId="24"/>
    <cellStyle name="Normal_1STQTR03-CFS" xfId="25"/>
    <cellStyle name="Normal_2Qtr05-CFS" xfId="26"/>
    <cellStyle name="Normal_2Qtr05-CHGS in EQUITY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5"/>
  <sheetViews>
    <sheetView tabSelected="1" zoomScaleSheetLayoutView="50" workbookViewId="0" topLeftCell="A1">
      <pane xSplit="4" ySplit="6" topLeftCell="E5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60" sqref="C60"/>
    </sheetView>
  </sheetViews>
  <sheetFormatPr defaultColWidth="9.140625" defaultRowHeight="12.75"/>
  <cols>
    <col min="1" max="1" width="2.8515625" style="0" customWidth="1"/>
    <col min="3" max="3" width="11.140625" style="0" customWidth="1"/>
    <col min="4" max="4" width="16.00390625" style="0" customWidth="1"/>
    <col min="5" max="5" width="2.421875" style="0" customWidth="1"/>
    <col min="6" max="6" width="20.7109375" style="14" customWidth="1"/>
    <col min="7" max="7" width="2.00390625" style="14" customWidth="1"/>
    <col min="8" max="8" width="20.7109375" style="14" customWidth="1"/>
  </cols>
  <sheetData>
    <row r="1" spans="2:8" ht="16.5">
      <c r="B1" s="1" t="s">
        <v>37</v>
      </c>
      <c r="C1" s="2"/>
      <c r="D1" s="2"/>
      <c r="E1" s="2"/>
      <c r="F1" s="3"/>
      <c r="G1" s="3"/>
      <c r="H1" s="3"/>
    </row>
    <row r="2" spans="2:8" ht="8.25" customHeight="1">
      <c r="B2" s="2"/>
      <c r="C2" s="2"/>
      <c r="D2" s="2"/>
      <c r="E2" s="2"/>
      <c r="F2" s="3"/>
      <c r="G2" s="3"/>
      <c r="H2" s="3"/>
    </row>
    <row r="3" spans="2:8" ht="16.5">
      <c r="B3" s="36" t="s">
        <v>22</v>
      </c>
      <c r="C3" s="2"/>
      <c r="D3" s="2"/>
      <c r="E3" s="2"/>
      <c r="F3" s="3"/>
      <c r="G3" s="3"/>
      <c r="H3" s="3"/>
    </row>
    <row r="4" spans="2:8" ht="16.5" customHeight="1">
      <c r="B4" s="1" t="s">
        <v>42</v>
      </c>
      <c r="C4" s="2"/>
      <c r="D4" s="2"/>
      <c r="E4" s="2"/>
      <c r="F4" s="7"/>
      <c r="G4" s="3"/>
      <c r="H4" s="31" t="s">
        <v>34</v>
      </c>
    </row>
    <row r="5" spans="2:8" ht="18.75" customHeight="1">
      <c r="B5" s="1"/>
      <c r="C5" s="2"/>
      <c r="D5" s="2"/>
      <c r="E5" s="2"/>
      <c r="F5" s="13" t="s">
        <v>23</v>
      </c>
      <c r="G5" s="3"/>
      <c r="H5" s="7" t="s">
        <v>23</v>
      </c>
    </row>
    <row r="6" spans="2:8" ht="16.5">
      <c r="B6" s="1"/>
      <c r="C6" s="2"/>
      <c r="D6" s="2"/>
      <c r="E6" s="2"/>
      <c r="F6" s="17" t="s">
        <v>43</v>
      </c>
      <c r="G6" s="3"/>
      <c r="H6" s="17" t="s">
        <v>40</v>
      </c>
    </row>
    <row r="7" spans="2:8" ht="16.5">
      <c r="B7" s="2"/>
      <c r="C7" s="2"/>
      <c r="D7" s="2"/>
      <c r="E7" s="2"/>
      <c r="F7" s="7" t="s">
        <v>0</v>
      </c>
      <c r="G7" s="3"/>
      <c r="H7" s="7" t="s">
        <v>0</v>
      </c>
    </row>
    <row r="8" spans="2:8" ht="16.5">
      <c r="B8" s="1" t="s">
        <v>11</v>
      </c>
      <c r="C8" s="2"/>
      <c r="D8" s="2"/>
      <c r="E8" s="2"/>
      <c r="F8" s="3"/>
      <c r="G8" s="3"/>
      <c r="H8" s="3"/>
    </row>
    <row r="9" spans="2:8" ht="16.5">
      <c r="B9" s="4" t="s">
        <v>10</v>
      </c>
      <c r="C9" s="4"/>
      <c r="D9" s="4"/>
      <c r="E9" s="2"/>
      <c r="F9" s="8">
        <v>40849</v>
      </c>
      <c r="G9" s="5"/>
      <c r="H9" s="5">
        <v>40198</v>
      </c>
    </row>
    <row r="10" spans="2:8" ht="16.5">
      <c r="B10" s="4" t="s">
        <v>30</v>
      </c>
      <c r="C10" s="4"/>
      <c r="D10" s="4"/>
      <c r="E10" s="2"/>
      <c r="F10" s="8">
        <v>9</v>
      </c>
      <c r="G10" s="5"/>
      <c r="H10" s="5">
        <v>17</v>
      </c>
    </row>
    <row r="11" spans="2:8" ht="16.5">
      <c r="B11" s="4" t="s">
        <v>12</v>
      </c>
      <c r="C11" s="4"/>
      <c r="D11" s="4"/>
      <c r="E11" s="2"/>
      <c r="F11" s="8">
        <v>7601</v>
      </c>
      <c r="G11" s="5"/>
      <c r="H11" s="5">
        <v>5601</v>
      </c>
    </row>
    <row r="12" spans="2:8" ht="16.5">
      <c r="B12" s="4" t="s">
        <v>24</v>
      </c>
      <c r="C12" s="4"/>
      <c r="D12" s="4"/>
      <c r="E12" s="2"/>
      <c r="F12" s="8">
        <v>5916</v>
      </c>
      <c r="G12" s="5"/>
      <c r="H12" s="5">
        <v>5916</v>
      </c>
    </row>
    <row r="13" spans="2:8" ht="16.5">
      <c r="B13" s="4" t="s">
        <v>29</v>
      </c>
      <c r="C13" s="4"/>
      <c r="D13" s="4"/>
      <c r="E13" s="2"/>
      <c r="F13" s="8">
        <v>1709</v>
      </c>
      <c r="G13" s="5"/>
      <c r="H13" s="5">
        <v>1671</v>
      </c>
    </row>
    <row r="14" spans="2:8" ht="16.5">
      <c r="B14" s="4"/>
      <c r="C14" s="4"/>
      <c r="D14" s="4"/>
      <c r="E14" s="2"/>
      <c r="F14" s="22"/>
      <c r="G14" s="5"/>
      <c r="H14" s="23"/>
    </row>
    <row r="15" spans="2:8" s="10" customFormat="1" ht="16.5">
      <c r="B15" s="4"/>
      <c r="C15" s="4"/>
      <c r="D15" s="4"/>
      <c r="E15" s="2"/>
      <c r="F15" s="24">
        <f>SUM(F9:F13)</f>
        <v>56084</v>
      </c>
      <c r="G15" s="5"/>
      <c r="H15" s="24">
        <f>SUM(H9:H13)</f>
        <v>53403</v>
      </c>
    </row>
    <row r="16" spans="2:8" s="10" customFormat="1" ht="16.5">
      <c r="B16" s="4"/>
      <c r="C16" s="4"/>
      <c r="D16" s="4"/>
      <c r="E16" s="2"/>
      <c r="F16" s="8"/>
      <c r="G16" s="5"/>
      <c r="H16" s="5"/>
    </row>
    <row r="17" spans="2:8" ht="16.5">
      <c r="B17" s="18" t="s">
        <v>2</v>
      </c>
      <c r="C17" s="4"/>
      <c r="D17" s="4"/>
      <c r="E17" s="2"/>
      <c r="F17" s="8"/>
      <c r="G17" s="5"/>
      <c r="H17" s="5"/>
    </row>
    <row r="18" spans="2:8" ht="16.5">
      <c r="B18" s="2" t="s">
        <v>13</v>
      </c>
      <c r="C18" s="9"/>
      <c r="D18" s="4"/>
      <c r="E18" s="2"/>
      <c r="F18" s="8">
        <v>73822</v>
      </c>
      <c r="G18" s="5"/>
      <c r="H18" s="8">
        <v>72500</v>
      </c>
    </row>
    <row r="19" spans="2:8" ht="16.5">
      <c r="B19" s="2" t="s">
        <v>32</v>
      </c>
      <c r="C19" s="9"/>
      <c r="D19" s="4"/>
      <c r="E19" s="2"/>
      <c r="F19" s="8">
        <v>145562</v>
      </c>
      <c r="G19" s="5"/>
      <c r="H19" s="8">
        <v>128845</v>
      </c>
    </row>
    <row r="20" spans="2:8" ht="16.5">
      <c r="B20" s="2" t="s">
        <v>31</v>
      </c>
      <c r="C20" s="9"/>
      <c r="D20" s="4"/>
      <c r="E20" s="2"/>
      <c r="F20" s="8">
        <v>154</v>
      </c>
      <c r="G20" s="5"/>
      <c r="H20" s="8">
        <v>625</v>
      </c>
    </row>
    <row r="21" spans="2:8" ht="16.5">
      <c r="B21" s="2" t="s">
        <v>14</v>
      </c>
      <c r="C21" s="9"/>
      <c r="D21" s="4"/>
      <c r="E21" s="2"/>
      <c r="F21" s="8">
        <v>57909</v>
      </c>
      <c r="G21" s="5"/>
      <c r="H21" s="8">
        <v>70335</v>
      </c>
    </row>
    <row r="22" spans="2:8" ht="16.5">
      <c r="B22" s="2"/>
      <c r="C22" s="9"/>
      <c r="D22" s="4"/>
      <c r="E22" s="2"/>
      <c r="F22" s="8"/>
      <c r="G22" s="5"/>
      <c r="H22" s="8"/>
    </row>
    <row r="23" spans="2:8" ht="16.5">
      <c r="B23" s="2"/>
      <c r="C23" s="9"/>
      <c r="D23" s="4"/>
      <c r="E23" s="2"/>
      <c r="F23" s="24">
        <f>SUM(F18:F21)</f>
        <v>277447</v>
      </c>
      <c r="G23" s="5"/>
      <c r="H23" s="24">
        <f>SUM(H18:H21)</f>
        <v>272305</v>
      </c>
    </row>
    <row r="24" spans="2:8" ht="16.5">
      <c r="B24" s="4"/>
      <c r="C24" s="4"/>
      <c r="D24" s="4"/>
      <c r="E24" s="2"/>
      <c r="F24" s="8"/>
      <c r="G24" s="5"/>
      <c r="H24" s="8"/>
    </row>
    <row r="25" spans="2:8" ht="16.5">
      <c r="B25" s="18" t="s">
        <v>3</v>
      </c>
      <c r="C25" s="4"/>
      <c r="D25" s="4"/>
      <c r="E25" s="2"/>
      <c r="F25" s="8"/>
      <c r="G25" s="5"/>
      <c r="H25" s="8"/>
    </row>
    <row r="26" spans="2:8" ht="16.5">
      <c r="B26" s="2" t="s">
        <v>33</v>
      </c>
      <c r="C26" s="9"/>
      <c r="D26" s="4"/>
      <c r="E26" s="2"/>
      <c r="F26" s="8">
        <v>91451</v>
      </c>
      <c r="G26" s="5"/>
      <c r="H26" s="8">
        <v>94256</v>
      </c>
    </row>
    <row r="27" spans="2:8" ht="16.5">
      <c r="B27" s="2" t="s">
        <v>15</v>
      </c>
      <c r="C27" s="9"/>
      <c r="D27" s="4"/>
      <c r="E27" s="2"/>
      <c r="F27" s="8">
        <v>2538</v>
      </c>
      <c r="G27" s="5"/>
      <c r="H27" s="8">
        <v>2335</v>
      </c>
    </row>
    <row r="28" spans="2:8" ht="16.5">
      <c r="B28" s="2" t="s">
        <v>36</v>
      </c>
      <c r="C28" s="9"/>
      <c r="D28" s="4"/>
      <c r="E28" s="2"/>
      <c r="F28" s="8"/>
      <c r="G28" s="5"/>
      <c r="H28" s="8"/>
    </row>
    <row r="29" spans="2:8" ht="16.5">
      <c r="B29" s="30" t="s">
        <v>26</v>
      </c>
      <c r="C29" s="9"/>
      <c r="D29" s="4"/>
      <c r="E29" s="2"/>
      <c r="F29" s="8">
        <v>3419</v>
      </c>
      <c r="G29" s="5"/>
      <c r="H29" s="8">
        <v>3722</v>
      </c>
    </row>
    <row r="30" spans="2:8" ht="16.5">
      <c r="B30" s="30" t="s">
        <v>27</v>
      </c>
      <c r="C30" s="9"/>
      <c r="D30" s="4"/>
      <c r="E30" s="2"/>
      <c r="F30" s="8">
        <v>30554</v>
      </c>
      <c r="G30" s="5"/>
      <c r="H30" s="8">
        <v>27832</v>
      </c>
    </row>
    <row r="31" spans="2:8" ht="16.5">
      <c r="B31" s="4"/>
      <c r="D31" s="4"/>
      <c r="E31" s="2"/>
      <c r="F31" s="28">
        <f>SUM(F26:F30)</f>
        <v>127962</v>
      </c>
      <c r="G31" s="5"/>
      <c r="H31" s="26">
        <f>SUM(H26:H30)</f>
        <v>128145</v>
      </c>
    </row>
    <row r="32" spans="2:8" ht="16.5">
      <c r="B32" s="4"/>
      <c r="C32" s="4"/>
      <c r="D32" s="4"/>
      <c r="E32" s="2"/>
      <c r="F32" s="8"/>
      <c r="G32" s="5"/>
      <c r="H32" s="5"/>
    </row>
    <row r="33" spans="2:8" ht="17.25" thickBot="1">
      <c r="B33" s="18" t="s">
        <v>16</v>
      </c>
      <c r="C33" s="4"/>
      <c r="D33" s="4"/>
      <c r="E33" s="2"/>
      <c r="F33" s="21">
        <f>F23-F31</f>
        <v>149485</v>
      </c>
      <c r="G33" s="5"/>
      <c r="H33" s="21">
        <f>H23-H31</f>
        <v>144160</v>
      </c>
    </row>
    <row r="34" spans="2:8" ht="16.5">
      <c r="B34" s="4"/>
      <c r="C34" s="4"/>
      <c r="D34" s="4"/>
      <c r="E34" s="2"/>
      <c r="F34" s="20"/>
      <c r="G34" s="5"/>
      <c r="H34" s="15"/>
    </row>
    <row r="35" spans="2:8" ht="16.5">
      <c r="B35" s="18" t="s">
        <v>17</v>
      </c>
      <c r="C35" s="4"/>
      <c r="D35" s="4"/>
      <c r="E35" s="2"/>
      <c r="F35" s="20"/>
      <c r="G35" s="5"/>
      <c r="H35" s="15"/>
    </row>
    <row r="36" spans="2:8" ht="16.5">
      <c r="B36" s="4" t="s">
        <v>18</v>
      </c>
      <c r="C36" s="4"/>
      <c r="D36" s="4"/>
      <c r="E36" s="2"/>
      <c r="F36" s="8">
        <v>1907</v>
      </c>
      <c r="G36" s="5"/>
      <c r="H36" s="5">
        <v>1968</v>
      </c>
    </row>
    <row r="37" spans="2:8" ht="16.5">
      <c r="B37" s="4" t="s">
        <v>36</v>
      </c>
      <c r="C37" s="4"/>
      <c r="D37" s="4"/>
      <c r="E37" s="2"/>
      <c r="F37" s="8">
        <v>206</v>
      </c>
      <c r="G37" s="5"/>
      <c r="H37" s="5">
        <v>231</v>
      </c>
    </row>
    <row r="38" spans="2:8" ht="16.5">
      <c r="B38" s="4" t="s">
        <v>28</v>
      </c>
      <c r="C38" s="4"/>
      <c r="D38" s="4"/>
      <c r="E38" s="2"/>
      <c r="F38" s="8">
        <v>40000</v>
      </c>
      <c r="G38" s="5"/>
      <c r="H38" s="5">
        <v>40000</v>
      </c>
    </row>
    <row r="39" spans="2:8" ht="16.5">
      <c r="B39" s="4"/>
      <c r="C39" s="4"/>
      <c r="D39" s="4"/>
      <c r="E39" s="2"/>
      <c r="F39" s="24">
        <f>SUM(F36:F38)</f>
        <v>42113</v>
      </c>
      <c r="G39" s="5"/>
      <c r="H39" s="24">
        <f>SUM(H36:H38)</f>
        <v>42199</v>
      </c>
    </row>
    <row r="40" spans="2:8" ht="16.5">
      <c r="B40" s="4"/>
      <c r="C40" s="4"/>
      <c r="D40" s="4"/>
      <c r="E40" s="2"/>
      <c r="F40" s="20"/>
      <c r="G40" s="5"/>
      <c r="H40" s="15"/>
    </row>
    <row r="41" spans="2:8" ht="17.25" thickBot="1">
      <c r="B41" s="4"/>
      <c r="C41" s="4"/>
      <c r="D41" s="4"/>
      <c r="E41" s="2"/>
      <c r="F41" s="27">
        <f>F15+F33-F39</f>
        <v>163456</v>
      </c>
      <c r="G41" s="5"/>
      <c r="H41" s="27">
        <f>H15+H33-H39</f>
        <v>155364</v>
      </c>
    </row>
    <row r="42" spans="2:8" ht="17.25" thickTop="1">
      <c r="B42" s="4"/>
      <c r="C42" s="4"/>
      <c r="D42" s="4"/>
      <c r="E42" s="2"/>
      <c r="F42" s="8"/>
      <c r="G42" s="5"/>
      <c r="H42" s="19"/>
    </row>
    <row r="43" spans="2:8" ht="16.5">
      <c r="B43" s="18" t="s">
        <v>19</v>
      </c>
      <c r="C43" s="4"/>
      <c r="D43" s="4"/>
      <c r="E43" s="2"/>
      <c r="F43" s="8"/>
      <c r="G43" s="5"/>
      <c r="H43" s="5"/>
    </row>
    <row r="44" spans="2:8" ht="16.5">
      <c r="B44" s="4" t="s">
        <v>20</v>
      </c>
      <c r="C44" s="4"/>
      <c r="D44" s="4"/>
      <c r="E44" s="2"/>
      <c r="F44" s="8">
        <v>60487</v>
      </c>
      <c r="G44" s="5"/>
      <c r="H44" s="8">
        <v>60105</v>
      </c>
    </row>
    <row r="45" spans="2:8" ht="16.5">
      <c r="B45" s="4" t="s">
        <v>21</v>
      </c>
      <c r="C45" s="4"/>
      <c r="D45" s="4"/>
      <c r="E45" s="2"/>
      <c r="F45" s="22">
        <v>102969</v>
      </c>
      <c r="G45" s="5"/>
      <c r="H45" s="22">
        <v>95259</v>
      </c>
    </row>
    <row r="46" spans="2:8" ht="16.5" hidden="1">
      <c r="B46" s="6" t="s">
        <v>4</v>
      </c>
      <c r="D46" s="4"/>
      <c r="E46" s="2"/>
      <c r="F46" s="8" t="e">
        <f>+#REF!</f>
        <v>#REF!</v>
      </c>
      <c r="G46" s="5"/>
      <c r="H46" s="19" t="s">
        <v>1</v>
      </c>
    </row>
    <row r="47" spans="2:8" ht="16.5" hidden="1">
      <c r="B47" s="6" t="s">
        <v>5</v>
      </c>
      <c r="D47" s="4"/>
      <c r="E47" s="2"/>
      <c r="F47" s="8" t="e">
        <f>+#REF!</f>
        <v>#REF!</v>
      </c>
      <c r="G47" s="5"/>
      <c r="H47" s="19" t="s">
        <v>1</v>
      </c>
    </row>
    <row r="48" spans="2:8" ht="16.5" hidden="1">
      <c r="B48" s="6" t="s">
        <v>6</v>
      </c>
      <c r="D48" s="4"/>
      <c r="E48" s="2"/>
      <c r="F48" s="8" t="e">
        <f>+#REF!</f>
        <v>#REF!</v>
      </c>
      <c r="G48" s="5"/>
      <c r="H48" s="19" t="s">
        <v>1</v>
      </c>
    </row>
    <row r="49" spans="2:8" ht="16.5" hidden="1">
      <c r="B49" s="6" t="s">
        <v>7</v>
      </c>
      <c r="D49" s="4"/>
      <c r="E49" s="2"/>
      <c r="F49" s="8" t="e">
        <f>+#REF!</f>
        <v>#REF!</v>
      </c>
      <c r="G49" s="5"/>
      <c r="H49" s="19"/>
    </row>
    <row r="50" spans="2:8" ht="16.5" hidden="1">
      <c r="B50" s="6" t="s">
        <v>8</v>
      </c>
      <c r="D50" s="4"/>
      <c r="E50" s="2"/>
      <c r="F50" s="8" t="e">
        <f>+#REF!</f>
        <v>#REF!</v>
      </c>
      <c r="G50" s="5"/>
      <c r="H50" s="19"/>
    </row>
    <row r="51" spans="2:8" ht="16.5" hidden="1">
      <c r="B51" s="6" t="s">
        <v>9</v>
      </c>
      <c r="D51" s="4"/>
      <c r="E51" s="2"/>
      <c r="F51" s="8" t="e">
        <f>+#REF!</f>
        <v>#REF!</v>
      </c>
      <c r="G51" s="5"/>
      <c r="H51" s="19"/>
    </row>
    <row r="52" spans="2:8" ht="16.5" hidden="1">
      <c r="B52" s="4"/>
      <c r="C52" s="4"/>
      <c r="D52" s="4"/>
      <c r="E52" s="2"/>
      <c r="F52" s="22"/>
      <c r="G52" s="5"/>
      <c r="H52" s="25"/>
    </row>
    <row r="53" spans="2:8" ht="16.5">
      <c r="B53" s="4"/>
      <c r="C53" s="4"/>
      <c r="D53" s="4"/>
      <c r="E53" s="2"/>
      <c r="F53" s="8"/>
      <c r="G53" s="5"/>
      <c r="H53" s="19"/>
    </row>
    <row r="54" spans="2:8" ht="17.25" thickBot="1">
      <c r="B54" s="4" t="s">
        <v>25</v>
      </c>
      <c r="C54" s="4"/>
      <c r="D54" s="4"/>
      <c r="E54" s="2"/>
      <c r="F54" s="27">
        <f>SUM(F44:F45)</f>
        <v>163456</v>
      </c>
      <c r="G54" s="5"/>
      <c r="H54" s="27">
        <f>SUM(H44:H52)</f>
        <v>155364</v>
      </c>
    </row>
    <row r="55" spans="2:8" ht="17.25" thickTop="1">
      <c r="B55" s="4"/>
      <c r="C55" s="4"/>
      <c r="D55" s="4"/>
      <c r="E55" s="2"/>
      <c r="F55" s="8"/>
      <c r="G55" s="5"/>
      <c r="H55" s="8"/>
    </row>
    <row r="56" spans="2:8" ht="18" customHeight="1">
      <c r="B56" s="4" t="s">
        <v>35</v>
      </c>
      <c r="C56" s="4"/>
      <c r="D56" s="4"/>
      <c r="E56" s="2"/>
      <c r="F56" s="32">
        <f>(F54-F10)/60436</f>
        <v>2.7044642266198955</v>
      </c>
      <c r="G56" s="5"/>
      <c r="H56" s="32">
        <f>(H54-H10)/60436</f>
        <v>2.5704381494473494</v>
      </c>
    </row>
    <row r="57" spans="2:9" ht="12.75" customHeight="1">
      <c r="B57" s="4"/>
      <c r="C57" s="4"/>
      <c r="D57" s="4"/>
      <c r="E57" s="2"/>
      <c r="F57" s="32"/>
      <c r="G57" s="5"/>
      <c r="H57" s="32"/>
      <c r="I57" s="29"/>
    </row>
    <row r="58" spans="2:9" ht="16.5" customHeight="1">
      <c r="B58" s="180" t="s">
        <v>155</v>
      </c>
      <c r="C58" s="180"/>
      <c r="D58" s="180"/>
      <c r="E58" s="180"/>
      <c r="F58" s="180"/>
      <c r="G58" s="180"/>
      <c r="H58" s="180"/>
      <c r="I58" s="29"/>
    </row>
    <row r="59" spans="2:9" ht="16.5" customHeight="1">
      <c r="B59" s="180" t="s">
        <v>156</v>
      </c>
      <c r="C59" s="179"/>
      <c r="D59" s="179"/>
      <c r="E59" s="180"/>
      <c r="F59" s="179"/>
      <c r="G59" s="179"/>
      <c r="H59" s="179"/>
      <c r="I59" s="29"/>
    </row>
    <row r="60" spans="2:9" ht="16.5" customHeight="1">
      <c r="B60" s="10" t="s">
        <v>41</v>
      </c>
      <c r="C60" s="10"/>
      <c r="D60" s="10"/>
      <c r="E60" s="10"/>
      <c r="F60" s="35"/>
      <c r="G60" s="35"/>
      <c r="H60" s="35"/>
      <c r="I60" s="29"/>
    </row>
    <row r="61" spans="6:9" ht="12.75">
      <c r="F61" s="16"/>
      <c r="G61" s="16"/>
      <c r="H61" s="16"/>
      <c r="I61" s="29"/>
    </row>
    <row r="62" spans="6:9" ht="12.75">
      <c r="F62" s="16"/>
      <c r="G62" s="16"/>
      <c r="H62" s="16"/>
      <c r="I62" s="29"/>
    </row>
    <row r="63" spans="6:8" ht="12.75">
      <c r="F63" s="16"/>
      <c r="G63" s="16"/>
      <c r="H63" s="16"/>
    </row>
    <row r="64" spans="6:9" ht="12.75">
      <c r="F64" s="16"/>
      <c r="G64" s="16"/>
      <c r="H64" s="16"/>
      <c r="I64" s="34"/>
    </row>
    <row r="65" spans="6:9" ht="12.75">
      <c r="F65" s="16"/>
      <c r="G65" s="16"/>
      <c r="H65" s="16"/>
      <c r="I65" s="34"/>
    </row>
    <row r="66" spans="6:8" ht="12.75">
      <c r="F66" s="16"/>
      <c r="G66" s="16"/>
      <c r="H66" s="16"/>
    </row>
    <row r="67" spans="6:8" ht="12.75">
      <c r="F67" s="16"/>
      <c r="G67" s="16"/>
      <c r="H67" s="16"/>
    </row>
    <row r="68" spans="6:8" ht="12.75">
      <c r="F68" s="16"/>
      <c r="G68" s="16"/>
      <c r="H68" s="16"/>
    </row>
    <row r="69" spans="6:8" ht="12.75">
      <c r="F69" s="16"/>
      <c r="G69" s="16"/>
      <c r="H69" s="16"/>
    </row>
    <row r="70" spans="6:8" ht="12.75">
      <c r="F70" s="16"/>
      <c r="G70" s="16"/>
      <c r="H70" s="16"/>
    </row>
    <row r="71" spans="6:8" ht="12.75">
      <c r="F71" s="16"/>
      <c r="G71" s="16"/>
      <c r="H71" s="16"/>
    </row>
    <row r="72" spans="6:8" ht="12.75">
      <c r="F72" s="16"/>
      <c r="G72" s="16"/>
      <c r="H72" s="16"/>
    </row>
    <row r="73" spans="6:8" ht="12.75">
      <c r="F73" s="16"/>
      <c r="G73" s="16"/>
      <c r="H73" s="16"/>
    </row>
    <row r="74" spans="6:8" ht="12.75">
      <c r="F74" s="16"/>
      <c r="G74" s="16"/>
      <c r="H74" s="16"/>
    </row>
    <row r="75" spans="6:8" ht="12.75">
      <c r="F75" s="16"/>
      <c r="G75" s="16"/>
      <c r="H75" s="16"/>
    </row>
    <row r="76" spans="6:8" ht="12.75">
      <c r="F76" s="16"/>
      <c r="G76" s="16"/>
      <c r="H76" s="16"/>
    </row>
    <row r="77" spans="6:8" ht="12.75">
      <c r="F77" s="16"/>
      <c r="G77" s="16"/>
      <c r="H77" s="16"/>
    </row>
    <row r="78" spans="6:8" ht="12.75">
      <c r="F78" s="16"/>
      <c r="G78" s="16"/>
      <c r="H78" s="16"/>
    </row>
    <row r="79" spans="6:8" ht="12.75">
      <c r="F79" s="16"/>
      <c r="G79" s="16"/>
      <c r="H79" s="16"/>
    </row>
    <row r="80" spans="6:8" ht="12.75">
      <c r="F80" s="16"/>
      <c r="G80" s="16"/>
      <c r="H80" s="16"/>
    </row>
    <row r="81" spans="6:8" ht="12.75">
      <c r="F81" s="16"/>
      <c r="G81" s="16"/>
      <c r="H81" s="16"/>
    </row>
    <row r="82" spans="6:8" ht="12.75">
      <c r="F82" s="16"/>
      <c r="G82" s="16"/>
      <c r="H82" s="16"/>
    </row>
    <row r="83" spans="6:8" ht="12.75">
      <c r="F83" s="16"/>
      <c r="G83" s="16"/>
      <c r="H83" s="16"/>
    </row>
    <row r="84" spans="6:8" ht="12.75">
      <c r="F84" s="16"/>
      <c r="G84" s="16"/>
      <c r="H84" s="16"/>
    </row>
    <row r="85" spans="6:8" ht="12.75">
      <c r="F85" s="16"/>
      <c r="G85" s="16"/>
      <c r="H85" s="16"/>
    </row>
    <row r="86" spans="6:8" ht="12.75">
      <c r="F86" s="16"/>
      <c r="G86" s="16"/>
      <c r="H86" s="16"/>
    </row>
    <row r="87" spans="6:8" ht="12.75">
      <c r="F87" s="16"/>
      <c r="G87" s="16"/>
      <c r="H87" s="16"/>
    </row>
    <row r="88" spans="6:8" ht="12.75">
      <c r="F88" s="16"/>
      <c r="G88" s="16"/>
      <c r="H88" s="16"/>
    </row>
    <row r="89" spans="6:8" ht="12.75">
      <c r="F89" s="16"/>
      <c r="G89" s="16"/>
      <c r="H89" s="16"/>
    </row>
    <row r="90" spans="6:8" ht="12.75">
      <c r="F90" s="16"/>
      <c r="G90" s="16"/>
      <c r="H90" s="16"/>
    </row>
    <row r="91" spans="6:8" ht="12.75">
      <c r="F91" s="16"/>
      <c r="G91" s="16"/>
      <c r="H91" s="16"/>
    </row>
    <row r="92" spans="6:8" ht="12.75">
      <c r="F92" s="16"/>
      <c r="G92" s="16"/>
      <c r="H92" s="16"/>
    </row>
    <row r="93" spans="6:8" ht="12.75">
      <c r="F93" s="16"/>
      <c r="G93" s="16"/>
      <c r="H93" s="16"/>
    </row>
    <row r="94" spans="6:8" ht="12.75">
      <c r="F94" s="16"/>
      <c r="G94" s="16"/>
      <c r="H94" s="16"/>
    </row>
    <row r="95" spans="6:8" ht="12.75">
      <c r="F95" s="16"/>
      <c r="G95" s="16"/>
      <c r="H95" s="16"/>
    </row>
    <row r="96" spans="6:8" ht="12.75">
      <c r="F96" s="16"/>
      <c r="G96" s="16"/>
      <c r="H96" s="16"/>
    </row>
    <row r="97" spans="6:8" ht="12.75">
      <c r="F97" s="16"/>
      <c r="G97" s="16"/>
      <c r="H97" s="16"/>
    </row>
    <row r="98" spans="6:8" ht="12.75">
      <c r="F98" s="16"/>
      <c r="G98" s="16"/>
      <c r="H98" s="16"/>
    </row>
    <row r="99" spans="6:8" ht="12.75">
      <c r="F99" s="16"/>
      <c r="G99" s="16"/>
      <c r="H99" s="16"/>
    </row>
    <row r="100" spans="6:8" ht="12.75">
      <c r="F100" s="16"/>
      <c r="G100" s="16"/>
      <c r="H100" s="16"/>
    </row>
    <row r="101" spans="6:8" ht="12.75">
      <c r="F101" s="16"/>
      <c r="G101" s="16"/>
      <c r="H101" s="16"/>
    </row>
    <row r="102" spans="6:8" ht="12.75">
      <c r="F102" s="16"/>
      <c r="G102" s="16"/>
      <c r="H102" s="16"/>
    </row>
    <row r="103" spans="6:8" ht="12.75">
      <c r="F103" s="16"/>
      <c r="G103" s="16"/>
      <c r="H103" s="16"/>
    </row>
    <row r="104" spans="6:8" ht="12.75">
      <c r="F104" s="16"/>
      <c r="G104" s="16"/>
      <c r="H104" s="16"/>
    </row>
    <row r="105" spans="6:8" ht="12.75">
      <c r="F105" s="16"/>
      <c r="G105" s="16"/>
      <c r="H105" s="16"/>
    </row>
    <row r="106" spans="6:8" ht="12.75">
      <c r="F106" s="16"/>
      <c r="G106" s="16"/>
      <c r="H106" s="16"/>
    </row>
    <row r="107" spans="6:8" ht="12.75">
      <c r="F107" s="16"/>
      <c r="G107" s="16"/>
      <c r="H107" s="16"/>
    </row>
    <row r="108" spans="6:8" ht="12.75">
      <c r="F108" s="16"/>
      <c r="G108" s="16"/>
      <c r="H108" s="16"/>
    </row>
    <row r="109" spans="6:8" ht="12.75">
      <c r="F109" s="16"/>
      <c r="G109" s="16"/>
      <c r="H109" s="16"/>
    </row>
    <row r="110" spans="6:8" ht="12.75">
      <c r="F110" s="16"/>
      <c r="G110" s="16"/>
      <c r="H110" s="16"/>
    </row>
    <row r="111" spans="6:8" ht="12.75">
      <c r="F111" s="16"/>
      <c r="G111" s="16"/>
      <c r="H111" s="16"/>
    </row>
    <row r="112" spans="6:8" ht="12.75">
      <c r="F112" s="16"/>
      <c r="G112" s="16"/>
      <c r="H112" s="16"/>
    </row>
    <row r="113" spans="6:8" ht="12.75">
      <c r="F113" s="16"/>
      <c r="G113" s="16"/>
      <c r="H113" s="16"/>
    </row>
    <row r="114" spans="6:8" ht="12.75">
      <c r="F114" s="16"/>
      <c r="G114" s="16"/>
      <c r="H114" s="16"/>
    </row>
    <row r="115" spans="6:8" ht="12.75">
      <c r="F115" s="16"/>
      <c r="G115" s="16"/>
      <c r="H115" s="16"/>
    </row>
    <row r="116" spans="6:8" ht="12.75">
      <c r="F116" s="16"/>
      <c r="G116" s="16"/>
      <c r="H116" s="16"/>
    </row>
    <row r="117" spans="6:8" ht="12.75">
      <c r="F117" s="16"/>
      <c r="G117" s="16"/>
      <c r="H117" s="16"/>
    </row>
    <row r="118" spans="6:8" ht="12.75">
      <c r="F118" s="16"/>
      <c r="G118" s="16"/>
      <c r="H118" s="16"/>
    </row>
    <row r="119" spans="6:8" ht="12.75">
      <c r="F119" s="16"/>
      <c r="G119" s="16"/>
      <c r="H119" s="16"/>
    </row>
    <row r="120" spans="6:8" ht="12.75">
      <c r="F120" s="16"/>
      <c r="G120" s="16"/>
      <c r="H120" s="16"/>
    </row>
    <row r="121" spans="6:8" ht="12.75">
      <c r="F121" s="16"/>
      <c r="G121" s="16"/>
      <c r="H121" s="16"/>
    </row>
    <row r="122" spans="6:8" ht="12.75">
      <c r="F122" s="16"/>
      <c r="G122" s="16"/>
      <c r="H122" s="16"/>
    </row>
    <row r="123" spans="6:8" ht="12.75">
      <c r="F123" s="16"/>
      <c r="G123" s="16"/>
      <c r="H123" s="16"/>
    </row>
    <row r="124" spans="6:8" ht="12.75">
      <c r="F124" s="16"/>
      <c r="G124" s="16"/>
      <c r="H124" s="16"/>
    </row>
    <row r="125" spans="6:8" ht="12.75">
      <c r="F125" s="16"/>
      <c r="G125" s="16"/>
      <c r="H125" s="16"/>
    </row>
    <row r="126" spans="6:8" ht="12.75">
      <c r="F126" s="16"/>
      <c r="G126" s="16"/>
      <c r="H126" s="16"/>
    </row>
    <row r="127" spans="6:8" ht="12.75">
      <c r="F127" s="16"/>
      <c r="G127" s="16"/>
      <c r="H127" s="16"/>
    </row>
    <row r="128" spans="6:8" ht="12.75">
      <c r="F128" s="16"/>
      <c r="G128" s="16"/>
      <c r="H128" s="16"/>
    </row>
    <row r="129" spans="6:8" ht="12.75">
      <c r="F129" s="16"/>
      <c r="G129" s="16"/>
      <c r="H129" s="16"/>
    </row>
    <row r="130" spans="6:8" ht="12.75">
      <c r="F130" s="16"/>
      <c r="G130" s="16"/>
      <c r="H130" s="16"/>
    </row>
    <row r="131" spans="6:8" ht="12.75">
      <c r="F131" s="16"/>
      <c r="G131" s="16"/>
      <c r="H131" s="16"/>
    </row>
    <row r="132" spans="6:8" ht="12.75">
      <c r="F132" s="16"/>
      <c r="G132" s="16"/>
      <c r="H132" s="16"/>
    </row>
    <row r="133" spans="6:8" ht="12.75">
      <c r="F133" s="16"/>
      <c r="G133" s="16"/>
      <c r="H133" s="16"/>
    </row>
    <row r="134" spans="6:8" ht="12.75">
      <c r="F134" s="16"/>
      <c r="G134" s="16"/>
      <c r="H134" s="16"/>
    </row>
    <row r="135" spans="6:8" ht="12.75">
      <c r="F135" s="16"/>
      <c r="G135" s="16"/>
      <c r="H135" s="16"/>
    </row>
    <row r="136" spans="6:8" ht="12.75">
      <c r="F136" s="16"/>
      <c r="G136" s="16"/>
      <c r="H136" s="16"/>
    </row>
    <row r="137" spans="6:8" ht="12.75">
      <c r="F137" s="16"/>
      <c r="G137" s="16"/>
      <c r="H137" s="16"/>
    </row>
    <row r="138" spans="6:8" ht="12.75">
      <c r="F138" s="16"/>
      <c r="G138" s="16"/>
      <c r="H138" s="16"/>
    </row>
    <row r="139" spans="6:8" ht="12.75">
      <c r="F139" s="16"/>
      <c r="G139" s="16"/>
      <c r="H139" s="16"/>
    </row>
    <row r="140" spans="6:8" ht="12.75">
      <c r="F140" s="16"/>
      <c r="G140" s="16"/>
      <c r="H140" s="16"/>
    </row>
    <row r="141" spans="6:8" ht="12.75">
      <c r="F141" s="16"/>
      <c r="G141" s="16"/>
      <c r="H141" s="16"/>
    </row>
    <row r="142" spans="6:8" ht="12.75">
      <c r="F142" s="16"/>
      <c r="G142" s="16"/>
      <c r="H142" s="16"/>
    </row>
    <row r="143" spans="6:8" ht="12.75">
      <c r="F143" s="16"/>
      <c r="G143" s="16"/>
      <c r="H143" s="16"/>
    </row>
    <row r="144" spans="6:8" ht="12.75">
      <c r="F144" s="16"/>
      <c r="G144" s="16"/>
      <c r="H144" s="16"/>
    </row>
    <row r="145" spans="6:8" ht="12.75">
      <c r="F145" s="16"/>
      <c r="G145" s="16"/>
      <c r="H145" s="16"/>
    </row>
    <row r="146" spans="6:8" ht="12.75">
      <c r="F146" s="16"/>
      <c r="G146" s="16"/>
      <c r="H146" s="16"/>
    </row>
    <row r="147" spans="6:8" ht="12.75">
      <c r="F147" s="16"/>
      <c r="G147" s="16"/>
      <c r="H147" s="16"/>
    </row>
    <row r="148" spans="6:8" ht="12.75">
      <c r="F148" s="16"/>
      <c r="G148" s="16"/>
      <c r="H148" s="16"/>
    </row>
    <row r="149" spans="6:8" ht="12.75">
      <c r="F149" s="16"/>
      <c r="G149" s="16"/>
      <c r="H149" s="16"/>
    </row>
    <row r="150" spans="6:8" ht="12.75">
      <c r="F150" s="16"/>
      <c r="G150" s="16"/>
      <c r="H150" s="16"/>
    </row>
    <row r="151" spans="6:8" ht="12.75">
      <c r="F151" s="16"/>
      <c r="G151" s="16"/>
      <c r="H151" s="16"/>
    </row>
    <row r="152" spans="6:8" ht="12.75">
      <c r="F152" s="16"/>
      <c r="G152" s="16"/>
      <c r="H152" s="16"/>
    </row>
    <row r="153" spans="6:8" ht="12.75">
      <c r="F153" s="16"/>
      <c r="G153" s="16"/>
      <c r="H153" s="16"/>
    </row>
    <row r="154" spans="6:8" ht="12.75">
      <c r="F154" s="16"/>
      <c r="G154" s="16"/>
      <c r="H154" s="16"/>
    </row>
    <row r="155" spans="6:8" ht="12.75">
      <c r="F155" s="16"/>
      <c r="G155" s="16"/>
      <c r="H155" s="16"/>
    </row>
    <row r="156" spans="6:8" ht="12.75">
      <c r="F156" s="16"/>
      <c r="G156" s="16"/>
      <c r="H156" s="16"/>
    </row>
    <row r="157" spans="6:8" ht="12.75">
      <c r="F157" s="16"/>
      <c r="G157" s="16"/>
      <c r="H157" s="16"/>
    </row>
    <row r="158" spans="6:8" ht="12.75">
      <c r="F158" s="16"/>
      <c r="G158" s="16"/>
      <c r="H158" s="16"/>
    </row>
    <row r="159" spans="6:8" ht="12.75">
      <c r="F159" s="16"/>
      <c r="G159" s="16"/>
      <c r="H159" s="16"/>
    </row>
    <row r="160" spans="6:8" ht="12.75">
      <c r="F160" s="16"/>
      <c r="G160" s="16"/>
      <c r="H160" s="16"/>
    </row>
    <row r="161" spans="6:8" ht="12.75">
      <c r="F161" s="16"/>
      <c r="G161" s="16"/>
      <c r="H161" s="16"/>
    </row>
    <row r="162" spans="6:8" ht="12.75">
      <c r="F162" s="16"/>
      <c r="G162" s="16"/>
      <c r="H162" s="16"/>
    </row>
    <row r="163" spans="6:8" ht="12.75">
      <c r="F163" s="16"/>
      <c r="G163" s="16"/>
      <c r="H163" s="16"/>
    </row>
    <row r="164" spans="6:8" ht="12.75">
      <c r="F164" s="16"/>
      <c r="G164" s="16"/>
      <c r="H164" s="16"/>
    </row>
    <row r="165" spans="6:8" ht="12.75">
      <c r="F165" s="16"/>
      <c r="G165" s="16"/>
      <c r="H165" s="16"/>
    </row>
    <row r="166" spans="6:8" ht="12.75">
      <c r="F166" s="16"/>
      <c r="G166" s="16"/>
      <c r="H166" s="16"/>
    </row>
    <row r="167" spans="6:8" ht="12.75">
      <c r="F167" s="16"/>
      <c r="G167" s="16"/>
      <c r="H167" s="16"/>
    </row>
    <row r="168" spans="6:8" ht="12.75">
      <c r="F168" s="16"/>
      <c r="G168" s="16"/>
      <c r="H168" s="16"/>
    </row>
    <row r="169" spans="6:8" ht="12.75">
      <c r="F169" s="16"/>
      <c r="G169" s="16"/>
      <c r="H169" s="16"/>
    </row>
    <row r="170" spans="6:8" ht="12.75">
      <c r="F170" s="16"/>
      <c r="G170" s="16"/>
      <c r="H170" s="16"/>
    </row>
    <row r="171" spans="6:8" ht="12.75">
      <c r="F171" s="16"/>
      <c r="G171" s="16"/>
      <c r="H171" s="16"/>
    </row>
    <row r="172" spans="6:8" ht="12.75">
      <c r="F172" s="16"/>
      <c r="G172" s="16"/>
      <c r="H172" s="16"/>
    </row>
    <row r="173" spans="6:8" ht="12.75">
      <c r="F173" s="16"/>
      <c r="G173" s="16"/>
      <c r="H173" s="16"/>
    </row>
    <row r="174" spans="6:8" ht="12.75">
      <c r="F174" s="16"/>
      <c r="G174" s="16"/>
      <c r="H174" s="16"/>
    </row>
    <row r="175" spans="6:8" ht="12.75">
      <c r="F175" s="16"/>
      <c r="G175" s="16"/>
      <c r="H175" s="16"/>
    </row>
    <row r="176" spans="6:8" ht="12.75">
      <c r="F176" s="16"/>
      <c r="G176" s="16"/>
      <c r="H176" s="16"/>
    </row>
    <row r="177" spans="6:8" ht="12.75">
      <c r="F177" s="16"/>
      <c r="G177" s="16"/>
      <c r="H177" s="16"/>
    </row>
    <row r="178" spans="6:8" ht="12.75">
      <c r="F178" s="16"/>
      <c r="G178" s="16"/>
      <c r="H178" s="16"/>
    </row>
    <row r="179" spans="6:8" ht="12.75">
      <c r="F179" s="16"/>
      <c r="G179" s="16"/>
      <c r="H179" s="16"/>
    </row>
    <row r="180" spans="6:8" ht="12.75">
      <c r="F180" s="16"/>
      <c r="G180" s="16"/>
      <c r="H180" s="16"/>
    </row>
    <row r="181" spans="6:8" ht="12.75">
      <c r="F181" s="16"/>
      <c r="G181" s="16"/>
      <c r="H181" s="16"/>
    </row>
    <row r="182" spans="6:8" ht="12.75">
      <c r="F182" s="16"/>
      <c r="G182" s="16"/>
      <c r="H182" s="16"/>
    </row>
    <row r="183" spans="6:8" ht="12.75">
      <c r="F183" s="16"/>
      <c r="G183" s="16"/>
      <c r="H183" s="16"/>
    </row>
    <row r="184" spans="6:8" ht="12.75">
      <c r="F184" s="16"/>
      <c r="G184" s="16"/>
      <c r="H184" s="16"/>
    </row>
    <row r="185" spans="6:8" ht="12.75">
      <c r="F185" s="16"/>
      <c r="G185" s="16"/>
      <c r="H185" s="16"/>
    </row>
    <row r="186" spans="6:8" ht="12.75">
      <c r="F186" s="16"/>
      <c r="G186" s="16"/>
      <c r="H186" s="16"/>
    </row>
    <row r="187" spans="6:8" ht="12.75">
      <c r="F187" s="16"/>
      <c r="G187" s="16"/>
      <c r="H187" s="16"/>
    </row>
    <row r="188" spans="6:8" ht="12.75">
      <c r="F188" s="16"/>
      <c r="G188" s="16"/>
      <c r="H188" s="16"/>
    </row>
    <row r="189" spans="6:8" ht="12.75">
      <c r="F189" s="16"/>
      <c r="G189" s="16"/>
      <c r="H189" s="16"/>
    </row>
    <row r="190" spans="6:8" ht="12.75">
      <c r="F190" s="16"/>
      <c r="G190" s="16"/>
      <c r="H190" s="16"/>
    </row>
    <row r="191" spans="6:8" ht="12.75">
      <c r="F191" s="16"/>
      <c r="G191" s="16"/>
      <c r="H191" s="16"/>
    </row>
    <row r="192" spans="6:8" ht="12.75">
      <c r="F192" s="16"/>
      <c r="G192" s="16"/>
      <c r="H192" s="16"/>
    </row>
    <row r="193" spans="6:8" ht="12.75">
      <c r="F193" s="16"/>
      <c r="G193" s="16"/>
      <c r="H193" s="16"/>
    </row>
    <row r="194" spans="6:8" ht="12.75">
      <c r="F194" s="16"/>
      <c r="G194" s="16"/>
      <c r="H194" s="16"/>
    </row>
    <row r="195" spans="6:8" ht="12.75">
      <c r="F195" s="16"/>
      <c r="G195" s="16"/>
      <c r="H195" s="16"/>
    </row>
    <row r="196" spans="6:8" ht="12.75">
      <c r="F196" s="16"/>
      <c r="G196" s="16"/>
      <c r="H196" s="16"/>
    </row>
    <row r="197" spans="6:8" ht="12.75">
      <c r="F197" s="16"/>
      <c r="G197" s="16"/>
      <c r="H197" s="16"/>
    </row>
    <row r="198" spans="6:8" ht="12.75">
      <c r="F198" s="16"/>
      <c r="G198" s="16"/>
      <c r="H198" s="16"/>
    </row>
    <row r="199" spans="6:8" ht="12.75">
      <c r="F199" s="16"/>
      <c r="G199" s="16"/>
      <c r="H199" s="16"/>
    </row>
    <row r="200" spans="6:8" ht="12.75">
      <c r="F200" s="16"/>
      <c r="G200" s="16"/>
      <c r="H200" s="16"/>
    </row>
    <row r="201" spans="6:8" ht="12.75">
      <c r="F201" s="16"/>
      <c r="G201" s="16"/>
      <c r="H201" s="16"/>
    </row>
    <row r="202" spans="6:8" ht="12.75">
      <c r="F202" s="16"/>
      <c r="G202" s="16"/>
      <c r="H202" s="16"/>
    </row>
    <row r="203" spans="6:8" ht="12.75">
      <c r="F203" s="16"/>
      <c r="G203" s="16"/>
      <c r="H203" s="16"/>
    </row>
    <row r="204" spans="6:8" ht="12.75">
      <c r="F204" s="16"/>
      <c r="G204" s="16"/>
      <c r="H204" s="16"/>
    </row>
    <row r="205" spans="6:8" ht="12.75">
      <c r="F205" s="16"/>
      <c r="G205" s="16"/>
      <c r="H205" s="16"/>
    </row>
    <row r="206" spans="6:8" ht="12.75">
      <c r="F206" s="16"/>
      <c r="G206" s="16"/>
      <c r="H206" s="16"/>
    </row>
    <row r="207" spans="6:8" ht="12.75">
      <c r="F207" s="16"/>
      <c r="G207" s="16"/>
      <c r="H207" s="16"/>
    </row>
    <row r="208" spans="6:8" ht="12.75">
      <c r="F208" s="16"/>
      <c r="G208" s="16"/>
      <c r="H208" s="16"/>
    </row>
    <row r="209" spans="6:8" ht="12.75">
      <c r="F209" s="16"/>
      <c r="G209" s="16"/>
      <c r="H209" s="16"/>
    </row>
    <row r="210" spans="6:8" ht="12.75">
      <c r="F210" s="16"/>
      <c r="G210" s="16"/>
      <c r="H210" s="16"/>
    </row>
    <row r="211" spans="6:8" ht="12.75">
      <c r="F211" s="16"/>
      <c r="G211" s="16"/>
      <c r="H211" s="16"/>
    </row>
    <row r="212" spans="6:8" ht="12.75">
      <c r="F212" s="16"/>
      <c r="G212" s="16"/>
      <c r="H212" s="16"/>
    </row>
    <row r="213" spans="6:8" ht="12.75">
      <c r="F213" s="16"/>
      <c r="G213" s="16"/>
      <c r="H213" s="16"/>
    </row>
    <row r="214" spans="6:8" ht="12.75">
      <c r="F214" s="16"/>
      <c r="G214" s="16"/>
      <c r="H214" s="16"/>
    </row>
    <row r="215" spans="6:8" ht="12.75">
      <c r="F215" s="16"/>
      <c r="G215" s="16"/>
      <c r="H215" s="16"/>
    </row>
  </sheetData>
  <printOptions/>
  <pageMargins left="1.45" right="0.28" top="0.45" bottom="0" header="0.25" footer="0.25"/>
  <pageSetup horizontalDpi="180" verticalDpi="180" orientation="portrait" scale="85" r:id="rId1"/>
  <headerFooter alignWithMargins="0">
    <oddHeader>&amp;R&amp;8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workbookViewId="0" topLeftCell="A1">
      <pane xSplit="2" ySplit="11" topLeftCell="C4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7" sqref="A47"/>
    </sheetView>
  </sheetViews>
  <sheetFormatPr defaultColWidth="9.140625" defaultRowHeight="12.75"/>
  <cols>
    <col min="1" max="1" width="9.140625" style="39" customWidth="1"/>
    <col min="2" max="2" width="21.140625" style="11" customWidth="1"/>
    <col min="3" max="3" width="14.140625" style="11" customWidth="1"/>
    <col min="4" max="4" width="2.140625" style="11" customWidth="1"/>
    <col min="5" max="5" width="14.28125" style="11" customWidth="1"/>
    <col min="6" max="6" width="1.8515625" style="11" customWidth="1"/>
    <col min="7" max="7" width="13.421875" style="11" customWidth="1"/>
    <col min="8" max="8" width="1.7109375" style="11" customWidth="1"/>
    <col min="9" max="9" width="13.7109375" style="11" customWidth="1"/>
    <col min="10" max="10" width="6.140625" style="11" customWidth="1"/>
    <col min="11" max="16384" width="9.140625" style="11" customWidth="1"/>
  </cols>
  <sheetData>
    <row r="1" ht="19.5">
      <c r="A1" s="37" t="s">
        <v>37</v>
      </c>
    </row>
    <row r="3" spans="1:6" ht="16.5">
      <c r="A3" s="1" t="s">
        <v>44</v>
      </c>
      <c r="B3" s="2"/>
      <c r="F3" s="1"/>
    </row>
    <row r="4" spans="1:6" ht="16.5">
      <c r="A4" s="1" t="s">
        <v>45</v>
      </c>
      <c r="B4" s="2"/>
      <c r="F4" s="1"/>
    </row>
    <row r="5" spans="1:6" ht="16.5">
      <c r="A5" s="1"/>
      <c r="B5" s="2"/>
      <c r="F5" s="1"/>
    </row>
    <row r="6" spans="1:9" ht="16.5">
      <c r="A6" s="11"/>
      <c r="B6" s="2"/>
      <c r="C6" s="38">
        <v>2005</v>
      </c>
      <c r="D6" s="1"/>
      <c r="E6" s="38">
        <v>2004</v>
      </c>
      <c r="F6" s="1"/>
      <c r="G6" s="38">
        <v>2005</v>
      </c>
      <c r="H6" s="1"/>
      <c r="I6" s="38">
        <v>2004</v>
      </c>
    </row>
    <row r="7" spans="1:9" ht="16.5">
      <c r="A7" s="1"/>
      <c r="B7" s="2"/>
      <c r="C7" s="38" t="s">
        <v>46</v>
      </c>
      <c r="D7" s="1"/>
      <c r="E7" s="38" t="s">
        <v>46</v>
      </c>
      <c r="F7" s="1"/>
      <c r="G7" s="38" t="s">
        <v>47</v>
      </c>
      <c r="H7" s="1"/>
      <c r="I7" s="38" t="s">
        <v>47</v>
      </c>
    </row>
    <row r="8" spans="1:9" ht="16.5">
      <c r="A8" s="1"/>
      <c r="B8" s="2"/>
      <c r="C8" s="38" t="s">
        <v>48</v>
      </c>
      <c r="D8" s="1"/>
      <c r="E8" s="38" t="s">
        <v>48</v>
      </c>
      <c r="F8" s="1"/>
      <c r="G8" s="38" t="s">
        <v>49</v>
      </c>
      <c r="H8" s="1"/>
      <c r="I8" s="38" t="s">
        <v>49</v>
      </c>
    </row>
    <row r="9" spans="3:9" ht="13.5">
      <c r="C9" s="40" t="s">
        <v>50</v>
      </c>
      <c r="D9" s="39"/>
      <c r="E9" s="40" t="s">
        <v>50</v>
      </c>
      <c r="F9" s="39"/>
      <c r="G9" s="40" t="s">
        <v>50</v>
      </c>
      <c r="H9" s="39"/>
      <c r="I9" s="40" t="s">
        <v>50</v>
      </c>
    </row>
    <row r="10" spans="3:9" ht="13.5">
      <c r="C10" s="38" t="s">
        <v>0</v>
      </c>
      <c r="D10" s="38"/>
      <c r="E10" s="38" t="s">
        <v>0</v>
      </c>
      <c r="F10" s="39"/>
      <c r="G10" s="38" t="s">
        <v>0</v>
      </c>
      <c r="H10" s="39"/>
      <c r="I10" s="38" t="s">
        <v>0</v>
      </c>
    </row>
    <row r="11" spans="1:9" ht="16.5">
      <c r="A11" s="1"/>
      <c r="B11" s="2"/>
      <c r="C11" s="2"/>
      <c r="D11" s="2"/>
      <c r="E11" s="2"/>
      <c r="F11" s="2"/>
      <c r="G11" s="2"/>
      <c r="H11" s="2"/>
      <c r="I11" s="2"/>
    </row>
    <row r="12" spans="1:9" ht="16.5">
      <c r="A12" s="1" t="s">
        <v>38</v>
      </c>
      <c r="B12" s="2"/>
      <c r="C12" s="41">
        <v>212618</v>
      </c>
      <c r="D12" s="41"/>
      <c r="E12" s="41">
        <v>203054</v>
      </c>
      <c r="F12" s="41"/>
      <c r="G12" s="41">
        <v>411343</v>
      </c>
      <c r="H12" s="41"/>
      <c r="I12" s="41">
        <v>398980</v>
      </c>
    </row>
    <row r="13" spans="1:9" ht="16.5">
      <c r="A13" s="1"/>
      <c r="B13" s="2"/>
      <c r="C13" s="33"/>
      <c r="D13" s="33"/>
      <c r="E13" s="33"/>
      <c r="F13" s="33"/>
      <c r="G13" s="33"/>
      <c r="H13" s="33"/>
      <c r="I13" s="33"/>
    </row>
    <row r="14" spans="1:9" ht="16.5">
      <c r="A14" s="1" t="s">
        <v>51</v>
      </c>
      <c r="B14" s="2"/>
      <c r="C14" s="33">
        <v>-208403</v>
      </c>
      <c r="D14" s="33"/>
      <c r="E14" s="41">
        <v>-197600</v>
      </c>
      <c r="F14" s="33"/>
      <c r="G14" s="33">
        <v>-402166</v>
      </c>
      <c r="H14" s="33"/>
      <c r="I14" s="33">
        <v>-389105</v>
      </c>
    </row>
    <row r="15" spans="1:9" ht="16.5">
      <c r="A15" s="1"/>
      <c r="B15" s="2"/>
      <c r="C15" s="33"/>
      <c r="D15" s="33"/>
      <c r="E15" s="41"/>
      <c r="F15" s="33"/>
      <c r="G15" s="33"/>
      <c r="H15" s="33"/>
      <c r="I15" s="33"/>
    </row>
    <row r="16" spans="1:9" s="42" customFormat="1" ht="16.5">
      <c r="A16" s="36" t="s">
        <v>52</v>
      </c>
      <c r="B16" s="3"/>
      <c r="C16" s="41">
        <v>2824</v>
      </c>
      <c r="D16" s="41"/>
      <c r="E16" s="41">
        <v>1863</v>
      </c>
      <c r="F16" s="41"/>
      <c r="G16" s="41">
        <v>3690</v>
      </c>
      <c r="H16" s="41"/>
      <c r="I16" s="41">
        <v>3023</v>
      </c>
    </row>
    <row r="17" spans="1:9" ht="16.5">
      <c r="A17" s="1"/>
      <c r="B17" s="2"/>
      <c r="C17" s="43"/>
      <c r="D17" s="33"/>
      <c r="E17" s="43"/>
      <c r="F17" s="33"/>
      <c r="G17" s="43"/>
      <c r="H17" s="33"/>
      <c r="I17" s="43"/>
    </row>
    <row r="18" spans="1:9" ht="16.5">
      <c r="A18" s="1" t="s">
        <v>53</v>
      </c>
      <c r="B18" s="2"/>
      <c r="C18" s="33">
        <f>C12+C14+C16</f>
        <v>7039</v>
      </c>
      <c r="D18" s="33"/>
      <c r="E18" s="33">
        <f>E12+E14+E16</f>
        <v>7317</v>
      </c>
      <c r="F18" s="33"/>
      <c r="G18" s="33">
        <f>G12+G14+G16</f>
        <v>12867</v>
      </c>
      <c r="H18" s="33"/>
      <c r="I18" s="33">
        <f>SUM(I12:I16)</f>
        <v>12898</v>
      </c>
    </row>
    <row r="19" spans="1:9" ht="16.5">
      <c r="A19" s="1"/>
      <c r="B19" s="2"/>
      <c r="C19" s="33"/>
      <c r="D19" s="33"/>
      <c r="E19" s="33"/>
      <c r="F19" s="33"/>
      <c r="G19" s="33"/>
      <c r="H19" s="33"/>
      <c r="I19" s="33"/>
    </row>
    <row r="20" spans="1:9" ht="16.5">
      <c r="A20" s="1" t="s">
        <v>54</v>
      </c>
      <c r="B20" s="2"/>
      <c r="C20" s="33">
        <v>-1035</v>
      </c>
      <c r="D20" s="33"/>
      <c r="E20" s="41">
        <v>-1004</v>
      </c>
      <c r="F20" s="33"/>
      <c r="G20" s="33">
        <v>-2063</v>
      </c>
      <c r="H20" s="33"/>
      <c r="I20" s="33">
        <v>-2012</v>
      </c>
    </row>
    <row r="21" spans="1:9" ht="16.5">
      <c r="A21" s="1"/>
      <c r="B21" s="2"/>
      <c r="C21" s="41"/>
      <c r="D21" s="33"/>
      <c r="E21" s="41"/>
      <c r="F21" s="33"/>
      <c r="G21" s="41"/>
      <c r="H21" s="33"/>
      <c r="I21" s="41"/>
    </row>
    <row r="22" spans="1:9" ht="16.5">
      <c r="A22" s="1" t="s">
        <v>55</v>
      </c>
      <c r="B22" s="2"/>
      <c r="C22" s="44">
        <v>0</v>
      </c>
      <c r="D22" s="33"/>
      <c r="E22" s="41">
        <v>-46</v>
      </c>
      <c r="F22" s="33"/>
      <c r="G22" s="44">
        <v>0</v>
      </c>
      <c r="H22" s="33"/>
      <c r="I22" s="33">
        <v>-88</v>
      </c>
    </row>
    <row r="23" spans="1:9" ht="16.5">
      <c r="A23" s="1"/>
      <c r="B23" s="2"/>
      <c r="C23" s="43"/>
      <c r="D23" s="33"/>
      <c r="E23" s="43"/>
      <c r="F23" s="33"/>
      <c r="G23" s="43"/>
      <c r="H23" s="33"/>
      <c r="I23" s="43"/>
    </row>
    <row r="24" spans="1:9" ht="16.5">
      <c r="A24" s="1" t="s">
        <v>56</v>
      </c>
      <c r="B24" s="2"/>
      <c r="C24" s="33">
        <f>SUM(C18:C23)</f>
        <v>6004</v>
      </c>
      <c r="D24" s="33"/>
      <c r="E24" s="33">
        <f>SUM(E18:E23)</f>
        <v>6267</v>
      </c>
      <c r="F24" s="33"/>
      <c r="G24" s="33">
        <f>SUM(G18:G23)</f>
        <v>10804</v>
      </c>
      <c r="H24" s="33"/>
      <c r="I24" s="33">
        <f>SUM(I18:I22)</f>
        <v>10798</v>
      </c>
    </row>
    <row r="25" spans="1:9" ht="16.5">
      <c r="A25" s="1"/>
      <c r="B25" s="2"/>
      <c r="C25" s="33"/>
      <c r="D25" s="33"/>
      <c r="F25" s="33"/>
      <c r="G25" s="33"/>
      <c r="H25" s="33"/>
      <c r="I25" s="33"/>
    </row>
    <row r="26" spans="1:9" ht="16.5">
      <c r="A26" s="1" t="s">
        <v>39</v>
      </c>
      <c r="B26" s="2"/>
      <c r="C26" s="43">
        <v>-1391</v>
      </c>
      <c r="D26" s="41"/>
      <c r="E26" s="43">
        <v>-1856</v>
      </c>
      <c r="F26" s="41"/>
      <c r="G26" s="43">
        <v>-3094</v>
      </c>
      <c r="H26" s="41"/>
      <c r="I26" s="43">
        <v>-3031</v>
      </c>
    </row>
    <row r="27" spans="1:9" ht="16.5">
      <c r="A27" s="1"/>
      <c r="B27" s="2"/>
      <c r="C27" s="33"/>
      <c r="D27" s="33"/>
      <c r="E27" s="33"/>
      <c r="F27" s="33"/>
      <c r="G27" s="33"/>
      <c r="H27" s="33"/>
      <c r="I27" s="33"/>
    </row>
    <row r="28" spans="1:9" ht="17.25" thickBot="1">
      <c r="A28" s="1" t="s">
        <v>57</v>
      </c>
      <c r="B28" s="2"/>
      <c r="C28" s="45">
        <f>SUM(C24:C27)</f>
        <v>4613</v>
      </c>
      <c r="D28" s="41"/>
      <c r="E28" s="45">
        <f>SUM(E24:E27)</f>
        <v>4411</v>
      </c>
      <c r="F28" s="41"/>
      <c r="G28" s="45">
        <f>SUM(G24:G27)</f>
        <v>7710</v>
      </c>
      <c r="H28" s="41"/>
      <c r="I28" s="45">
        <f>+I26+I24</f>
        <v>7767</v>
      </c>
    </row>
    <row r="29" spans="1:9" ht="17.25" thickTop="1">
      <c r="A29" s="1"/>
      <c r="B29" s="2"/>
      <c r="C29" s="41"/>
      <c r="D29" s="33"/>
      <c r="E29" s="41"/>
      <c r="F29" s="33"/>
      <c r="G29" s="41"/>
      <c r="H29" s="33"/>
      <c r="I29" s="41"/>
    </row>
    <row r="30" spans="1:9" ht="16.5">
      <c r="A30" s="1" t="s">
        <v>58</v>
      </c>
      <c r="B30" s="2"/>
      <c r="C30" s="33"/>
      <c r="D30" s="33"/>
      <c r="E30" s="33"/>
      <c r="F30" s="33"/>
      <c r="G30" s="33"/>
      <c r="H30" s="33"/>
      <c r="I30" s="33"/>
    </row>
    <row r="31" spans="1:9" ht="16.5">
      <c r="A31" s="46" t="s">
        <v>59</v>
      </c>
      <c r="C31" s="47">
        <v>7.63</v>
      </c>
      <c r="D31" s="47"/>
      <c r="E31" s="47">
        <v>7.35</v>
      </c>
      <c r="F31" s="47"/>
      <c r="G31" s="47">
        <v>12.76</v>
      </c>
      <c r="H31" s="47"/>
      <c r="I31" s="48">
        <v>12.95</v>
      </c>
    </row>
    <row r="32" spans="2:9" ht="16.5">
      <c r="B32" s="2"/>
      <c r="C32" s="33"/>
      <c r="D32" s="33"/>
      <c r="E32" s="33"/>
      <c r="F32" s="33"/>
      <c r="G32" s="33"/>
      <c r="H32" s="33"/>
      <c r="I32" s="33"/>
    </row>
    <row r="33" spans="1:9" ht="16.5">
      <c r="A33" s="46" t="s">
        <v>60</v>
      </c>
      <c r="C33" s="49">
        <v>7.44</v>
      </c>
      <c r="D33" s="33"/>
      <c r="E33" s="50">
        <v>7.22</v>
      </c>
      <c r="F33" s="33"/>
      <c r="G33" s="49">
        <v>12.43</v>
      </c>
      <c r="H33" s="33"/>
      <c r="I33" s="47">
        <v>12.72</v>
      </c>
    </row>
    <row r="34" spans="1:9" s="42" customFormat="1" ht="16.5">
      <c r="A34" s="51"/>
      <c r="B34" s="3"/>
      <c r="C34" s="41"/>
      <c r="D34" s="41"/>
      <c r="E34" s="41"/>
      <c r="F34" s="41"/>
      <c r="G34" s="41"/>
      <c r="H34" s="41"/>
      <c r="I34" s="41"/>
    </row>
    <row r="35" spans="1:9" ht="16.5">
      <c r="A35" s="1"/>
      <c r="C35" s="12"/>
      <c r="D35" s="52"/>
      <c r="E35" s="12"/>
      <c r="G35" s="12"/>
      <c r="I35" s="12"/>
    </row>
    <row r="39" ht="13.5">
      <c r="I39" s="12"/>
    </row>
    <row r="40" ht="13.5">
      <c r="I40" s="12"/>
    </row>
    <row r="41" ht="13.5">
      <c r="I41" s="12"/>
    </row>
    <row r="42" ht="13.5">
      <c r="I42" s="12"/>
    </row>
    <row r="43" ht="13.5">
      <c r="I43" s="12"/>
    </row>
    <row r="44" ht="13.5">
      <c r="I44" s="12"/>
    </row>
    <row r="45" ht="13.5">
      <c r="I45" s="53"/>
    </row>
    <row r="47" ht="16.5">
      <c r="A47" s="36" t="s">
        <v>61</v>
      </c>
    </row>
    <row r="48" ht="16.5">
      <c r="A48" s="36" t="s">
        <v>62</v>
      </c>
    </row>
    <row r="49" ht="16.5">
      <c r="A49" s="1" t="s">
        <v>63</v>
      </c>
    </row>
  </sheetData>
  <printOptions/>
  <pageMargins left="0.51" right="0.07874015748031496" top="0.62" bottom="0.14" header="0.2755905511811024" footer="0.1181102362204724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32"/>
  <sheetViews>
    <sheetView view="pageBreakPreview" zoomScaleSheetLayoutView="100" workbookViewId="0" topLeftCell="A82">
      <selection activeCell="A88" sqref="A88"/>
    </sheetView>
  </sheetViews>
  <sheetFormatPr defaultColWidth="9.140625" defaultRowHeight="12.75"/>
  <cols>
    <col min="1" max="1" width="5.421875" style="56" customWidth="1"/>
    <col min="2" max="2" width="44.8515625" style="56" customWidth="1"/>
    <col min="3" max="3" width="8.8515625" style="56" customWidth="1"/>
    <col min="4" max="4" width="20.140625" style="56" customWidth="1"/>
    <col min="5" max="5" width="2.140625" style="56" customWidth="1"/>
    <col min="6" max="6" width="20.140625" style="114" customWidth="1"/>
    <col min="7" max="7" width="3.00390625" style="56" customWidth="1"/>
    <col min="8" max="8" width="15.57421875" style="114" customWidth="1"/>
    <col min="9" max="9" width="14.421875" style="56" customWidth="1"/>
    <col min="10" max="10" width="12.8515625" style="56" customWidth="1"/>
    <col min="11" max="11" width="13.140625" style="56" customWidth="1"/>
    <col min="12" max="16384" width="10.28125" style="56" customWidth="1"/>
  </cols>
  <sheetData>
    <row r="1" spans="1:9" ht="19.5">
      <c r="A1" s="37" t="s">
        <v>37</v>
      </c>
      <c r="B1" s="54"/>
      <c r="C1" s="54"/>
      <c r="D1" s="54"/>
      <c r="E1" s="54"/>
      <c r="F1" s="55"/>
      <c r="G1" s="54"/>
      <c r="H1" s="55"/>
      <c r="I1" s="54"/>
    </row>
    <row r="2" spans="1:9" ht="16.5">
      <c r="A2" s="54"/>
      <c r="B2" s="54"/>
      <c r="C2" s="54"/>
      <c r="D2" s="54"/>
      <c r="E2" s="54"/>
      <c r="F2" s="55"/>
      <c r="G2" s="54"/>
      <c r="H2" s="55"/>
      <c r="I2" s="54"/>
    </row>
    <row r="3" spans="1:9" ht="16.5">
      <c r="A3" s="54"/>
      <c r="B3" s="54"/>
      <c r="C3" s="54"/>
      <c r="D3" s="54"/>
      <c r="E3" s="54"/>
      <c r="F3" s="55"/>
      <c r="G3" s="54"/>
      <c r="H3" s="55"/>
      <c r="I3" s="54"/>
    </row>
    <row r="4" spans="1:9" ht="19.5">
      <c r="A4" s="37" t="s">
        <v>64</v>
      </c>
      <c r="B4" s="54"/>
      <c r="C4" s="54"/>
      <c r="D4" s="54"/>
      <c r="E4" s="54"/>
      <c r="F4" s="55"/>
      <c r="G4" s="54"/>
      <c r="H4" s="55"/>
      <c r="I4" s="54"/>
    </row>
    <row r="5" spans="1:9" ht="19.5">
      <c r="A5" s="37" t="s">
        <v>45</v>
      </c>
      <c r="B5" s="54"/>
      <c r="C5" s="54"/>
      <c r="D5" s="54"/>
      <c r="E5" s="54"/>
      <c r="F5" s="55"/>
      <c r="G5" s="54"/>
      <c r="H5" s="55"/>
      <c r="I5" s="54"/>
    </row>
    <row r="6" spans="1:9" ht="16.5">
      <c r="A6" s="57"/>
      <c r="B6" s="54"/>
      <c r="C6" s="54"/>
      <c r="D6" s="181" t="s">
        <v>65</v>
      </c>
      <c r="E6" s="181"/>
      <c r="F6" s="181"/>
      <c r="G6" s="54"/>
      <c r="H6" s="55"/>
      <c r="I6" s="54"/>
    </row>
    <row r="7" spans="1:14" ht="16.5">
      <c r="A7" s="54"/>
      <c r="B7" s="54"/>
      <c r="C7" s="58" t="s">
        <v>66</v>
      </c>
      <c r="D7" s="59">
        <v>38533</v>
      </c>
      <c r="E7" s="60"/>
      <c r="F7" s="59">
        <v>38168</v>
      </c>
      <c r="G7" s="54"/>
      <c r="H7" s="61"/>
      <c r="I7" s="62"/>
      <c r="J7" s="63"/>
      <c r="K7" s="63"/>
      <c r="L7" s="63"/>
      <c r="M7" s="63"/>
      <c r="N7" s="63"/>
    </row>
    <row r="8" spans="1:14" ht="16.5">
      <c r="A8" s="54"/>
      <c r="B8" s="54"/>
      <c r="C8" s="54"/>
      <c r="D8" s="64" t="s">
        <v>0</v>
      </c>
      <c r="E8" s="64"/>
      <c r="F8" s="64" t="s">
        <v>0</v>
      </c>
      <c r="G8" s="65"/>
      <c r="H8" s="66"/>
      <c r="I8" s="62"/>
      <c r="J8" s="63"/>
      <c r="K8" s="63"/>
      <c r="L8" s="63"/>
      <c r="M8" s="63"/>
      <c r="N8" s="63"/>
    </row>
    <row r="9" spans="1:14" ht="16.5">
      <c r="A9" s="54"/>
      <c r="B9" s="54"/>
      <c r="C9" s="54"/>
      <c r="D9" s="54"/>
      <c r="E9" s="54"/>
      <c r="F9" s="54"/>
      <c r="G9" s="54"/>
      <c r="H9" s="67"/>
      <c r="I9" s="62"/>
      <c r="J9" s="63"/>
      <c r="K9" s="63"/>
      <c r="L9" s="63"/>
      <c r="M9" s="63"/>
      <c r="N9" s="63"/>
    </row>
    <row r="10" spans="1:14" ht="16.5">
      <c r="A10" s="57" t="s">
        <v>67</v>
      </c>
      <c r="B10" s="54"/>
      <c r="C10" s="54"/>
      <c r="D10" s="54"/>
      <c r="E10" s="54"/>
      <c r="F10" s="55"/>
      <c r="G10" s="54"/>
      <c r="H10" s="61"/>
      <c r="I10" s="61"/>
      <c r="J10" s="61"/>
      <c r="K10" s="61"/>
      <c r="L10" s="61"/>
      <c r="M10" s="61"/>
      <c r="N10" s="61"/>
    </row>
    <row r="11" spans="1:14" ht="16.5">
      <c r="A11" s="54"/>
      <c r="B11" s="54"/>
      <c r="C11" s="54"/>
      <c r="D11" s="54"/>
      <c r="E11" s="54"/>
      <c r="F11" s="55"/>
      <c r="G11" s="54"/>
      <c r="H11" s="61"/>
      <c r="I11" s="61"/>
      <c r="J11" s="61"/>
      <c r="K11" s="61"/>
      <c r="L11" s="61"/>
      <c r="M11" s="61"/>
      <c r="N11" s="61"/>
    </row>
    <row r="12" spans="1:14" ht="16.5">
      <c r="A12" s="54" t="s">
        <v>68</v>
      </c>
      <c r="B12" s="68"/>
      <c r="C12" s="68"/>
      <c r="D12" s="69">
        <v>7710</v>
      </c>
      <c r="E12" s="69"/>
      <c r="F12" s="69">
        <v>7767</v>
      </c>
      <c r="G12" s="70"/>
      <c r="H12" s="71"/>
      <c r="I12" s="71"/>
      <c r="J12" s="71"/>
      <c r="K12" s="71"/>
      <c r="L12" s="71"/>
      <c r="M12" s="71"/>
      <c r="N12" s="71"/>
    </row>
    <row r="13" spans="1:14" ht="16.5">
      <c r="A13" s="54"/>
      <c r="B13" s="68"/>
      <c r="C13" s="68"/>
      <c r="D13" s="69"/>
      <c r="E13" s="69"/>
      <c r="F13" s="69"/>
      <c r="G13" s="70"/>
      <c r="H13" s="71"/>
      <c r="I13" s="71"/>
      <c r="J13" s="71"/>
      <c r="K13" s="71"/>
      <c r="L13" s="71"/>
      <c r="M13" s="71"/>
      <c r="N13" s="71"/>
    </row>
    <row r="14" spans="1:14" ht="16.5">
      <c r="A14" s="54" t="s">
        <v>69</v>
      </c>
      <c r="B14" s="68"/>
      <c r="C14" s="68"/>
      <c r="D14" s="69"/>
      <c r="E14" s="69"/>
      <c r="F14" s="69"/>
      <c r="G14" s="70"/>
      <c r="H14" s="71"/>
      <c r="I14" s="71"/>
      <c r="J14" s="71"/>
      <c r="K14" s="71"/>
      <c r="L14" s="71"/>
      <c r="M14" s="71"/>
      <c r="N14" s="71"/>
    </row>
    <row r="15" spans="1:14" ht="16.5">
      <c r="A15" s="54"/>
      <c r="B15" s="68" t="s">
        <v>70</v>
      </c>
      <c r="C15" s="68"/>
      <c r="D15" s="69">
        <v>-187</v>
      </c>
      <c r="E15" s="69"/>
      <c r="F15" s="69">
        <v>1052</v>
      </c>
      <c r="G15" s="70"/>
      <c r="H15" s="71"/>
      <c r="I15" s="71"/>
      <c r="J15" s="71"/>
      <c r="K15" s="71"/>
      <c r="L15" s="71"/>
      <c r="M15" s="71"/>
      <c r="N15" s="71"/>
    </row>
    <row r="16" spans="1:14" ht="16.5">
      <c r="A16" s="54"/>
      <c r="B16" s="68" t="s">
        <v>71</v>
      </c>
      <c r="C16" s="68"/>
      <c r="D16" s="69">
        <v>272</v>
      </c>
      <c r="E16" s="69"/>
      <c r="F16" s="69">
        <v>151</v>
      </c>
      <c r="G16" s="70"/>
      <c r="H16" s="71"/>
      <c r="I16" s="71"/>
      <c r="J16" s="71"/>
      <c r="K16" s="71"/>
      <c r="L16" s="71"/>
      <c r="M16" s="71"/>
      <c r="N16" s="71"/>
    </row>
    <row r="17" spans="1:14" ht="16.5">
      <c r="A17" s="54"/>
      <c r="B17" s="68" t="s">
        <v>72</v>
      </c>
      <c r="C17" s="68"/>
      <c r="D17" s="69">
        <v>8</v>
      </c>
      <c r="E17" s="69"/>
      <c r="F17" s="72">
        <v>27</v>
      </c>
      <c r="G17" s="70"/>
      <c r="H17" s="71"/>
      <c r="I17" s="71"/>
      <c r="J17" s="71"/>
      <c r="K17" s="71"/>
      <c r="L17" s="71"/>
      <c r="M17" s="71"/>
      <c r="N17" s="71"/>
    </row>
    <row r="18" spans="1:14" ht="16.5">
      <c r="A18" s="54"/>
      <c r="B18" s="73" t="s">
        <v>73</v>
      </c>
      <c r="C18" s="74"/>
      <c r="D18" s="72">
        <v>8</v>
      </c>
      <c r="E18" s="72"/>
      <c r="F18" s="72">
        <v>2</v>
      </c>
      <c r="G18" s="70"/>
      <c r="H18" s="71"/>
      <c r="I18" s="71"/>
      <c r="J18" s="71"/>
      <c r="K18" s="71"/>
      <c r="L18" s="71"/>
      <c r="M18" s="71"/>
      <c r="N18" s="71"/>
    </row>
    <row r="19" spans="1:14" s="79" customFormat="1" ht="19.5" customHeight="1">
      <c r="A19" s="75"/>
      <c r="B19" s="182" t="s">
        <v>74</v>
      </c>
      <c r="C19" s="182"/>
      <c r="D19" s="76">
        <v>1865</v>
      </c>
      <c r="E19" s="76"/>
      <c r="F19" s="76">
        <v>1638</v>
      </c>
      <c r="G19" s="77"/>
      <c r="H19" s="78"/>
      <c r="I19" s="78"/>
      <c r="J19" s="78"/>
      <c r="K19" s="78"/>
      <c r="L19" s="78"/>
      <c r="M19" s="78"/>
      <c r="N19" s="78"/>
    </row>
    <row r="20" spans="1:14" s="79" customFormat="1" ht="21" customHeight="1">
      <c r="A20" s="75"/>
      <c r="B20" s="182" t="s">
        <v>75</v>
      </c>
      <c r="C20" s="182"/>
      <c r="D20" s="80">
        <v>-80</v>
      </c>
      <c r="E20" s="80"/>
      <c r="F20" s="80">
        <v>-64</v>
      </c>
      <c r="G20" s="77"/>
      <c r="I20" s="78" t="s">
        <v>76</v>
      </c>
      <c r="J20" s="78">
        <v>4569</v>
      </c>
      <c r="K20" s="81"/>
      <c r="L20" s="81"/>
      <c r="M20" s="81"/>
      <c r="N20" s="81"/>
    </row>
    <row r="21" spans="1:14" s="79" customFormat="1" ht="19.5">
      <c r="A21" s="75"/>
      <c r="B21" s="68" t="s">
        <v>77</v>
      </c>
      <c r="C21" s="82"/>
      <c r="D21" s="83">
        <v>0</v>
      </c>
      <c r="E21" s="76"/>
      <c r="F21" s="76">
        <v>88</v>
      </c>
      <c r="G21" s="77"/>
      <c r="I21" s="75" t="s">
        <v>78</v>
      </c>
      <c r="J21" s="81">
        <v>-24</v>
      </c>
      <c r="K21" s="78"/>
      <c r="L21" s="78"/>
      <c r="M21" s="78"/>
      <c r="N21" s="78"/>
    </row>
    <row r="22" spans="1:14" s="79" customFormat="1" ht="19.5">
      <c r="A22" s="75"/>
      <c r="B22" s="68" t="s">
        <v>79</v>
      </c>
      <c r="C22" s="82"/>
      <c r="D22" s="76">
        <v>-359</v>
      </c>
      <c r="E22" s="76"/>
      <c r="F22" s="76">
        <f>-239-1</f>
        <v>-240</v>
      </c>
      <c r="G22" s="77"/>
      <c r="I22" s="75" t="s">
        <v>80</v>
      </c>
      <c r="J22" s="81">
        <v>-9</v>
      </c>
      <c r="K22" s="78"/>
      <c r="L22" s="78"/>
      <c r="M22" s="78"/>
      <c r="N22" s="78"/>
    </row>
    <row r="23" spans="1:14" s="79" customFormat="1" ht="19.5">
      <c r="A23" s="75"/>
      <c r="B23" s="68" t="s">
        <v>81</v>
      </c>
      <c r="C23" s="82"/>
      <c r="D23" s="76">
        <v>-1342</v>
      </c>
      <c r="E23" s="76"/>
      <c r="F23" s="76">
        <v>-1197</v>
      </c>
      <c r="G23" s="77"/>
      <c r="I23" s="75" t="s">
        <v>80</v>
      </c>
      <c r="J23" s="81">
        <v>4</v>
      </c>
      <c r="K23" s="81"/>
      <c r="L23" s="81"/>
      <c r="M23" s="81"/>
      <c r="N23" s="81"/>
    </row>
    <row r="24" spans="1:14" s="79" customFormat="1" ht="19.5">
      <c r="A24" s="75"/>
      <c r="B24" s="68" t="s">
        <v>82</v>
      </c>
      <c r="C24" s="82"/>
      <c r="D24" s="84">
        <v>2063</v>
      </c>
      <c r="E24" s="76"/>
      <c r="F24" s="84">
        <v>2012</v>
      </c>
      <c r="G24" s="77"/>
      <c r="I24" s="75" t="s">
        <v>80</v>
      </c>
      <c r="J24" s="78">
        <v>89</v>
      </c>
      <c r="K24" s="78"/>
      <c r="L24" s="78"/>
      <c r="M24" s="78"/>
      <c r="N24" s="78"/>
    </row>
    <row r="25" spans="1:14" s="79" customFormat="1" ht="19.5">
      <c r="A25" s="75"/>
      <c r="B25" s="68" t="s">
        <v>39</v>
      </c>
      <c r="C25" s="82"/>
      <c r="D25" s="84">
        <v>3094</v>
      </c>
      <c r="E25" s="84"/>
      <c r="F25" s="84">
        <v>3031</v>
      </c>
      <c r="G25" s="77"/>
      <c r="I25" s="55" t="s">
        <v>39</v>
      </c>
      <c r="J25" s="85">
        <f>SUM(J20:J24)</f>
        <v>4629</v>
      </c>
      <c r="K25" s="78"/>
      <c r="L25" s="78"/>
      <c r="M25" s="78"/>
      <c r="N25" s="78"/>
    </row>
    <row r="26" spans="1:14" s="79" customFormat="1" ht="19.5">
      <c r="A26" s="75"/>
      <c r="B26" s="68"/>
      <c r="C26" s="82"/>
      <c r="D26" s="86"/>
      <c r="E26" s="84"/>
      <c r="F26" s="87"/>
      <c r="G26" s="77"/>
      <c r="H26" s="55"/>
      <c r="I26" s="71"/>
      <c r="J26" s="78"/>
      <c r="K26" s="78"/>
      <c r="L26" s="78"/>
      <c r="M26" s="78"/>
      <c r="N26" s="78"/>
    </row>
    <row r="27" spans="1:14" ht="16.5">
      <c r="A27" s="54"/>
      <c r="B27" s="68"/>
      <c r="C27" s="68"/>
      <c r="D27" s="69">
        <f>SUM(D12:D25)</f>
        <v>13052</v>
      </c>
      <c r="E27" s="84"/>
      <c r="F27" s="70">
        <f>SUM(F12:F25)</f>
        <v>14267</v>
      </c>
      <c r="G27" s="54"/>
      <c r="H27" s="55"/>
      <c r="I27" s="54"/>
      <c r="J27" s="88"/>
      <c r="K27" s="71"/>
      <c r="L27" s="71"/>
      <c r="M27" s="71"/>
      <c r="N27" s="71"/>
    </row>
    <row r="28" spans="1:14" ht="16.5">
      <c r="A28" s="54" t="s">
        <v>83</v>
      </c>
      <c r="B28" s="68"/>
      <c r="C28" s="68"/>
      <c r="D28" s="69"/>
      <c r="E28" s="69"/>
      <c r="F28" s="55"/>
      <c r="G28" s="54"/>
      <c r="H28" s="61"/>
      <c r="I28" s="61"/>
      <c r="J28" s="61"/>
      <c r="K28" s="61"/>
      <c r="L28" s="61"/>
      <c r="M28" s="61"/>
      <c r="N28" s="61"/>
    </row>
    <row r="29" spans="1:14" ht="16.5">
      <c r="A29" s="54"/>
      <c r="B29" s="68" t="s">
        <v>84</v>
      </c>
      <c r="C29" s="68"/>
      <c r="D29" s="69">
        <v>-1594</v>
      </c>
      <c r="E29" s="69"/>
      <c r="F29" s="89">
        <v>2342</v>
      </c>
      <c r="G29" s="54"/>
      <c r="H29" s="90"/>
      <c r="I29" s="90"/>
      <c r="J29" s="90"/>
      <c r="K29" s="90"/>
      <c r="L29" s="90"/>
      <c r="M29" s="90"/>
      <c r="N29" s="90"/>
    </row>
    <row r="30" spans="1:14" ht="16.5" customHeight="1">
      <c r="A30" s="54"/>
      <c r="B30" s="74" t="s">
        <v>85</v>
      </c>
      <c r="C30" s="68"/>
      <c r="E30" s="69"/>
      <c r="F30" s="55"/>
      <c r="G30" s="54"/>
      <c r="H30" s="61"/>
      <c r="I30" s="61"/>
      <c r="J30" s="61"/>
      <c r="K30" s="61"/>
      <c r="L30" s="61"/>
      <c r="M30" s="61"/>
      <c r="N30" s="61"/>
    </row>
    <row r="31" spans="1:14" ht="16.5">
      <c r="A31" s="54"/>
      <c r="B31" s="74" t="s">
        <v>86</v>
      </c>
      <c r="C31" s="68"/>
      <c r="D31" s="69">
        <f>50+9-17190+1003</f>
        <v>-16128</v>
      </c>
      <c r="E31" s="69"/>
      <c r="F31" s="89">
        <f>4396+30</f>
        <v>4426</v>
      </c>
      <c r="G31" s="54"/>
      <c r="H31" s="90"/>
      <c r="I31" s="90"/>
      <c r="J31" s="90"/>
      <c r="K31" s="90"/>
      <c r="L31" s="90"/>
      <c r="M31" s="90"/>
      <c r="N31" s="90"/>
    </row>
    <row r="32" spans="1:14" ht="16.5">
      <c r="A32" s="54"/>
      <c r="B32" s="68" t="s">
        <v>87</v>
      </c>
      <c r="C32" s="68"/>
      <c r="D32" s="69">
        <f>-253-2805</f>
        <v>-3058</v>
      </c>
      <c r="E32" s="69"/>
      <c r="F32" s="89">
        <v>-3902</v>
      </c>
      <c r="G32" s="54"/>
      <c r="H32" s="90"/>
      <c r="I32" s="90"/>
      <c r="J32" s="90"/>
      <c r="K32" s="90"/>
      <c r="L32" s="90"/>
      <c r="M32" s="90"/>
      <c r="N32" s="90"/>
    </row>
    <row r="33" spans="1:14" ht="16.5">
      <c r="A33" s="54"/>
      <c r="B33" s="74"/>
      <c r="C33" s="68"/>
      <c r="D33" s="86"/>
      <c r="E33" s="84"/>
      <c r="F33" s="91"/>
      <c r="G33" s="54"/>
      <c r="H33" s="61"/>
      <c r="I33" s="61"/>
      <c r="J33" s="61"/>
      <c r="K33" s="61"/>
      <c r="L33" s="61"/>
      <c r="M33" s="61"/>
      <c r="N33" s="61"/>
    </row>
    <row r="34" spans="1:14" ht="16.5" customHeight="1">
      <c r="A34" s="54"/>
      <c r="B34" s="183" t="s">
        <v>88</v>
      </c>
      <c r="C34" s="183"/>
      <c r="D34" s="80">
        <f>SUM(D27:D33)</f>
        <v>-7728</v>
      </c>
      <c r="E34" s="93"/>
      <c r="F34" s="89">
        <f>SUM(F27:F33)</f>
        <v>17133</v>
      </c>
      <c r="G34" s="54"/>
      <c r="H34" s="90"/>
      <c r="I34" s="90"/>
      <c r="J34" s="90"/>
      <c r="K34" s="90"/>
      <c r="L34" s="90"/>
      <c r="M34" s="90"/>
      <c r="N34" s="90"/>
    </row>
    <row r="35" spans="1:14" ht="13.5" customHeight="1">
      <c r="A35" s="54"/>
      <c r="B35" s="94"/>
      <c r="C35" s="68"/>
      <c r="D35" s="69"/>
      <c r="E35" s="69"/>
      <c r="F35" s="55"/>
      <c r="G35" s="54"/>
      <c r="H35" s="61"/>
      <c r="I35" s="61"/>
      <c r="J35" s="95"/>
      <c r="K35" s="95"/>
      <c r="L35" s="95"/>
      <c r="M35" s="95"/>
      <c r="N35" s="95"/>
    </row>
    <row r="36" spans="1:14" ht="16.5">
      <c r="A36" s="54"/>
      <c r="B36" s="68" t="s">
        <v>89</v>
      </c>
      <c r="C36" s="68"/>
      <c r="D36" s="69">
        <v>-2502</v>
      </c>
      <c r="E36" s="69"/>
      <c r="F36" s="89">
        <v>-2509</v>
      </c>
      <c r="G36" s="54"/>
      <c r="H36" s="90"/>
      <c r="I36" s="90"/>
      <c r="J36" s="90"/>
      <c r="K36" s="90"/>
      <c r="L36" s="90"/>
      <c r="M36" s="90"/>
      <c r="N36" s="90"/>
    </row>
    <row r="37" spans="1:14" ht="16.5">
      <c r="A37" s="54"/>
      <c r="B37" s="68" t="s">
        <v>90</v>
      </c>
      <c r="C37" s="68"/>
      <c r="D37" s="69">
        <v>0</v>
      </c>
      <c r="E37" s="69"/>
      <c r="F37" s="89">
        <v>52</v>
      </c>
      <c r="G37" s="54"/>
      <c r="H37" s="90"/>
      <c r="I37" s="90"/>
      <c r="J37" s="90"/>
      <c r="K37" s="90"/>
      <c r="L37" s="90"/>
      <c r="M37" s="90"/>
      <c r="N37" s="90"/>
    </row>
    <row r="38" spans="1:14" ht="16.5">
      <c r="A38" s="54"/>
      <c r="B38" s="68" t="s">
        <v>91</v>
      </c>
      <c r="C38" s="96"/>
      <c r="D38" s="69">
        <v>1342</v>
      </c>
      <c r="E38" s="69"/>
      <c r="F38" s="89">
        <v>1054</v>
      </c>
      <c r="G38" s="54"/>
      <c r="H38" s="90"/>
      <c r="I38" s="90"/>
      <c r="J38" s="90"/>
      <c r="K38" s="90"/>
      <c r="L38" s="90"/>
      <c r="M38" s="90"/>
      <c r="N38" s="90"/>
    </row>
    <row r="39" spans="1:14" ht="16.5">
      <c r="A39" s="54"/>
      <c r="B39" s="68"/>
      <c r="C39" s="54"/>
      <c r="D39" s="86"/>
      <c r="E39" s="69"/>
      <c r="F39" s="97"/>
      <c r="G39" s="54"/>
      <c r="H39" s="90"/>
      <c r="I39" s="90"/>
      <c r="J39" s="90"/>
      <c r="K39" s="90"/>
      <c r="L39" s="90"/>
      <c r="M39" s="90"/>
      <c r="N39" s="90"/>
    </row>
    <row r="40" spans="1:14" ht="16.5" customHeight="1">
      <c r="A40" s="54"/>
      <c r="B40" s="92" t="s">
        <v>92</v>
      </c>
      <c r="C40" s="68"/>
      <c r="D40" s="93"/>
      <c r="E40" s="93"/>
      <c r="F40" s="61"/>
      <c r="G40" s="54"/>
      <c r="H40" s="61"/>
      <c r="I40" s="61"/>
      <c r="J40" s="61"/>
      <c r="K40" s="61"/>
      <c r="L40" s="61"/>
      <c r="M40" s="61"/>
      <c r="N40" s="61"/>
    </row>
    <row r="41" spans="1:14" ht="17.25" thickBot="1">
      <c r="A41" s="54"/>
      <c r="B41" s="94" t="s">
        <v>93</v>
      </c>
      <c r="C41" s="68"/>
      <c r="D41" s="98">
        <f>SUM(D34:D40)</f>
        <v>-8888</v>
      </c>
      <c r="E41" s="93"/>
      <c r="F41" s="99">
        <f>SUM(F34:F40)</f>
        <v>15730</v>
      </c>
      <c r="G41" s="54"/>
      <c r="H41" s="90"/>
      <c r="I41" s="90"/>
      <c r="J41" s="90"/>
      <c r="K41" s="90"/>
      <c r="L41" s="90"/>
      <c r="M41" s="90"/>
      <c r="N41" s="90"/>
    </row>
    <row r="42" spans="1:14" ht="16.5">
      <c r="A42" s="54"/>
      <c r="B42" s="94"/>
      <c r="C42" s="68"/>
      <c r="D42" s="93"/>
      <c r="E42" s="93"/>
      <c r="F42" s="90"/>
      <c r="G42" s="54"/>
      <c r="H42" s="90"/>
      <c r="I42" s="90"/>
      <c r="J42" s="90"/>
      <c r="K42" s="90"/>
      <c r="L42" s="90"/>
      <c r="M42" s="90"/>
      <c r="N42" s="90"/>
    </row>
    <row r="43" spans="1:14" ht="16.5">
      <c r="A43" s="54"/>
      <c r="B43" s="94"/>
      <c r="C43" s="68"/>
      <c r="D43" s="93"/>
      <c r="E43" s="93"/>
      <c r="F43" s="90"/>
      <c r="G43" s="54"/>
      <c r="H43" s="90"/>
      <c r="I43" s="90"/>
      <c r="J43" s="90"/>
      <c r="K43" s="90"/>
      <c r="L43" s="90"/>
      <c r="M43" s="90"/>
      <c r="N43" s="90"/>
    </row>
    <row r="44" spans="1:14" ht="16.5">
      <c r="A44" s="54"/>
      <c r="B44" s="94"/>
      <c r="C44" s="68"/>
      <c r="D44" s="93"/>
      <c r="E44" s="93"/>
      <c r="F44" s="90"/>
      <c r="G44" s="54"/>
      <c r="H44" s="90"/>
      <c r="I44" s="90"/>
      <c r="J44" s="90"/>
      <c r="K44" s="90"/>
      <c r="L44" s="90"/>
      <c r="M44" s="90"/>
      <c r="N44" s="90"/>
    </row>
    <row r="45" spans="1:14" ht="16.5">
      <c r="A45" s="54" t="s">
        <v>94</v>
      </c>
      <c r="B45" s="94"/>
      <c r="C45" s="68"/>
      <c r="D45" s="93"/>
      <c r="E45" s="93"/>
      <c r="F45" s="90"/>
      <c r="G45" s="54"/>
      <c r="H45" s="90"/>
      <c r="I45" s="90"/>
      <c r="J45" s="90"/>
      <c r="K45" s="90"/>
      <c r="L45" s="90"/>
      <c r="M45" s="90"/>
      <c r="N45" s="90"/>
    </row>
    <row r="46" spans="1:14" ht="16.5">
      <c r="A46" s="54" t="s">
        <v>95</v>
      </c>
      <c r="B46" s="94"/>
      <c r="C46" s="68"/>
      <c r="D46" s="93"/>
      <c r="E46" s="93"/>
      <c r="F46" s="90"/>
      <c r="G46" s="54"/>
      <c r="H46" s="90"/>
      <c r="I46" s="90"/>
      <c r="J46" s="90"/>
      <c r="K46" s="90"/>
      <c r="L46" s="90"/>
      <c r="M46" s="90"/>
      <c r="N46" s="90"/>
    </row>
    <row r="47" spans="1:14" ht="16.5">
      <c r="A47" s="54" t="s">
        <v>96</v>
      </c>
      <c r="B47" s="68"/>
      <c r="C47" s="68"/>
      <c r="D47" s="69"/>
      <c r="E47" s="69"/>
      <c r="F47" s="55"/>
      <c r="G47" s="54"/>
      <c r="H47" s="61"/>
      <c r="I47" s="61"/>
      <c r="J47" s="61"/>
      <c r="K47" s="61"/>
      <c r="L47" s="61"/>
      <c r="M47" s="61"/>
      <c r="N47" s="61"/>
    </row>
    <row r="48" spans="1:14" ht="16.5">
      <c r="A48" s="54"/>
      <c r="B48" s="68"/>
      <c r="C48" s="68"/>
      <c r="D48" s="69"/>
      <c r="E48" s="69"/>
      <c r="F48" s="55"/>
      <c r="G48" s="54"/>
      <c r="H48" s="61"/>
      <c r="I48" s="61"/>
      <c r="J48" s="61"/>
      <c r="K48" s="61"/>
      <c r="L48" s="61"/>
      <c r="M48" s="61"/>
      <c r="N48" s="61"/>
    </row>
    <row r="49" spans="1:14" ht="16.5">
      <c r="A49" s="54"/>
      <c r="B49" s="68"/>
      <c r="C49" s="68"/>
      <c r="D49" s="69"/>
      <c r="E49" s="69"/>
      <c r="F49" s="55"/>
      <c r="G49" s="54"/>
      <c r="H49" s="61"/>
      <c r="I49" s="61"/>
      <c r="J49" s="61"/>
      <c r="K49" s="61"/>
      <c r="L49" s="61"/>
      <c r="M49" s="61"/>
      <c r="N49" s="61"/>
    </row>
    <row r="50" spans="1:14" ht="16.5">
      <c r="A50" s="57" t="s">
        <v>97</v>
      </c>
      <c r="B50" s="68"/>
      <c r="C50" s="68"/>
      <c r="D50" s="69"/>
      <c r="E50" s="69"/>
      <c r="F50" s="55"/>
      <c r="G50" s="54"/>
      <c r="H50" s="61"/>
      <c r="I50" s="61"/>
      <c r="J50" s="61"/>
      <c r="K50" s="61"/>
      <c r="L50" s="61"/>
      <c r="M50" s="61"/>
      <c r="N50" s="61"/>
    </row>
    <row r="51" spans="1:14" ht="16.5">
      <c r="A51" s="54"/>
      <c r="B51" s="68"/>
      <c r="C51" s="100"/>
      <c r="D51" s="69"/>
      <c r="E51" s="69"/>
      <c r="F51" s="55"/>
      <c r="G51" s="54"/>
      <c r="H51" s="61"/>
      <c r="I51" s="61"/>
      <c r="J51" s="61"/>
      <c r="K51" s="61"/>
      <c r="L51" s="61"/>
      <c r="M51" s="61"/>
      <c r="N51" s="61"/>
    </row>
    <row r="52" spans="1:14" ht="16.5" customHeight="1">
      <c r="A52" s="54"/>
      <c r="B52" s="54"/>
      <c r="C52" s="54"/>
      <c r="D52" s="69"/>
      <c r="E52" s="69"/>
      <c r="F52" s="55"/>
      <c r="G52" s="54"/>
      <c r="H52" s="61"/>
      <c r="I52" s="61"/>
      <c r="J52" s="61"/>
      <c r="K52" s="61"/>
      <c r="L52" s="61"/>
      <c r="M52" s="61"/>
      <c r="N52" s="61"/>
    </row>
    <row r="53" spans="1:14" ht="16.5">
      <c r="A53" s="54"/>
      <c r="B53" s="74" t="s">
        <v>98</v>
      </c>
      <c r="C53" s="101" t="s">
        <v>99</v>
      </c>
      <c r="D53" s="69">
        <v>-3510</v>
      </c>
      <c r="E53" s="69"/>
      <c r="F53" s="89">
        <v>-1483</v>
      </c>
      <c r="G53" s="54"/>
      <c r="H53" s="90"/>
      <c r="I53" s="90"/>
      <c r="J53" s="90"/>
      <c r="K53" s="90"/>
      <c r="L53" s="90"/>
      <c r="M53" s="90"/>
      <c r="N53" s="90"/>
    </row>
    <row r="54" spans="1:14" ht="18" customHeight="1">
      <c r="A54" s="54"/>
      <c r="B54" s="182" t="s">
        <v>100</v>
      </c>
      <c r="C54" s="182"/>
      <c r="D54" s="54"/>
      <c r="E54" s="54"/>
      <c r="F54" s="54"/>
      <c r="G54" s="54"/>
      <c r="H54" s="90"/>
      <c r="I54" s="90"/>
      <c r="J54" s="90"/>
      <c r="K54" s="90"/>
      <c r="L54" s="90"/>
      <c r="M54" s="90"/>
      <c r="N54" s="90"/>
    </row>
    <row r="55" spans="1:14" ht="18" customHeight="1">
      <c r="A55" s="54"/>
      <c r="B55" s="73" t="s">
        <v>101</v>
      </c>
      <c r="C55" s="73"/>
      <c r="D55" s="69">
        <v>97</v>
      </c>
      <c r="E55" s="69"/>
      <c r="F55" s="102">
        <v>64</v>
      </c>
      <c r="G55" s="54"/>
      <c r="H55" s="90"/>
      <c r="I55" s="90"/>
      <c r="J55" s="90"/>
      <c r="K55" s="90"/>
      <c r="L55" s="90"/>
      <c r="M55" s="90"/>
      <c r="N55" s="90"/>
    </row>
    <row r="56" spans="1:14" ht="16.5">
      <c r="A56" s="54"/>
      <c r="B56" s="100" t="s">
        <v>102</v>
      </c>
      <c r="C56" s="68"/>
      <c r="D56" s="69">
        <v>-778</v>
      </c>
      <c r="E56" s="69"/>
      <c r="F56" s="80">
        <v>-1957</v>
      </c>
      <c r="G56" s="54"/>
      <c r="H56" s="71"/>
      <c r="I56" s="71"/>
      <c r="J56" s="71"/>
      <c r="K56" s="71"/>
      <c r="L56" s="71"/>
      <c r="M56" s="71"/>
      <c r="N56" s="71"/>
    </row>
    <row r="57" spans="1:14" ht="16.5">
      <c r="A57" s="54"/>
      <c r="B57" s="182" t="s">
        <v>103</v>
      </c>
      <c r="C57" s="182"/>
      <c r="D57" s="69">
        <v>1438</v>
      </c>
      <c r="E57" s="69"/>
      <c r="F57" s="80">
        <v>1963</v>
      </c>
      <c r="G57" s="54"/>
      <c r="H57" s="93"/>
      <c r="I57" s="93"/>
      <c r="J57" s="93"/>
      <c r="K57" s="93"/>
      <c r="L57" s="93"/>
      <c r="M57" s="93"/>
      <c r="N57" s="93"/>
    </row>
    <row r="58" spans="1:14" ht="16.5">
      <c r="A58" s="54"/>
      <c r="B58" s="73" t="s">
        <v>104</v>
      </c>
      <c r="C58" s="73"/>
      <c r="D58" s="69">
        <v>-2000</v>
      </c>
      <c r="E58" s="69"/>
      <c r="F58" s="80">
        <v>0</v>
      </c>
      <c r="G58" s="54"/>
      <c r="H58" s="93"/>
      <c r="I58" s="93"/>
      <c r="J58" s="93"/>
      <c r="K58" s="93"/>
      <c r="L58" s="93"/>
      <c r="M58" s="93"/>
      <c r="N58" s="93"/>
    </row>
    <row r="59" spans="1:14" ht="21.75" customHeight="1">
      <c r="A59" s="54"/>
      <c r="B59" s="182" t="s">
        <v>105</v>
      </c>
      <c r="C59" s="182"/>
      <c r="D59" s="69">
        <v>309</v>
      </c>
      <c r="E59" s="69"/>
      <c r="F59" s="80">
        <v>210</v>
      </c>
      <c r="G59" s="54"/>
      <c r="H59" s="93"/>
      <c r="I59" s="93"/>
      <c r="J59" s="93"/>
      <c r="K59" s="93"/>
      <c r="L59" s="93"/>
      <c r="M59" s="93"/>
      <c r="N59" s="93"/>
    </row>
    <row r="60" spans="1:14" ht="16.5">
      <c r="A60" s="54"/>
      <c r="B60" s="73"/>
      <c r="C60" s="68"/>
      <c r="D60" s="86"/>
      <c r="E60" s="84"/>
      <c r="F60" s="91"/>
      <c r="G60" s="54"/>
      <c r="H60" s="61"/>
      <c r="I60" s="61"/>
      <c r="J60" s="61"/>
      <c r="K60" s="61"/>
      <c r="L60" s="61"/>
      <c r="M60" s="61"/>
      <c r="N60" s="61"/>
    </row>
    <row r="61" spans="1:14" ht="16.5" customHeight="1">
      <c r="A61" s="54"/>
      <c r="B61" s="92" t="s">
        <v>106</v>
      </c>
      <c r="C61" s="94"/>
      <c r="D61" s="69"/>
      <c r="E61" s="84"/>
      <c r="F61" s="55"/>
      <c r="G61" s="54"/>
      <c r="H61" s="61"/>
      <c r="I61" s="61"/>
      <c r="J61" s="61"/>
      <c r="K61" s="61"/>
      <c r="L61" s="61"/>
      <c r="M61" s="61"/>
      <c r="N61" s="61"/>
    </row>
    <row r="62" spans="1:14" ht="17.25" thickBot="1">
      <c r="A62" s="54"/>
      <c r="B62" s="94" t="s">
        <v>107</v>
      </c>
      <c r="C62" s="94"/>
      <c r="D62" s="98">
        <f>SUM(D53:D59)</f>
        <v>-4444</v>
      </c>
      <c r="E62" s="93"/>
      <c r="F62" s="99">
        <f>SUM(F53:F59)</f>
        <v>-1203</v>
      </c>
      <c r="G62" s="54"/>
      <c r="H62" s="90"/>
      <c r="I62" s="90"/>
      <c r="J62" s="90"/>
      <c r="K62" s="90"/>
      <c r="L62" s="90"/>
      <c r="M62" s="90"/>
      <c r="N62" s="90"/>
    </row>
    <row r="63" spans="1:14" ht="16.5">
      <c r="A63" s="54"/>
      <c r="B63" s="94"/>
      <c r="C63" s="94"/>
      <c r="D63" s="93"/>
      <c r="E63" s="93"/>
      <c r="F63" s="90"/>
      <c r="G63" s="54"/>
      <c r="H63" s="90"/>
      <c r="I63" s="90"/>
      <c r="J63" s="90"/>
      <c r="K63" s="90"/>
      <c r="L63" s="90"/>
      <c r="M63" s="90"/>
      <c r="N63" s="90"/>
    </row>
    <row r="64" spans="1:14" ht="16.5">
      <c r="A64" s="54"/>
      <c r="B64" s="68"/>
      <c r="C64" s="68"/>
      <c r="D64" s="69"/>
      <c r="E64" s="69"/>
      <c r="F64" s="55"/>
      <c r="G64" s="54"/>
      <c r="H64" s="61"/>
      <c r="I64" s="61"/>
      <c r="J64" s="61"/>
      <c r="K64" s="61"/>
      <c r="L64" s="61"/>
      <c r="M64" s="61"/>
      <c r="N64" s="61"/>
    </row>
    <row r="65" spans="1:14" ht="16.5">
      <c r="A65" s="57" t="s">
        <v>108</v>
      </c>
      <c r="B65" s="68"/>
      <c r="C65" s="68"/>
      <c r="D65" s="69"/>
      <c r="E65" s="69"/>
      <c r="F65" s="55"/>
      <c r="G65" s="54"/>
      <c r="H65" s="61"/>
      <c r="I65" s="61"/>
      <c r="J65" s="61"/>
      <c r="K65" s="61"/>
      <c r="L65" s="61"/>
      <c r="M65" s="61"/>
      <c r="N65" s="61"/>
    </row>
    <row r="66" spans="1:14" ht="16.5">
      <c r="A66" s="54"/>
      <c r="B66" s="68"/>
      <c r="C66" s="68"/>
      <c r="D66" s="69"/>
      <c r="E66" s="69"/>
      <c r="F66" s="55"/>
      <c r="G66" s="54"/>
      <c r="H66" s="61"/>
      <c r="I66" s="61"/>
      <c r="J66" s="61"/>
      <c r="K66" s="61"/>
      <c r="L66" s="61"/>
      <c r="M66" s="61"/>
      <c r="N66" s="61"/>
    </row>
    <row r="67" spans="1:14" ht="16.5">
      <c r="A67" s="54"/>
      <c r="B67" s="68" t="s">
        <v>109</v>
      </c>
      <c r="C67" s="68"/>
      <c r="D67" s="69"/>
      <c r="E67" s="69"/>
      <c r="F67" s="55"/>
      <c r="G67" s="54"/>
      <c r="H67" s="61"/>
      <c r="I67" s="61"/>
      <c r="J67" s="61"/>
      <c r="K67" s="61"/>
      <c r="L67" s="61"/>
      <c r="M67" s="61"/>
      <c r="N67" s="61"/>
    </row>
    <row r="68" spans="1:14" ht="16.5">
      <c r="A68" s="54"/>
      <c r="B68" s="103" t="s">
        <v>110</v>
      </c>
      <c r="C68" s="68"/>
      <c r="D68" s="69">
        <v>382</v>
      </c>
      <c r="E68" s="69"/>
      <c r="F68" s="104">
        <v>0</v>
      </c>
      <c r="G68" s="54"/>
      <c r="H68" s="61"/>
      <c r="I68" s="61"/>
      <c r="J68" s="61"/>
      <c r="K68" s="61"/>
      <c r="L68" s="61"/>
      <c r="M68" s="61"/>
      <c r="N68" s="61"/>
    </row>
    <row r="69" spans="1:14" ht="16.5">
      <c r="A69" s="54"/>
      <c r="B69" s="68" t="s">
        <v>111</v>
      </c>
      <c r="C69" s="68"/>
      <c r="D69" s="69">
        <v>0</v>
      </c>
      <c r="E69" s="69"/>
      <c r="F69" s="90">
        <v>-7</v>
      </c>
      <c r="G69" s="54"/>
      <c r="H69" s="61"/>
      <c r="I69" s="61"/>
      <c r="J69" s="61"/>
      <c r="K69" s="61"/>
      <c r="L69" s="61"/>
      <c r="M69" s="61"/>
      <c r="N69" s="61"/>
    </row>
    <row r="70" spans="1:14" ht="16.5">
      <c r="A70" s="54"/>
      <c r="B70" s="68" t="s">
        <v>112</v>
      </c>
      <c r="C70" s="68"/>
      <c r="D70" s="69">
        <v>-75607</v>
      </c>
      <c r="E70" s="69"/>
      <c r="F70" s="90">
        <v>-93583</v>
      </c>
      <c r="G70" s="62"/>
      <c r="H70" s="90"/>
      <c r="I70" s="90"/>
      <c r="J70" s="90"/>
      <c r="K70" s="90"/>
      <c r="L70" s="90"/>
      <c r="M70" s="90"/>
      <c r="N70" s="90"/>
    </row>
    <row r="71" spans="1:14" ht="16.5">
      <c r="A71" s="54"/>
      <c r="B71" s="68" t="s">
        <v>113</v>
      </c>
      <c r="C71" s="68"/>
      <c r="D71" s="69">
        <v>78334</v>
      </c>
      <c r="E71" s="69"/>
      <c r="F71" s="90">
        <v>93547</v>
      </c>
      <c r="G71" s="62"/>
      <c r="H71" s="90"/>
      <c r="I71" s="90"/>
      <c r="J71" s="90"/>
      <c r="K71" s="90"/>
      <c r="L71" s="90"/>
      <c r="M71" s="90"/>
      <c r="N71" s="90"/>
    </row>
    <row r="72" spans="1:14" ht="16.5">
      <c r="A72" s="54"/>
      <c r="B72" s="68" t="s">
        <v>114</v>
      </c>
      <c r="C72" s="68"/>
      <c r="D72" s="69">
        <v>-90</v>
      </c>
      <c r="E72" s="69"/>
      <c r="F72" s="90">
        <v>-118</v>
      </c>
      <c r="G72" s="62"/>
      <c r="H72" s="90"/>
      <c r="I72" s="90"/>
      <c r="J72" s="90"/>
      <c r="K72" s="90"/>
      <c r="L72" s="90"/>
      <c r="M72" s="90"/>
      <c r="N72" s="90"/>
    </row>
    <row r="73" spans="1:14" ht="16.5">
      <c r="A73" s="54"/>
      <c r="B73" s="68" t="s">
        <v>115</v>
      </c>
      <c r="C73" s="68"/>
      <c r="D73" s="69">
        <v>-1810</v>
      </c>
      <c r="E73" s="69"/>
      <c r="F73" s="90">
        <v>-1748</v>
      </c>
      <c r="G73" s="62"/>
      <c r="H73" s="90"/>
      <c r="I73" s="90"/>
      <c r="J73" s="90"/>
      <c r="K73" s="90"/>
      <c r="L73" s="90"/>
      <c r="M73" s="90"/>
      <c r="N73" s="90"/>
    </row>
    <row r="74" spans="1:14" ht="16.5">
      <c r="A74" s="54"/>
      <c r="B74" s="68"/>
      <c r="C74" s="68"/>
      <c r="D74" s="86"/>
      <c r="E74" s="84"/>
      <c r="F74" s="91"/>
      <c r="G74" s="62"/>
      <c r="H74" s="61"/>
      <c r="I74" s="61"/>
      <c r="J74" s="61"/>
      <c r="K74" s="61"/>
      <c r="L74" s="61"/>
      <c r="M74" s="61"/>
      <c r="N74" s="61"/>
    </row>
    <row r="75" spans="1:14" ht="16.5" customHeight="1">
      <c r="A75" s="54"/>
      <c r="B75" s="183" t="s">
        <v>116</v>
      </c>
      <c r="C75" s="183"/>
      <c r="D75" s="69"/>
      <c r="E75" s="84"/>
      <c r="F75" s="55"/>
      <c r="G75" s="54"/>
      <c r="H75" s="61"/>
      <c r="I75" s="61"/>
      <c r="J75" s="61"/>
      <c r="K75" s="61"/>
      <c r="L75" s="61"/>
      <c r="M75" s="61"/>
      <c r="N75" s="61"/>
    </row>
    <row r="76" spans="1:14" ht="17.25" thickBot="1">
      <c r="A76" s="54"/>
      <c r="B76" s="94" t="s">
        <v>117</v>
      </c>
      <c r="C76" s="94"/>
      <c r="D76" s="98">
        <f>SUM(D68:D74)</f>
        <v>1209</v>
      </c>
      <c r="E76" s="93"/>
      <c r="F76" s="98">
        <f>SUM(F68:F74)</f>
        <v>-1909</v>
      </c>
      <c r="G76" s="54"/>
      <c r="H76" s="90"/>
      <c r="I76" s="90"/>
      <c r="J76" s="90"/>
      <c r="K76" s="90"/>
      <c r="L76" s="90"/>
      <c r="M76" s="90"/>
      <c r="N76" s="90"/>
    </row>
    <row r="77" spans="1:14" ht="16.5">
      <c r="A77" s="54"/>
      <c r="B77" s="68"/>
      <c r="C77" s="68"/>
      <c r="D77" s="69"/>
      <c r="E77" s="69"/>
      <c r="F77" s="55"/>
      <c r="G77" s="54"/>
      <c r="H77" s="61"/>
      <c r="I77" s="61"/>
      <c r="J77" s="61"/>
      <c r="K77" s="61"/>
      <c r="L77" s="61"/>
      <c r="M77" s="61"/>
      <c r="N77" s="61"/>
    </row>
    <row r="78" spans="1:14" ht="16.5">
      <c r="A78" s="57" t="s">
        <v>118</v>
      </c>
      <c r="B78" s="68"/>
      <c r="C78" s="68"/>
      <c r="D78" s="69"/>
      <c r="E78" s="69"/>
      <c r="F78" s="55"/>
      <c r="G78" s="54"/>
      <c r="H78" s="61"/>
      <c r="I78" s="61"/>
      <c r="J78" s="61"/>
      <c r="K78" s="61"/>
      <c r="L78" s="61"/>
      <c r="M78" s="61"/>
      <c r="N78" s="61"/>
    </row>
    <row r="79" spans="1:14" ht="16.5">
      <c r="A79" s="57" t="s">
        <v>119</v>
      </c>
      <c r="B79" s="68"/>
      <c r="C79" s="68"/>
      <c r="D79" s="80">
        <f>+D76+D62+D41</f>
        <v>-12123</v>
      </c>
      <c r="E79" s="80"/>
      <c r="F79" s="80">
        <f>+F76+F62+F41</f>
        <v>12618</v>
      </c>
      <c r="G79" s="54"/>
      <c r="H79" s="71"/>
      <c r="I79" s="71"/>
      <c r="J79" s="71"/>
      <c r="K79" s="71"/>
      <c r="L79" s="71"/>
      <c r="M79" s="71"/>
      <c r="N79" s="71"/>
    </row>
    <row r="80" spans="1:14" ht="16.5">
      <c r="A80" s="54"/>
      <c r="B80" s="68"/>
      <c r="C80" s="68"/>
      <c r="D80" s="69"/>
      <c r="E80" s="69"/>
      <c r="F80" s="55"/>
      <c r="G80" s="54"/>
      <c r="H80" s="61"/>
      <c r="I80" s="61"/>
      <c r="J80" s="61"/>
      <c r="K80" s="61"/>
      <c r="L80" s="61"/>
      <c r="M80" s="61"/>
      <c r="N80" s="61"/>
    </row>
    <row r="81" spans="1:14" ht="16.5">
      <c r="A81" s="57" t="s">
        <v>120</v>
      </c>
      <c r="B81" s="68"/>
      <c r="C81" s="68"/>
      <c r="D81" s="69"/>
      <c r="E81" s="69"/>
      <c r="F81" s="55"/>
      <c r="G81" s="54"/>
      <c r="H81" s="61"/>
      <c r="I81" s="61"/>
      <c r="J81" s="61"/>
      <c r="K81" s="61"/>
      <c r="L81" s="61"/>
      <c r="M81" s="61"/>
      <c r="N81" s="61"/>
    </row>
    <row r="82" spans="1:14" ht="16.5">
      <c r="A82" s="57" t="s">
        <v>121</v>
      </c>
      <c r="B82" s="68"/>
      <c r="C82" s="105">
        <v>2</v>
      </c>
      <c r="D82" s="69">
        <v>66613</v>
      </c>
      <c r="E82" s="69"/>
      <c r="F82" s="89">
        <v>41732</v>
      </c>
      <c r="G82" s="54"/>
      <c r="H82" s="90"/>
      <c r="I82" s="90"/>
      <c r="J82" s="90"/>
      <c r="K82" s="90"/>
      <c r="L82" s="90"/>
      <c r="M82" s="90"/>
      <c r="N82" s="90"/>
    </row>
    <row r="83" spans="1:14" ht="16.5">
      <c r="A83" s="54"/>
      <c r="B83" s="68"/>
      <c r="C83" s="106"/>
      <c r="D83" s="86"/>
      <c r="E83" s="84"/>
      <c r="F83" s="91"/>
      <c r="G83" s="54"/>
      <c r="H83" s="61"/>
      <c r="I83" s="61"/>
      <c r="J83" s="61"/>
      <c r="K83" s="61"/>
      <c r="L83" s="61"/>
      <c r="M83" s="61"/>
      <c r="N83" s="61"/>
    </row>
    <row r="84" spans="1:14" ht="16.5">
      <c r="A84" s="57" t="s">
        <v>122</v>
      </c>
      <c r="B84" s="68"/>
      <c r="C84" s="106"/>
      <c r="D84" s="69"/>
      <c r="E84" s="84"/>
      <c r="F84" s="55"/>
      <c r="G84" s="54"/>
      <c r="H84" s="61"/>
      <c r="I84" s="61"/>
      <c r="J84" s="61"/>
      <c r="K84" s="61"/>
      <c r="L84" s="61"/>
      <c r="M84" s="61"/>
      <c r="N84" s="61"/>
    </row>
    <row r="85" spans="1:14" ht="17.25" thickBot="1">
      <c r="A85" s="57" t="s">
        <v>123</v>
      </c>
      <c r="B85" s="68"/>
      <c r="C85" s="105">
        <v>3</v>
      </c>
      <c r="D85" s="98">
        <f>SUM(D78:D83)</f>
        <v>54490</v>
      </c>
      <c r="E85" s="93"/>
      <c r="F85" s="107">
        <f>SUM(F78:F83)</f>
        <v>54350</v>
      </c>
      <c r="G85" s="54"/>
      <c r="H85" s="71"/>
      <c r="I85" s="71"/>
      <c r="J85" s="71"/>
      <c r="K85" s="71"/>
      <c r="L85" s="71"/>
      <c r="M85" s="71"/>
      <c r="N85" s="71"/>
    </row>
    <row r="86" spans="1:14" ht="16.5">
      <c r="A86" s="54"/>
      <c r="B86" s="68"/>
      <c r="C86" s="68"/>
      <c r="D86" s="69"/>
      <c r="E86" s="84"/>
      <c r="F86" s="55"/>
      <c r="G86" s="54"/>
      <c r="H86" s="61"/>
      <c r="I86" s="61"/>
      <c r="J86" s="95"/>
      <c r="K86" s="95"/>
      <c r="L86" s="95"/>
      <c r="M86" s="95"/>
      <c r="N86" s="95"/>
    </row>
    <row r="87" spans="1:14" ht="16.5">
      <c r="A87" s="54"/>
      <c r="B87" s="68"/>
      <c r="C87" s="68"/>
      <c r="D87" s="69"/>
      <c r="E87" s="69"/>
      <c r="F87" s="55"/>
      <c r="G87" s="54"/>
      <c r="H87" s="61"/>
      <c r="I87" s="61"/>
      <c r="J87" s="95"/>
      <c r="K87" s="95"/>
      <c r="L87" s="95"/>
      <c r="M87" s="95"/>
      <c r="N87" s="95"/>
    </row>
    <row r="88" spans="1:14" ht="16.5">
      <c r="A88" s="54"/>
      <c r="B88" s="68"/>
      <c r="C88" s="68"/>
      <c r="D88" s="69"/>
      <c r="E88" s="69"/>
      <c r="F88" s="55"/>
      <c r="G88" s="54"/>
      <c r="H88" s="61"/>
      <c r="I88" s="61"/>
      <c r="J88" s="95"/>
      <c r="K88" s="95"/>
      <c r="L88" s="95"/>
      <c r="M88" s="95"/>
      <c r="N88" s="95"/>
    </row>
    <row r="89" spans="1:14" ht="16.5">
      <c r="A89" s="54" t="s">
        <v>94</v>
      </c>
      <c r="B89" s="68"/>
      <c r="C89" s="68"/>
      <c r="D89" s="69"/>
      <c r="E89" s="69"/>
      <c r="F89" s="55"/>
      <c r="G89" s="54"/>
      <c r="H89" s="61"/>
      <c r="I89" s="61"/>
      <c r="J89" s="95"/>
      <c r="K89" s="95"/>
      <c r="L89" s="95"/>
      <c r="M89" s="95"/>
      <c r="N89" s="95"/>
    </row>
    <row r="90" spans="1:14" ht="16.5">
      <c r="A90" s="54" t="s">
        <v>95</v>
      </c>
      <c r="B90" s="68"/>
      <c r="C90" s="68"/>
      <c r="D90" s="69"/>
      <c r="E90" s="69"/>
      <c r="F90" s="55"/>
      <c r="G90" s="54"/>
      <c r="H90" s="61"/>
      <c r="I90" s="61"/>
      <c r="J90" s="95"/>
      <c r="K90" s="95"/>
      <c r="L90" s="95"/>
      <c r="M90" s="95"/>
      <c r="N90" s="95"/>
    </row>
    <row r="91" spans="1:14" ht="16.5">
      <c r="A91" s="54" t="s">
        <v>96</v>
      </c>
      <c r="B91" s="68"/>
      <c r="C91" s="68"/>
      <c r="D91" s="69"/>
      <c r="E91" s="69"/>
      <c r="F91" s="55"/>
      <c r="G91" s="54"/>
      <c r="H91" s="61"/>
      <c r="I91" s="61"/>
      <c r="J91" s="95"/>
      <c r="K91" s="95"/>
      <c r="L91" s="95"/>
      <c r="M91" s="95"/>
      <c r="N91" s="95"/>
    </row>
    <row r="92" spans="2:14" ht="16.5">
      <c r="B92" s="54"/>
      <c r="C92" s="54"/>
      <c r="D92" s="54"/>
      <c r="E92" s="54"/>
      <c r="F92" s="54"/>
      <c r="G92" s="54"/>
      <c r="H92" s="71"/>
      <c r="I92" s="71"/>
      <c r="J92" s="71"/>
      <c r="K92" s="71"/>
      <c r="L92" s="71"/>
      <c r="M92" s="71"/>
      <c r="N92" s="71"/>
    </row>
    <row r="93" spans="1:14" ht="16.5">
      <c r="A93" s="54"/>
      <c r="B93" s="54"/>
      <c r="C93" s="54"/>
      <c r="D93" s="54"/>
      <c r="E93" s="54"/>
      <c r="F93" s="54"/>
      <c r="G93" s="54"/>
      <c r="H93" s="71"/>
      <c r="I93" s="71"/>
      <c r="J93" s="71"/>
      <c r="K93" s="71"/>
      <c r="L93" s="71"/>
      <c r="M93" s="71"/>
      <c r="N93" s="71"/>
    </row>
    <row r="94" spans="1:14" ht="16.5">
      <c r="A94" s="54"/>
      <c r="B94" s="54"/>
      <c r="C94" s="54"/>
      <c r="D94" s="54"/>
      <c r="E94" s="54"/>
      <c r="F94" s="54"/>
      <c r="G94" s="54"/>
      <c r="H94" s="71"/>
      <c r="I94" s="71"/>
      <c r="J94" s="71"/>
      <c r="K94" s="71"/>
      <c r="L94" s="71"/>
      <c r="M94" s="71"/>
      <c r="N94" s="71"/>
    </row>
    <row r="95" spans="1:14" ht="16.5">
      <c r="A95" s="108"/>
      <c r="B95" s="108"/>
      <c r="C95" s="108"/>
      <c r="D95" s="108"/>
      <c r="E95" s="108"/>
      <c r="F95" s="108"/>
      <c r="H95" s="71"/>
      <c r="I95" s="71"/>
      <c r="J95" s="71"/>
      <c r="K95" s="71"/>
      <c r="L95" s="71"/>
      <c r="M95" s="71"/>
      <c r="N95" s="71"/>
    </row>
    <row r="96" spans="1:14" ht="16.5">
      <c r="A96" s="108"/>
      <c r="B96" s="108"/>
      <c r="C96" s="108"/>
      <c r="D96" s="108"/>
      <c r="E96" s="108"/>
      <c r="F96" s="108"/>
      <c r="H96" s="71"/>
      <c r="I96" s="71"/>
      <c r="J96" s="71"/>
      <c r="K96" s="71"/>
      <c r="L96" s="71"/>
      <c r="M96" s="71"/>
      <c r="N96" s="71"/>
    </row>
    <row r="97" spans="1:14" ht="16.5">
      <c r="A97" s="108"/>
      <c r="B97" s="109"/>
      <c r="C97" s="109"/>
      <c r="D97" s="110"/>
      <c r="E97" s="110"/>
      <c r="F97" s="111"/>
      <c r="H97" s="71"/>
      <c r="I97" s="71"/>
      <c r="J97" s="71"/>
      <c r="K97" s="71"/>
      <c r="L97" s="71"/>
      <c r="M97" s="71"/>
      <c r="N97" s="71"/>
    </row>
    <row r="98" spans="2:8" ht="13.5">
      <c r="B98" s="112"/>
      <c r="C98" s="112"/>
      <c r="D98" s="113"/>
      <c r="E98" s="113"/>
      <c r="H98" s="95"/>
    </row>
    <row r="99" spans="2:8" ht="13.5">
      <c r="B99" s="112"/>
      <c r="C99" s="112"/>
      <c r="D99" s="113"/>
      <c r="E99" s="113"/>
      <c r="H99" s="95"/>
    </row>
    <row r="100" spans="2:8" ht="13.5">
      <c r="B100" s="112"/>
      <c r="C100" s="112"/>
      <c r="D100" s="113"/>
      <c r="E100" s="113"/>
      <c r="H100" s="95"/>
    </row>
    <row r="101" spans="2:8" ht="13.5">
      <c r="B101" s="112"/>
      <c r="C101" s="112"/>
      <c r="D101" s="113"/>
      <c r="E101" s="113"/>
      <c r="H101" s="95"/>
    </row>
    <row r="102" spans="2:8" ht="13.5">
      <c r="B102" s="112"/>
      <c r="C102" s="112"/>
      <c r="D102" s="113"/>
      <c r="E102" s="113"/>
      <c r="H102" s="95"/>
    </row>
    <row r="103" spans="2:8" ht="13.5">
      <c r="B103" s="112"/>
      <c r="C103" s="112"/>
      <c r="D103" s="113"/>
      <c r="E103" s="113"/>
      <c r="H103" s="95"/>
    </row>
    <row r="104" spans="2:8" ht="13.5">
      <c r="B104" s="112"/>
      <c r="C104" s="112"/>
      <c r="D104" s="113"/>
      <c r="E104" s="113"/>
      <c r="H104" s="95"/>
    </row>
    <row r="105" spans="2:8" ht="13.5">
      <c r="B105" s="112"/>
      <c r="C105" s="112"/>
      <c r="D105" s="113"/>
      <c r="E105" s="113"/>
      <c r="H105" s="95"/>
    </row>
    <row r="106" spans="2:8" ht="13.5">
      <c r="B106" s="112"/>
      <c r="C106" s="112"/>
      <c r="D106" s="113"/>
      <c r="E106" s="113"/>
      <c r="H106" s="95"/>
    </row>
    <row r="107" spans="2:8" ht="13.5">
      <c r="B107" s="112"/>
      <c r="C107" s="112"/>
      <c r="D107" s="112"/>
      <c r="E107" s="112"/>
      <c r="H107" s="95"/>
    </row>
    <row r="108" spans="2:8" ht="13.5">
      <c r="B108" s="112"/>
      <c r="C108" s="112"/>
      <c r="D108" s="112"/>
      <c r="E108" s="112"/>
      <c r="H108" s="95"/>
    </row>
    <row r="109" spans="2:8" ht="13.5">
      <c r="B109" s="112"/>
      <c r="C109" s="112"/>
      <c r="D109" s="112"/>
      <c r="E109" s="112"/>
      <c r="H109" s="95"/>
    </row>
    <row r="110" spans="2:8" ht="13.5">
      <c r="B110" s="112"/>
      <c r="C110" s="112"/>
      <c r="D110" s="112"/>
      <c r="E110" s="112"/>
      <c r="H110" s="95"/>
    </row>
    <row r="111" spans="2:8" ht="13.5">
      <c r="B111" s="112"/>
      <c r="C111" s="112"/>
      <c r="D111" s="112"/>
      <c r="E111" s="112"/>
      <c r="H111" s="95"/>
    </row>
    <row r="112" spans="2:8" ht="13.5">
      <c r="B112" s="112"/>
      <c r="C112" s="112"/>
      <c r="D112" s="112"/>
      <c r="E112" s="112"/>
      <c r="H112" s="95"/>
    </row>
    <row r="113" spans="2:8" ht="13.5">
      <c r="B113" s="112"/>
      <c r="C113" s="112"/>
      <c r="D113" s="112"/>
      <c r="E113" s="112"/>
      <c r="H113" s="95"/>
    </row>
    <row r="114" spans="2:8" ht="13.5">
      <c r="B114" s="112"/>
      <c r="C114" s="112"/>
      <c r="D114" s="112"/>
      <c r="E114" s="112"/>
      <c r="H114" s="95"/>
    </row>
    <row r="115" spans="2:8" ht="13.5">
      <c r="B115" s="112"/>
      <c r="C115" s="112"/>
      <c r="D115" s="112"/>
      <c r="E115" s="112"/>
      <c r="H115" s="95"/>
    </row>
    <row r="116" spans="2:8" ht="13.5">
      <c r="B116" s="112"/>
      <c r="C116" s="112"/>
      <c r="D116" s="112"/>
      <c r="E116" s="112"/>
      <c r="H116" s="95"/>
    </row>
    <row r="117" spans="2:8" ht="13.5">
      <c r="B117" s="112"/>
      <c r="C117" s="112"/>
      <c r="D117" s="112"/>
      <c r="E117" s="112"/>
      <c r="H117" s="95"/>
    </row>
    <row r="118" spans="2:8" ht="13.5">
      <c r="B118" s="112"/>
      <c r="C118" s="112"/>
      <c r="D118" s="112"/>
      <c r="E118" s="112"/>
      <c r="H118" s="95"/>
    </row>
    <row r="119" spans="2:8" ht="13.5">
      <c r="B119" s="112"/>
      <c r="C119" s="112"/>
      <c r="D119" s="112"/>
      <c r="E119" s="112"/>
      <c r="H119" s="95"/>
    </row>
    <row r="120" spans="2:8" ht="13.5">
      <c r="B120" s="112"/>
      <c r="C120" s="112"/>
      <c r="D120" s="112"/>
      <c r="E120" s="112"/>
      <c r="H120" s="95"/>
    </row>
    <row r="121" spans="2:8" ht="13.5">
      <c r="B121" s="112"/>
      <c r="C121" s="112"/>
      <c r="D121" s="112"/>
      <c r="E121" s="112"/>
      <c r="H121" s="95"/>
    </row>
    <row r="122" spans="2:8" ht="13.5">
      <c r="B122" s="112"/>
      <c r="C122" s="112"/>
      <c r="D122" s="112"/>
      <c r="E122" s="112"/>
      <c r="H122" s="95"/>
    </row>
    <row r="123" spans="2:8" ht="13.5">
      <c r="B123" s="112"/>
      <c r="C123" s="112"/>
      <c r="D123" s="112"/>
      <c r="E123" s="112"/>
      <c r="H123" s="95"/>
    </row>
    <row r="124" spans="2:8" ht="13.5">
      <c r="B124" s="112"/>
      <c r="C124" s="112"/>
      <c r="D124" s="112"/>
      <c r="E124" s="112"/>
      <c r="H124" s="95"/>
    </row>
    <row r="125" ht="13.5">
      <c r="H125" s="95"/>
    </row>
    <row r="126" ht="13.5">
      <c r="H126" s="95"/>
    </row>
    <row r="127" ht="13.5">
      <c r="H127" s="95"/>
    </row>
    <row r="128" ht="13.5">
      <c r="H128" s="95"/>
    </row>
    <row r="129" ht="13.5">
      <c r="H129" s="95"/>
    </row>
    <row r="130" ht="13.5">
      <c r="H130" s="95"/>
    </row>
    <row r="131" ht="13.5">
      <c r="H131" s="95"/>
    </row>
    <row r="132" ht="13.5">
      <c r="H132" s="95"/>
    </row>
  </sheetData>
  <mergeCells count="8">
    <mergeCell ref="D6:F6"/>
    <mergeCell ref="B19:C19"/>
    <mergeCell ref="B75:C75"/>
    <mergeCell ref="B20:C20"/>
    <mergeCell ref="B54:C54"/>
    <mergeCell ref="B57:C57"/>
    <mergeCell ref="B59:C59"/>
    <mergeCell ref="B34:C34"/>
  </mergeCells>
  <printOptions/>
  <pageMargins left="1.01" right="0.36" top="0.61" bottom="0.17" header="0.65" footer="0.17"/>
  <pageSetup horizontalDpi="600" verticalDpi="600" orientation="portrait" scale="85" r:id="rId1"/>
  <rowBreaks count="1" manualBreakCount="1">
    <brk id="4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B1">
      <selection activeCell="G1" sqref="G1"/>
    </sheetView>
  </sheetViews>
  <sheetFormatPr defaultColWidth="9.140625" defaultRowHeight="12.75"/>
  <cols>
    <col min="1" max="1" width="6.421875" style="115" customWidth="1"/>
    <col min="2" max="2" width="10.28125" style="115" customWidth="1"/>
    <col min="3" max="3" width="29.140625" style="115" customWidth="1"/>
    <col min="4" max="4" width="20.7109375" style="115" customWidth="1"/>
    <col min="5" max="5" width="2.140625" style="115" customWidth="1"/>
    <col min="6" max="6" width="22.8515625" style="115" customWidth="1"/>
    <col min="7" max="7" width="16.7109375" style="115" customWidth="1"/>
    <col min="8" max="8" width="23.00390625" style="115" customWidth="1"/>
    <col min="9" max="9" width="10.421875" style="115" bestFit="1" customWidth="1"/>
    <col min="10" max="10" width="12.7109375" style="115" bestFit="1" customWidth="1"/>
    <col min="11" max="11" width="10.421875" style="115" bestFit="1" customWidth="1"/>
    <col min="12" max="16384" width="10.28125" style="115" customWidth="1"/>
  </cols>
  <sheetData>
    <row r="1" spans="1:7" ht="19.5">
      <c r="A1" s="37" t="s">
        <v>37</v>
      </c>
      <c r="B1" s="68"/>
      <c r="C1" s="68"/>
      <c r="D1" s="69"/>
      <c r="E1" s="69"/>
      <c r="F1" s="55"/>
      <c r="G1" s="54"/>
    </row>
    <row r="2" spans="1:7" ht="19.5">
      <c r="A2" s="54"/>
      <c r="B2" s="68"/>
      <c r="C2" s="68"/>
      <c r="D2" s="69"/>
      <c r="E2" s="69"/>
      <c r="F2" s="55"/>
      <c r="G2" s="54"/>
    </row>
    <row r="3" spans="1:7" ht="19.5">
      <c r="A3" s="54"/>
      <c r="B3" s="68"/>
      <c r="C3" s="68"/>
      <c r="D3" s="69"/>
      <c r="E3" s="69"/>
      <c r="F3" s="55"/>
      <c r="G3" s="54"/>
    </row>
    <row r="4" spans="1:7" ht="19.5">
      <c r="A4" s="37" t="s">
        <v>124</v>
      </c>
      <c r="B4" s="68"/>
      <c r="C4" s="68"/>
      <c r="D4" s="69"/>
      <c r="E4" s="69"/>
      <c r="F4" s="55"/>
      <c r="G4" s="54"/>
    </row>
    <row r="5" spans="1:7" ht="19.5">
      <c r="A5" s="37" t="s">
        <v>45</v>
      </c>
      <c r="B5" s="68"/>
      <c r="C5" s="68"/>
      <c r="D5" s="69"/>
      <c r="E5" s="69"/>
      <c r="F5" s="55"/>
      <c r="G5" s="54"/>
    </row>
    <row r="6" spans="1:7" ht="19.5">
      <c r="A6" s="54"/>
      <c r="B6" s="68"/>
      <c r="C6" s="68"/>
      <c r="D6" s="69"/>
      <c r="E6" s="69"/>
      <c r="F6" s="55"/>
      <c r="G6" s="54"/>
    </row>
    <row r="7" spans="1:7" ht="19.5">
      <c r="A7" s="54"/>
      <c r="B7" s="68"/>
      <c r="C7" s="68"/>
      <c r="D7" s="54"/>
      <c r="E7" s="54"/>
      <c r="F7" s="55"/>
      <c r="G7" s="54"/>
    </row>
    <row r="8" spans="1:7" ht="19.5">
      <c r="A8" s="116">
        <v>1</v>
      </c>
      <c r="B8" s="57" t="s">
        <v>125</v>
      </c>
      <c r="C8" s="68"/>
      <c r="D8" s="54"/>
      <c r="E8" s="54"/>
      <c r="F8" s="55"/>
      <c r="G8" s="70"/>
    </row>
    <row r="9" spans="1:7" ht="19.5">
      <c r="A9" s="116"/>
      <c r="B9" s="57"/>
      <c r="C9" s="68"/>
      <c r="D9" s="54"/>
      <c r="E9" s="54"/>
      <c r="F9" s="55"/>
      <c r="G9" s="70"/>
    </row>
    <row r="10" spans="1:7" ht="19.5">
      <c r="A10" s="116"/>
      <c r="B10" s="54"/>
      <c r="C10" s="68"/>
      <c r="D10" s="181" t="s">
        <v>65</v>
      </c>
      <c r="E10" s="181"/>
      <c r="F10" s="181"/>
      <c r="G10" s="70"/>
    </row>
    <row r="11" spans="1:7" ht="19.5">
      <c r="A11" s="116"/>
      <c r="B11" s="54"/>
      <c r="C11" s="68"/>
      <c r="D11" s="59">
        <v>38533</v>
      </c>
      <c r="E11" s="60"/>
      <c r="F11" s="59">
        <v>38168</v>
      </c>
      <c r="G11" s="70"/>
    </row>
    <row r="12" spans="1:7" ht="19.5">
      <c r="A12" s="116"/>
      <c r="B12" s="54"/>
      <c r="C12" s="68"/>
      <c r="D12" s="64" t="s">
        <v>0</v>
      </c>
      <c r="E12" s="64"/>
      <c r="F12" s="64" t="s">
        <v>0</v>
      </c>
      <c r="G12" s="70"/>
    </row>
    <row r="13" spans="1:7" ht="19.5">
      <c r="A13" s="116"/>
      <c r="B13" s="54"/>
      <c r="C13" s="68"/>
      <c r="D13" s="64"/>
      <c r="E13" s="64"/>
      <c r="F13" s="64"/>
      <c r="G13" s="70"/>
    </row>
    <row r="14" spans="1:7" ht="19.5">
      <c r="A14" s="116"/>
      <c r="B14" s="54" t="s">
        <v>126</v>
      </c>
      <c r="C14" s="68"/>
      <c r="D14" s="69">
        <v>3510</v>
      </c>
      <c r="E14" s="69"/>
      <c r="F14" s="69">
        <v>1483</v>
      </c>
      <c r="G14" s="54"/>
    </row>
    <row r="15" spans="1:7" ht="19.5">
      <c r="A15" s="116"/>
      <c r="B15" s="54" t="s">
        <v>127</v>
      </c>
      <c r="C15" s="68"/>
      <c r="D15" s="69">
        <v>60</v>
      </c>
      <c r="E15" s="69"/>
      <c r="F15" s="69">
        <v>80</v>
      </c>
      <c r="G15" s="54"/>
    </row>
    <row r="16" spans="1:7" ht="19.5">
      <c r="A16" s="116"/>
      <c r="B16" s="54"/>
      <c r="C16" s="68"/>
      <c r="D16" s="117"/>
      <c r="E16" s="93"/>
      <c r="F16" s="118"/>
      <c r="G16" s="54"/>
    </row>
    <row r="17" spans="1:7" ht="20.25" thickBot="1">
      <c r="A17" s="116"/>
      <c r="B17" s="54"/>
      <c r="C17" s="68"/>
      <c r="D17" s="119">
        <f>SUM(D14:D15)</f>
        <v>3570</v>
      </c>
      <c r="E17" s="93"/>
      <c r="F17" s="120">
        <f>SUM(F14:F15)</f>
        <v>1563</v>
      </c>
      <c r="G17" s="54"/>
    </row>
    <row r="18" spans="1:7" ht="20.25" thickTop="1">
      <c r="A18" s="116"/>
      <c r="B18" s="54"/>
      <c r="C18" s="68"/>
      <c r="D18" s="93"/>
      <c r="E18" s="93"/>
      <c r="F18" s="71"/>
      <c r="G18" s="54"/>
    </row>
    <row r="19" spans="1:7" ht="19.5">
      <c r="A19" s="116"/>
      <c r="B19" s="54"/>
      <c r="C19" s="54"/>
      <c r="D19" s="54"/>
      <c r="E19" s="54"/>
      <c r="F19" s="54"/>
      <c r="G19" s="54"/>
    </row>
    <row r="20" spans="1:11" ht="19.5">
      <c r="A20" s="116">
        <v>2</v>
      </c>
      <c r="B20" s="57" t="s">
        <v>128</v>
      </c>
      <c r="C20" s="68"/>
      <c r="D20" s="68"/>
      <c r="E20" s="68"/>
      <c r="F20" s="69"/>
      <c r="G20" s="61"/>
      <c r="H20" s="121"/>
      <c r="I20" s="121"/>
      <c r="J20" s="121"/>
      <c r="K20" s="121"/>
    </row>
    <row r="21" spans="1:11" ht="19.5">
      <c r="A21" s="116"/>
      <c r="B21" s="122"/>
      <c r="C21" s="68"/>
      <c r="D21" s="54"/>
      <c r="E21" s="54"/>
      <c r="F21" s="54"/>
      <c r="G21" s="61"/>
      <c r="H21" s="121"/>
      <c r="I21" s="121"/>
      <c r="J21" s="121"/>
      <c r="K21" s="121"/>
    </row>
    <row r="22" spans="1:11" ht="19.5">
      <c r="A22" s="116"/>
      <c r="B22" s="122"/>
      <c r="C22" s="68"/>
      <c r="D22" s="123" t="s">
        <v>129</v>
      </c>
      <c r="E22" s="123"/>
      <c r="F22" s="123" t="s">
        <v>129</v>
      </c>
      <c r="G22" s="124"/>
      <c r="H22" s="121"/>
      <c r="I22" s="121"/>
      <c r="J22" s="121"/>
      <c r="K22" s="121"/>
    </row>
    <row r="23" spans="1:11" ht="19.5">
      <c r="A23" s="116"/>
      <c r="B23" s="122"/>
      <c r="C23" s="68"/>
      <c r="D23" s="125" t="s">
        <v>130</v>
      </c>
      <c r="E23" s="125"/>
      <c r="F23" s="125" t="s">
        <v>131</v>
      </c>
      <c r="G23" s="61"/>
      <c r="H23" s="121"/>
      <c r="I23" s="121"/>
      <c r="J23" s="121"/>
      <c r="K23" s="121"/>
    </row>
    <row r="24" spans="1:11" ht="19.5">
      <c r="A24" s="116"/>
      <c r="B24" s="122"/>
      <c r="C24" s="68"/>
      <c r="D24" s="64" t="s">
        <v>0</v>
      </c>
      <c r="E24" s="64"/>
      <c r="F24" s="64" t="s">
        <v>0</v>
      </c>
      <c r="G24" s="61"/>
      <c r="H24" s="121"/>
      <c r="I24" s="121"/>
      <c r="J24" s="121"/>
      <c r="K24" s="121"/>
    </row>
    <row r="25" spans="1:11" ht="19.5">
      <c r="A25" s="116"/>
      <c r="B25" s="57"/>
      <c r="C25" s="68"/>
      <c r="D25" s="68"/>
      <c r="E25" s="68"/>
      <c r="F25" s="69"/>
      <c r="G25" s="71"/>
      <c r="H25" s="121"/>
      <c r="I25" s="121"/>
      <c r="J25" s="121"/>
      <c r="K25" s="126"/>
    </row>
    <row r="26" spans="1:11" ht="19.5">
      <c r="A26" s="116"/>
      <c r="B26" s="57"/>
      <c r="C26" s="68"/>
      <c r="D26" s="68"/>
      <c r="E26" s="68"/>
      <c r="F26" s="69"/>
      <c r="G26" s="71"/>
      <c r="H26" s="121"/>
      <c r="I26" s="121"/>
      <c r="J26" s="121"/>
      <c r="K26" s="126"/>
    </row>
    <row r="27" spans="1:11" ht="19.5">
      <c r="A27" s="116"/>
      <c r="B27" s="54" t="s">
        <v>132</v>
      </c>
      <c r="C27" s="68"/>
      <c r="D27" s="68">
        <v>70335</v>
      </c>
      <c r="E27" s="68"/>
      <c r="F27" s="68">
        <v>56980</v>
      </c>
      <c r="G27" s="71"/>
      <c r="H27" s="121"/>
      <c r="I27" s="121"/>
      <c r="J27" s="127"/>
      <c r="K27" s="126"/>
    </row>
    <row r="28" spans="1:11" ht="19.5">
      <c r="A28" s="116"/>
      <c r="B28" s="54" t="s">
        <v>133</v>
      </c>
      <c r="C28" s="68"/>
      <c r="D28" s="69">
        <v>-3722</v>
      </c>
      <c r="E28" s="69"/>
      <c r="F28" s="69">
        <v>-15248</v>
      </c>
      <c r="G28" s="71"/>
      <c r="H28" s="121"/>
      <c r="I28" s="121"/>
      <c r="J28" s="127"/>
      <c r="K28" s="126"/>
    </row>
    <row r="29" spans="1:11" ht="19.5">
      <c r="A29" s="116"/>
      <c r="B29" s="57"/>
      <c r="C29" s="68"/>
      <c r="D29" s="129"/>
      <c r="E29" s="130"/>
      <c r="F29" s="129"/>
      <c r="G29" s="71"/>
      <c r="H29" s="121"/>
      <c r="I29" s="121"/>
      <c r="J29" s="121"/>
      <c r="K29" s="126"/>
    </row>
    <row r="30" spans="1:11" ht="20.25" thickBot="1">
      <c r="A30" s="116"/>
      <c r="B30" s="57"/>
      <c r="C30" s="68"/>
      <c r="D30" s="131">
        <f>SUM(D27:D28)</f>
        <v>66613</v>
      </c>
      <c r="E30" s="130"/>
      <c r="F30" s="131">
        <f>SUM(F27:F28)</f>
        <v>41732</v>
      </c>
      <c r="G30" s="121"/>
      <c r="H30" s="121"/>
      <c r="I30" s="121"/>
      <c r="J30" s="121"/>
      <c r="K30" s="126"/>
    </row>
    <row r="31" spans="1:11" ht="20.25" thickTop="1">
      <c r="A31" s="116"/>
      <c r="B31" s="57"/>
      <c r="C31" s="68"/>
      <c r="D31" s="68"/>
      <c r="E31" s="68"/>
      <c r="F31" s="68"/>
      <c r="G31" s="71"/>
      <c r="H31" s="121"/>
      <c r="I31" s="121"/>
      <c r="J31" s="121"/>
      <c r="K31" s="126"/>
    </row>
    <row r="32" spans="1:11" ht="19.5">
      <c r="A32" s="116"/>
      <c r="B32" s="57"/>
      <c r="C32" s="68"/>
      <c r="D32" s="132"/>
      <c r="E32" s="132"/>
      <c r="F32" s="132"/>
      <c r="G32" s="70"/>
      <c r="K32" s="133"/>
    </row>
    <row r="33" spans="1:11" ht="19.5">
      <c r="A33" s="116">
        <v>3</v>
      </c>
      <c r="B33" s="57" t="s">
        <v>134</v>
      </c>
      <c r="C33" s="68"/>
      <c r="D33" s="134"/>
      <c r="E33" s="134"/>
      <c r="F33" s="134"/>
      <c r="G33" s="70"/>
      <c r="K33" s="133"/>
    </row>
    <row r="34" spans="1:11" ht="19.5">
      <c r="A34" s="135"/>
      <c r="B34" s="57"/>
      <c r="C34" s="68"/>
      <c r="D34" s="136" t="s">
        <v>129</v>
      </c>
      <c r="E34" s="136"/>
      <c r="F34" s="136" t="s">
        <v>129</v>
      </c>
      <c r="G34" s="70"/>
      <c r="K34" s="133"/>
    </row>
    <row r="35" spans="1:11" ht="19.5">
      <c r="A35" s="135"/>
      <c r="B35" s="57"/>
      <c r="C35" s="68"/>
      <c r="D35" s="59">
        <v>38533</v>
      </c>
      <c r="E35" s="60"/>
      <c r="F35" s="59">
        <v>38168</v>
      </c>
      <c r="G35" s="70"/>
      <c r="K35" s="133"/>
    </row>
    <row r="36" spans="1:11" ht="19.5">
      <c r="A36" s="135"/>
      <c r="B36" s="57"/>
      <c r="C36" s="68"/>
      <c r="D36" s="64" t="s">
        <v>0</v>
      </c>
      <c r="E36" s="64"/>
      <c r="F36" s="64" t="s">
        <v>0</v>
      </c>
      <c r="G36" s="70"/>
      <c r="K36" s="133"/>
    </row>
    <row r="37" spans="1:11" ht="19.5">
      <c r="A37" s="135"/>
      <c r="B37" s="57"/>
      <c r="C37" s="68"/>
      <c r="D37" s="64"/>
      <c r="E37" s="64"/>
      <c r="F37" s="64"/>
      <c r="G37" s="70"/>
      <c r="K37" s="133"/>
    </row>
    <row r="38" spans="1:11" ht="19.5">
      <c r="A38" s="135"/>
      <c r="B38" s="54" t="s">
        <v>132</v>
      </c>
      <c r="C38" s="68"/>
      <c r="D38" s="69">
        <v>57909</v>
      </c>
      <c r="E38" s="69"/>
      <c r="F38" s="69">
        <v>59042</v>
      </c>
      <c r="G38" s="54"/>
      <c r="K38" s="133"/>
    </row>
    <row r="39" spans="1:11" ht="19.5">
      <c r="A39" s="135"/>
      <c r="B39" s="54" t="s">
        <v>133</v>
      </c>
      <c r="C39" s="68"/>
      <c r="D39" s="69">
        <v>-3419</v>
      </c>
      <c r="E39" s="69"/>
      <c r="F39" s="69">
        <v>-4692</v>
      </c>
      <c r="G39" s="54"/>
      <c r="K39" s="133"/>
    </row>
    <row r="40" spans="1:11" ht="19.5">
      <c r="A40" s="135"/>
      <c r="B40" s="54"/>
      <c r="C40" s="68"/>
      <c r="D40" s="117"/>
      <c r="E40" s="93"/>
      <c r="F40" s="118"/>
      <c r="G40" s="54"/>
      <c r="K40" s="133"/>
    </row>
    <row r="41" spans="1:11" ht="20.25" thickBot="1">
      <c r="A41" s="135"/>
      <c r="B41" s="54"/>
      <c r="C41" s="68"/>
      <c r="D41" s="119">
        <f>SUM(D38:D39)</f>
        <v>54490</v>
      </c>
      <c r="E41" s="93"/>
      <c r="F41" s="120">
        <f>SUM(F38:F39)</f>
        <v>54350</v>
      </c>
      <c r="G41" s="54"/>
      <c r="K41" s="133"/>
    </row>
    <row r="42" spans="1:11" ht="20.25" thickTop="1">
      <c r="A42" s="137"/>
      <c r="B42" s="108"/>
      <c r="C42" s="109"/>
      <c r="D42" s="110"/>
      <c r="E42" s="110"/>
      <c r="F42" s="111"/>
      <c r="G42" s="56"/>
      <c r="K42" s="133"/>
    </row>
    <row r="43" spans="1:11" ht="19.5">
      <c r="A43" s="137"/>
      <c r="B43" s="108"/>
      <c r="C43" s="108"/>
      <c r="D43" s="108"/>
      <c r="E43" s="108"/>
      <c r="F43" s="108"/>
      <c r="G43" s="56"/>
      <c r="K43" s="133"/>
    </row>
    <row r="44" spans="1:11" ht="19.5">
      <c r="A44" s="137"/>
      <c r="B44" s="108"/>
      <c r="C44" s="108"/>
      <c r="D44" s="108"/>
      <c r="E44" s="108"/>
      <c r="F44" s="108"/>
      <c r="G44" s="56"/>
      <c r="K44" s="133"/>
    </row>
    <row r="45" spans="1:11" ht="19.5">
      <c r="A45" s="138"/>
      <c r="K45" s="133"/>
    </row>
    <row r="46" spans="1:11" ht="19.5">
      <c r="A46" s="137"/>
      <c r="K46" s="133"/>
    </row>
    <row r="47" ht="19.5">
      <c r="K47" s="133"/>
    </row>
    <row r="48" spans="1:11" ht="19.5">
      <c r="A48" s="108"/>
      <c r="K48" s="133"/>
    </row>
    <row r="49" spans="1:11" ht="19.5">
      <c r="A49" s="108"/>
      <c r="K49" s="133"/>
    </row>
    <row r="50" spans="1:11" ht="19.5">
      <c r="A50" s="108"/>
      <c r="K50" s="133"/>
    </row>
    <row r="51" spans="1:11" ht="19.5">
      <c r="A51" s="173"/>
      <c r="B51" s="174"/>
      <c r="C51" s="151"/>
      <c r="D51" s="151"/>
      <c r="E51" s="151"/>
      <c r="F51" s="151"/>
      <c r="G51" s="63"/>
      <c r="K51" s="133"/>
    </row>
    <row r="52" spans="1:11" ht="19.5">
      <c r="A52" s="173"/>
      <c r="B52" s="151"/>
      <c r="C52" s="151"/>
      <c r="D52" s="151"/>
      <c r="E52" s="151"/>
      <c r="F52" s="151"/>
      <c r="G52" s="63"/>
      <c r="K52" s="133"/>
    </row>
    <row r="53" spans="1:11" ht="19.5">
      <c r="A53" s="173"/>
      <c r="B53" s="151"/>
      <c r="C53" s="151"/>
      <c r="D53" s="151"/>
      <c r="E53" s="151"/>
      <c r="F53" s="151"/>
      <c r="G53" s="63"/>
      <c r="K53" s="133"/>
    </row>
    <row r="54" spans="1:11" ht="19.5">
      <c r="A54" s="173"/>
      <c r="B54" s="151"/>
      <c r="C54" s="151"/>
      <c r="D54" s="151"/>
      <c r="E54" s="151"/>
      <c r="F54" s="151"/>
      <c r="G54" s="63"/>
      <c r="K54" s="133"/>
    </row>
    <row r="55" spans="1:7" ht="19.5">
      <c r="A55" s="173"/>
      <c r="B55" s="151"/>
      <c r="C55" s="151"/>
      <c r="D55" s="151"/>
      <c r="E55" s="151"/>
      <c r="F55" s="128"/>
      <c r="G55" s="63"/>
    </row>
    <row r="56" spans="1:7" ht="19.5">
      <c r="A56" s="173"/>
      <c r="B56" s="151"/>
      <c r="C56" s="151"/>
      <c r="D56" s="151"/>
      <c r="E56" s="151"/>
      <c r="F56" s="175"/>
      <c r="G56" s="139"/>
    </row>
    <row r="57" spans="1:7" ht="19.5">
      <c r="A57" s="173"/>
      <c r="B57" s="151"/>
      <c r="C57" s="151"/>
      <c r="D57" s="151"/>
      <c r="E57" s="151"/>
      <c r="F57" s="128"/>
      <c r="G57" s="121"/>
    </row>
    <row r="58" spans="1:7" ht="19.5">
      <c r="A58" s="173"/>
      <c r="B58" s="121"/>
      <c r="C58" s="121"/>
      <c r="D58" s="121"/>
      <c r="E58" s="121"/>
      <c r="F58" s="141"/>
      <c r="G58" s="121"/>
    </row>
    <row r="59" spans="1:7" ht="19.5">
      <c r="A59" s="173"/>
      <c r="B59" s="121"/>
      <c r="C59" s="121"/>
      <c r="D59" s="121"/>
      <c r="E59" s="121"/>
      <c r="F59" s="141"/>
      <c r="G59" s="121"/>
    </row>
    <row r="60" spans="1:7" ht="19.5">
      <c r="A60" s="173"/>
      <c r="B60" s="151"/>
      <c r="C60" s="121"/>
      <c r="D60" s="121"/>
      <c r="E60" s="121"/>
      <c r="F60" s="141"/>
      <c r="G60" s="121"/>
    </row>
    <row r="61" spans="1:7" ht="19.5">
      <c r="A61" s="173"/>
      <c r="B61" s="151"/>
      <c r="C61" s="121"/>
      <c r="D61" s="121"/>
      <c r="E61" s="121"/>
      <c r="F61" s="176"/>
      <c r="G61" s="121"/>
    </row>
    <row r="62" spans="1:7" ht="19.5">
      <c r="A62" s="173"/>
      <c r="B62" s="151"/>
      <c r="C62" s="121"/>
      <c r="D62" s="121"/>
      <c r="E62" s="121"/>
      <c r="F62" s="141"/>
      <c r="G62" s="121"/>
    </row>
    <row r="63" spans="1:7" ht="19.5">
      <c r="A63" s="173"/>
      <c r="B63" s="151"/>
      <c r="C63" s="121"/>
      <c r="D63" s="121"/>
      <c r="E63" s="121"/>
      <c r="F63" s="126"/>
      <c r="G63" s="121"/>
    </row>
    <row r="64" spans="1:7" ht="19.5">
      <c r="A64" s="173"/>
      <c r="B64" s="151"/>
      <c r="C64" s="121"/>
      <c r="D64" s="121"/>
      <c r="E64" s="121"/>
      <c r="F64" s="126"/>
      <c r="G64" s="121"/>
    </row>
    <row r="65" spans="1:7" ht="19.5">
      <c r="A65" s="173"/>
      <c r="B65" s="151"/>
      <c r="C65" s="121"/>
      <c r="D65" s="121"/>
      <c r="E65" s="121"/>
      <c r="F65" s="126"/>
      <c r="G65" s="121"/>
    </row>
    <row r="66" spans="1:7" ht="19.5">
      <c r="A66" s="173"/>
      <c r="B66" s="151"/>
      <c r="C66" s="121"/>
      <c r="D66" s="121"/>
      <c r="E66" s="121"/>
      <c r="F66" s="141"/>
      <c r="G66" s="121"/>
    </row>
    <row r="67" spans="1:7" ht="19.5">
      <c r="A67" s="173"/>
      <c r="B67" s="177"/>
      <c r="C67" s="121"/>
      <c r="D67" s="121"/>
      <c r="E67" s="121"/>
      <c r="F67" s="141"/>
      <c r="G67" s="121"/>
    </row>
    <row r="68" spans="1:7" ht="19.5">
      <c r="A68" s="173"/>
      <c r="B68" s="121"/>
      <c r="C68" s="121"/>
      <c r="D68" s="121"/>
      <c r="E68" s="121"/>
      <c r="F68" s="141"/>
      <c r="G68" s="121"/>
    </row>
    <row r="69" spans="1:7" ht="19.5">
      <c r="A69" s="173"/>
      <c r="B69" s="151"/>
      <c r="C69" s="121"/>
      <c r="D69" s="121"/>
      <c r="E69" s="121"/>
      <c r="F69" s="142"/>
      <c r="G69" s="121"/>
    </row>
    <row r="70" spans="1:7" ht="19.5">
      <c r="A70" s="173"/>
      <c r="B70" s="151"/>
      <c r="C70" s="121"/>
      <c r="D70" s="121"/>
      <c r="E70" s="121"/>
      <c r="F70" s="141"/>
      <c r="G70" s="121"/>
    </row>
    <row r="71" spans="1:7" ht="19.5">
      <c r="A71" s="173"/>
      <c r="B71" s="121"/>
      <c r="C71" s="121"/>
      <c r="D71" s="121"/>
      <c r="E71" s="121"/>
      <c r="F71" s="141"/>
      <c r="G71" s="121"/>
    </row>
    <row r="72" spans="1:7" ht="19.5">
      <c r="A72" s="173"/>
      <c r="B72" s="121"/>
      <c r="C72" s="121"/>
      <c r="D72" s="121"/>
      <c r="E72" s="121"/>
      <c r="F72" s="141"/>
      <c r="G72" s="121"/>
    </row>
    <row r="73" spans="1:7" ht="19.5">
      <c r="A73" s="178"/>
      <c r="B73" s="121"/>
      <c r="C73" s="121"/>
      <c r="D73" s="121"/>
      <c r="E73" s="121"/>
      <c r="F73" s="126"/>
      <c r="G73" s="121"/>
    </row>
    <row r="74" spans="1:7" ht="19.5">
      <c r="A74" s="178"/>
      <c r="B74" s="121"/>
      <c r="C74" s="121"/>
      <c r="D74" s="121"/>
      <c r="E74" s="121"/>
      <c r="F74" s="126"/>
      <c r="G74" s="121"/>
    </row>
    <row r="75" spans="1:7" ht="19.5">
      <c r="A75" s="121"/>
      <c r="B75" s="121"/>
      <c r="C75" s="121"/>
      <c r="D75" s="121"/>
      <c r="E75" s="121"/>
      <c r="F75" s="141"/>
      <c r="G75" s="121"/>
    </row>
    <row r="76" spans="1:7" ht="19.5">
      <c r="A76" s="121"/>
      <c r="B76" s="121"/>
      <c r="C76" s="121"/>
      <c r="D76" s="121"/>
      <c r="E76" s="121"/>
      <c r="F76" s="141"/>
      <c r="G76" s="121"/>
    </row>
    <row r="77" spans="1:7" ht="19.5">
      <c r="A77" s="121"/>
      <c r="B77" s="121"/>
      <c r="C77" s="121"/>
      <c r="D77" s="121"/>
      <c r="E77" s="121"/>
      <c r="F77" s="141"/>
      <c r="G77" s="121"/>
    </row>
    <row r="78" spans="1:7" ht="19.5">
      <c r="A78" s="121"/>
      <c r="B78" s="121"/>
      <c r="C78" s="121"/>
      <c r="D78" s="121"/>
      <c r="E78" s="121"/>
      <c r="F78" s="141"/>
      <c r="G78" s="121"/>
    </row>
    <row r="79" spans="1:7" ht="19.5">
      <c r="A79" s="121"/>
      <c r="B79" s="121"/>
      <c r="C79" s="121"/>
      <c r="D79" s="121"/>
      <c r="E79" s="121"/>
      <c r="F79" s="141"/>
      <c r="G79" s="121"/>
    </row>
    <row r="80" ht="19.5">
      <c r="F80" s="140"/>
    </row>
    <row r="81" ht="19.5">
      <c r="F81" s="140"/>
    </row>
  </sheetData>
  <mergeCells count="1">
    <mergeCell ref="D10:F10"/>
  </mergeCells>
  <printOptions/>
  <pageMargins left="1" right="0.28" top="0.56" bottom="0.54" header="0.5" footer="0.5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40"/>
  <sheetViews>
    <sheetView zoomScaleSheetLayoutView="75" workbookViewId="0" topLeftCell="F29">
      <selection activeCell="Q29" sqref="Q29"/>
    </sheetView>
  </sheetViews>
  <sheetFormatPr defaultColWidth="9.140625" defaultRowHeight="12.75"/>
  <cols>
    <col min="1" max="1" width="2.421875" style="143" customWidth="1"/>
    <col min="2" max="2" width="24.140625" style="143" customWidth="1"/>
    <col min="3" max="3" width="6.57421875" style="143" customWidth="1"/>
    <col min="4" max="4" width="14.421875" style="144" customWidth="1"/>
    <col min="5" max="5" width="2.140625" style="144" customWidth="1"/>
    <col min="6" max="6" width="14.421875" style="144" customWidth="1"/>
    <col min="7" max="7" width="1.8515625" style="144" customWidth="1"/>
    <col min="8" max="8" width="11.8515625" style="144" customWidth="1"/>
    <col min="9" max="9" width="1.8515625" style="144" customWidth="1"/>
    <col min="10" max="10" width="14.421875" style="144" customWidth="1"/>
    <col min="11" max="11" width="2.140625" style="144" customWidth="1"/>
    <col min="12" max="12" width="15.28125" style="144" customWidth="1"/>
    <col min="13" max="13" width="2.00390625" style="143" customWidth="1"/>
    <col min="14" max="14" width="13.28125" style="144" customWidth="1"/>
    <col min="15" max="16384" width="10.28125" style="143" customWidth="1"/>
  </cols>
  <sheetData>
    <row r="1" ht="19.5">
      <c r="B1" s="37" t="s">
        <v>37</v>
      </c>
    </row>
    <row r="3" spans="2:14" ht="19.5">
      <c r="B3" s="145" t="s">
        <v>135</v>
      </c>
      <c r="C3" s="146"/>
      <c r="D3" s="147"/>
      <c r="E3" s="147"/>
      <c r="F3" s="147"/>
      <c r="G3" s="147"/>
      <c r="H3" s="147"/>
      <c r="I3" s="147"/>
      <c r="J3" s="147"/>
      <c r="K3" s="147"/>
      <c r="L3" s="147"/>
      <c r="M3" s="146"/>
      <c r="N3" s="147"/>
    </row>
    <row r="4" spans="2:14" ht="19.5">
      <c r="B4" s="145" t="s">
        <v>45</v>
      </c>
      <c r="C4" s="146"/>
      <c r="D4" s="147"/>
      <c r="E4" s="147"/>
      <c r="F4" s="147"/>
      <c r="G4" s="147"/>
      <c r="H4" s="147"/>
      <c r="I4" s="147"/>
      <c r="J4" s="147"/>
      <c r="K4" s="147"/>
      <c r="L4" s="147"/>
      <c r="M4" s="146"/>
      <c r="N4" s="147"/>
    </row>
    <row r="5" spans="2:14" ht="19.5">
      <c r="B5" s="146"/>
      <c r="C5" s="146"/>
      <c r="D5" s="147"/>
      <c r="E5" s="147"/>
      <c r="F5" s="147"/>
      <c r="G5" s="147"/>
      <c r="H5" s="147"/>
      <c r="I5" s="147"/>
      <c r="J5" s="147"/>
      <c r="K5" s="147"/>
      <c r="L5" s="147"/>
      <c r="M5" s="146"/>
      <c r="N5" s="147"/>
    </row>
    <row r="6" spans="2:14" ht="19.5" customHeight="1">
      <c r="B6" s="148"/>
      <c r="C6" s="148"/>
      <c r="E6" s="149"/>
      <c r="F6" s="149"/>
      <c r="G6" s="150"/>
      <c r="H6" s="150"/>
      <c r="I6" s="150"/>
      <c r="J6" s="150"/>
      <c r="K6" s="150"/>
      <c r="L6" s="150"/>
      <c r="M6" s="145"/>
      <c r="N6" s="150"/>
    </row>
    <row r="7" spans="2:14" ht="19.5" customHeight="1">
      <c r="B7" s="148"/>
      <c r="C7" s="148"/>
      <c r="D7" s="184" t="s">
        <v>136</v>
      </c>
      <c r="E7" s="184"/>
      <c r="F7" s="184"/>
      <c r="G7" s="150"/>
      <c r="H7" s="150"/>
      <c r="I7" s="150"/>
      <c r="K7" s="150"/>
      <c r="L7" s="185" t="s">
        <v>137</v>
      </c>
      <c r="M7" s="145"/>
      <c r="N7" s="150"/>
    </row>
    <row r="8" spans="2:13" s="153" customFormat="1" ht="19.5" customHeight="1">
      <c r="B8" s="146"/>
      <c r="C8" s="146"/>
      <c r="D8" s="184"/>
      <c r="E8" s="184"/>
      <c r="F8" s="184"/>
      <c r="G8" s="150"/>
      <c r="H8" s="187" t="s">
        <v>138</v>
      </c>
      <c r="I8" s="187"/>
      <c r="J8" s="187"/>
      <c r="K8" s="150"/>
      <c r="L8" s="185"/>
      <c r="M8" s="145"/>
    </row>
    <row r="9" spans="2:14" s="153" customFormat="1" ht="39.75" customHeight="1">
      <c r="B9" s="146"/>
      <c r="C9" s="154" t="s">
        <v>66</v>
      </c>
      <c r="D9" s="155" t="s">
        <v>139</v>
      </c>
      <c r="E9" s="152"/>
      <c r="F9" s="155" t="s">
        <v>140</v>
      </c>
      <c r="G9" s="156"/>
      <c r="H9" s="155" t="s">
        <v>141</v>
      </c>
      <c r="I9" s="156"/>
      <c r="J9" s="155" t="s">
        <v>142</v>
      </c>
      <c r="K9" s="156"/>
      <c r="L9" s="186"/>
      <c r="M9" s="145"/>
      <c r="N9" s="155" t="s">
        <v>143</v>
      </c>
    </row>
    <row r="10" spans="2:14" s="153" customFormat="1" ht="18" customHeight="1">
      <c r="B10" s="146"/>
      <c r="C10" s="146"/>
      <c r="D10" s="157" t="s">
        <v>144</v>
      </c>
      <c r="E10" s="152"/>
      <c r="F10" s="158" t="s">
        <v>0</v>
      </c>
      <c r="G10" s="156"/>
      <c r="H10" s="158" t="s">
        <v>0</v>
      </c>
      <c r="I10" s="156"/>
      <c r="J10" s="158" t="s">
        <v>0</v>
      </c>
      <c r="K10" s="150"/>
      <c r="L10" s="158" t="s">
        <v>0</v>
      </c>
      <c r="M10" s="145"/>
      <c r="N10" s="158" t="s">
        <v>0</v>
      </c>
    </row>
    <row r="11" spans="2:14" ht="19.5">
      <c r="B11" s="146"/>
      <c r="C11" s="146"/>
      <c r="D11" s="147"/>
      <c r="E11" s="147"/>
      <c r="F11" s="147"/>
      <c r="G11" s="147"/>
      <c r="H11" s="147"/>
      <c r="I11" s="147"/>
      <c r="J11" s="147"/>
      <c r="K11" s="147"/>
      <c r="L11" s="147"/>
      <c r="M11" s="146"/>
      <c r="N11" s="147"/>
    </row>
    <row r="12" spans="2:14" ht="19.5">
      <c r="B12" s="146" t="s">
        <v>145</v>
      </c>
      <c r="C12" s="146"/>
      <c r="D12" s="159">
        <v>60098</v>
      </c>
      <c r="E12" s="159"/>
      <c r="F12" s="159">
        <v>60105</v>
      </c>
      <c r="G12" s="160"/>
      <c r="H12" s="161">
        <v>-7</v>
      </c>
      <c r="I12" s="160"/>
      <c r="J12" s="160">
        <v>2601</v>
      </c>
      <c r="K12" s="160"/>
      <c r="L12" s="160">
        <v>92665</v>
      </c>
      <c r="M12" s="160"/>
      <c r="N12" s="160">
        <f>SUM(F12:L12)</f>
        <v>155364</v>
      </c>
    </row>
    <row r="13" spans="2:14" ht="19.5">
      <c r="B13" s="162"/>
      <c r="C13" s="146"/>
      <c r="G13" s="159"/>
      <c r="H13" s="159"/>
      <c r="I13" s="159"/>
      <c r="J13" s="159"/>
      <c r="K13" s="159"/>
      <c r="L13" s="159"/>
      <c r="M13" s="159"/>
      <c r="N13" s="159"/>
    </row>
    <row r="14" spans="2:14" ht="19.5">
      <c r="B14" s="146" t="s">
        <v>146</v>
      </c>
      <c r="C14" s="163"/>
      <c r="D14" s="159"/>
      <c r="E14" s="159"/>
      <c r="F14" s="159"/>
      <c r="G14" s="159"/>
      <c r="H14" s="159"/>
      <c r="I14" s="159"/>
      <c r="J14" s="159"/>
      <c r="K14" s="159"/>
      <c r="L14" s="159">
        <v>7710</v>
      </c>
      <c r="M14" s="159"/>
      <c r="N14" s="159">
        <f>SUM(D14:L14)</f>
        <v>7710</v>
      </c>
    </row>
    <row r="15" spans="2:14" ht="19.5">
      <c r="B15" s="146"/>
      <c r="C15" s="163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2:3" ht="19.5">
      <c r="B16" s="146" t="s">
        <v>109</v>
      </c>
      <c r="C16" s="146"/>
    </row>
    <row r="17" spans="2:15" ht="19.5">
      <c r="B17" s="162" t="s">
        <v>147</v>
      </c>
      <c r="C17" s="146"/>
      <c r="D17" s="160">
        <v>382</v>
      </c>
      <c r="E17" s="160"/>
      <c r="F17" s="160">
        <v>382</v>
      </c>
      <c r="G17" s="160"/>
      <c r="H17" s="160"/>
      <c r="I17" s="160"/>
      <c r="J17" s="160"/>
      <c r="K17" s="160"/>
      <c r="L17" s="160"/>
      <c r="M17" s="164"/>
      <c r="N17" s="160">
        <f>SUM(F17:L17)</f>
        <v>382</v>
      </c>
      <c r="O17" s="164"/>
    </row>
    <row r="18" spans="2:14" ht="19.5">
      <c r="B18" s="146"/>
      <c r="C18" s="146"/>
      <c r="D18" s="165"/>
      <c r="E18" s="159"/>
      <c r="F18" s="165"/>
      <c r="G18" s="159"/>
      <c r="H18" s="165"/>
      <c r="I18" s="159"/>
      <c r="J18" s="165"/>
      <c r="K18" s="159"/>
      <c r="L18" s="165"/>
      <c r="M18" s="159"/>
      <c r="N18" s="165"/>
    </row>
    <row r="19" spans="2:18" ht="19.5">
      <c r="B19" s="166"/>
      <c r="C19" s="166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8"/>
      <c r="P19" s="168"/>
      <c r="Q19" s="168"/>
      <c r="R19" s="168"/>
    </row>
    <row r="20" spans="2:18" ht="20.25" thickBot="1">
      <c r="B20" s="166" t="s">
        <v>148</v>
      </c>
      <c r="C20" s="166"/>
      <c r="D20" s="169">
        <f>SUM(D12:D18)</f>
        <v>60480</v>
      </c>
      <c r="E20" s="159"/>
      <c r="F20" s="169">
        <f>SUM(F12:F18)</f>
        <v>60487</v>
      </c>
      <c r="G20" s="159"/>
      <c r="H20" s="170">
        <f>SUM(H12:H18)</f>
        <v>-7</v>
      </c>
      <c r="I20" s="159"/>
      <c r="J20" s="169">
        <f>SUM(J12:J18)</f>
        <v>2601</v>
      </c>
      <c r="K20" s="159"/>
      <c r="L20" s="169">
        <f>SUM(L12:L18)</f>
        <v>100375</v>
      </c>
      <c r="M20" s="159"/>
      <c r="N20" s="169">
        <f>SUM(N12:N18)</f>
        <v>163456</v>
      </c>
      <c r="O20" s="168"/>
      <c r="P20" s="168"/>
      <c r="Q20" s="168"/>
      <c r="R20" s="168"/>
    </row>
    <row r="21" spans="2:18" ht="19.5">
      <c r="B21" s="166"/>
      <c r="C21" s="166"/>
      <c r="D21" s="167"/>
      <c r="E21" s="167"/>
      <c r="F21" s="167"/>
      <c r="G21" s="167"/>
      <c r="H21" s="167"/>
      <c r="I21" s="167"/>
      <c r="J21" s="167"/>
      <c r="K21" s="167"/>
      <c r="L21" s="167"/>
      <c r="M21" s="171"/>
      <c r="N21" s="167"/>
      <c r="O21" s="168"/>
      <c r="P21" s="168"/>
      <c r="Q21" s="168"/>
      <c r="R21" s="168"/>
    </row>
    <row r="22" spans="2:18" ht="7.5" customHeight="1">
      <c r="B22" s="166"/>
      <c r="C22" s="166"/>
      <c r="D22" s="167"/>
      <c r="E22" s="167"/>
      <c r="F22" s="167"/>
      <c r="G22" s="167"/>
      <c r="H22" s="167"/>
      <c r="I22" s="167"/>
      <c r="J22" s="167"/>
      <c r="K22" s="167"/>
      <c r="L22" s="167"/>
      <c r="M22" s="171"/>
      <c r="N22" s="167"/>
      <c r="O22" s="168"/>
      <c r="P22" s="168"/>
      <c r="Q22" s="168"/>
      <c r="R22" s="168"/>
    </row>
    <row r="23" spans="2:18" ht="19.5">
      <c r="B23" s="146" t="s">
        <v>149</v>
      </c>
      <c r="C23" s="146"/>
      <c r="D23" s="159">
        <v>60000</v>
      </c>
      <c r="E23" s="159"/>
      <c r="F23" s="159">
        <v>60000</v>
      </c>
      <c r="G23" s="159"/>
      <c r="H23" s="159">
        <v>0</v>
      </c>
      <c r="I23" s="159"/>
      <c r="J23" s="159">
        <v>2601</v>
      </c>
      <c r="K23" s="159"/>
      <c r="L23" s="159">
        <v>84425</v>
      </c>
      <c r="M23" s="159"/>
      <c r="N23" s="159">
        <f>SUM(F23:L23)</f>
        <v>147026</v>
      </c>
      <c r="O23" s="168"/>
      <c r="P23" s="168"/>
      <c r="Q23" s="168"/>
      <c r="R23" s="168"/>
    </row>
    <row r="24" spans="2:18" ht="19.5">
      <c r="B24" s="146"/>
      <c r="C24" s="146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68"/>
      <c r="P24" s="168"/>
      <c r="Q24" s="168"/>
      <c r="R24" s="168"/>
    </row>
    <row r="25" spans="2:14" ht="19.5">
      <c r="B25" s="146" t="s">
        <v>57</v>
      </c>
      <c r="C25" s="146"/>
      <c r="D25" s="159"/>
      <c r="E25" s="159"/>
      <c r="F25" s="159"/>
      <c r="G25" s="159"/>
      <c r="H25" s="159"/>
      <c r="I25" s="159"/>
      <c r="J25" s="159"/>
      <c r="K25" s="159"/>
      <c r="L25" s="159">
        <v>7767</v>
      </c>
      <c r="M25" s="159"/>
      <c r="N25" s="159">
        <f>SUM(F25:L25)</f>
        <v>7767</v>
      </c>
    </row>
    <row r="26" spans="2:14" ht="19.5">
      <c r="B26" s="146"/>
      <c r="C26" s="146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</row>
    <row r="27" spans="2:14" ht="19.5">
      <c r="B27" s="146" t="s">
        <v>150</v>
      </c>
      <c r="C27" s="146"/>
      <c r="D27" s="161">
        <v>-7</v>
      </c>
      <c r="E27" s="159"/>
      <c r="F27" s="159"/>
      <c r="G27" s="159"/>
      <c r="H27" s="161">
        <v>-7</v>
      </c>
      <c r="I27" s="159"/>
      <c r="J27" s="159"/>
      <c r="K27" s="159"/>
      <c r="L27" s="159"/>
      <c r="M27" s="159"/>
      <c r="N27" s="161">
        <f>SUM(H27:M27)</f>
        <v>-7</v>
      </c>
    </row>
    <row r="28" spans="2:14" ht="19.5">
      <c r="B28" s="146"/>
      <c r="C28" s="146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</row>
    <row r="29" spans="2:14" ht="19.5">
      <c r="B29" s="146" t="s">
        <v>151</v>
      </c>
      <c r="C29" s="146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</row>
    <row r="30" spans="2:14" ht="19.5">
      <c r="B30" s="146" t="s">
        <v>152</v>
      </c>
      <c r="C30" s="146"/>
      <c r="D30" s="159"/>
      <c r="E30" s="159"/>
      <c r="F30" s="159"/>
      <c r="G30" s="159"/>
      <c r="H30" s="159"/>
      <c r="I30" s="159"/>
      <c r="J30" s="159">
        <v>3</v>
      </c>
      <c r="K30" s="159"/>
      <c r="L30" s="159"/>
      <c r="M30" s="159"/>
      <c r="N30" s="159">
        <f>SUM(F30:L30)</f>
        <v>3</v>
      </c>
    </row>
    <row r="31" spans="2:14" ht="19.5">
      <c r="B31" s="146"/>
      <c r="C31" s="146"/>
      <c r="D31" s="165"/>
      <c r="E31" s="167"/>
      <c r="F31" s="165"/>
      <c r="G31" s="167"/>
      <c r="H31" s="165"/>
      <c r="I31" s="167"/>
      <c r="J31" s="165"/>
      <c r="K31" s="167"/>
      <c r="L31" s="165"/>
      <c r="M31" s="167"/>
      <c r="N31" s="165"/>
    </row>
    <row r="32" spans="2:14" ht="19.5">
      <c r="B32" s="146"/>
      <c r="C32" s="146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</row>
    <row r="33" spans="2:14" ht="20.25" thickBot="1">
      <c r="B33" s="146" t="s">
        <v>153</v>
      </c>
      <c r="C33" s="146"/>
      <c r="D33" s="169">
        <f>SUM(D23:D30)</f>
        <v>59993</v>
      </c>
      <c r="E33" s="167"/>
      <c r="F33" s="169">
        <f>SUM(F23:F30)</f>
        <v>60000</v>
      </c>
      <c r="G33" s="167"/>
      <c r="H33" s="172">
        <f>SUM(H23:H30)</f>
        <v>-7</v>
      </c>
      <c r="I33" s="167"/>
      <c r="J33" s="169">
        <f>SUM(J23:J30)</f>
        <v>2604</v>
      </c>
      <c r="K33" s="167"/>
      <c r="L33" s="169">
        <f>SUM(L23:L30)</f>
        <v>92192</v>
      </c>
      <c r="M33" s="167"/>
      <c r="N33" s="169">
        <f>SUM(N23:N31)</f>
        <v>154789</v>
      </c>
    </row>
    <row r="34" spans="2:14" ht="19.5">
      <c r="B34" s="146"/>
      <c r="C34" s="146"/>
      <c r="D34" s="159"/>
      <c r="E34" s="167"/>
      <c r="F34" s="159"/>
      <c r="G34" s="167"/>
      <c r="H34" s="167"/>
      <c r="I34" s="167"/>
      <c r="J34" s="159"/>
      <c r="K34" s="167"/>
      <c r="L34" s="159"/>
      <c r="M34" s="167"/>
      <c r="N34" s="159"/>
    </row>
    <row r="38" ht="19.5">
      <c r="B38" s="36" t="s">
        <v>154</v>
      </c>
    </row>
    <row r="39" ht="19.5">
      <c r="B39" s="36" t="s">
        <v>62</v>
      </c>
    </row>
    <row r="40" ht="19.5">
      <c r="B40" s="1" t="s">
        <v>63</v>
      </c>
    </row>
  </sheetData>
  <mergeCells count="3">
    <mergeCell ref="D7:F8"/>
    <mergeCell ref="L7:L9"/>
    <mergeCell ref="H8:J8"/>
  </mergeCells>
  <printOptions/>
  <pageMargins left="0.4" right="0" top="1" bottom="0.71" header="0.5" footer="0.38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 Gold</dc:creator>
  <cp:keywords/>
  <dc:description/>
  <cp:lastModifiedBy>Harrisons Holdings (M) Bhd</cp:lastModifiedBy>
  <cp:lastPrinted>2005-08-25T10:02:31Z</cp:lastPrinted>
  <dcterms:created xsi:type="dcterms:W3CDTF">1999-12-01T16:42:06Z</dcterms:created>
  <dcterms:modified xsi:type="dcterms:W3CDTF">2005-08-25T10:02:32Z</dcterms:modified>
  <cp:category/>
  <cp:version/>
  <cp:contentType/>
  <cp:contentStatus/>
</cp:coreProperties>
</file>