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60" yWindow="65521" windowWidth="3855" windowHeight="7320" tabRatio="840" activeTab="1"/>
  </bookViews>
  <sheets>
    <sheet name="Ann" sheetId="1" r:id="rId1"/>
    <sheet name="Ann3" sheetId="2" r:id="rId2"/>
    <sheet name="BOD" sheetId="3" state="hidden" r:id="rId3"/>
  </sheets>
  <definedNames>
    <definedName name="\B">#REF!</definedName>
    <definedName name="\D">#REF!</definedName>
    <definedName name="\F">#REF!</definedName>
    <definedName name="\L">#REF!</definedName>
    <definedName name="\P">#REF!</definedName>
    <definedName name="\Q">#REF!</definedName>
    <definedName name="\R">#REF!</definedName>
    <definedName name="\S">#REF!</definedName>
    <definedName name="\X">#REF!</definedName>
    <definedName name="\Y">#REF!</definedName>
    <definedName name="_0201AUDAV">#REF!</definedName>
    <definedName name="_0201AUDYE">#REF!</definedName>
    <definedName name="_0201GBPAV">#REF!</definedName>
    <definedName name="_0201GBPYE">#REF!</definedName>
    <definedName name="_0201HKDAV">#REF!</definedName>
    <definedName name="_0201HKDYE">#REF!</definedName>
    <definedName name="_0201IDRAV">#REF!</definedName>
    <definedName name="_0201IDRYE">#REF!</definedName>
    <definedName name="_0201PHPAV">#REF!</definedName>
    <definedName name="_0201PHPYE">#REF!</definedName>
    <definedName name="_0201RMBAV">#REF!</definedName>
    <definedName name="_0201RMBYE">#REF!</definedName>
    <definedName name="_0201SGDAV">#REF!</definedName>
    <definedName name="_0201SGDYE">#REF!</definedName>
    <definedName name="_0201USDAV">#REF!</definedName>
    <definedName name="_0201USDYE">#REF!</definedName>
    <definedName name="_0300AUDAV">#REF!</definedName>
    <definedName name="_0300AUDYE">#REF!</definedName>
    <definedName name="_0300GBPAV">#REF!</definedName>
    <definedName name="_0300GBPYE">#REF!</definedName>
    <definedName name="_0300HKDAV">#REF!</definedName>
    <definedName name="_0300HKDYE">#REF!</definedName>
    <definedName name="_0300IDRAV">#REF!</definedName>
    <definedName name="_0300IDRYE">#REF!</definedName>
    <definedName name="_0300PHPAV">#REF!</definedName>
    <definedName name="_0300PHPYE">#REF!</definedName>
    <definedName name="_0300RMBAV">#REF!</definedName>
    <definedName name="_0300RMBYE">#REF!</definedName>
    <definedName name="_0300SGDAV">#REF!</definedName>
    <definedName name="_0300SGDYE">#REF!</definedName>
    <definedName name="_0300USDAV">#REF!</definedName>
    <definedName name="_0300USDYE">#REF!</definedName>
    <definedName name="_0399AUDYE">#REF!</definedName>
    <definedName name="_0399GBPYE">#REF!</definedName>
    <definedName name="_0399HKDYE">#REF!</definedName>
    <definedName name="_0399IDRYE">#REF!</definedName>
    <definedName name="_0399PHPYE">#REF!</definedName>
    <definedName name="_0399RMBYE">#REF!</definedName>
    <definedName name="_0399SGDYE">#REF!</definedName>
    <definedName name="_0399USDYE">#REF!</definedName>
    <definedName name="_0500AUDAV">#REF!</definedName>
    <definedName name="_0500AUDYE">#REF!</definedName>
    <definedName name="_0500GBPAV">#REF!</definedName>
    <definedName name="_0500GBPYE">#REF!</definedName>
    <definedName name="_0500HKDAV">#REF!</definedName>
    <definedName name="_0500HKDYE">#REF!</definedName>
    <definedName name="_0500IDRAV">#REF!</definedName>
    <definedName name="_0500IDRYE">#REF!</definedName>
    <definedName name="_0500PHPAV">#REF!</definedName>
    <definedName name="_0500PHPYE">#REF!</definedName>
    <definedName name="_0500RMBAV">#REF!</definedName>
    <definedName name="_0500RMBYE">#REF!</definedName>
    <definedName name="_0500SGDAV">#REF!</definedName>
    <definedName name="_0500SGDYE">#REF!</definedName>
    <definedName name="_0500USDAV">#REF!</definedName>
    <definedName name="_0500USDYE">#REF!</definedName>
    <definedName name="_0600AUDAV">#REF!</definedName>
    <definedName name="_0600AUDYE">#REF!</definedName>
    <definedName name="_0600GBPAV">#REF!</definedName>
    <definedName name="_0600GBPYE">#REF!</definedName>
    <definedName name="_0600HKDAV">#REF!</definedName>
    <definedName name="_0600HKDYE">#REF!</definedName>
    <definedName name="_0600IDRAV">#REF!</definedName>
    <definedName name="_0600IDRYE">#REF!</definedName>
    <definedName name="_0600PHPAV">#REF!</definedName>
    <definedName name="_0600PHPYE">#REF!</definedName>
    <definedName name="_0600RMBAV">#REF!</definedName>
    <definedName name="_0600RMBYE">#REF!</definedName>
    <definedName name="_0600SGDAV">#REF!</definedName>
    <definedName name="_0600SGDYE">#REF!</definedName>
    <definedName name="_0600USDAV">#REF!</definedName>
    <definedName name="_0600USDYE">#REF!</definedName>
    <definedName name="_0699AUDYE">#REF!</definedName>
    <definedName name="_0699GBPYE">#REF!</definedName>
    <definedName name="_0699HKDYE">#REF!</definedName>
    <definedName name="_0699IDRYE">#REF!</definedName>
    <definedName name="_0699PHPYE">#REF!</definedName>
    <definedName name="_0699RMBYE">#REF!</definedName>
    <definedName name="_0699SGDYE">#REF!</definedName>
    <definedName name="_0699USDYE">#REF!</definedName>
    <definedName name="_0800AUDAV">#REF!</definedName>
    <definedName name="_0800AUDYE">#REF!</definedName>
    <definedName name="_0800GBPAV">#REF!</definedName>
    <definedName name="_0800GBPYE">#REF!</definedName>
    <definedName name="_0800HKDAV">#REF!</definedName>
    <definedName name="_0800HKDYE">#REF!</definedName>
    <definedName name="_0800IDRAV">#REF!</definedName>
    <definedName name="_0800IDRYE">#REF!</definedName>
    <definedName name="_0800PHPAV">#REF!</definedName>
    <definedName name="_0800PHPYE">#REF!</definedName>
    <definedName name="_0800RMBAV">#REF!</definedName>
    <definedName name="_0800RMBYE">#REF!</definedName>
    <definedName name="_0800SGDAV">#REF!</definedName>
    <definedName name="_0800SGDYE">#REF!</definedName>
    <definedName name="_0800USDAV">#REF!</definedName>
    <definedName name="_0800USDYE">#REF!</definedName>
    <definedName name="_0900AUDAV">#REF!</definedName>
    <definedName name="_0900AUDYE">#REF!</definedName>
    <definedName name="_0900GBPAV">#REF!</definedName>
    <definedName name="_0900GBPYE">#REF!</definedName>
    <definedName name="_0900HKDAV">#REF!</definedName>
    <definedName name="_0900HKDYE">#REF!</definedName>
    <definedName name="_0900IDRAV">#REF!</definedName>
    <definedName name="_0900IDRYE">#REF!</definedName>
    <definedName name="_0900PHPAV">#REF!</definedName>
    <definedName name="_0900PHPYE">#REF!</definedName>
    <definedName name="_0900RMBAV">#REF!</definedName>
    <definedName name="_0900RMBYE">#REF!</definedName>
    <definedName name="_0900SGDAV">#REF!</definedName>
    <definedName name="_0900SGDYE">#REF!</definedName>
    <definedName name="_0900USDAV">#REF!</definedName>
    <definedName name="_0900USDYE">#REF!</definedName>
    <definedName name="_0999AUDYE">#REF!</definedName>
    <definedName name="_0999GBPYE">#REF!</definedName>
    <definedName name="_0999HKDYE">#REF!</definedName>
    <definedName name="_0999IDRYE">#REF!</definedName>
    <definedName name="_0999PHPYE">#REF!</definedName>
    <definedName name="_0999RMBYE">#REF!</definedName>
    <definedName name="_0999SGDYE">#REF!</definedName>
    <definedName name="_0999USDYE">#REF!</definedName>
    <definedName name="_099IDRYE">#REF!</definedName>
    <definedName name="_1">#REF!</definedName>
    <definedName name="_1100AUDAV">#REF!</definedName>
    <definedName name="_1100AUDYE">#REF!</definedName>
    <definedName name="_1100HKDAV">#REF!</definedName>
    <definedName name="_1100HKDYE">#REF!</definedName>
    <definedName name="_1100IDRAV">#REF!</definedName>
    <definedName name="_1100IDRYE">#REF!</definedName>
    <definedName name="_1100PHPAV">#REF!</definedName>
    <definedName name="_1100PHPYE">#REF!</definedName>
    <definedName name="_1100RMBAV">#REF!</definedName>
    <definedName name="_1100RMBYE">#REF!</definedName>
    <definedName name="_1100SGDAV">#REF!</definedName>
    <definedName name="_1100SGDYE">#REF!</definedName>
    <definedName name="_1100USDAV">#REF!</definedName>
    <definedName name="_1100USDYE">#REF!</definedName>
    <definedName name="_1199AUDAV">#REF!</definedName>
    <definedName name="_1199AUDYE">#REF!</definedName>
    <definedName name="_1199GBPAV">#REF!</definedName>
    <definedName name="_1199GBPYE">#REF!</definedName>
    <definedName name="_1199HKDAV">#REF!</definedName>
    <definedName name="_1199HKDYE">#REF!</definedName>
    <definedName name="_1199IDRAV">#REF!</definedName>
    <definedName name="_1199IDRYE">#REF!</definedName>
    <definedName name="_1199PHPAV">#REF!</definedName>
    <definedName name="_1199PHPYE">#REF!</definedName>
    <definedName name="_1199RMBAV">#REF!</definedName>
    <definedName name="_1199RMBYE">#REF!</definedName>
    <definedName name="_1199SGDAV">#REF!</definedName>
    <definedName name="_1199SGDYE">#REF!</definedName>
    <definedName name="_1199USDAV">#REF!</definedName>
    <definedName name="_1199USDYE">#REF!</definedName>
    <definedName name="_11HKDYE">#REF!</definedName>
    <definedName name="_1200AUDAV">#REF!</definedName>
    <definedName name="_1200AUDYE">#REF!</definedName>
    <definedName name="_1200GBPAV">#REF!</definedName>
    <definedName name="_1200GBPYE">#REF!</definedName>
    <definedName name="_1200HKDAV">#REF!</definedName>
    <definedName name="_1200HKDYE">#REF!</definedName>
    <definedName name="_1200IDRAV">#REF!</definedName>
    <definedName name="_1200IDRYE">#REF!</definedName>
    <definedName name="_1200PHPAV">#REF!</definedName>
    <definedName name="_1200PHPYE">#REF!</definedName>
    <definedName name="_1200RMBAV">#REF!</definedName>
    <definedName name="_1200RMBYE">#REF!</definedName>
    <definedName name="_1200SGDAV">#REF!</definedName>
    <definedName name="_1200SGDYE">#REF!</definedName>
    <definedName name="_1200USDAV">#REF!</definedName>
    <definedName name="_1200USDYE">#REF!</definedName>
    <definedName name="_1290PHPAV">#REF!</definedName>
    <definedName name="_1290SGDAV">#REF!</definedName>
    <definedName name="_1291PHPAV">#REF!</definedName>
    <definedName name="_1291SGDAV">#REF!</definedName>
    <definedName name="_1292AUDAV">#REF!</definedName>
    <definedName name="_1292HKDAV">#REF!</definedName>
    <definedName name="_1292PHPAV">#REF!</definedName>
    <definedName name="_1292SGDAV">#REF!</definedName>
    <definedName name="_1293AUDAV">#REF!</definedName>
    <definedName name="_1293HKDAV">#REF!</definedName>
    <definedName name="_1293PHPAV">#REF!</definedName>
    <definedName name="_1293SGDAV">#REF!</definedName>
    <definedName name="_1294AUDAV">#REF!</definedName>
    <definedName name="_1294HKDAV">#REF!</definedName>
    <definedName name="_1294PHPAV">#REF!</definedName>
    <definedName name="_1294SGDAV">#REF!</definedName>
    <definedName name="_1295AUDAV">#REF!</definedName>
    <definedName name="_1295HKDAV">#REF!</definedName>
    <definedName name="_1295IDRAV">#REF!</definedName>
    <definedName name="_1295PHPAV">#REF!</definedName>
    <definedName name="_1295RMBAV">#REF!</definedName>
    <definedName name="_1295SGDAV">#REF!</definedName>
    <definedName name="_1296AUDAV">#REF!</definedName>
    <definedName name="_1296HKDAV">#REF!</definedName>
    <definedName name="_1296IDRAV">#REF!</definedName>
    <definedName name="_1296PHPAV">#REF!</definedName>
    <definedName name="_1296RMBAV">#REF!</definedName>
    <definedName name="_1296SGDAV">#REF!</definedName>
    <definedName name="_1297AUDAV">#REF!</definedName>
    <definedName name="_1297GBP">#REF!</definedName>
    <definedName name="_1297GBPAV">#REF!</definedName>
    <definedName name="_1297HKDAV">#REF!</definedName>
    <definedName name="_1297IDRAV">#REF!</definedName>
    <definedName name="_1297PHPAV">#REF!</definedName>
    <definedName name="_1297RMBAV">#REF!</definedName>
    <definedName name="_1297SGDAV">#REF!</definedName>
    <definedName name="_1297USDAV">#REF!</definedName>
    <definedName name="_1298AUDAV">#REF!</definedName>
    <definedName name="_1298AUDYE">#REF!</definedName>
    <definedName name="_1298GBPAV">#REF!</definedName>
    <definedName name="_1298GBPYE">#REF!</definedName>
    <definedName name="_1298HKDAV">#REF!</definedName>
    <definedName name="_1298HKDYE">#REF!</definedName>
    <definedName name="_1298IDRAV">#REF!</definedName>
    <definedName name="_1298IDRYE">#REF!</definedName>
    <definedName name="_1298PHPAV">#REF!</definedName>
    <definedName name="_1298PHPYE">#REF!</definedName>
    <definedName name="_1298RMBAV">#REF!</definedName>
    <definedName name="_1298RMBYE">#REF!</definedName>
    <definedName name="_1298SGDAV">#REF!</definedName>
    <definedName name="_1298SGDYE">#REF!</definedName>
    <definedName name="_1298USDAV">#REF!</definedName>
    <definedName name="_1298USDYE">#REF!</definedName>
    <definedName name="_1299AUDAV">#REF!</definedName>
    <definedName name="_1299AUDYE">#REF!</definedName>
    <definedName name="_1299GBPAV">#REF!</definedName>
    <definedName name="_1299GBPYE">#REF!</definedName>
    <definedName name="_1299HKDAV">#REF!</definedName>
    <definedName name="_1299HKDYE">#REF!</definedName>
    <definedName name="_1299IDRAV">#REF!</definedName>
    <definedName name="_1299IDRYE">#REF!</definedName>
    <definedName name="_1299PHPAV">#REF!</definedName>
    <definedName name="_1299PHPYE">#REF!</definedName>
    <definedName name="_1299RMBAV">#REF!</definedName>
    <definedName name="_1299RMBYE">#REF!</definedName>
    <definedName name="_1299SGDAV">#REF!</definedName>
    <definedName name="_1299SGDYE">#REF!</definedName>
    <definedName name="_1299USDAV">#REF!</definedName>
    <definedName name="_1299USDYE">#REF!</definedName>
    <definedName name="_2000AUDP">#REF!</definedName>
    <definedName name="_2000HKDP">#REF!</definedName>
    <definedName name="_2000IDRP">#REF!</definedName>
    <definedName name="_2000PHPP">#REF!</definedName>
    <definedName name="_2000RMBP">#REF!</definedName>
    <definedName name="_2000SGDP">#REF!</definedName>
    <definedName name="_2000USDP">#REF!</definedName>
    <definedName name="_2001AUDP">#REF!</definedName>
    <definedName name="_2001HKDP">#REF!</definedName>
    <definedName name="_2001IDRP">#REF!</definedName>
    <definedName name="_2001PHPP">#REF!</definedName>
    <definedName name="_2001RMBP">#REF!</definedName>
    <definedName name="_2001SGDP">#REF!</definedName>
    <definedName name="_2001USDP">#REF!</definedName>
    <definedName name="_200AUDAV">#REF!</definedName>
    <definedName name="_200AUDYE">#REF!</definedName>
    <definedName name="_200GBPAV">#REF!</definedName>
    <definedName name="_200GBPYE">#REF!</definedName>
    <definedName name="_200HKDAV">#REF!</definedName>
    <definedName name="_200HKDYE">#REF!</definedName>
    <definedName name="_200IDRAV">#REF!</definedName>
    <definedName name="_200IDRYE">#REF!</definedName>
    <definedName name="_200PHPAV">#REF!</definedName>
    <definedName name="_200PHPYE">#REF!</definedName>
    <definedName name="_200RMBAV">#REF!</definedName>
    <definedName name="_200RMBYE">#REF!</definedName>
    <definedName name="_200SGDAV">#REF!</definedName>
    <definedName name="_200SGDYE">#REF!</definedName>
    <definedName name="_200USDAV">#REF!</definedName>
    <definedName name="_200USDYE">#REF!</definedName>
    <definedName name="_398AUDAV">#REF!</definedName>
    <definedName name="_398GBPAV">#REF!</definedName>
    <definedName name="_398HKDAV">#REF!</definedName>
    <definedName name="_398IDRAV">#REF!</definedName>
    <definedName name="_398PHPAV">#REF!</definedName>
    <definedName name="_398RMBAV">#REF!</definedName>
    <definedName name="_398SGDAV">#REF!</definedName>
    <definedName name="_398USDAV">#REF!</definedName>
    <definedName name="_399AUDAV">#REF!</definedName>
    <definedName name="_399GBPAV">#REF!</definedName>
    <definedName name="_399HKDAV">#REF!</definedName>
    <definedName name="_399IDRAV">#REF!</definedName>
    <definedName name="_399PHPAV">#REF!</definedName>
    <definedName name="_399RMBAV">#REF!</definedName>
    <definedName name="_399SGDAV">#REF!</definedName>
    <definedName name="_399USDAV">#REF!</definedName>
    <definedName name="_698AUDAV">#REF!</definedName>
    <definedName name="_698GBPAV">#REF!</definedName>
    <definedName name="_698HKDAV">#REF!</definedName>
    <definedName name="_698IDRAV">#REF!</definedName>
    <definedName name="_698PHPAV">#REF!</definedName>
    <definedName name="_698RMBAV">#REF!</definedName>
    <definedName name="_698SGDAV">#REF!</definedName>
    <definedName name="_698USDAV">#REF!</definedName>
    <definedName name="_699AUDAV">#REF!</definedName>
    <definedName name="_699GBPAV">#REF!</definedName>
    <definedName name="_699HKDAV">#REF!</definedName>
    <definedName name="_699IDRAV">#REF!</definedName>
    <definedName name="_699PHPAV">#REF!</definedName>
    <definedName name="_699RMBAV">#REF!</definedName>
    <definedName name="_699SGDAV">#REF!</definedName>
    <definedName name="_699USDAV">#REF!</definedName>
    <definedName name="_899AUDAV">#REF!</definedName>
    <definedName name="_899AUDYE">#REF!</definedName>
    <definedName name="_899GBPAV">#REF!</definedName>
    <definedName name="_899GBPYE">#REF!</definedName>
    <definedName name="_899HKDAV">#REF!</definedName>
    <definedName name="_899HKDYE">#REF!</definedName>
    <definedName name="_899IDRAV">#REF!</definedName>
    <definedName name="_899IDRYE">#REF!</definedName>
    <definedName name="_899PHPAV">#REF!</definedName>
    <definedName name="_899PHPYE">#REF!</definedName>
    <definedName name="_899RMBAV">#REF!</definedName>
    <definedName name="_899RMBYE">#REF!</definedName>
    <definedName name="_899SGDAV">#REF!</definedName>
    <definedName name="_899SGDYE">#REF!</definedName>
    <definedName name="_899USDAV">#REF!</definedName>
    <definedName name="_899USDYE">#REF!</definedName>
    <definedName name="_998AUDAV">#REF!</definedName>
    <definedName name="_998GBPAV">#REF!</definedName>
    <definedName name="_998HKDAV">#REF!</definedName>
    <definedName name="_998IDRAV">#REF!</definedName>
    <definedName name="_998PHPAV">#REF!</definedName>
    <definedName name="_998RMBAV">#REF!</definedName>
    <definedName name="_998SGDAV">#REF!</definedName>
    <definedName name="_998USDAV">#REF!</definedName>
    <definedName name="_999AUDAV">#REF!</definedName>
    <definedName name="_999GBPAV">#REF!</definedName>
    <definedName name="_999HKDAV">#REF!</definedName>
    <definedName name="_999IDRAV">#REF!</definedName>
    <definedName name="_999PHPAV">#REF!</definedName>
    <definedName name="_999RMBAV">#REF!</definedName>
    <definedName name="_999SGDAV">#REF!</definedName>
    <definedName name="_999USDAV">#REF!</definedName>
    <definedName name="ANCOM">#REF!</definedName>
    <definedName name="ANCOM1">#REF!</definedName>
    <definedName name="ANCOM1A">#REF!</definedName>
    <definedName name="ANCOMA">#REF!</definedName>
    <definedName name="Ann1">'Ann'!$C$11:$Q$69</definedName>
    <definedName name="ANN1A">#REF!</definedName>
    <definedName name="ANN2">'Ann'!$C$71:$Q$129</definedName>
    <definedName name="ANN2A">#REF!</definedName>
    <definedName name="ann3">'Ann3'!$C$11:$S$161</definedName>
    <definedName name="ann3a">'Ann'!#REF!</definedName>
    <definedName name="ann3b">'Ann'!#REF!</definedName>
    <definedName name="ann3c">'Ann'!#REF!</definedName>
    <definedName name="audav0202">#REF!</definedName>
    <definedName name="audav0501">#REF!</definedName>
    <definedName name="AUDAV0502">#REF!</definedName>
    <definedName name="AUDAV0801">#REF!</definedName>
    <definedName name="audav1101">#REF!</definedName>
    <definedName name="audye0202">#REF!</definedName>
    <definedName name="AUDYE0502">#REF!</definedName>
    <definedName name="AUDYE0801">#REF!</definedName>
    <definedName name="audye1101">#REF!</definedName>
    <definedName name="BSHEET1">#REF!</definedName>
    <definedName name="BSHEET10">#REF!</definedName>
    <definedName name="BSHEET11">#REF!</definedName>
    <definedName name="BSHEET12">#REF!</definedName>
    <definedName name="BSHEET2">#REF!</definedName>
    <definedName name="BSHEET3">#REF!</definedName>
    <definedName name="BSHEET4">#REF!</definedName>
    <definedName name="BSHEET5">#REF!</definedName>
    <definedName name="BSHEET6">#REF!</definedName>
    <definedName name="BSHEET7">#REF!</definedName>
    <definedName name="BSHEET8">#REF!</definedName>
    <definedName name="BSHEET9">#REF!</definedName>
    <definedName name="DIVD">#REF!</definedName>
    <definedName name="DIVD1">#REF!</definedName>
    <definedName name="DPL">#REF!</definedName>
    <definedName name="DPL1">#REF!</definedName>
    <definedName name="FYFC">#REF!</definedName>
    <definedName name="FYFC2A">#REF!</definedName>
    <definedName name="FYFC2B">#REF!</definedName>
    <definedName name="FYFC3A">#REF!</definedName>
    <definedName name="FYFC3B">#REF!</definedName>
    <definedName name="FYFCA">#REF!</definedName>
    <definedName name="FYFCA1">#REF!</definedName>
    <definedName name="FYFCC">#REF!</definedName>
    <definedName name="FYFCC1">#REF!</definedName>
    <definedName name="GBPav0202">#REF!</definedName>
    <definedName name="gbpav0501">#REF!</definedName>
    <definedName name="GBPAV0502">#REF!</definedName>
    <definedName name="GBPAV0801">#REF!</definedName>
    <definedName name="gbpav1101">#REF!</definedName>
    <definedName name="gbpye0202">#REF!</definedName>
    <definedName name="GBPYE0502">#REF!</definedName>
    <definedName name="GBPYE0801">#REF!</definedName>
    <definedName name="gbpye1101">#REF!</definedName>
    <definedName name="hkdav0202">#REF!</definedName>
    <definedName name="hkdav0501">#REF!</definedName>
    <definedName name="HKDAV0502">#REF!</definedName>
    <definedName name="HKDAV0801">#REF!</definedName>
    <definedName name="hkdav1101">#REF!</definedName>
    <definedName name="hkdye0202">#REF!</definedName>
    <definedName name="HKDYE0502">#REF!</definedName>
    <definedName name="HKDYE0801">#REF!</definedName>
    <definedName name="hkdye1101">#REF!</definedName>
    <definedName name="idrav0202">#REF!</definedName>
    <definedName name="idrav0501">#REF!</definedName>
    <definedName name="IDRAV0502">#REF!</definedName>
    <definedName name="IDRAV0801">#REF!</definedName>
    <definedName name="idrav1101">#REF!</definedName>
    <definedName name="idrye0202">#REF!</definedName>
    <definedName name="IDRYE0502">#REF!</definedName>
    <definedName name="IDRYE0801">#REF!</definedName>
    <definedName name="idrye1101">#REF!</definedName>
    <definedName name="NYLEX">#REF!</definedName>
    <definedName name="nylex1">#REF!</definedName>
    <definedName name="nylex2">#REF!</definedName>
    <definedName name="NYLEXC1">#REF!</definedName>
    <definedName name="NYLEXC2">#REF!</definedName>
    <definedName name="PBIT">#REF!</definedName>
    <definedName name="phpav0202">#REF!</definedName>
    <definedName name="phpav0501">#REF!</definedName>
    <definedName name="PHPAV0502">#REF!</definedName>
    <definedName name="PHPAV0801">#REF!</definedName>
    <definedName name="phpav1101">#REF!</definedName>
    <definedName name="phpye0202">#REF!</definedName>
    <definedName name="PHPYE0502">#REF!</definedName>
    <definedName name="PHPYE0801">#REF!</definedName>
    <definedName name="phpye1101">#REF!</definedName>
    <definedName name="_xlnm.Print_Area" localSheetId="0">'Ann'!$C$11:$Q$126</definedName>
    <definedName name="_xlnm.Print_Area" localSheetId="1">'Ann3'!$C$11:$S$159</definedName>
    <definedName name="_xlnm.Print_Area" localSheetId="2">'BOD'!$C$11:$N$42</definedName>
    <definedName name="Qr1">#REF!</definedName>
    <definedName name="qr2">#REF!</definedName>
    <definedName name="QRSUM">#REF!</definedName>
    <definedName name="QRSUM1">#REF!</definedName>
    <definedName name="QRTREND">#REF!</definedName>
    <definedName name="QRTREND1">#REF!</definedName>
    <definedName name="rmbav0202">#REF!</definedName>
    <definedName name="rmbav0501">#REF!</definedName>
    <definedName name="RMBAV0502">#REF!</definedName>
    <definedName name="RMBAV0801">#REF!</definedName>
    <definedName name="rmbav1101">#REF!</definedName>
    <definedName name="rmbye0202">#REF!</definedName>
    <definedName name="RMBYE0502">#REF!</definedName>
    <definedName name="RMBYE0801">#REF!</definedName>
    <definedName name="rmbye1101">#REF!</definedName>
    <definedName name="sgdav0202">#REF!</definedName>
    <definedName name="sgdav0501">#REF!</definedName>
    <definedName name="SGDAV0502">#REF!</definedName>
    <definedName name="SGDAV0801">#REF!</definedName>
    <definedName name="sgdav1101">#REF!</definedName>
    <definedName name="sgdye0202">#REF!</definedName>
    <definedName name="SGDYE0502">#REF!</definedName>
    <definedName name="SGDYE0801">#REF!</definedName>
    <definedName name="sgdye1101">#REF!</definedName>
    <definedName name="Sum1">#REF!</definedName>
    <definedName name="sum2">#REF!</definedName>
    <definedName name="sum3">#REF!</definedName>
    <definedName name="usdav0202">#REF!</definedName>
    <definedName name="usdav0501">#REF!</definedName>
    <definedName name="USDAV0502">#REF!</definedName>
    <definedName name="USDAV0801">#REF!</definedName>
    <definedName name="usdav1101">#REF!</definedName>
    <definedName name="usdye0202">#REF!</definedName>
    <definedName name="USDYE0502">#REF!</definedName>
    <definedName name="USDYE0801">#REF!</definedName>
    <definedName name="usdye1101">#REF!</definedName>
  </definedNames>
  <calcPr fullCalcOnLoad="1"/>
</workbook>
</file>

<file path=xl/sharedStrings.xml><?xml version="1.0" encoding="utf-8"?>
<sst xmlns="http://schemas.openxmlformats.org/spreadsheetml/2006/main" count="480" uniqueCount="269">
  <si>
    <t>There were no issuances and repayment of debt and equity securities, share buy-backs, share cancellations, shares held as treasury shares and resale of treasury shares for the current financial year-to-date.</t>
  </si>
  <si>
    <t>Unsecured :</t>
  </si>
  <si>
    <t>Bills discounted with banks</t>
  </si>
  <si>
    <t>Profit</t>
  </si>
  <si>
    <t>Before</t>
  </si>
  <si>
    <t>31/05/01</t>
  </si>
  <si>
    <t>Property, plant and equipment</t>
  </si>
  <si>
    <t>Development expenditure</t>
  </si>
  <si>
    <t>The quarterly financial statements have been prepared based on accounting policies and methods of computation which are consistent with those adopted in the preparation of the Group's Annual Report for the financial period ended 31 May 2001.</t>
  </si>
  <si>
    <t>There were no extraordinary items for the current quarter and financial year-to-date.</t>
  </si>
  <si>
    <t>Profits on Sale of Unquoted Investments/Properties</t>
  </si>
  <si>
    <t>There were no disposals of unquoted investments/properties for the current quarter and financial year-to-date.</t>
  </si>
  <si>
    <t>There were no purchases or sales of quoted securities for the current quarter and financial year- to-date.</t>
  </si>
  <si>
    <t>Changes in Composition of the Group</t>
  </si>
  <si>
    <t>Net Sales</t>
  </si>
  <si>
    <t>NYLEX (MALAYSIA) BERHAD</t>
  </si>
  <si>
    <t>QUARTERLY REPORT ON CONSOLIDATED RESULTS</t>
  </si>
  <si>
    <t>CONSOLIDATED INCOME STATEMENT</t>
  </si>
  <si>
    <t>Cumulative Quarter</t>
  </si>
  <si>
    <t>RM'000</t>
  </si>
  <si>
    <t>1.</t>
  </si>
  <si>
    <t>(a)</t>
  </si>
  <si>
    <t>Turnover</t>
  </si>
  <si>
    <t>(b)</t>
  </si>
  <si>
    <t>Investment income</t>
  </si>
  <si>
    <t>(c)</t>
  </si>
  <si>
    <t>2.</t>
  </si>
  <si>
    <t>Depreciation and amortisation</t>
  </si>
  <si>
    <t>(d)</t>
  </si>
  <si>
    <t>(i)</t>
  </si>
  <si>
    <t>(ii)</t>
  </si>
  <si>
    <t>(e)</t>
  </si>
  <si>
    <t>(f)</t>
  </si>
  <si>
    <t>(g)</t>
  </si>
  <si>
    <t>(h)</t>
  </si>
  <si>
    <t>Taxation</t>
  </si>
  <si>
    <t>Minority interests</t>
  </si>
  <si>
    <t>(j)</t>
  </si>
  <si>
    <t>(k)</t>
  </si>
  <si>
    <t>Extraordinary items</t>
  </si>
  <si>
    <t>Less minority interests</t>
  </si>
  <si>
    <t>(iii)</t>
  </si>
  <si>
    <t>(l)</t>
  </si>
  <si>
    <t>3.</t>
  </si>
  <si>
    <t>Fully diluted (there were no dilution of shares)</t>
  </si>
  <si>
    <t>N/A</t>
  </si>
  <si>
    <t>CONSOLIDATED BALANCE SHEET</t>
  </si>
  <si>
    <t>As at</t>
  </si>
  <si>
    <t>Assets Employed</t>
  </si>
  <si>
    <t>Investments</t>
  </si>
  <si>
    <t>Future income tax benefits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</si>
  <si>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</si>
  <si>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</si>
  <si>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</si>
  <si>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</si>
  <si>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</si>
  <si>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</si>
  <si>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</si>
  <si>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</si>
  <si>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</si>
  <si>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</si>
  <si>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</si>
  <si>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</si>
  <si>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</si>
  <si>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</si>
  <si>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</si>
  <si>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</si>
  <si>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</si>
  <si>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</si>
  <si>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</si>
  <si>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</si>
  <si>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</si>
  <si>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</si>
  <si>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</si>
  <si>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Provision for retirement benefits</t>
  </si>
  <si>
    <t>Net tangible assets per share (sen)</t>
  </si>
  <si>
    <t>NOTES TO THE QUARTERLY REPORT ON CONSOLIDATED RESULTS</t>
  </si>
  <si>
    <t>Accounting Policies</t>
  </si>
  <si>
    <t>THE FIGURES HAVE NOT BEEN AUDITED</t>
  </si>
  <si>
    <t>Current Year</t>
  </si>
  <si>
    <t>Finance cost</t>
  </si>
  <si>
    <t>Profit/(loss) before income tax, minority interests and extraordinary items</t>
  </si>
  <si>
    <t>Operating profit before finance cost, depreciation and amortisation, exceptional items, income tax, minority interests and extraordinary items</t>
  </si>
  <si>
    <t>Share of profits and losses of associated companies</t>
  </si>
  <si>
    <t>Income tax</t>
  </si>
  <si>
    <t>Profit/(loss) after income tax before deducting minority interests</t>
  </si>
  <si>
    <t>Pre-acquisition profit/(loss) if applicable</t>
  </si>
  <si>
    <t>Net profit/(loss) from ordinary activities attributable to members of the Company</t>
  </si>
  <si>
    <t>(m)</t>
  </si>
  <si>
    <t>Net profit/(loss) attributable to members of the Company</t>
  </si>
  <si>
    <t>Earnings per share based on 2(m) (there are no preference dividends) :-</t>
  </si>
  <si>
    <t>Basic (based on 224,487,720 ordinary shares) (sen)</t>
  </si>
  <si>
    <t>Exceptional Items</t>
  </si>
  <si>
    <t>Extraordinary Items</t>
  </si>
  <si>
    <t>4.</t>
  </si>
  <si>
    <t>Current taxation</t>
  </si>
  <si>
    <t>Malaysian</t>
  </si>
  <si>
    <t>Foreign</t>
  </si>
  <si>
    <t>Prior years</t>
  </si>
  <si>
    <t>Current year</t>
  </si>
  <si>
    <t>5.</t>
  </si>
  <si>
    <t>6.</t>
  </si>
  <si>
    <t>7.</t>
  </si>
  <si>
    <t>Quoted Investments</t>
  </si>
  <si>
    <t>There were no investments in quoted shares as at the end of the reporting period.</t>
  </si>
  <si>
    <t>8.</t>
  </si>
  <si>
    <t>9.</t>
  </si>
  <si>
    <t>Corporate Proposals</t>
  </si>
  <si>
    <t>There were no corporate proposals announced but not completed as at the date of this report.</t>
  </si>
  <si>
    <t>10.</t>
  </si>
  <si>
    <t>11.</t>
  </si>
  <si>
    <t>12.</t>
  </si>
  <si>
    <t>Group Borrowings</t>
  </si>
  <si>
    <t>As At</t>
  </si>
  <si>
    <t>Total</t>
  </si>
  <si>
    <t>(RM'000</t>
  </si>
  <si>
    <t>Unsecured</t>
  </si>
  <si>
    <t>equivalent)</t>
  </si>
  <si>
    <t>-</t>
  </si>
  <si>
    <t>Ringgit Malaysia</t>
  </si>
  <si>
    <t>US Dollar</t>
  </si>
  <si>
    <t>Australian Dollar</t>
  </si>
  <si>
    <t>Philippines Peso</t>
  </si>
  <si>
    <t>Singapore Dollars</t>
  </si>
  <si>
    <t>Secured</t>
  </si>
  <si>
    <t>13.</t>
  </si>
  <si>
    <t>Contingent Liabilities</t>
  </si>
  <si>
    <t>14.</t>
  </si>
  <si>
    <t>Financial Instruments with Off Balance Sheet Risk</t>
  </si>
  <si>
    <t>There were no financial instruments with off balance sheet risk at the date of this report.</t>
  </si>
  <si>
    <t>Material litigations</t>
  </si>
  <si>
    <t>There were no material litigations pending at the date of this report.</t>
  </si>
  <si>
    <t>Segment Information</t>
  </si>
  <si>
    <t>Financial Information by industry and geographical segments are as follows :</t>
  </si>
  <si>
    <t xml:space="preserve"> </t>
  </si>
  <si>
    <t>Sales</t>
  </si>
  <si>
    <t>Assets</t>
  </si>
  <si>
    <t>Industry segment</t>
  </si>
  <si>
    <t>Polymer</t>
  </si>
  <si>
    <t>Engineering</t>
  </si>
  <si>
    <t>Building products</t>
  </si>
  <si>
    <t>Geographical segment</t>
  </si>
  <si>
    <t>Malaysia</t>
  </si>
  <si>
    <t>Singapore</t>
  </si>
  <si>
    <t>Philippines</t>
  </si>
  <si>
    <t>17.</t>
  </si>
  <si>
    <t>Material Change in Results for the Current Financial Quarter</t>
  </si>
  <si>
    <t>18.</t>
  </si>
  <si>
    <t>19.</t>
  </si>
  <si>
    <t>20.</t>
  </si>
  <si>
    <t>Variance of Actual Profit from Forecast Profit/Profit Guarantee</t>
  </si>
  <si>
    <t>This is not applicable as no forecast profit or profit guarantee was made or issued during the year.</t>
  </si>
  <si>
    <t>21.</t>
  </si>
  <si>
    <t>Dividends</t>
  </si>
  <si>
    <t>Nylex Malaysia Group</t>
  </si>
  <si>
    <t>Amortisation of Goodwill</t>
  </si>
  <si>
    <t>Nylex Malaysia Polymer</t>
  </si>
  <si>
    <t>Zonson Sports Malaysia</t>
  </si>
  <si>
    <t>Polymer Division</t>
  </si>
  <si>
    <t>Tamco Corporate Holdings</t>
  </si>
  <si>
    <t>Universal Motor Kontrol</t>
  </si>
  <si>
    <t>Kontrol Ragam Indonesia</t>
  </si>
  <si>
    <t>Tamco Shanghai Switchgear</t>
  </si>
  <si>
    <t>Engineering Division</t>
  </si>
  <si>
    <t>Malaysian Roofing Ind</t>
  </si>
  <si>
    <t>Asia Pacific Insulation Corp</t>
  </si>
  <si>
    <t>Building Products Division</t>
  </si>
  <si>
    <t>Total From Operations</t>
  </si>
  <si>
    <t>Nylex Malaysia Group Office</t>
  </si>
  <si>
    <t>Nylex (Malaysia) Berhad</t>
  </si>
  <si>
    <t>Other income</t>
  </si>
  <si>
    <t>Exceptional items</t>
  </si>
  <si>
    <t>Nycon Manufacturing</t>
  </si>
  <si>
    <t>TEE Malaysia</t>
  </si>
  <si>
    <t>TEE Singapore</t>
  </si>
  <si>
    <t>TEE Hong Kong</t>
  </si>
  <si>
    <t>Indonesia Ekatana Roofing Ind</t>
  </si>
  <si>
    <t>Eliminate interco dividend</t>
  </si>
  <si>
    <t>Others</t>
  </si>
  <si>
    <t>KLG adjustment</t>
  </si>
  <si>
    <t>PBT</t>
  </si>
  <si>
    <t>Page 3</t>
  </si>
  <si>
    <t>Page 2</t>
  </si>
  <si>
    <t>Profit before taxation</t>
  </si>
  <si>
    <t>Amount</t>
  </si>
  <si>
    <t>Individual Quarter</t>
  </si>
  <si>
    <t>Preceding year</t>
  </si>
  <si>
    <t>Extraordinary items attributable to members of the Company</t>
  </si>
  <si>
    <t>UMK</t>
  </si>
  <si>
    <t>Adjustments</t>
  </si>
  <si>
    <t>15.</t>
  </si>
  <si>
    <t>16.</t>
  </si>
  <si>
    <t>After</t>
  </si>
  <si>
    <t>Key Performance Indicators</t>
  </si>
  <si>
    <t>6 months</t>
  </si>
  <si>
    <t>to</t>
  </si>
  <si>
    <t>31.05.2001</t>
  </si>
  <si>
    <t>31.12.2000</t>
  </si>
  <si>
    <t>2nd half 2000</t>
  </si>
  <si>
    <t>01.07.2000</t>
  </si>
  <si>
    <t>01.12.2000</t>
  </si>
  <si>
    <t>01.06.2001</t>
  </si>
  <si>
    <t>30.11.2001</t>
  </si>
  <si>
    <t>"One-off"</t>
  </si>
  <si>
    <t>Car seats dividend</t>
  </si>
  <si>
    <t>Note 1</t>
  </si>
  <si>
    <t xml:space="preserve">before dividend from Car Seats Malaysia of </t>
  </si>
  <si>
    <t>Trade Working Capital</t>
  </si>
  <si>
    <t>TWC / Sales %</t>
  </si>
  <si>
    <t>(Note 1)</t>
  </si>
  <si>
    <t>Interco sales</t>
  </si>
  <si>
    <t>Sales (External)</t>
  </si>
  <si>
    <t>Trade Working Capital (External)</t>
  </si>
  <si>
    <t>Forecast</t>
  </si>
  <si>
    <t>31.05.2002</t>
  </si>
  <si>
    <t>Forecast cash inflow for next 6 months</t>
  </si>
  <si>
    <t>(before any repayments to Nylex)</t>
  </si>
  <si>
    <t>Bank borrowings</t>
  </si>
  <si>
    <t>Cash at bank &amp; short-term deposits</t>
  </si>
  <si>
    <t>Net Borrowings</t>
  </si>
  <si>
    <t>Interco Sales Elimination</t>
  </si>
  <si>
    <t>6 months (01.06.2001 - 30.11.2001)</t>
  </si>
  <si>
    <t>Financial Exposure</t>
  </si>
  <si>
    <t>Credit Facilities in Subsid.</t>
  </si>
  <si>
    <t>Guaranteed by TCH</t>
  </si>
  <si>
    <t>Facility</t>
  </si>
  <si>
    <t>Utilised</t>
  </si>
  <si>
    <t>Issued on</t>
  </si>
  <si>
    <t>behalf of</t>
  </si>
  <si>
    <t>RM'million</t>
  </si>
  <si>
    <t>Owing by</t>
  </si>
  <si>
    <t>Sudsid.</t>
  </si>
  <si>
    <t>Exposure</t>
  </si>
  <si>
    <t>'million</t>
  </si>
  <si>
    <t>AUD 9.6</t>
  </si>
  <si>
    <t>USD 0.86</t>
  </si>
  <si>
    <t>Outstanding</t>
  </si>
  <si>
    <t>Contingent</t>
  </si>
  <si>
    <t>Liabilities</t>
  </si>
  <si>
    <t>USD 6.0</t>
  </si>
  <si>
    <t>APG</t>
  </si>
  <si>
    <t>The PBT is shown before "one-off" adjustments of RM33.3 million for the period ended 30.11.2001, and</t>
  </si>
  <si>
    <t>Subsequent Event</t>
  </si>
  <si>
    <t>Seasonality or Cyclicality of Operations</t>
  </si>
  <si>
    <t>The Group's operations are not materially affected by seasonal or cyclical factors.</t>
  </si>
  <si>
    <t>The Directors do not recommend the payment of any dividend for the current financial quarter.</t>
  </si>
  <si>
    <t>On 31 January 2002, the Company entered into a conditional sale and purchase  agreement  for the disposal  of a wholly-owned subsidiary company, APIC for a proposed cash consideration of RM1.00. The disposal was completed, in accordance with the sale and purchase agreement dated 31 January 2002, on 22 March 2002.</t>
  </si>
  <si>
    <t>Although the Group made a loss before tax, taxation is provided due mainly to the disallowance of the provision for diminution in carrying value of a subsidiary and the absence of group relief for losses incurred by subsidiary companies.</t>
  </si>
  <si>
    <t>31/05/02</t>
  </si>
  <si>
    <t>31/05/2002</t>
  </si>
  <si>
    <t>31/12/2000</t>
  </si>
  <si>
    <t>Long term bank borrowings</t>
  </si>
  <si>
    <t>FOR THE FINANCIAL QUARTER ENDED 31 MAY 2002</t>
  </si>
  <si>
    <t>=  OK  =</t>
  </si>
  <si>
    <t>In the previous financial period, the Group announced the change of its financial year-end date from 31 December 2000 to 31 May 2001.  As a result of the change, the results for the 12 months beginning 1 January 2000 and ended 31 December 2000 are presented as comparative figures for the 12 months ended 31 May 2002 under review.</t>
  </si>
  <si>
    <t>In the previous financial quarter, following a review and assessment by the Directors, certain assets of the Group were written down to their net realisable value by an amount of RM33.3 million.  The Directors also made provisions for a diminution in the carrying value of APIC amounting to RM45.0 million.</t>
  </si>
  <si>
    <t>Review of Group's Performance for the 12-Month Period 1 June 2001 to 31 May 2002</t>
  </si>
  <si>
    <t>For the current financial quarter, the Group achieved a profit before income tax, minority interest and extraordinary items of RM4.8 million compared with a profit of RM13.9 million in the previous quarter.  The profit was lower in the fourth quarter without the benefit of dividend income received in the third quarter from an investment in an unquoted company.</t>
  </si>
  <si>
    <t>As mentioned in the report of the second financial quarter ended 30 November 2001, a provision for diminution in carrying value of Asia Pacific Insulation Corporation, Inc. ("APIC") amounting to RM45.0 million was made in the financial statements for the previous quarter to write down the cost of investment to RM1.00. The provision was recorded as an exceptional item.</t>
  </si>
  <si>
    <t>Future Prospects</t>
  </si>
  <si>
    <t>For the current 12-month period under review, the Polymer Division achieved lower sales of RM98.3 million compared to RM114.0 million in the corresponding period of the preceding year.  This is attributable to weaker economic conditions prevailing throughout 2001.  The Division achieved a profit before taxation of RM11.5 million (FY 2000: RM14.1 million) for the year.</t>
  </si>
  <si>
    <t>For the current financial quarter, Group sales increased to RM93.6 million from RM77.5 million in the third financial quarter, the latter period being a traditionally slower period because of the large number of public holidays in that quarter.</t>
  </si>
  <si>
    <t xml:space="preserve">Prior to the above write-downs, the Engineering Division achieved lower sales of RM242.5 million (FY2000: RM258.2 million) and lower pre-tax earnings of RM14.5 million (FY 2000: RM18.9 million) for the 12 months ended 31 May 2002.  The decrease in sales is attributable mainly to lower contributions from trading activities and from the manufacturing unit in Malaysia.  The reversal of losses by the subsidiary in China managed to offset lower contributions from the other units within the Division. </t>
  </si>
  <si>
    <t>For the 12-month period under review, sales of the Building Products Division fell to RM25.0 million (FY 2000: RM45.6 million).  The decline in sales is attributable mainly to lower sales contribution from glasswool products by APIC.</t>
  </si>
  <si>
    <t>As mentioned in Note 7, the disposal of APIC was completed on 22 March 2002. The sales and operating loss before tax for APIC for the period from 1 June 2001 to the date of disposal, amounting to RM11.8 million and RM3.5 million, respectively, are included in the results of the Group.</t>
  </si>
  <si>
    <t>Long-term borrowings</t>
  </si>
  <si>
    <t>There are no subsequent events at the date of this report.</t>
  </si>
  <si>
    <t>The prospects for the next financial year will continue to depend on the Polymer and Engineering Divisions, to capitalise on their leading market positions in the respective sectors they serve. Industry conditions for both Divisions are expected to improve during the next financial year.</t>
  </si>
  <si>
    <t>Other countries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</si>
</sst>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mm/dd/yy_)"/>
    <numFmt numFmtId="179" formatCode="0.0%"/>
    <numFmt numFmtId="180" formatCode="#,##0.0_);\(#,##0.0\)"/>
    <numFmt numFmtId="181" formatCode="#,##0.0000_);\(#,##0.0000\)"/>
    <numFmt numFmtId="182" formatCode="#,##0.000_);\(#,##0.000\)"/>
    <numFmt numFmtId="183" formatCode="_(&quot;$&quot;* #,##0.000_);_(&quot;$&quot;* \(#,##0.000\);_(&quot;$&quot;* &quot;-&quot;??_);_(@_)"/>
    <numFmt numFmtId="184" formatCode="_(&quot;$&quot;* #,##0.0000_);_(&quot;$&quot;* \(#,##0.0000\);_(&quot;$&quot;* &quot;-&quot;??_);_(@_)"/>
    <numFmt numFmtId="185" formatCode="0.000%"/>
    <numFmt numFmtId="186" formatCode="_(* #,##0.0_);_(* \(#,##0.0\);_(* &quot;-&quot;_);_(@_)"/>
    <numFmt numFmtId="187" formatCode="_(* #,##0.00_);_(* \(#,##0.00\);_(* &quot;-&quot;_);_(@_)"/>
    <numFmt numFmtId="188" formatCode="_(* #,##0_);_(* \(#,##0\);_(* &quot;-&quot;??_);_(@_)"/>
    <numFmt numFmtId="189" formatCode="0_);\(0\)"/>
    <numFmt numFmtId="190" formatCode="&quot;Yes&quot;;&quot;Yes&quot;;&quot;No&quot;"/>
    <numFmt numFmtId="191" formatCode="&quot;True&quot;;&quot;True&quot;;&quot;False&quot;"/>
    <numFmt numFmtId="192" formatCode="&quot;On&quot;;&quot;On&quot;;&quot;Off&quot;"/>
  </numFmts>
  <fonts count="13">
    <font>
      <sz val="12"/>
      <name val="Arial"/>
      <family val="0"/>
    </font>
    <font>
      <b/>
      <sz val="12"/>
      <name val="Arial"/>
      <family val="2"/>
    </font>
    <font>
      <sz val="10"/>
      <name val="Arial"/>
      <family val="2"/>
    </font>
    <font>
      <b/>
      <sz val="14"/>
      <name val="Arial"/>
      <family val="2"/>
    </font>
    <font>
      <b/>
      <u val="single"/>
      <sz val="12"/>
      <name val="Arial"/>
      <family val="2"/>
    </font>
    <font>
      <b/>
      <sz val="10"/>
      <name val="Arial"/>
      <family val="2"/>
    </font>
    <font>
      <i/>
      <sz val="12"/>
      <name val="Arial"/>
      <family val="2"/>
    </font>
    <font>
      <b/>
      <sz val="12"/>
      <color indexed="12"/>
      <name val="Arial"/>
      <family val="2"/>
    </font>
    <font>
      <b/>
      <sz val="12"/>
      <color indexed="9"/>
      <name val="Arial"/>
      <family val="2"/>
    </font>
    <font>
      <b/>
      <u val="single"/>
      <sz val="10"/>
      <name val="Arial"/>
      <family val="2"/>
    </font>
    <font>
      <u val="single"/>
      <sz val="9"/>
      <color indexed="12"/>
      <name val="Arial"/>
      <family val="0"/>
    </font>
    <font>
      <u val="single"/>
      <sz val="9"/>
      <color indexed="36"/>
      <name val="Arial"/>
      <family val="0"/>
    </font>
    <font>
      <sz val="12"/>
      <color indexed="9"/>
      <name val="Arial"/>
      <family val="2"/>
    </font>
  </fonts>
  <fills count="12">
    <fill>
      <patternFill/>
    </fill>
    <fill>
      <patternFill patternType="gray125"/>
    </fill>
    <fill>
      <patternFill patternType="solid">
        <fgColor indexed="30"/>
        <bgColor indexed="64"/>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9"/>
        <bgColor indexed="64"/>
      </patternFill>
    </fill>
    <fill>
      <patternFill patternType="solid">
        <fgColor indexed="14"/>
        <bgColor indexed="64"/>
      </patternFill>
    </fill>
    <fill>
      <patternFill patternType="solid">
        <fgColor indexed="41"/>
        <bgColor indexed="64"/>
      </patternFill>
    </fill>
    <fill>
      <patternFill patternType="solid">
        <fgColor indexed="53"/>
        <bgColor indexed="64"/>
      </patternFill>
    </fill>
    <fill>
      <patternFill patternType="solid">
        <fgColor indexed="42"/>
        <bgColor indexed="64"/>
      </patternFill>
    </fill>
    <fill>
      <patternFill patternType="solid">
        <fgColor indexed="12"/>
        <bgColor indexed="64"/>
      </patternFill>
    </fill>
  </fills>
  <borders count="55">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medium"/>
    </border>
    <border>
      <left style="thin">
        <color indexed="8"/>
      </left>
      <right style="thin">
        <color indexed="8"/>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top>
        <color indexed="63"/>
      </top>
      <bottom style="thin"/>
    </border>
    <border>
      <left style="thin">
        <color indexed="8"/>
      </left>
      <right style="thin">
        <color indexed="8"/>
      </right>
      <top>
        <color indexed="63"/>
      </top>
      <bottom style="thin"/>
    </border>
    <border>
      <left style="medium"/>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style="thin">
        <color indexed="8"/>
      </left>
      <right style="thin">
        <color indexed="8"/>
      </right>
      <top>
        <color indexed="63"/>
      </top>
      <bottom style="thin">
        <color indexed="8"/>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thin"/>
      <bottom>
        <color indexed="63"/>
      </bottom>
    </border>
    <border>
      <left style="thin"/>
      <right style="medium"/>
      <top style="thin"/>
      <bottom>
        <color indexed="63"/>
      </bottom>
    </border>
    <border>
      <left>
        <color indexed="63"/>
      </left>
      <right style="medium"/>
      <top style="thin"/>
      <bottom>
        <color indexed="63"/>
      </bottom>
    </border>
  </borders>
  <cellStyleXfs count="22">
    <xf numFmtId="37"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7">
    <xf numFmtId="37" fontId="0" fillId="2" borderId="0" xfId="0" applyAlignment="1">
      <alignment/>
    </xf>
    <xf numFmtId="37" fontId="0" fillId="3" borderId="0" xfId="0" applyFill="1" applyAlignment="1">
      <alignment/>
    </xf>
    <xf numFmtId="37" fontId="0" fillId="4" borderId="0" xfId="0" applyFill="1" applyAlignment="1">
      <alignment/>
    </xf>
    <xf numFmtId="37" fontId="0" fillId="5" borderId="0" xfId="0" applyFill="1" applyAlignment="1">
      <alignment/>
    </xf>
    <xf numFmtId="37" fontId="7" fillId="4" borderId="0" xfId="0" applyFont="1" applyFill="1" applyAlignment="1">
      <alignment horizontal="center"/>
    </xf>
    <xf numFmtId="37" fontId="1" fillId="4" borderId="0" xfId="0" applyFont="1" applyFill="1" applyAlignment="1">
      <alignment horizontal="center"/>
    </xf>
    <xf numFmtId="37" fontId="0" fillId="6" borderId="0" xfId="0" applyFill="1" applyAlignment="1">
      <alignment/>
    </xf>
    <xf numFmtId="37" fontId="1" fillId="6" borderId="0" xfId="0" applyFont="1" applyFill="1" applyAlignment="1">
      <alignment horizontal="centerContinuous"/>
    </xf>
    <xf numFmtId="37" fontId="0" fillId="6" borderId="0" xfId="0" applyFill="1" applyAlignment="1">
      <alignment horizontal="centerContinuous"/>
    </xf>
    <xf numFmtId="37" fontId="1" fillId="6" borderId="0" xfId="0" applyFont="1" applyFill="1" applyAlignment="1">
      <alignment/>
    </xf>
    <xf numFmtId="37" fontId="1" fillId="6" borderId="1" xfId="0" applyFont="1" applyFill="1" applyBorder="1" applyAlignment="1">
      <alignment/>
    </xf>
    <xf numFmtId="37" fontId="1" fillId="6" borderId="0" xfId="0" applyFont="1" applyFill="1" applyBorder="1" applyAlignment="1">
      <alignment/>
    </xf>
    <xf numFmtId="37" fontId="1" fillId="6" borderId="2" xfId="0" applyFont="1" applyFill="1" applyBorder="1" applyAlignment="1">
      <alignment/>
    </xf>
    <xf numFmtId="37" fontId="0" fillId="7" borderId="0" xfId="0" applyFill="1" applyAlignment="1">
      <alignment/>
    </xf>
    <xf numFmtId="37" fontId="7" fillId="7" borderId="0" xfId="0" applyFont="1" applyFill="1" applyAlignment="1">
      <alignment/>
    </xf>
    <xf numFmtId="37" fontId="6" fillId="6" borderId="0" xfId="0" applyFont="1" applyFill="1" applyAlignment="1">
      <alignment/>
    </xf>
    <xf numFmtId="37" fontId="1" fillId="3" borderId="0" xfId="0" applyFont="1" applyFill="1" applyAlignment="1">
      <alignment horizontal="centerContinuous"/>
    </xf>
    <xf numFmtId="37" fontId="0" fillId="3" borderId="0" xfId="0" applyFill="1" applyAlignment="1">
      <alignment horizontal="centerContinuous"/>
    </xf>
    <xf numFmtId="37" fontId="5" fillId="3" borderId="0" xfId="0" applyFont="1" applyFill="1" applyAlignment="1">
      <alignment horizontal="center" vertical="top"/>
    </xf>
    <xf numFmtId="37" fontId="3" fillId="6" borderId="0" xfId="0" applyFont="1" applyFill="1" applyAlignment="1">
      <alignment horizontal="centerContinuous"/>
    </xf>
    <xf numFmtId="37" fontId="1" fillId="6" borderId="0" xfId="0" applyFont="1" applyFill="1" applyAlignment="1">
      <alignment horizontal="center"/>
    </xf>
    <xf numFmtId="37" fontId="5" fillId="6" borderId="0" xfId="0" applyFont="1" applyFill="1" applyAlignment="1">
      <alignment horizontal="center" vertical="top"/>
    </xf>
    <xf numFmtId="37" fontId="0" fillId="6" borderId="0" xfId="0" applyFill="1" applyAlignment="1">
      <alignment vertical="top"/>
    </xf>
    <xf numFmtId="37" fontId="0" fillId="6" borderId="0" xfId="0" applyFill="1" applyBorder="1" applyAlignment="1">
      <alignment/>
    </xf>
    <xf numFmtId="37" fontId="0" fillId="6" borderId="3" xfId="0" applyFill="1" applyBorder="1" applyAlignment="1">
      <alignment/>
    </xf>
    <xf numFmtId="37" fontId="0" fillId="6" borderId="0" xfId="0" applyFill="1" applyAlignment="1" quotePrefix="1">
      <alignment vertical="top"/>
    </xf>
    <xf numFmtId="37" fontId="0" fillId="6" borderId="0" xfId="0" applyFill="1" applyAlignment="1">
      <alignment horizontal="center"/>
    </xf>
    <xf numFmtId="37" fontId="0" fillId="6" borderId="4" xfId="0" applyFill="1" applyBorder="1" applyAlignment="1">
      <alignment/>
    </xf>
    <xf numFmtId="37" fontId="0" fillId="3" borderId="0" xfId="0" applyFill="1" applyAlignment="1" quotePrefix="1">
      <alignment/>
    </xf>
    <xf numFmtId="37" fontId="2" fillId="6" borderId="0" xfId="0" applyFont="1" applyFill="1" applyAlignment="1">
      <alignment/>
    </xf>
    <xf numFmtId="37" fontId="5" fillId="6" borderId="0" xfId="0" applyFont="1" applyFill="1" applyAlignment="1">
      <alignment horizontal="center"/>
    </xf>
    <xf numFmtId="37" fontId="1" fillId="6" borderId="5" xfId="0" applyFont="1" applyFill="1" applyBorder="1" applyAlignment="1">
      <alignment/>
    </xf>
    <xf numFmtId="37" fontId="0" fillId="6" borderId="0" xfId="0" applyFont="1" applyFill="1" applyAlignment="1">
      <alignment/>
    </xf>
    <xf numFmtId="37" fontId="1" fillId="6" borderId="0" xfId="0" applyFont="1" applyFill="1" applyAlignment="1">
      <alignment horizontal="left"/>
    </xf>
    <xf numFmtId="37" fontId="1" fillId="6" borderId="3" xfId="0" applyFont="1" applyFill="1" applyBorder="1" applyAlignment="1">
      <alignment/>
    </xf>
    <xf numFmtId="179" fontId="1" fillId="6" borderId="0" xfId="0" applyNumberFormat="1" applyFont="1" applyFill="1" applyAlignment="1" applyProtection="1">
      <alignment/>
      <protection/>
    </xf>
    <xf numFmtId="37" fontId="0" fillId="6" borderId="0" xfId="0" applyFill="1" applyAlignment="1">
      <alignment horizontal="left"/>
    </xf>
    <xf numFmtId="37" fontId="1" fillId="8" borderId="6" xfId="0" applyFont="1" applyFill="1" applyBorder="1" applyAlignment="1" quotePrefix="1">
      <alignment horizontal="center"/>
    </xf>
    <xf numFmtId="37" fontId="1" fillId="8" borderId="6" xfId="0" applyFont="1" applyFill="1" applyBorder="1" applyAlignment="1">
      <alignment horizontal="center"/>
    </xf>
    <xf numFmtId="37" fontId="8" fillId="9" borderId="7" xfId="0" applyFont="1" applyFill="1" applyBorder="1" applyAlignment="1">
      <alignment horizontal="centerContinuous"/>
    </xf>
    <xf numFmtId="37" fontId="4" fillId="6" borderId="0" xfId="0" applyFont="1" applyFill="1" applyAlignment="1" quotePrefix="1">
      <alignment horizontal="center"/>
    </xf>
    <xf numFmtId="37" fontId="4" fillId="6" borderId="0" xfId="0" applyFont="1" applyFill="1" applyAlignment="1">
      <alignment horizontal="center"/>
    </xf>
    <xf numFmtId="41" fontId="0" fillId="6" borderId="0" xfId="0" applyNumberFormat="1" applyFill="1" applyAlignment="1">
      <alignment/>
    </xf>
    <xf numFmtId="37" fontId="0" fillId="6" borderId="8" xfId="0" applyFill="1" applyBorder="1" applyAlignment="1">
      <alignment/>
    </xf>
    <xf numFmtId="41" fontId="0" fillId="6" borderId="1" xfId="0" applyNumberFormat="1" applyFill="1" applyBorder="1" applyAlignment="1">
      <alignment/>
    </xf>
    <xf numFmtId="37" fontId="0" fillId="6" borderId="9" xfId="0" applyFill="1" applyBorder="1" applyAlignment="1">
      <alignment/>
    </xf>
    <xf numFmtId="37" fontId="0" fillId="6" borderId="10" xfId="0" applyFill="1" applyBorder="1" applyAlignment="1">
      <alignment/>
    </xf>
    <xf numFmtId="41" fontId="0" fillId="6" borderId="0" xfId="0" applyNumberFormat="1" applyFill="1" applyBorder="1" applyAlignment="1">
      <alignment/>
    </xf>
    <xf numFmtId="37" fontId="0" fillId="6" borderId="11" xfId="0" applyFill="1" applyBorder="1" applyAlignment="1">
      <alignment/>
    </xf>
    <xf numFmtId="41" fontId="0" fillId="6" borderId="12" xfId="0" applyNumberFormat="1" applyFill="1" applyBorder="1" applyAlignment="1">
      <alignment/>
    </xf>
    <xf numFmtId="37" fontId="0" fillId="6" borderId="13" xfId="0" applyFill="1" applyBorder="1" applyAlignment="1">
      <alignment/>
    </xf>
    <xf numFmtId="37" fontId="0" fillId="6" borderId="14" xfId="0" applyFill="1" applyBorder="1" applyAlignment="1">
      <alignment/>
    </xf>
    <xf numFmtId="41" fontId="0" fillId="6" borderId="2" xfId="0" applyNumberFormat="1" applyFill="1" applyBorder="1" applyAlignment="1">
      <alignment/>
    </xf>
    <xf numFmtId="37" fontId="1" fillId="6" borderId="12" xfId="0" applyFont="1" applyFill="1" applyBorder="1" applyAlignment="1" quotePrefix="1">
      <alignment horizontal="center"/>
    </xf>
    <xf numFmtId="37" fontId="1" fillId="6" borderId="7" xfId="0" applyFont="1" applyFill="1" applyBorder="1" applyAlignment="1">
      <alignment horizontal="centerContinuous"/>
    </xf>
    <xf numFmtId="37" fontId="0" fillId="6" borderId="15" xfId="0" applyFill="1" applyBorder="1" applyAlignment="1">
      <alignment horizontal="centerContinuous"/>
    </xf>
    <xf numFmtId="37" fontId="1" fillId="6" borderId="16" xfId="0" applyFont="1" applyFill="1" applyBorder="1" applyAlignment="1">
      <alignment horizontal="centerContinuous"/>
    </xf>
    <xf numFmtId="37" fontId="0" fillId="6" borderId="0" xfId="0" applyFill="1" applyAlignment="1">
      <alignment horizontal="left" vertical="top"/>
    </xf>
    <xf numFmtId="187" fontId="0" fillId="6" borderId="0" xfId="0" applyNumberFormat="1" applyFill="1" applyAlignment="1">
      <alignment/>
    </xf>
    <xf numFmtId="41" fontId="0" fillId="6" borderId="0" xfId="0" applyNumberFormat="1" applyFill="1" applyAlignment="1">
      <alignment horizontal="right"/>
    </xf>
    <xf numFmtId="41" fontId="0" fillId="6" borderId="0" xfId="0" applyNumberFormat="1" applyFill="1" applyBorder="1" applyAlignment="1">
      <alignment horizontal="right"/>
    </xf>
    <xf numFmtId="41" fontId="0" fillId="6" borderId="5" xfId="0" applyNumberFormat="1" applyFill="1" applyBorder="1" applyAlignment="1">
      <alignment/>
    </xf>
    <xf numFmtId="41" fontId="0" fillId="6" borderId="5" xfId="0" applyNumberFormat="1" applyFill="1" applyBorder="1" applyAlignment="1">
      <alignment horizontal="right"/>
    </xf>
    <xf numFmtId="187" fontId="0" fillId="6" borderId="5" xfId="0" applyNumberFormat="1" applyFill="1" applyBorder="1" applyAlignment="1">
      <alignment/>
    </xf>
    <xf numFmtId="37" fontId="1" fillId="6" borderId="0" xfId="0" applyFont="1" applyFill="1" applyAlignment="1" quotePrefix="1">
      <alignment vertical="top"/>
    </xf>
    <xf numFmtId="37" fontId="1" fillId="6" borderId="0" xfId="0" applyFont="1" applyFill="1" applyAlignment="1" quotePrefix="1">
      <alignment/>
    </xf>
    <xf numFmtId="37" fontId="0" fillId="6" borderId="0" xfId="0" applyFill="1" applyAlignment="1" quotePrefix="1">
      <alignment horizontal="center"/>
    </xf>
    <xf numFmtId="37" fontId="0" fillId="6" borderId="2" xfId="0" applyFill="1" applyBorder="1" applyAlignment="1">
      <alignment/>
    </xf>
    <xf numFmtId="37" fontId="5" fillId="6" borderId="0" xfId="0" applyFont="1" applyFill="1" applyAlignment="1">
      <alignment horizontal="centerContinuous"/>
    </xf>
    <xf numFmtId="37" fontId="5" fillId="6" borderId="17" xfId="0" applyFont="1" applyFill="1" applyBorder="1" applyAlignment="1">
      <alignment horizontal="centerContinuous"/>
    </xf>
    <xf numFmtId="37" fontId="0" fillId="6" borderId="18" xfId="0" applyFill="1" applyBorder="1" applyAlignment="1">
      <alignment horizontal="centerContinuous"/>
    </xf>
    <xf numFmtId="37" fontId="0" fillId="6" borderId="19" xfId="0" applyFill="1" applyBorder="1" applyAlignment="1">
      <alignment horizontal="centerContinuous"/>
    </xf>
    <xf numFmtId="37" fontId="5" fillId="6" borderId="20" xfId="0" applyFont="1" applyFill="1" applyBorder="1" applyAlignment="1">
      <alignment horizontal="centerContinuous"/>
    </xf>
    <xf numFmtId="37" fontId="0" fillId="6" borderId="3" xfId="0" applyFill="1" applyBorder="1" applyAlignment="1">
      <alignment horizontal="centerContinuous"/>
    </xf>
    <xf numFmtId="37" fontId="5" fillId="6" borderId="20" xfId="0" applyFont="1" applyFill="1" applyBorder="1" applyAlignment="1">
      <alignment horizontal="center"/>
    </xf>
    <xf numFmtId="37" fontId="5" fillId="6" borderId="6" xfId="0" applyFont="1" applyFill="1" applyBorder="1" applyAlignment="1">
      <alignment horizontal="centerContinuous"/>
    </xf>
    <xf numFmtId="37" fontId="5" fillId="6" borderId="6" xfId="0" applyFont="1" applyFill="1" applyBorder="1" applyAlignment="1">
      <alignment horizontal="center"/>
    </xf>
    <xf numFmtId="37" fontId="5" fillId="6" borderId="21" xfId="0" applyFont="1" applyFill="1" applyBorder="1" applyAlignment="1">
      <alignment horizontal="center"/>
    </xf>
    <xf numFmtId="37" fontId="5" fillId="6" borderId="22" xfId="0" applyFont="1" applyFill="1" applyBorder="1" applyAlignment="1">
      <alignment horizontal="center"/>
    </xf>
    <xf numFmtId="37" fontId="5" fillId="6" borderId="22" xfId="0" applyFont="1" applyFill="1" applyBorder="1" applyAlignment="1">
      <alignment horizontal="centerContinuous"/>
    </xf>
    <xf numFmtId="37" fontId="5" fillId="6" borderId="0" xfId="0" applyFont="1" applyFill="1" applyBorder="1" applyAlignment="1">
      <alignment horizontal="centerContinuous"/>
    </xf>
    <xf numFmtId="37" fontId="5" fillId="6" borderId="0" xfId="0" applyFont="1" applyFill="1" applyBorder="1" applyAlignment="1">
      <alignment horizontal="center"/>
    </xf>
    <xf numFmtId="37" fontId="9" fillId="6" borderId="0" xfId="0" applyFont="1" applyFill="1" applyAlignment="1" quotePrefix="1">
      <alignment horizontal="center"/>
    </xf>
    <xf numFmtId="37" fontId="1" fillId="6" borderId="23" xfId="0" applyFont="1" applyFill="1" applyBorder="1" applyAlignment="1">
      <alignment horizontal="center"/>
    </xf>
    <xf numFmtId="37" fontId="1" fillId="6" borderId="24" xfId="0" applyFont="1" applyFill="1" applyBorder="1" applyAlignment="1">
      <alignment horizontal="center"/>
    </xf>
    <xf numFmtId="37" fontId="1" fillId="6" borderId="25" xfId="0" applyFont="1" applyFill="1" applyBorder="1" applyAlignment="1">
      <alignment horizontal="center"/>
    </xf>
    <xf numFmtId="187" fontId="1" fillId="6" borderId="0" xfId="0" applyNumberFormat="1" applyFont="1" applyFill="1" applyAlignment="1">
      <alignment/>
    </xf>
    <xf numFmtId="37" fontId="8" fillId="9" borderId="7" xfId="0" applyFont="1" applyFill="1" applyBorder="1" applyAlignment="1" quotePrefix="1">
      <alignment horizontal="centerContinuous"/>
    </xf>
    <xf numFmtId="37" fontId="1" fillId="8" borderId="26" xfId="0" applyFont="1" applyFill="1" applyBorder="1" applyAlignment="1">
      <alignment horizontal="centerContinuous"/>
    </xf>
    <xf numFmtId="37" fontId="1" fillId="7" borderId="0" xfId="0" applyFont="1" applyFill="1" applyAlignment="1">
      <alignment/>
    </xf>
    <xf numFmtId="10" fontId="1" fillId="6" borderId="0" xfId="21" applyNumberFormat="1" applyFont="1" applyFill="1" applyAlignment="1">
      <alignment/>
    </xf>
    <xf numFmtId="37" fontId="5" fillId="6" borderId="0" xfId="0" applyFont="1" applyFill="1" applyAlignment="1">
      <alignment/>
    </xf>
    <xf numFmtId="37" fontId="2" fillId="6" borderId="0" xfId="0" applyFont="1" applyFill="1" applyAlignment="1" quotePrefix="1">
      <alignment/>
    </xf>
    <xf numFmtId="37" fontId="5" fillId="6" borderId="0" xfId="0" applyFont="1" applyFill="1" applyAlignment="1" quotePrefix="1">
      <alignment/>
    </xf>
    <xf numFmtId="37" fontId="8" fillId="9" borderId="27" xfId="0" applyFont="1" applyFill="1" applyBorder="1" applyAlignment="1">
      <alignment horizontal="centerContinuous"/>
    </xf>
    <xf numFmtId="37" fontId="1" fillId="8" borderId="28" xfId="0" applyFont="1" applyFill="1" applyBorder="1" applyAlignment="1" quotePrefix="1">
      <alignment horizontal="center"/>
    </xf>
    <xf numFmtId="37" fontId="1" fillId="8" borderId="28" xfId="0" applyFont="1" applyFill="1" applyBorder="1" applyAlignment="1">
      <alignment horizontal="center"/>
    </xf>
    <xf numFmtId="37" fontId="1" fillId="8" borderId="29" xfId="0" applyFont="1" applyFill="1" applyBorder="1" applyAlignment="1">
      <alignment horizontal="centerContinuous"/>
    </xf>
    <xf numFmtId="37" fontId="8" fillId="9" borderId="27" xfId="0" applyFont="1" applyFill="1" applyBorder="1" applyAlignment="1" quotePrefix="1">
      <alignment horizontal="centerContinuous"/>
    </xf>
    <xf numFmtId="37" fontId="1" fillId="6" borderId="0" xfId="0" applyFont="1" applyFill="1" applyAlignment="1" quotePrefix="1">
      <alignment horizontal="right"/>
    </xf>
    <xf numFmtId="37" fontId="0" fillId="2" borderId="0" xfId="0" applyFont="1" applyAlignment="1">
      <alignment/>
    </xf>
    <xf numFmtId="37" fontId="0" fillId="6" borderId="15" xfId="0" applyFont="1" applyFill="1" applyBorder="1" applyAlignment="1">
      <alignment/>
    </xf>
    <xf numFmtId="37" fontId="1" fillId="8" borderId="30" xfId="0" applyFont="1" applyFill="1" applyBorder="1" applyAlignment="1">
      <alignment horizontal="centerContinuous"/>
    </xf>
    <xf numFmtId="37" fontId="1" fillId="8" borderId="31" xfId="0" applyFont="1" applyFill="1" applyBorder="1" applyAlignment="1">
      <alignment horizontal="centerContinuous"/>
    </xf>
    <xf numFmtId="37" fontId="1" fillId="9" borderId="14" xfId="0" applyFont="1" applyFill="1" applyBorder="1" applyAlignment="1" quotePrefix="1">
      <alignment horizontal="centerContinuous"/>
    </xf>
    <xf numFmtId="37" fontId="1" fillId="10" borderId="28" xfId="0" applyFont="1" applyFill="1" applyBorder="1" applyAlignment="1">
      <alignment horizontal="center"/>
    </xf>
    <xf numFmtId="37" fontId="0" fillId="6" borderId="23" xfId="0" applyFill="1" applyBorder="1" applyAlignment="1">
      <alignment/>
    </xf>
    <xf numFmtId="37" fontId="1" fillId="6" borderId="23" xfId="0" applyFont="1" applyFill="1" applyBorder="1" applyAlignment="1">
      <alignment/>
    </xf>
    <xf numFmtId="37" fontId="1" fillId="6" borderId="32" xfId="0" applyFont="1" applyFill="1" applyBorder="1" applyAlignment="1">
      <alignment/>
    </xf>
    <xf numFmtId="37" fontId="5" fillId="3" borderId="33" xfId="0" applyFont="1" applyFill="1" applyBorder="1" applyAlignment="1">
      <alignment horizontal="center" vertical="top"/>
    </xf>
    <xf numFmtId="37" fontId="5" fillId="3" borderId="34" xfId="0" applyFont="1" applyFill="1" applyBorder="1" applyAlignment="1">
      <alignment horizontal="center" vertical="top"/>
    </xf>
    <xf numFmtId="37" fontId="5" fillId="3" borderId="35" xfId="0" applyFont="1" applyFill="1" applyBorder="1" applyAlignment="1">
      <alignment horizontal="center" vertical="top"/>
    </xf>
    <xf numFmtId="37" fontId="0" fillId="6" borderId="36" xfId="0" applyFill="1" applyBorder="1" applyAlignment="1">
      <alignment/>
    </xf>
    <xf numFmtId="37" fontId="0" fillId="6" borderId="37" xfId="0" applyFill="1" applyBorder="1" applyAlignment="1">
      <alignment/>
    </xf>
    <xf numFmtId="37" fontId="1" fillId="6" borderId="36" xfId="0" applyFont="1" applyFill="1" applyBorder="1" applyAlignment="1">
      <alignment/>
    </xf>
    <xf numFmtId="37" fontId="1" fillId="6" borderId="37" xfId="0" applyFont="1" applyFill="1" applyBorder="1" applyAlignment="1">
      <alignment/>
    </xf>
    <xf numFmtId="37" fontId="1" fillId="6" borderId="38" xfId="0" applyFont="1" applyFill="1" applyBorder="1" applyAlignment="1">
      <alignment/>
    </xf>
    <xf numFmtId="37" fontId="1" fillId="6" borderId="39" xfId="0" applyFont="1" applyFill="1" applyBorder="1" applyAlignment="1">
      <alignment/>
    </xf>
    <xf numFmtId="37" fontId="1" fillId="8" borderId="40" xfId="0" applyFont="1" applyFill="1" applyBorder="1" applyAlignment="1" quotePrefix="1">
      <alignment horizontal="centerContinuous"/>
    </xf>
    <xf numFmtId="37" fontId="1" fillId="10" borderId="40" xfId="0" applyFont="1" applyFill="1" applyBorder="1" applyAlignment="1">
      <alignment horizontal="center"/>
    </xf>
    <xf numFmtId="37" fontId="8" fillId="9" borderId="33" xfId="0" applyFont="1" applyFill="1" applyBorder="1" applyAlignment="1">
      <alignment horizontal="centerContinuous"/>
    </xf>
    <xf numFmtId="37" fontId="8" fillId="9" borderId="41" xfId="0" applyFont="1" applyFill="1" applyBorder="1" applyAlignment="1" quotePrefix="1">
      <alignment horizontal="centerContinuous"/>
    </xf>
    <xf numFmtId="37" fontId="1" fillId="10" borderId="42" xfId="0" applyFont="1" applyFill="1" applyBorder="1" applyAlignment="1">
      <alignment horizontal="center"/>
    </xf>
    <xf numFmtId="37" fontId="1" fillId="10" borderId="43" xfId="0" applyFont="1" applyFill="1" applyBorder="1" applyAlignment="1">
      <alignment horizontal="center"/>
    </xf>
    <xf numFmtId="37" fontId="8" fillId="9" borderId="44" xfId="0" applyFont="1" applyFill="1" applyBorder="1" applyAlignment="1">
      <alignment horizontal="centerContinuous"/>
    </xf>
    <xf numFmtId="37" fontId="1" fillId="10" borderId="24" xfId="0" applyFont="1" applyFill="1" applyBorder="1" applyAlignment="1">
      <alignment horizontal="center"/>
    </xf>
    <xf numFmtId="37" fontId="1" fillId="8" borderId="45" xfId="0" applyFont="1" applyFill="1" applyBorder="1" applyAlignment="1">
      <alignment horizontal="center"/>
    </xf>
    <xf numFmtId="37" fontId="1" fillId="8" borderId="46" xfId="0" applyFont="1" applyFill="1" applyBorder="1" applyAlignment="1">
      <alignment horizontal="centerContinuous"/>
    </xf>
    <xf numFmtId="37" fontId="1" fillId="10" borderId="25" xfId="0" applyFont="1" applyFill="1" applyBorder="1" applyAlignment="1">
      <alignment horizontal="center"/>
    </xf>
    <xf numFmtId="180" fontId="1" fillId="6" borderId="36" xfId="0" applyNumberFormat="1" applyFont="1" applyFill="1" applyBorder="1" applyAlignment="1">
      <alignment horizontal="center"/>
    </xf>
    <xf numFmtId="180" fontId="1" fillId="6" borderId="0" xfId="0" applyNumberFormat="1" applyFont="1" applyFill="1" applyBorder="1" applyAlignment="1">
      <alignment horizontal="center"/>
    </xf>
    <xf numFmtId="180" fontId="1" fillId="6" borderId="37" xfId="0" applyNumberFormat="1" applyFont="1" applyFill="1" applyBorder="1" applyAlignment="1">
      <alignment horizontal="center"/>
    </xf>
    <xf numFmtId="37" fontId="1" fillId="6" borderId="43" xfId="0" applyFont="1" applyFill="1" applyBorder="1" applyAlignment="1">
      <alignment horizontal="center"/>
    </xf>
    <xf numFmtId="37" fontId="5" fillId="3" borderId="47" xfId="0" applyFont="1" applyFill="1" applyBorder="1" applyAlignment="1" quotePrefix="1">
      <alignment horizontal="center" vertical="top"/>
    </xf>
    <xf numFmtId="37" fontId="8" fillId="11" borderId="48" xfId="0" applyFont="1" applyFill="1" applyBorder="1" applyAlignment="1">
      <alignment horizontal="centerContinuous"/>
    </xf>
    <xf numFmtId="37" fontId="12" fillId="11" borderId="49" xfId="0" applyFont="1" applyFill="1" applyBorder="1" applyAlignment="1">
      <alignment horizontal="centerContinuous"/>
    </xf>
    <xf numFmtId="37" fontId="12" fillId="11" borderId="50" xfId="0" applyFont="1" applyFill="1" applyBorder="1" applyAlignment="1">
      <alignment horizontal="centerContinuous"/>
    </xf>
    <xf numFmtId="37" fontId="1" fillId="10" borderId="51" xfId="0" applyFont="1" applyFill="1" applyBorder="1" applyAlignment="1">
      <alignment horizontal="center"/>
    </xf>
    <xf numFmtId="37" fontId="5" fillId="3" borderId="43" xfId="0" applyFont="1" applyFill="1" applyBorder="1" applyAlignment="1">
      <alignment horizontal="center" vertical="top"/>
    </xf>
    <xf numFmtId="37" fontId="0" fillId="6" borderId="24" xfId="0" applyFill="1" applyBorder="1" applyAlignment="1">
      <alignment/>
    </xf>
    <xf numFmtId="180" fontId="1" fillId="6" borderId="24" xfId="0" applyNumberFormat="1" applyFont="1" applyFill="1" applyBorder="1" applyAlignment="1">
      <alignment horizontal="center"/>
    </xf>
    <xf numFmtId="37" fontId="1" fillId="6" borderId="24" xfId="0" applyFont="1" applyFill="1" applyBorder="1" applyAlignment="1">
      <alignment/>
    </xf>
    <xf numFmtId="37" fontId="1" fillId="6" borderId="25" xfId="0" applyFont="1" applyFill="1" applyBorder="1" applyAlignment="1">
      <alignment/>
    </xf>
    <xf numFmtId="180" fontId="1" fillId="6" borderId="52" xfId="0" applyNumberFormat="1" applyFont="1" applyFill="1" applyBorder="1" applyAlignment="1">
      <alignment horizontal="center"/>
    </xf>
    <xf numFmtId="180" fontId="1" fillId="6" borderId="1" xfId="0" applyNumberFormat="1" applyFont="1" applyFill="1" applyBorder="1" applyAlignment="1">
      <alignment horizontal="center"/>
    </xf>
    <xf numFmtId="180" fontId="1" fillId="6" borderId="53" xfId="0" applyNumberFormat="1" applyFont="1" applyFill="1" applyBorder="1" applyAlignment="1">
      <alignment horizontal="center"/>
    </xf>
    <xf numFmtId="180" fontId="1" fillId="6" borderId="54" xfId="0" applyNumberFormat="1" applyFont="1" applyFill="1" applyBorder="1" applyAlignment="1">
      <alignment horizontal="center"/>
    </xf>
    <xf numFmtId="37" fontId="0" fillId="6" borderId="0" xfId="0" applyFill="1" applyAlignment="1">
      <alignment horizontal="justify"/>
    </xf>
    <xf numFmtId="37" fontId="0" fillId="6" borderId="0" xfId="0" applyFill="1" applyAlignment="1">
      <alignment horizontal="justify" vertical="top"/>
    </xf>
    <xf numFmtId="37" fontId="0" fillId="6" borderId="0" xfId="0" applyFill="1" applyAlignment="1">
      <alignment horizontal="justify"/>
    </xf>
    <xf numFmtId="0" fontId="0" fillId="6" borderId="0" xfId="0" applyNumberFormat="1" applyFill="1" applyAlignment="1">
      <alignment horizontal="justify"/>
    </xf>
    <xf numFmtId="37" fontId="0" fillId="6" borderId="0" xfId="0" applyFill="1" applyAlignment="1">
      <alignment horizontal="justify" vertical="center"/>
    </xf>
    <xf numFmtId="37" fontId="0" fillId="2" borderId="0" xfId="0" applyAlignment="1">
      <alignment horizontal="justify" vertical="center"/>
    </xf>
    <xf numFmtId="37" fontId="0" fillId="2" borderId="0" xfId="0" applyAlignment="1">
      <alignment horizontal="justify" vertical="top"/>
    </xf>
    <xf numFmtId="37" fontId="0" fillId="0" borderId="0" xfId="0" applyFont="1" applyFill="1" applyAlignment="1">
      <alignment horizontal="justify" vertical="top"/>
    </xf>
    <xf numFmtId="37" fontId="0" fillId="2" borderId="0" xfId="0" applyFont="1" applyAlignment="1">
      <alignment horizontal="justify" vertical="top"/>
    </xf>
    <xf numFmtId="37" fontId="0" fillId="0" borderId="0" xfId="0" applyFont="1" applyFill="1" applyBorder="1"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B10:R130"/>
  <sheetViews>
    <sheetView zoomScale="75" zoomScaleNormal="75" workbookViewId="0" topLeftCell="A100">
      <selection activeCell="H111" sqref="H111"/>
    </sheetView>
  </sheetViews>
  <sheetFormatPr defaultColWidth="9.77734375" defaultRowHeight="15"/>
  <cols>
    <col min="3" max="3" width="1.77734375" style="0" customWidth="1"/>
    <col min="4" max="4" width="4.77734375" style="0" customWidth="1"/>
    <col min="5" max="7" width="3.77734375" style="0" customWidth="1"/>
    <col min="8" max="8" width="29.6640625" style="0" customWidth="1"/>
    <col min="9" max="9" width="2.77734375" style="0" customWidth="1"/>
    <col min="10" max="10" width="11.77734375" style="0" customWidth="1"/>
    <col min="11" max="11" width="2.77734375" style="0" customWidth="1"/>
    <col min="12" max="12" width="11.77734375" style="0" customWidth="1"/>
    <col min="13" max="13" width="2.77734375" style="0" customWidth="1"/>
    <col min="14" max="14" width="11.77734375" style="0" customWidth="1"/>
    <col min="15" max="15" width="2.77734375" style="0" customWidth="1"/>
    <col min="16" max="16" width="11.77734375" style="0" customWidth="1"/>
    <col min="17" max="17" width="2.77734375" style="0" customWidth="1"/>
    <col min="19" max="19" width="1.77734375" style="0" customWidth="1"/>
  </cols>
  <sheetData>
    <row r="10" spans="2:18" ht="15">
      <c r="B10" s="2"/>
      <c r="C10" s="2"/>
      <c r="D10" s="2"/>
      <c r="E10" s="2"/>
      <c r="F10" s="2"/>
      <c r="G10" s="2"/>
      <c r="H10" s="2"/>
      <c r="I10" s="2"/>
      <c r="J10" s="2"/>
      <c r="K10" s="2"/>
      <c r="L10" s="2"/>
      <c r="M10" s="2"/>
      <c r="N10" s="2"/>
      <c r="O10" s="2"/>
      <c r="P10" s="2"/>
      <c r="Q10" s="2"/>
      <c r="R10" s="2"/>
    </row>
    <row r="11" spans="2:18" ht="15">
      <c r="B11" s="2"/>
      <c r="C11" s="6"/>
      <c r="D11" s="6"/>
      <c r="E11" s="6"/>
      <c r="F11" s="6"/>
      <c r="G11" s="6"/>
      <c r="H11" s="6"/>
      <c r="I11" s="6"/>
      <c r="J11" s="6"/>
      <c r="K11" s="6"/>
      <c r="L11" s="6"/>
      <c r="M11" s="6"/>
      <c r="N11" s="6"/>
      <c r="O11" s="6"/>
      <c r="P11" s="6"/>
      <c r="Q11" s="6"/>
      <c r="R11" s="2"/>
    </row>
    <row r="12" spans="2:18" ht="18">
      <c r="B12" s="2"/>
      <c r="C12" s="6"/>
      <c r="D12" s="19" t="s">
        <v>15</v>
      </c>
      <c r="E12" s="8"/>
      <c r="F12" s="8"/>
      <c r="G12" s="8"/>
      <c r="H12" s="8"/>
      <c r="I12" s="8"/>
      <c r="J12" s="8"/>
      <c r="K12" s="8"/>
      <c r="L12" s="8"/>
      <c r="M12" s="8"/>
      <c r="N12" s="8"/>
      <c r="O12" s="8"/>
      <c r="P12" s="8"/>
      <c r="Q12" s="6"/>
      <c r="R12" s="2"/>
    </row>
    <row r="13" spans="2:18" ht="15.75">
      <c r="B13" s="2"/>
      <c r="C13" s="6"/>
      <c r="D13" s="7" t="s">
        <v>16</v>
      </c>
      <c r="E13" s="7"/>
      <c r="F13" s="7"/>
      <c r="G13" s="8"/>
      <c r="H13" s="8"/>
      <c r="I13" s="8"/>
      <c r="J13" s="8"/>
      <c r="K13" s="8"/>
      <c r="L13" s="8"/>
      <c r="M13" s="8"/>
      <c r="N13" s="8"/>
      <c r="O13" s="8"/>
      <c r="P13" s="8"/>
      <c r="Q13" s="6"/>
      <c r="R13" s="2"/>
    </row>
    <row r="14" spans="2:18" ht="15.75">
      <c r="B14" s="2"/>
      <c r="C14" s="6"/>
      <c r="D14" s="7" t="s">
        <v>252</v>
      </c>
      <c r="E14" s="7"/>
      <c r="F14" s="7"/>
      <c r="G14" s="8"/>
      <c r="H14" s="8"/>
      <c r="I14" s="8"/>
      <c r="J14" s="8"/>
      <c r="K14" s="8"/>
      <c r="L14" s="8"/>
      <c r="M14" s="8"/>
      <c r="N14" s="8"/>
      <c r="O14" s="8"/>
      <c r="P14" s="8"/>
      <c r="Q14" s="6"/>
      <c r="R14" s="2"/>
    </row>
    <row r="15" spans="2:18" ht="15.75">
      <c r="B15" s="2"/>
      <c r="C15" s="6"/>
      <c r="D15" s="7" t="s">
        <v>78</v>
      </c>
      <c r="E15" s="7"/>
      <c r="F15" s="7"/>
      <c r="G15" s="8"/>
      <c r="H15" s="8"/>
      <c r="I15" s="8"/>
      <c r="J15" s="8"/>
      <c r="K15" s="8"/>
      <c r="L15" s="8"/>
      <c r="M15" s="8"/>
      <c r="N15" s="8"/>
      <c r="O15" s="8"/>
      <c r="P15" s="8"/>
      <c r="Q15" s="6"/>
      <c r="R15" s="2"/>
    </row>
    <row r="16" spans="2:18" ht="15">
      <c r="B16" s="2"/>
      <c r="C16" s="6"/>
      <c r="D16" s="6"/>
      <c r="E16" s="6"/>
      <c r="F16" s="6"/>
      <c r="G16" s="8"/>
      <c r="H16" s="8"/>
      <c r="I16" s="8"/>
      <c r="J16" s="8"/>
      <c r="K16" s="8"/>
      <c r="L16" s="8"/>
      <c r="M16" s="8"/>
      <c r="N16" s="8"/>
      <c r="O16" s="8"/>
      <c r="P16" s="8"/>
      <c r="Q16" s="6"/>
      <c r="R16" s="2"/>
    </row>
    <row r="17" spans="2:18" ht="15.75">
      <c r="B17" s="2"/>
      <c r="C17" s="6"/>
      <c r="D17" s="6"/>
      <c r="E17" s="9"/>
      <c r="F17" s="9"/>
      <c r="G17" s="8"/>
      <c r="H17" s="8"/>
      <c r="I17" s="8"/>
      <c r="J17" s="8"/>
      <c r="K17" s="8"/>
      <c r="L17" s="6"/>
      <c r="M17" s="8"/>
      <c r="N17" s="8"/>
      <c r="O17" s="8"/>
      <c r="P17" s="8"/>
      <c r="Q17" s="6"/>
      <c r="R17" s="2"/>
    </row>
    <row r="18" spans="2:18" ht="15.75">
      <c r="B18" s="2"/>
      <c r="C18" s="6"/>
      <c r="D18" s="9" t="s">
        <v>17</v>
      </c>
      <c r="E18" s="6"/>
      <c r="F18" s="6"/>
      <c r="G18" s="6"/>
      <c r="H18" s="6"/>
      <c r="I18" s="8"/>
      <c r="J18" s="8"/>
      <c r="K18" s="8"/>
      <c r="L18" s="6"/>
      <c r="M18" s="8"/>
      <c r="N18" s="8"/>
      <c r="O18" s="8"/>
      <c r="P18" s="8"/>
      <c r="Q18" s="6"/>
      <c r="R18" s="2"/>
    </row>
    <row r="19" spans="2:18" ht="15.75">
      <c r="B19" s="2"/>
      <c r="C19" s="6"/>
      <c r="D19" s="6"/>
      <c r="E19" s="6"/>
      <c r="F19" s="6"/>
      <c r="G19" s="6"/>
      <c r="H19" s="6"/>
      <c r="I19" s="6"/>
      <c r="J19" s="54" t="s">
        <v>185</v>
      </c>
      <c r="K19" s="55"/>
      <c r="L19" s="56"/>
      <c r="M19" s="6"/>
      <c r="N19" s="54" t="s">
        <v>18</v>
      </c>
      <c r="O19" s="55"/>
      <c r="P19" s="56"/>
      <c r="Q19" s="6"/>
      <c r="R19" s="2"/>
    </row>
    <row r="20" spans="2:18" ht="15.75">
      <c r="B20" s="2"/>
      <c r="C20" s="6"/>
      <c r="D20" s="6"/>
      <c r="E20" s="6"/>
      <c r="F20" s="6"/>
      <c r="G20" s="6"/>
      <c r="H20" s="6"/>
      <c r="I20" s="6"/>
      <c r="J20" s="20" t="s">
        <v>79</v>
      </c>
      <c r="K20" s="6"/>
      <c r="L20" s="20" t="s">
        <v>186</v>
      </c>
      <c r="M20" s="6"/>
      <c r="N20" s="20" t="s">
        <v>79</v>
      </c>
      <c r="O20" s="6"/>
      <c r="P20" s="20" t="s">
        <v>186</v>
      </c>
      <c r="Q20" s="6"/>
      <c r="R20" s="2"/>
    </row>
    <row r="21" spans="2:18" ht="15.75">
      <c r="B21" s="2"/>
      <c r="C21" s="6"/>
      <c r="D21" s="6"/>
      <c r="E21" s="6"/>
      <c r="F21" s="6"/>
      <c r="G21" s="6"/>
      <c r="H21" s="6"/>
      <c r="I21" s="6"/>
      <c r="J21" s="53" t="s">
        <v>249</v>
      </c>
      <c r="K21" s="20"/>
      <c r="L21" s="53" t="s">
        <v>250</v>
      </c>
      <c r="M21" s="6"/>
      <c r="N21" s="53" t="s">
        <v>249</v>
      </c>
      <c r="O21" s="20"/>
      <c r="P21" s="53" t="s">
        <v>250</v>
      </c>
      <c r="Q21" s="6"/>
      <c r="R21" s="2"/>
    </row>
    <row r="22" spans="2:18" ht="15">
      <c r="B22" s="2"/>
      <c r="C22" s="6"/>
      <c r="D22" s="6"/>
      <c r="E22" s="6"/>
      <c r="F22" s="6"/>
      <c r="G22" s="6"/>
      <c r="H22" s="6"/>
      <c r="I22" s="6"/>
      <c r="J22" s="21" t="s">
        <v>19</v>
      </c>
      <c r="K22" s="6"/>
      <c r="L22" s="21" t="s">
        <v>19</v>
      </c>
      <c r="M22" s="6"/>
      <c r="N22" s="21" t="s">
        <v>19</v>
      </c>
      <c r="O22" s="6"/>
      <c r="P22" s="21" t="s">
        <v>19</v>
      </c>
      <c r="Q22" s="6"/>
      <c r="R22" s="2"/>
    </row>
    <row r="23" spans="2:18" ht="15">
      <c r="B23" s="2"/>
      <c r="C23" s="6"/>
      <c r="D23" s="6"/>
      <c r="E23" s="6"/>
      <c r="F23" s="6"/>
      <c r="G23" s="6"/>
      <c r="H23" s="6"/>
      <c r="I23" s="6"/>
      <c r="J23" s="6"/>
      <c r="K23" s="6"/>
      <c r="L23" s="6"/>
      <c r="M23" s="6"/>
      <c r="N23" s="6"/>
      <c r="O23" s="6"/>
      <c r="P23" s="6"/>
      <c r="Q23" s="6"/>
      <c r="R23" s="2"/>
    </row>
    <row r="24" spans="2:18" ht="15.75" thickBot="1">
      <c r="B24" s="2"/>
      <c r="C24" s="6"/>
      <c r="D24" s="6" t="s">
        <v>20</v>
      </c>
      <c r="E24" s="6" t="s">
        <v>21</v>
      </c>
      <c r="F24" s="6" t="s">
        <v>22</v>
      </c>
      <c r="G24" s="6"/>
      <c r="H24" s="6"/>
      <c r="I24" s="6"/>
      <c r="J24" s="61">
        <v>93634</v>
      </c>
      <c r="K24" s="42"/>
      <c r="L24" s="61">
        <v>122540</v>
      </c>
      <c r="M24" s="42"/>
      <c r="N24" s="61">
        <v>365873</v>
      </c>
      <c r="O24" s="42"/>
      <c r="P24" s="61">
        <v>447195</v>
      </c>
      <c r="Q24" s="6"/>
      <c r="R24" s="2"/>
    </row>
    <row r="25" spans="2:18" ht="15">
      <c r="B25" s="2"/>
      <c r="C25" s="6"/>
      <c r="D25" s="6"/>
      <c r="E25" s="6"/>
      <c r="F25" s="6"/>
      <c r="G25" s="6"/>
      <c r="H25" s="6"/>
      <c r="I25" s="6"/>
      <c r="J25" s="42"/>
      <c r="K25" s="42"/>
      <c r="L25" s="42"/>
      <c r="M25" s="42"/>
      <c r="N25" s="42"/>
      <c r="O25" s="42"/>
      <c r="P25" s="42"/>
      <c r="Q25" s="6"/>
      <c r="R25" s="2"/>
    </row>
    <row r="26" spans="2:18" ht="15.75" thickBot="1">
      <c r="B26" s="2"/>
      <c r="C26" s="6"/>
      <c r="D26" s="6"/>
      <c r="E26" s="6" t="s">
        <v>23</v>
      </c>
      <c r="F26" s="6" t="s">
        <v>24</v>
      </c>
      <c r="G26" s="6"/>
      <c r="H26" s="6"/>
      <c r="I26" s="6"/>
      <c r="J26" s="62" t="s">
        <v>118</v>
      </c>
      <c r="K26" s="42"/>
      <c r="L26" s="62">
        <v>5662</v>
      </c>
      <c r="M26" s="42"/>
      <c r="N26" s="61">
        <v>9160</v>
      </c>
      <c r="O26" s="42"/>
      <c r="P26" s="61">
        <v>7569</v>
      </c>
      <c r="Q26" s="6"/>
      <c r="R26" s="2"/>
    </row>
    <row r="27" spans="2:18" ht="15">
      <c r="B27" s="2"/>
      <c r="C27" s="6"/>
      <c r="D27" s="6"/>
      <c r="E27" s="6"/>
      <c r="F27" s="6"/>
      <c r="G27" s="6"/>
      <c r="H27" s="6"/>
      <c r="I27" s="6"/>
      <c r="J27" s="42"/>
      <c r="K27" s="42"/>
      <c r="L27" s="42"/>
      <c r="M27" s="42"/>
      <c r="N27" s="42"/>
      <c r="O27" s="42"/>
      <c r="P27" s="42"/>
      <c r="Q27" s="6"/>
      <c r="R27" s="2"/>
    </row>
    <row r="28" spans="2:18" ht="15.75" thickBot="1">
      <c r="B28" s="2"/>
      <c r="C28" s="6"/>
      <c r="D28" s="6"/>
      <c r="E28" s="6" t="s">
        <v>25</v>
      </c>
      <c r="F28" s="6" t="s">
        <v>170</v>
      </c>
      <c r="G28" s="6"/>
      <c r="H28" s="6"/>
      <c r="I28" s="6"/>
      <c r="J28" s="61">
        <v>80</v>
      </c>
      <c r="K28" s="42"/>
      <c r="L28" s="61">
        <v>35</v>
      </c>
      <c r="M28" s="42"/>
      <c r="N28" s="61">
        <v>518</v>
      </c>
      <c r="O28" s="42"/>
      <c r="P28" s="61">
        <v>405</v>
      </c>
      <c r="Q28" s="6"/>
      <c r="R28" s="2"/>
    </row>
    <row r="29" spans="2:18" ht="15">
      <c r="B29" s="2"/>
      <c r="C29" s="6"/>
      <c r="D29" s="6"/>
      <c r="E29" s="6"/>
      <c r="F29" s="6"/>
      <c r="G29" s="6"/>
      <c r="H29" s="6"/>
      <c r="I29" s="6"/>
      <c r="J29" s="42"/>
      <c r="K29" s="42"/>
      <c r="L29" s="42"/>
      <c r="M29" s="42"/>
      <c r="N29" s="42"/>
      <c r="O29" s="42"/>
      <c r="P29" s="42"/>
      <c r="Q29" s="6"/>
      <c r="R29" s="2"/>
    </row>
    <row r="30" spans="2:18" ht="64.5" customHeight="1">
      <c r="B30" s="2"/>
      <c r="C30" s="6"/>
      <c r="D30" s="22" t="s">
        <v>26</v>
      </c>
      <c r="E30" s="22" t="s">
        <v>21</v>
      </c>
      <c r="F30" s="148" t="s">
        <v>82</v>
      </c>
      <c r="G30" s="148"/>
      <c r="H30" s="148"/>
      <c r="I30" s="6"/>
      <c r="J30" s="42">
        <v>9081</v>
      </c>
      <c r="K30" s="42"/>
      <c r="L30" s="42">
        <v>19358</v>
      </c>
      <c r="M30" s="42"/>
      <c r="N30" s="42">
        <v>18385</v>
      </c>
      <c r="O30" s="42"/>
      <c r="P30" s="42">
        <v>61165</v>
      </c>
      <c r="Q30" s="6"/>
      <c r="R30" s="2"/>
    </row>
    <row r="31" spans="2:18" ht="15">
      <c r="B31" s="2"/>
      <c r="C31" s="6"/>
      <c r="D31" s="6"/>
      <c r="E31" s="6"/>
      <c r="F31" s="6"/>
      <c r="G31" s="6"/>
      <c r="H31" s="6"/>
      <c r="I31" s="6"/>
      <c r="J31" s="42"/>
      <c r="K31" s="42"/>
      <c r="L31" s="42"/>
      <c r="M31" s="42"/>
      <c r="N31" s="42"/>
      <c r="O31" s="42"/>
      <c r="P31" s="42"/>
      <c r="Q31" s="6"/>
      <c r="R31" s="2"/>
    </row>
    <row r="32" spans="2:18" ht="15">
      <c r="B32" s="2"/>
      <c r="C32" s="6"/>
      <c r="D32" s="6"/>
      <c r="E32" s="6" t="s">
        <v>23</v>
      </c>
      <c r="F32" s="6" t="s">
        <v>80</v>
      </c>
      <c r="G32" s="6"/>
      <c r="H32" s="6"/>
      <c r="I32" s="6"/>
      <c r="J32" s="42">
        <v>-1386</v>
      </c>
      <c r="K32" s="42"/>
      <c r="L32" s="42">
        <v>-2030</v>
      </c>
      <c r="M32" s="42"/>
      <c r="N32" s="42">
        <v>-7464</v>
      </c>
      <c r="O32" s="42"/>
      <c r="P32" s="42">
        <v>-8475</v>
      </c>
      <c r="Q32" s="6"/>
      <c r="R32" s="2"/>
    </row>
    <row r="33" spans="2:18" ht="15">
      <c r="B33" s="2"/>
      <c r="C33" s="6"/>
      <c r="D33" s="6"/>
      <c r="E33" s="6"/>
      <c r="F33" s="6"/>
      <c r="G33" s="6"/>
      <c r="H33" s="6"/>
      <c r="I33" s="6"/>
      <c r="J33" s="42"/>
      <c r="K33" s="42"/>
      <c r="L33" s="42"/>
      <c r="M33" s="42"/>
      <c r="N33" s="42"/>
      <c r="O33" s="42"/>
      <c r="P33" s="42"/>
      <c r="Q33" s="6"/>
      <c r="R33" s="2"/>
    </row>
    <row r="34" spans="2:18" ht="15">
      <c r="B34" s="2"/>
      <c r="C34" s="6"/>
      <c r="D34" s="6"/>
      <c r="E34" s="6" t="s">
        <v>25</v>
      </c>
      <c r="F34" s="6" t="s">
        <v>27</v>
      </c>
      <c r="G34" s="6"/>
      <c r="H34" s="6"/>
      <c r="I34" s="6"/>
      <c r="J34" s="42">
        <v>-2887</v>
      </c>
      <c r="K34" s="42"/>
      <c r="L34" s="42">
        <v>-4506</v>
      </c>
      <c r="M34" s="42"/>
      <c r="N34" s="42">
        <v>-19126</v>
      </c>
      <c r="O34" s="42"/>
      <c r="P34" s="42">
        <v>-24159</v>
      </c>
      <c r="Q34" s="6"/>
      <c r="R34" s="2"/>
    </row>
    <row r="35" spans="2:18" ht="15">
      <c r="B35" s="2"/>
      <c r="C35" s="6"/>
      <c r="D35" s="6"/>
      <c r="E35" s="6"/>
      <c r="F35" s="6"/>
      <c r="G35" s="6"/>
      <c r="H35" s="6"/>
      <c r="I35" s="6"/>
      <c r="J35" s="42"/>
      <c r="K35" s="42"/>
      <c r="L35" s="42"/>
      <c r="M35" s="42"/>
      <c r="N35" s="42"/>
      <c r="O35" s="42"/>
      <c r="P35" s="42"/>
      <c r="Q35" s="6"/>
      <c r="R35" s="2"/>
    </row>
    <row r="36" spans="2:18" ht="15">
      <c r="B36" s="2"/>
      <c r="C36" s="6"/>
      <c r="D36" s="6"/>
      <c r="E36" s="6" t="s">
        <v>28</v>
      </c>
      <c r="F36" s="6" t="s">
        <v>171</v>
      </c>
      <c r="G36" s="6"/>
      <c r="H36" s="6"/>
      <c r="I36" s="6"/>
      <c r="J36" s="59">
        <v>0</v>
      </c>
      <c r="K36" s="59"/>
      <c r="L36" s="59" t="s">
        <v>118</v>
      </c>
      <c r="M36" s="42"/>
      <c r="N36" s="42">
        <f>-44995</f>
        <v>-44995</v>
      </c>
      <c r="O36" s="42"/>
      <c r="P36" s="42">
        <v>-96137</v>
      </c>
      <c r="Q36" s="6"/>
      <c r="R36" s="2"/>
    </row>
    <row r="37" spans="2:18" ht="15">
      <c r="B37" s="2"/>
      <c r="C37" s="6"/>
      <c r="D37" s="6"/>
      <c r="E37" s="6"/>
      <c r="F37" s="6"/>
      <c r="G37" s="6"/>
      <c r="H37" s="6"/>
      <c r="I37" s="6"/>
      <c r="J37" s="44"/>
      <c r="K37" s="42"/>
      <c r="L37" s="44"/>
      <c r="M37" s="42"/>
      <c r="N37" s="44"/>
      <c r="O37" s="42"/>
      <c r="P37" s="44"/>
      <c r="Q37" s="6"/>
      <c r="R37" s="2"/>
    </row>
    <row r="38" spans="2:18" ht="39" customHeight="1">
      <c r="B38" s="2"/>
      <c r="C38" s="6"/>
      <c r="D38" s="6"/>
      <c r="E38" s="22" t="s">
        <v>31</v>
      </c>
      <c r="F38" s="148" t="s">
        <v>81</v>
      </c>
      <c r="G38" s="148"/>
      <c r="H38" s="148"/>
      <c r="I38" s="6"/>
      <c r="J38" s="42">
        <f>SUM(J30:J36)</f>
        <v>4808</v>
      </c>
      <c r="K38" s="42"/>
      <c r="L38" s="42">
        <v>12822</v>
      </c>
      <c r="M38" s="42"/>
      <c r="N38" s="42">
        <f>SUM(N30:N36)</f>
        <v>-53200</v>
      </c>
      <c r="O38" s="42"/>
      <c r="P38" s="42">
        <v>-67606</v>
      </c>
      <c r="Q38" s="6"/>
      <c r="R38" s="2"/>
    </row>
    <row r="39" spans="2:18" ht="15">
      <c r="B39" s="2"/>
      <c r="C39" s="6"/>
      <c r="D39" s="6"/>
      <c r="E39" s="6"/>
      <c r="F39" s="6"/>
      <c r="G39" s="6"/>
      <c r="H39" s="6"/>
      <c r="I39" s="6"/>
      <c r="J39" s="42"/>
      <c r="K39" s="42"/>
      <c r="L39" s="42"/>
      <c r="M39" s="42"/>
      <c r="N39" s="42"/>
      <c r="O39" s="42"/>
      <c r="P39" s="42"/>
      <c r="Q39" s="6"/>
      <c r="R39" s="2"/>
    </row>
    <row r="40" spans="2:18" ht="30" customHeight="1">
      <c r="B40" s="2"/>
      <c r="C40" s="6"/>
      <c r="D40" s="6"/>
      <c r="E40" s="22" t="s">
        <v>32</v>
      </c>
      <c r="F40" s="149" t="s">
        <v>83</v>
      </c>
      <c r="G40" s="149"/>
      <c r="H40" s="149"/>
      <c r="I40" s="6"/>
      <c r="J40" s="42">
        <v>294</v>
      </c>
      <c r="K40" s="42"/>
      <c r="L40" s="59">
        <v>72</v>
      </c>
      <c r="M40" s="42"/>
      <c r="N40" s="42">
        <v>227</v>
      </c>
      <c r="O40" s="42"/>
      <c r="P40" s="42">
        <v>-412</v>
      </c>
      <c r="Q40" s="6"/>
      <c r="R40" s="2"/>
    </row>
    <row r="41" spans="2:18" ht="15">
      <c r="B41" s="2"/>
      <c r="C41" s="6"/>
      <c r="D41" s="6"/>
      <c r="E41" s="6"/>
      <c r="F41" s="6"/>
      <c r="G41" s="6"/>
      <c r="H41" s="6"/>
      <c r="I41" s="6"/>
      <c r="J41" s="44"/>
      <c r="K41" s="42"/>
      <c r="L41" s="44"/>
      <c r="M41" s="42"/>
      <c r="N41" s="44"/>
      <c r="O41" s="42"/>
      <c r="P41" s="44"/>
      <c r="Q41" s="6"/>
      <c r="R41" s="2"/>
    </row>
    <row r="42" spans="2:18" ht="36.75" customHeight="1">
      <c r="B42" s="2"/>
      <c r="C42" s="6"/>
      <c r="D42" s="6"/>
      <c r="E42" s="25" t="s">
        <v>33</v>
      </c>
      <c r="F42" s="148" t="s">
        <v>81</v>
      </c>
      <c r="G42" s="148"/>
      <c r="H42" s="148"/>
      <c r="I42" s="6"/>
      <c r="J42" s="42">
        <f>SUM(J37:J40)</f>
        <v>5102</v>
      </c>
      <c r="K42" s="42"/>
      <c r="L42" s="42">
        <f>SUM(L37:L40)</f>
        <v>12894</v>
      </c>
      <c r="M42" s="42"/>
      <c r="N42" s="42">
        <f>SUM(N37:N40)</f>
        <v>-52973</v>
      </c>
      <c r="O42" s="42"/>
      <c r="P42" s="42">
        <f>SUM(P37:P40)</f>
        <v>-68018</v>
      </c>
      <c r="Q42" s="6"/>
      <c r="R42" s="2"/>
    </row>
    <row r="43" spans="2:18" ht="15">
      <c r="B43" s="2"/>
      <c r="C43" s="6"/>
      <c r="D43" s="6"/>
      <c r="E43" s="6"/>
      <c r="F43" s="6"/>
      <c r="G43" s="6"/>
      <c r="H43" s="6"/>
      <c r="I43" s="6"/>
      <c r="J43" s="42"/>
      <c r="K43" s="42"/>
      <c r="L43" s="42"/>
      <c r="M43" s="42"/>
      <c r="N43" s="42"/>
      <c r="O43" s="42"/>
      <c r="P43" s="42"/>
      <c r="Q43" s="6"/>
      <c r="R43" s="2"/>
    </row>
    <row r="44" spans="2:18" ht="15">
      <c r="B44" s="2"/>
      <c r="C44" s="6"/>
      <c r="D44" s="6"/>
      <c r="E44" s="6" t="s">
        <v>34</v>
      </c>
      <c r="F44" s="6" t="s">
        <v>84</v>
      </c>
      <c r="G44" s="6"/>
      <c r="H44" s="6"/>
      <c r="I44" s="6"/>
      <c r="J44" s="42">
        <v>-1420</v>
      </c>
      <c r="K44" s="42"/>
      <c r="L44" s="42">
        <v>-5300</v>
      </c>
      <c r="M44" s="42"/>
      <c r="N44" s="42">
        <v>-9669</v>
      </c>
      <c r="O44" s="42"/>
      <c r="P44" s="42">
        <v>-8622</v>
      </c>
      <c r="Q44" s="6"/>
      <c r="R44" s="2"/>
    </row>
    <row r="45" spans="2:18" ht="15">
      <c r="B45" s="2"/>
      <c r="C45" s="6"/>
      <c r="D45" s="6"/>
      <c r="E45" s="6"/>
      <c r="F45" s="6"/>
      <c r="G45" s="6"/>
      <c r="H45" s="6"/>
      <c r="I45" s="6"/>
      <c r="J45" s="44"/>
      <c r="K45" s="42"/>
      <c r="L45" s="44"/>
      <c r="M45" s="42"/>
      <c r="N45" s="44"/>
      <c r="O45" s="42"/>
      <c r="P45" s="44"/>
      <c r="Q45" s="6"/>
      <c r="R45" s="2"/>
    </row>
    <row r="46" spans="2:18" ht="30" customHeight="1">
      <c r="B46" s="2"/>
      <c r="C46" s="6"/>
      <c r="D46" s="6"/>
      <c r="E46" s="22" t="s">
        <v>29</v>
      </c>
      <c r="F46" s="22" t="s">
        <v>29</v>
      </c>
      <c r="G46" s="149" t="s">
        <v>85</v>
      </c>
      <c r="H46" s="149"/>
      <c r="I46" s="6"/>
      <c r="J46" s="47">
        <f>SUM(J41:J44)</f>
        <v>3682</v>
      </c>
      <c r="K46" s="47"/>
      <c r="L46" s="47">
        <f>SUM(L41:L44)</f>
        <v>7594</v>
      </c>
      <c r="M46" s="47"/>
      <c r="N46" s="47">
        <f>SUM(N41:N44)</f>
        <v>-62642</v>
      </c>
      <c r="O46" s="47"/>
      <c r="P46" s="47">
        <f>SUM(P41:P44)</f>
        <v>-76640</v>
      </c>
      <c r="Q46" s="6"/>
      <c r="R46" s="2"/>
    </row>
    <row r="47" spans="2:18" ht="15">
      <c r="B47" s="2"/>
      <c r="C47" s="6"/>
      <c r="D47" s="6"/>
      <c r="E47" s="6"/>
      <c r="F47" s="6" t="s">
        <v>30</v>
      </c>
      <c r="G47" s="6" t="s">
        <v>40</v>
      </c>
      <c r="H47" s="6"/>
      <c r="I47" s="6"/>
      <c r="J47" s="42">
        <v>-277</v>
      </c>
      <c r="K47" s="42"/>
      <c r="L47" s="42">
        <v>-161</v>
      </c>
      <c r="M47" s="42"/>
      <c r="N47" s="42">
        <v>602</v>
      </c>
      <c r="O47" s="42"/>
      <c r="P47" s="42">
        <v>-261</v>
      </c>
      <c r="Q47" s="6"/>
      <c r="R47" s="2"/>
    </row>
    <row r="48" spans="2:18" ht="15">
      <c r="B48" s="2"/>
      <c r="C48" s="6"/>
      <c r="D48" s="6"/>
      <c r="E48" s="6"/>
      <c r="F48" s="6"/>
      <c r="G48" s="6"/>
      <c r="H48" s="6"/>
      <c r="I48" s="6"/>
      <c r="J48" s="42"/>
      <c r="K48" s="42"/>
      <c r="L48" s="42"/>
      <c r="M48" s="42"/>
      <c r="N48" s="42"/>
      <c r="O48" s="42"/>
      <c r="P48" s="42"/>
      <c r="Q48" s="6"/>
      <c r="R48" s="2"/>
    </row>
    <row r="49" spans="2:18" ht="15">
      <c r="B49" s="2"/>
      <c r="C49" s="6"/>
      <c r="D49" s="6"/>
      <c r="E49" s="6" t="s">
        <v>37</v>
      </c>
      <c r="F49" s="6" t="s">
        <v>86</v>
      </c>
      <c r="G49" s="6"/>
      <c r="H49" s="6"/>
      <c r="I49" s="6"/>
      <c r="J49" s="59" t="s">
        <v>118</v>
      </c>
      <c r="K49" s="42"/>
      <c r="L49" s="59" t="s">
        <v>118</v>
      </c>
      <c r="M49" s="42"/>
      <c r="N49" s="59" t="s">
        <v>118</v>
      </c>
      <c r="O49" s="42"/>
      <c r="P49" s="59" t="s">
        <v>118</v>
      </c>
      <c r="Q49" s="6"/>
      <c r="R49" s="2"/>
    </row>
    <row r="50" spans="2:18" ht="15">
      <c r="B50" s="2"/>
      <c r="C50" s="6"/>
      <c r="D50" s="6"/>
      <c r="E50" s="6"/>
      <c r="F50" s="6"/>
      <c r="G50" s="6"/>
      <c r="H50" s="6"/>
      <c r="I50" s="6"/>
      <c r="J50" s="44"/>
      <c r="K50" s="42"/>
      <c r="L50" s="44"/>
      <c r="M50" s="42"/>
      <c r="N50" s="44"/>
      <c r="O50" s="42"/>
      <c r="P50" s="44"/>
      <c r="Q50" s="6"/>
      <c r="R50" s="2"/>
    </row>
    <row r="51" spans="2:18" ht="32.25" customHeight="1">
      <c r="B51" s="2"/>
      <c r="C51" s="6"/>
      <c r="D51" s="6"/>
      <c r="E51" s="22" t="s">
        <v>38</v>
      </c>
      <c r="F51" s="149" t="s">
        <v>87</v>
      </c>
      <c r="G51" s="149"/>
      <c r="H51" s="149"/>
      <c r="I51" s="6"/>
      <c r="J51" s="42">
        <f>SUM(J46:J49)</f>
        <v>3405</v>
      </c>
      <c r="K51" s="42"/>
      <c r="L51" s="42">
        <f>SUM(L46:L49)</f>
        <v>7433</v>
      </c>
      <c r="M51" s="42"/>
      <c r="N51" s="42">
        <f>SUM(N46:N49)</f>
        <v>-62040</v>
      </c>
      <c r="O51" s="42"/>
      <c r="P51" s="42">
        <f>SUM(P46:P49)</f>
        <v>-76901</v>
      </c>
      <c r="Q51" s="6"/>
      <c r="R51" s="2"/>
    </row>
    <row r="52" spans="2:18" ht="15">
      <c r="B52" s="2"/>
      <c r="C52" s="6"/>
      <c r="D52" s="6"/>
      <c r="E52" s="6"/>
      <c r="F52" s="6"/>
      <c r="G52" s="6"/>
      <c r="H52" s="6"/>
      <c r="I52" s="6"/>
      <c r="J52" s="42"/>
      <c r="K52" s="42"/>
      <c r="L52" s="42"/>
      <c r="M52" s="42"/>
      <c r="N52" s="42"/>
      <c r="O52" s="42"/>
      <c r="P52" s="42"/>
      <c r="Q52" s="6"/>
      <c r="R52" s="2"/>
    </row>
    <row r="53" spans="2:18" ht="15">
      <c r="B53" s="2"/>
      <c r="C53" s="6"/>
      <c r="D53" s="6"/>
      <c r="E53" s="6"/>
      <c r="F53" s="6"/>
      <c r="G53" s="6"/>
      <c r="H53" s="6"/>
      <c r="I53" s="43"/>
      <c r="J53" s="44"/>
      <c r="K53" s="44"/>
      <c r="L53" s="44"/>
      <c r="M53" s="44"/>
      <c r="N53" s="44"/>
      <c r="O53" s="44"/>
      <c r="P53" s="44"/>
      <c r="Q53" s="45"/>
      <c r="R53" s="2"/>
    </row>
    <row r="54" spans="2:18" ht="15">
      <c r="B54" s="2"/>
      <c r="C54" s="6"/>
      <c r="D54" s="6"/>
      <c r="E54" s="6" t="s">
        <v>42</v>
      </c>
      <c r="F54" s="6" t="s">
        <v>29</v>
      </c>
      <c r="G54" s="6" t="s">
        <v>39</v>
      </c>
      <c r="H54" s="6"/>
      <c r="I54" s="46"/>
      <c r="J54" s="60" t="s">
        <v>118</v>
      </c>
      <c r="K54" s="60"/>
      <c r="L54" s="60" t="s">
        <v>118</v>
      </c>
      <c r="M54" s="60"/>
      <c r="N54" s="60" t="s">
        <v>118</v>
      </c>
      <c r="O54" s="60"/>
      <c r="P54" s="60" t="s">
        <v>118</v>
      </c>
      <c r="Q54" s="48"/>
      <c r="R54" s="2"/>
    </row>
    <row r="55" spans="2:18" ht="15">
      <c r="B55" s="2"/>
      <c r="C55" s="6"/>
      <c r="D55" s="6"/>
      <c r="E55" s="6"/>
      <c r="F55" s="6" t="s">
        <v>30</v>
      </c>
      <c r="G55" s="6" t="s">
        <v>40</v>
      </c>
      <c r="H55" s="6"/>
      <c r="I55" s="46"/>
      <c r="J55" s="60" t="s">
        <v>118</v>
      </c>
      <c r="K55" s="60"/>
      <c r="L55" s="60" t="s">
        <v>118</v>
      </c>
      <c r="M55" s="60"/>
      <c r="N55" s="60" t="s">
        <v>118</v>
      </c>
      <c r="O55" s="60"/>
      <c r="P55" s="60" t="s">
        <v>118</v>
      </c>
      <c r="Q55" s="48"/>
      <c r="R55" s="2"/>
    </row>
    <row r="56" spans="2:18" ht="15">
      <c r="B56" s="2"/>
      <c r="C56" s="6"/>
      <c r="D56" s="6"/>
      <c r="E56" s="6"/>
      <c r="F56" s="6"/>
      <c r="G56" s="6"/>
      <c r="H56" s="6"/>
      <c r="I56" s="50"/>
      <c r="J56" s="49"/>
      <c r="K56" s="49"/>
      <c r="L56" s="49"/>
      <c r="M56" s="49"/>
      <c r="N56" s="49"/>
      <c r="O56" s="49"/>
      <c r="P56" s="49"/>
      <c r="Q56" s="51"/>
      <c r="R56" s="2"/>
    </row>
    <row r="57" spans="2:18" ht="15">
      <c r="B57" s="2"/>
      <c r="C57" s="6"/>
      <c r="D57" s="6"/>
      <c r="E57" s="6"/>
      <c r="F57" s="6"/>
      <c r="G57" s="6"/>
      <c r="H57" s="6"/>
      <c r="I57" s="6"/>
      <c r="J57" s="42"/>
      <c r="K57" s="42"/>
      <c r="L57" s="42"/>
      <c r="M57" s="42"/>
      <c r="N57" s="42"/>
      <c r="O57" s="42"/>
      <c r="P57" s="42"/>
      <c r="Q57" s="6"/>
      <c r="R57" s="2"/>
    </row>
    <row r="58" spans="2:18" ht="31.5" customHeight="1">
      <c r="B58" s="2"/>
      <c r="C58" s="6"/>
      <c r="D58" s="6"/>
      <c r="E58" s="6"/>
      <c r="F58" s="57" t="s">
        <v>41</v>
      </c>
      <c r="G58" s="150" t="s">
        <v>187</v>
      </c>
      <c r="H58" s="150"/>
      <c r="I58" s="6"/>
      <c r="J58" s="59" t="s">
        <v>118</v>
      </c>
      <c r="K58" s="59"/>
      <c r="L58" s="59" t="s">
        <v>118</v>
      </c>
      <c r="M58" s="59"/>
      <c r="N58" s="59" t="s">
        <v>118</v>
      </c>
      <c r="O58" s="59"/>
      <c r="P58" s="59" t="s">
        <v>118</v>
      </c>
      <c r="Q58" s="6"/>
      <c r="R58" s="2"/>
    </row>
    <row r="59" spans="2:18" ht="15">
      <c r="B59" s="2"/>
      <c r="C59" s="6"/>
      <c r="D59" s="6"/>
      <c r="E59" s="6"/>
      <c r="F59" s="6"/>
      <c r="G59" s="6"/>
      <c r="H59" s="6"/>
      <c r="I59" s="6"/>
      <c r="J59" s="44"/>
      <c r="K59" s="42"/>
      <c r="L59" s="44"/>
      <c r="M59" s="42"/>
      <c r="N59" s="44"/>
      <c r="O59" s="42"/>
      <c r="P59" s="44"/>
      <c r="Q59" s="6"/>
      <c r="R59" s="2"/>
    </row>
    <row r="60" spans="2:18" ht="15">
      <c r="B60" s="2"/>
      <c r="C60" s="6"/>
      <c r="D60" s="6"/>
      <c r="E60" s="6"/>
      <c r="F60" s="6"/>
      <c r="G60" s="6"/>
      <c r="H60" s="6"/>
      <c r="I60" s="6"/>
      <c r="J60" s="42"/>
      <c r="K60" s="42"/>
      <c r="L60" s="42"/>
      <c r="M60" s="42"/>
      <c r="N60" s="42"/>
      <c r="O60" s="42"/>
      <c r="P60" s="42"/>
      <c r="Q60" s="6"/>
      <c r="R60" s="2"/>
    </row>
    <row r="61" spans="2:18" ht="30.75" customHeight="1" thickBot="1">
      <c r="B61" s="2"/>
      <c r="C61" s="6"/>
      <c r="D61" s="6"/>
      <c r="E61" s="25" t="s">
        <v>88</v>
      </c>
      <c r="F61" s="149" t="s">
        <v>89</v>
      </c>
      <c r="G61" s="149"/>
      <c r="H61" s="149"/>
      <c r="I61" s="6"/>
      <c r="J61" s="52">
        <f>SUM(J51)</f>
        <v>3405</v>
      </c>
      <c r="K61" s="42"/>
      <c r="L61" s="52">
        <f>SUM(L51)</f>
        <v>7433</v>
      </c>
      <c r="M61" s="42"/>
      <c r="N61" s="52">
        <f>SUM(N51)</f>
        <v>-62040</v>
      </c>
      <c r="O61" s="42"/>
      <c r="P61" s="52">
        <f>SUM(P51)</f>
        <v>-76901</v>
      </c>
      <c r="Q61" s="6"/>
      <c r="R61" s="2"/>
    </row>
    <row r="62" spans="2:18" ht="15.75" thickTop="1">
      <c r="B62" s="2"/>
      <c r="C62" s="6"/>
      <c r="D62" s="6"/>
      <c r="E62" s="6"/>
      <c r="F62" s="6"/>
      <c r="G62" s="6"/>
      <c r="H62" s="6"/>
      <c r="I62" s="6"/>
      <c r="J62" s="6"/>
      <c r="K62" s="6"/>
      <c r="L62" s="6"/>
      <c r="M62" s="6"/>
      <c r="N62" s="6"/>
      <c r="O62" s="6"/>
      <c r="P62" s="6"/>
      <c r="Q62" s="6"/>
      <c r="R62" s="2"/>
    </row>
    <row r="63" spans="2:18" ht="15">
      <c r="B63" s="2"/>
      <c r="C63" s="6"/>
      <c r="D63" s="6"/>
      <c r="E63" s="6"/>
      <c r="F63" s="6"/>
      <c r="G63" s="6"/>
      <c r="H63" s="6"/>
      <c r="I63" s="6"/>
      <c r="J63" s="42"/>
      <c r="K63" s="42"/>
      <c r="L63" s="42"/>
      <c r="M63" s="42"/>
      <c r="N63" s="42"/>
      <c r="O63" s="42"/>
      <c r="P63" s="42"/>
      <c r="Q63" s="6"/>
      <c r="R63" s="2"/>
    </row>
    <row r="64" spans="2:18" ht="37.5" customHeight="1">
      <c r="B64" s="2"/>
      <c r="C64" s="6"/>
      <c r="D64" s="22" t="s">
        <v>43</v>
      </c>
      <c r="E64" s="22" t="s">
        <v>21</v>
      </c>
      <c r="F64" s="148" t="s">
        <v>90</v>
      </c>
      <c r="G64" s="148"/>
      <c r="H64" s="148"/>
      <c r="I64" s="6"/>
      <c r="J64" s="42"/>
      <c r="K64" s="42"/>
      <c r="L64" s="42"/>
      <c r="M64" s="42"/>
      <c r="N64" s="42"/>
      <c r="O64" s="42"/>
      <c r="P64" s="42"/>
      <c r="Q64" s="6"/>
      <c r="R64" s="2"/>
    </row>
    <row r="65" spans="2:18" ht="15">
      <c r="B65" s="2"/>
      <c r="C65" s="6"/>
      <c r="D65" s="6"/>
      <c r="E65" s="6"/>
      <c r="F65" s="6"/>
      <c r="G65" s="6"/>
      <c r="H65" s="6"/>
      <c r="I65" s="6"/>
      <c r="J65" s="42"/>
      <c r="K65" s="42"/>
      <c r="L65" s="42"/>
      <c r="M65" s="42"/>
      <c r="N65" s="42"/>
      <c r="O65" s="42"/>
      <c r="P65" s="42"/>
      <c r="Q65" s="6"/>
      <c r="R65" s="2"/>
    </row>
    <row r="66" spans="2:18" ht="30" customHeight="1" thickBot="1">
      <c r="B66" s="2"/>
      <c r="C66" s="6"/>
      <c r="D66" s="6"/>
      <c r="E66" s="6"/>
      <c r="F66" s="22" t="s">
        <v>29</v>
      </c>
      <c r="G66" s="149" t="s">
        <v>91</v>
      </c>
      <c r="H66" s="149"/>
      <c r="I66" s="6"/>
      <c r="J66" s="63">
        <v>1.52</v>
      </c>
      <c r="K66" s="58"/>
      <c r="L66" s="63">
        <v>3.311094254955237</v>
      </c>
      <c r="M66" s="58"/>
      <c r="N66" s="63">
        <v>-27.64</v>
      </c>
      <c r="O66" s="58"/>
      <c r="P66" s="63">
        <v>-34.25621677657914</v>
      </c>
      <c r="Q66" s="6"/>
      <c r="R66" s="2"/>
    </row>
    <row r="67" spans="2:18" ht="15">
      <c r="B67" s="2"/>
      <c r="C67" s="6"/>
      <c r="D67" s="6"/>
      <c r="E67" s="6"/>
      <c r="F67" s="6"/>
      <c r="G67" s="6"/>
      <c r="H67" s="6"/>
      <c r="I67" s="6"/>
      <c r="J67" s="42"/>
      <c r="K67" s="42"/>
      <c r="L67" s="42"/>
      <c r="M67" s="42"/>
      <c r="N67" s="42"/>
      <c r="O67" s="42"/>
      <c r="P67" s="42"/>
      <c r="Q67" s="6"/>
      <c r="R67" s="2"/>
    </row>
    <row r="68" spans="2:18" ht="30" customHeight="1" thickBot="1">
      <c r="B68" s="2"/>
      <c r="C68" s="6"/>
      <c r="D68" s="6"/>
      <c r="E68" s="6"/>
      <c r="F68" s="22" t="s">
        <v>30</v>
      </c>
      <c r="G68" s="149" t="s">
        <v>44</v>
      </c>
      <c r="H68" s="149"/>
      <c r="I68" s="6"/>
      <c r="J68" s="62" t="s">
        <v>45</v>
      </c>
      <c r="K68" s="59"/>
      <c r="L68" s="62" t="s">
        <v>45</v>
      </c>
      <c r="M68" s="59"/>
      <c r="N68" s="62" t="s">
        <v>45</v>
      </c>
      <c r="O68" s="59"/>
      <c r="P68" s="62" t="s">
        <v>45</v>
      </c>
      <c r="Q68" s="6"/>
      <c r="R68" s="2"/>
    </row>
    <row r="69" spans="2:18" ht="15">
      <c r="B69" s="2"/>
      <c r="C69" s="6"/>
      <c r="D69" s="6"/>
      <c r="E69" s="6"/>
      <c r="F69" s="6"/>
      <c r="G69" s="6"/>
      <c r="H69" s="6"/>
      <c r="I69" s="6"/>
      <c r="J69" s="6"/>
      <c r="K69" s="6"/>
      <c r="L69" s="6"/>
      <c r="M69" s="6"/>
      <c r="N69" s="6"/>
      <c r="O69" s="6"/>
      <c r="P69" s="6"/>
      <c r="Q69" s="6"/>
      <c r="R69" s="2"/>
    </row>
    <row r="70" spans="2:18" ht="15">
      <c r="B70" s="2"/>
      <c r="C70" s="6"/>
      <c r="D70" s="6"/>
      <c r="E70" s="6"/>
      <c r="F70" s="6"/>
      <c r="G70" s="6"/>
      <c r="H70" s="6"/>
      <c r="I70" s="6"/>
      <c r="J70" s="6"/>
      <c r="K70" s="6"/>
      <c r="L70" s="6"/>
      <c r="M70" s="6"/>
      <c r="N70" s="6"/>
      <c r="O70" s="6"/>
      <c r="P70" s="6"/>
      <c r="Q70" s="6"/>
      <c r="R70" s="2"/>
    </row>
    <row r="71" spans="2:18" ht="15">
      <c r="B71" s="2"/>
      <c r="C71" s="6"/>
      <c r="D71" s="6"/>
      <c r="E71" s="6"/>
      <c r="F71" s="6"/>
      <c r="G71" s="6"/>
      <c r="H71" s="6"/>
      <c r="I71" s="6"/>
      <c r="J71" s="6"/>
      <c r="K71" s="6"/>
      <c r="L71" s="6"/>
      <c r="M71" s="6"/>
      <c r="N71" s="6"/>
      <c r="O71" s="6"/>
      <c r="P71" s="6"/>
      <c r="Q71" s="6"/>
      <c r="R71" s="2"/>
    </row>
    <row r="72" spans="2:18" ht="18">
      <c r="B72" s="2"/>
      <c r="C72" s="6"/>
      <c r="D72" s="19" t="s">
        <v>15</v>
      </c>
      <c r="E72" s="8"/>
      <c r="F72" s="8"/>
      <c r="G72" s="8"/>
      <c r="H72" s="8"/>
      <c r="I72" s="8"/>
      <c r="J72" s="8"/>
      <c r="K72" s="8"/>
      <c r="L72" s="8"/>
      <c r="M72" s="8"/>
      <c r="N72" s="8"/>
      <c r="O72" s="8"/>
      <c r="P72" s="8"/>
      <c r="Q72" s="6"/>
      <c r="R72" s="2"/>
    </row>
    <row r="73" spans="2:18" ht="15.75">
      <c r="B73" s="2"/>
      <c r="C73" s="6"/>
      <c r="D73" s="7" t="s">
        <v>46</v>
      </c>
      <c r="E73" s="8"/>
      <c r="F73" s="8"/>
      <c r="G73" s="8"/>
      <c r="H73" s="8"/>
      <c r="I73" s="8"/>
      <c r="J73" s="8"/>
      <c r="K73" s="8"/>
      <c r="L73" s="8"/>
      <c r="M73" s="8"/>
      <c r="N73" s="8"/>
      <c r="O73" s="8"/>
      <c r="P73" s="8"/>
      <c r="Q73" s="6"/>
      <c r="R73" s="2"/>
    </row>
    <row r="74" spans="2:18" ht="15">
      <c r="B74" s="2"/>
      <c r="C74" s="6"/>
      <c r="D74" s="6"/>
      <c r="E74" s="6"/>
      <c r="F74" s="6"/>
      <c r="G74" s="6"/>
      <c r="H74" s="6"/>
      <c r="I74" s="6"/>
      <c r="J74" s="6"/>
      <c r="K74" s="6"/>
      <c r="L74" s="6"/>
      <c r="M74" s="6"/>
      <c r="N74" s="6"/>
      <c r="O74" s="6"/>
      <c r="P74" s="6"/>
      <c r="Q74" s="6"/>
      <c r="R74" s="2"/>
    </row>
    <row r="75" spans="2:18" ht="15.75">
      <c r="B75" s="2"/>
      <c r="C75" s="6"/>
      <c r="D75" s="6"/>
      <c r="E75" s="6"/>
      <c r="F75" s="6"/>
      <c r="G75" s="6"/>
      <c r="H75" s="6"/>
      <c r="I75" s="6"/>
      <c r="J75" s="6"/>
      <c r="K75" s="6"/>
      <c r="L75" s="6"/>
      <c r="M75" s="6"/>
      <c r="N75" s="20" t="s">
        <v>47</v>
      </c>
      <c r="O75" s="20"/>
      <c r="P75" s="20" t="s">
        <v>47</v>
      </c>
      <c r="Q75" s="6"/>
      <c r="R75" s="2"/>
    </row>
    <row r="76" spans="2:18" ht="15.75">
      <c r="B76" s="2"/>
      <c r="C76" s="6"/>
      <c r="D76" s="6"/>
      <c r="E76" s="6"/>
      <c r="F76" s="6"/>
      <c r="G76" s="6"/>
      <c r="H76" s="6"/>
      <c r="I76" s="6"/>
      <c r="J76" s="6"/>
      <c r="K76" s="6"/>
      <c r="L76" s="6"/>
      <c r="M76" s="6"/>
      <c r="N76" s="40" t="s">
        <v>248</v>
      </c>
      <c r="O76" s="41"/>
      <c r="P76" s="40" t="s">
        <v>5</v>
      </c>
      <c r="Q76" s="6"/>
      <c r="R76" s="2"/>
    </row>
    <row r="77" spans="2:18" ht="15">
      <c r="B77" s="2"/>
      <c r="C77" s="6"/>
      <c r="D77" s="6"/>
      <c r="E77" s="6"/>
      <c r="F77" s="6"/>
      <c r="G77" s="6"/>
      <c r="H77" s="6"/>
      <c r="I77" s="6"/>
      <c r="J77" s="6"/>
      <c r="K77" s="6"/>
      <c r="L77" s="6"/>
      <c r="M77" s="6"/>
      <c r="N77" s="21" t="s">
        <v>19</v>
      </c>
      <c r="O77" s="6"/>
      <c r="P77" s="21" t="s">
        <v>19</v>
      </c>
      <c r="Q77" s="6"/>
      <c r="R77" s="2"/>
    </row>
    <row r="78" spans="2:18" ht="15.75">
      <c r="B78" s="2"/>
      <c r="C78" s="6"/>
      <c r="D78" s="9" t="s">
        <v>48</v>
      </c>
      <c r="E78" s="6"/>
      <c r="F78" s="6"/>
      <c r="G78" s="6"/>
      <c r="H78" s="6"/>
      <c r="I78" s="6"/>
      <c r="J78" s="6"/>
      <c r="K78" s="6"/>
      <c r="L78" s="6"/>
      <c r="M78" s="6"/>
      <c r="N78" s="6"/>
      <c r="O78" s="6"/>
      <c r="P78" s="6"/>
      <c r="Q78" s="6"/>
      <c r="R78" s="2"/>
    </row>
    <row r="79" spans="2:18" ht="15">
      <c r="B79" s="2"/>
      <c r="C79" s="6"/>
      <c r="D79" s="6" t="s">
        <v>6</v>
      </c>
      <c r="E79" s="6"/>
      <c r="F79" s="6"/>
      <c r="G79" s="6"/>
      <c r="H79" s="6"/>
      <c r="I79" s="6"/>
      <c r="J79" s="6"/>
      <c r="K79" s="6"/>
      <c r="L79" s="6"/>
      <c r="M79" s="6"/>
      <c r="N79" s="42">
        <v>134131</v>
      </c>
      <c r="O79" s="42"/>
      <c r="P79" s="42">
        <v>158436</v>
      </c>
      <c r="Q79" s="6"/>
      <c r="R79" s="2"/>
    </row>
    <row r="80" spans="2:18" ht="15">
      <c r="B80" s="2"/>
      <c r="C80" s="6"/>
      <c r="D80" s="6" t="s">
        <v>49</v>
      </c>
      <c r="E80" s="6"/>
      <c r="F80" s="6"/>
      <c r="G80" s="6"/>
      <c r="H80" s="6"/>
      <c r="I80" s="6"/>
      <c r="J80" s="6"/>
      <c r="K80" s="6"/>
      <c r="L80" s="6"/>
      <c r="M80" s="6"/>
      <c r="N80" s="42">
        <v>7313</v>
      </c>
      <c r="O80" s="42"/>
      <c r="P80" s="42">
        <v>7011</v>
      </c>
      <c r="Q80" s="6"/>
      <c r="R80" s="2"/>
    </row>
    <row r="81" spans="2:18" ht="15">
      <c r="B81" s="2"/>
      <c r="C81" s="6"/>
      <c r="D81" s="6" t="s">
        <v>7</v>
      </c>
      <c r="E81" s="6"/>
      <c r="F81" s="6"/>
      <c r="G81" s="6"/>
      <c r="H81" s="6"/>
      <c r="I81" s="6"/>
      <c r="J81" s="6"/>
      <c r="K81" s="6"/>
      <c r="L81" s="6"/>
      <c r="M81" s="6"/>
      <c r="N81" s="42">
        <v>7866</v>
      </c>
      <c r="O81" s="42"/>
      <c r="P81" s="42">
        <v>6622</v>
      </c>
      <c r="Q81" s="6"/>
      <c r="R81" s="2"/>
    </row>
    <row r="82" spans="2:18" ht="15">
      <c r="B82" s="2"/>
      <c r="C82" s="6"/>
      <c r="D82" s="6" t="s">
        <v>51</v>
      </c>
      <c r="E82" s="6"/>
      <c r="F82" s="6"/>
      <c r="G82" s="6"/>
      <c r="H82" s="6"/>
      <c r="I82" s="6"/>
      <c r="J82" s="6"/>
      <c r="K82" s="6"/>
      <c r="L82" s="6"/>
      <c r="M82" s="6"/>
      <c r="N82" s="42">
        <v>24031</v>
      </c>
      <c r="O82" s="42"/>
      <c r="P82" s="42">
        <v>47520</v>
      </c>
      <c r="Q82" s="6"/>
      <c r="R82" s="2"/>
    </row>
    <row r="83" spans="2:18" ht="15">
      <c r="B83" s="2"/>
      <c r="C83" s="6"/>
      <c r="D83" s="6" t="s">
        <v>50</v>
      </c>
      <c r="E83" s="6"/>
      <c r="F83" s="6"/>
      <c r="G83" s="6"/>
      <c r="H83" s="6"/>
      <c r="I83" s="6"/>
      <c r="J83" s="6"/>
      <c r="K83" s="6"/>
      <c r="L83" s="6"/>
      <c r="M83" s="6"/>
      <c r="N83" s="42">
        <v>7078</v>
      </c>
      <c r="O83" s="42"/>
      <c r="P83" s="42">
        <v>10378</v>
      </c>
      <c r="Q83" s="6"/>
      <c r="R83" s="2"/>
    </row>
    <row r="84" spans="2:18" ht="15">
      <c r="B84" s="2"/>
      <c r="C84" s="6"/>
      <c r="D84" s="6"/>
      <c r="E84" s="6"/>
      <c r="F84" s="6"/>
      <c r="G84" s="6"/>
      <c r="H84" s="6"/>
      <c r="I84" s="6"/>
      <c r="J84" s="6"/>
      <c r="K84" s="6"/>
      <c r="L84" s="6"/>
      <c r="M84" s="6"/>
      <c r="N84" s="42"/>
      <c r="O84" s="42"/>
      <c r="P84" s="42"/>
      <c r="Q84" s="6"/>
      <c r="R84" s="2"/>
    </row>
    <row r="85" spans="2:18" ht="15">
      <c r="B85" s="2"/>
      <c r="C85" s="6"/>
      <c r="D85" s="6" t="s">
        <v>52</v>
      </c>
      <c r="E85" s="6"/>
      <c r="F85" s="6"/>
      <c r="G85" s="6"/>
      <c r="H85" s="6"/>
      <c r="I85" s="6"/>
      <c r="J85" s="6"/>
      <c r="K85" s="6"/>
      <c r="L85" s="6"/>
      <c r="M85" s="6"/>
      <c r="N85" s="49"/>
      <c r="O85" s="42"/>
      <c r="P85" s="42"/>
      <c r="Q85" s="6"/>
      <c r="R85" s="2"/>
    </row>
    <row r="86" spans="2:18" ht="15">
      <c r="B86" s="2"/>
      <c r="C86" s="6"/>
      <c r="D86" s="6"/>
      <c r="E86" s="6" t="s">
        <v>53</v>
      </c>
      <c r="F86" s="6"/>
      <c r="G86" s="6"/>
      <c r="H86" s="6"/>
      <c r="I86" s="6"/>
      <c r="J86" s="6"/>
      <c r="K86" s="6"/>
      <c r="L86" s="6"/>
      <c r="M86" s="43"/>
      <c r="N86" s="42">
        <v>93617</v>
      </c>
      <c r="O86" s="44"/>
      <c r="P86" s="44">
        <v>118613</v>
      </c>
      <c r="Q86" s="45"/>
      <c r="R86" s="2"/>
    </row>
    <row r="87" spans="2:18" ht="15">
      <c r="B87" s="2"/>
      <c r="C87" s="6"/>
      <c r="D87" s="6"/>
      <c r="E87" s="6" t="s">
        <v>54</v>
      </c>
      <c r="F87" s="6"/>
      <c r="G87" s="6"/>
      <c r="H87" s="6"/>
      <c r="I87" s="6"/>
      <c r="J87" s="6"/>
      <c r="K87" s="6"/>
      <c r="L87" s="6"/>
      <c r="M87" s="46"/>
      <c r="N87" s="42">
        <v>135204</v>
      </c>
      <c r="O87" s="47"/>
      <c r="P87" s="47">
        <v>153301</v>
      </c>
      <c r="Q87" s="48"/>
      <c r="R87" s="2"/>
    </row>
    <row r="88" spans="2:18" ht="15">
      <c r="B88" s="2"/>
      <c r="C88" s="6"/>
      <c r="D88" s="6"/>
      <c r="E88" s="6" t="s">
        <v>55</v>
      </c>
      <c r="F88" s="6"/>
      <c r="G88" s="6"/>
      <c r="H88" s="6"/>
      <c r="I88" s="6"/>
      <c r="J88" s="6"/>
      <c r="K88" s="6"/>
      <c r="L88" s="6"/>
      <c r="M88" s="46"/>
      <c r="N88" s="42">
        <v>14725</v>
      </c>
      <c r="O88" s="47"/>
      <c r="P88" s="47">
        <v>25248</v>
      </c>
      <c r="Q88" s="48"/>
      <c r="R88" s="2"/>
    </row>
    <row r="89" spans="2:18" ht="15">
      <c r="B89" s="2"/>
      <c r="C89" s="6"/>
      <c r="D89" s="6"/>
      <c r="E89" s="6" t="s">
        <v>56</v>
      </c>
      <c r="F89" s="6"/>
      <c r="G89" s="6"/>
      <c r="H89" s="6"/>
      <c r="I89" s="6"/>
      <c r="J89" s="6"/>
      <c r="K89" s="6"/>
      <c r="L89" s="6"/>
      <c r="M89" s="46"/>
      <c r="N89" s="42">
        <v>24</v>
      </c>
      <c r="O89" s="47"/>
      <c r="P89" s="47">
        <v>14</v>
      </c>
      <c r="Q89" s="48"/>
      <c r="R89" s="2"/>
    </row>
    <row r="90" spans="2:18" ht="15">
      <c r="B90" s="2"/>
      <c r="C90" s="6"/>
      <c r="D90" s="6"/>
      <c r="E90" s="6" t="s">
        <v>57</v>
      </c>
      <c r="F90" s="6"/>
      <c r="G90" s="6"/>
      <c r="H90" s="6"/>
      <c r="I90" s="6"/>
      <c r="J90" s="6"/>
      <c r="K90" s="6"/>
      <c r="L90" s="6"/>
      <c r="M90" s="46"/>
      <c r="N90" s="42">
        <v>12256</v>
      </c>
      <c r="O90" s="47"/>
      <c r="P90" s="47">
        <v>6780</v>
      </c>
      <c r="Q90" s="48"/>
      <c r="R90" s="2"/>
    </row>
    <row r="91" spans="2:18" ht="15">
      <c r="B91" s="2"/>
      <c r="C91" s="6"/>
      <c r="D91" s="6"/>
      <c r="E91" s="6" t="s">
        <v>58</v>
      </c>
      <c r="F91" s="6"/>
      <c r="G91" s="6"/>
      <c r="H91" s="6"/>
      <c r="I91" s="6"/>
      <c r="J91" s="6"/>
      <c r="K91" s="6"/>
      <c r="L91" s="6"/>
      <c r="M91" s="46"/>
      <c r="N91" s="42">
        <v>19263</v>
      </c>
      <c r="O91" s="47"/>
      <c r="P91" s="47">
        <v>9214</v>
      </c>
      <c r="Q91" s="48"/>
      <c r="R91" s="2"/>
    </row>
    <row r="92" spans="2:18" ht="15">
      <c r="B92" s="2"/>
      <c r="C92" s="6"/>
      <c r="D92" s="6"/>
      <c r="E92" s="6"/>
      <c r="F92" s="6"/>
      <c r="G92" s="6"/>
      <c r="H92" s="6"/>
      <c r="I92" s="6"/>
      <c r="J92" s="6"/>
      <c r="K92" s="6"/>
      <c r="L92" s="6"/>
      <c r="M92" s="46"/>
      <c r="N92" s="44"/>
      <c r="O92" s="47"/>
      <c r="P92" s="44"/>
      <c r="Q92" s="48"/>
      <c r="R92" s="2"/>
    </row>
    <row r="93" spans="2:18" ht="15">
      <c r="B93" s="2"/>
      <c r="C93" s="6"/>
      <c r="D93" s="6"/>
      <c r="E93" s="6"/>
      <c r="F93" s="6"/>
      <c r="G93" s="6"/>
      <c r="H93" s="6"/>
      <c r="I93" s="6"/>
      <c r="J93" s="6"/>
      <c r="K93" s="6"/>
      <c r="L93" s="6"/>
      <c r="M93" s="46"/>
      <c r="N93" s="49">
        <f>SUM(N86:N92)</f>
        <v>275089</v>
      </c>
      <c r="O93" s="47"/>
      <c r="P93" s="49">
        <v>313170</v>
      </c>
      <c r="Q93" s="48"/>
      <c r="R93" s="2"/>
    </row>
    <row r="94" spans="2:18" ht="15">
      <c r="B94" s="2"/>
      <c r="C94" s="6"/>
      <c r="D94" s="6" t="s">
        <v>59</v>
      </c>
      <c r="E94" s="6"/>
      <c r="F94" s="6"/>
      <c r="G94" s="6"/>
      <c r="H94" s="6"/>
      <c r="I94" s="6"/>
      <c r="J94" s="6"/>
      <c r="K94" s="6"/>
      <c r="L94" s="6"/>
      <c r="M94" s="46"/>
      <c r="N94" s="47"/>
      <c r="O94" s="47"/>
      <c r="P94" s="47"/>
      <c r="Q94" s="48"/>
      <c r="R94" s="2"/>
    </row>
    <row r="95" spans="2:18" ht="15">
      <c r="B95" s="2"/>
      <c r="C95" s="6"/>
      <c r="D95" s="6"/>
      <c r="E95" s="6" t="s">
        <v>61</v>
      </c>
      <c r="F95" s="6"/>
      <c r="G95" s="6"/>
      <c r="H95" s="6"/>
      <c r="I95" s="6"/>
      <c r="J95" s="6"/>
      <c r="K95" s="6"/>
      <c r="L95" s="6"/>
      <c r="M95" s="46"/>
      <c r="N95" s="42">
        <v>75516</v>
      </c>
      <c r="O95" s="47"/>
      <c r="P95" s="47">
        <v>82993</v>
      </c>
      <c r="Q95" s="48"/>
      <c r="R95" s="2"/>
    </row>
    <row r="96" spans="2:18" ht="15">
      <c r="B96" s="2"/>
      <c r="C96" s="6"/>
      <c r="D96" s="6"/>
      <c r="E96" s="6" t="s">
        <v>62</v>
      </c>
      <c r="F96" s="6"/>
      <c r="G96" s="6"/>
      <c r="H96" s="6"/>
      <c r="I96" s="6"/>
      <c r="J96" s="6"/>
      <c r="K96" s="6"/>
      <c r="L96" s="6"/>
      <c r="M96" s="46"/>
      <c r="N96" s="42">
        <v>29236</v>
      </c>
      <c r="O96" s="47"/>
      <c r="P96" s="47">
        <v>33262</v>
      </c>
      <c r="Q96" s="48"/>
      <c r="R96" s="2"/>
    </row>
    <row r="97" spans="2:18" ht="15">
      <c r="B97" s="2"/>
      <c r="C97" s="6"/>
      <c r="D97" s="6"/>
      <c r="E97" s="6" t="s">
        <v>65</v>
      </c>
      <c r="F97" s="6"/>
      <c r="G97" s="6"/>
      <c r="H97" s="6"/>
      <c r="I97" s="6"/>
      <c r="J97" s="6"/>
      <c r="K97" s="6"/>
      <c r="L97" s="6"/>
      <c r="M97" s="46"/>
      <c r="N97" s="42">
        <v>1767</v>
      </c>
      <c r="O97" s="47"/>
      <c r="P97" s="47">
        <v>193</v>
      </c>
      <c r="Q97" s="48"/>
      <c r="R97" s="2"/>
    </row>
    <row r="98" spans="2:18" ht="15">
      <c r="B98" s="2"/>
      <c r="C98" s="6"/>
      <c r="D98" s="6"/>
      <c r="E98" s="6" t="s">
        <v>60</v>
      </c>
      <c r="F98" s="6"/>
      <c r="G98" s="6"/>
      <c r="H98" s="6"/>
      <c r="I98" s="6"/>
      <c r="J98" s="6"/>
      <c r="K98" s="6"/>
      <c r="L98" s="6"/>
      <c r="M98" s="46"/>
      <c r="N98" s="42">
        <v>119246</v>
      </c>
      <c r="O98" s="47"/>
      <c r="P98" s="47">
        <v>155252</v>
      </c>
      <c r="Q98" s="48"/>
      <c r="R98" s="2"/>
    </row>
    <row r="99" spans="2:18" ht="15">
      <c r="B99" s="2"/>
      <c r="C99" s="6"/>
      <c r="D99" s="6"/>
      <c r="E99" s="6" t="s">
        <v>63</v>
      </c>
      <c r="F99" s="6"/>
      <c r="G99" s="6"/>
      <c r="H99" s="6"/>
      <c r="I99" s="6"/>
      <c r="J99" s="6"/>
      <c r="K99" s="6"/>
      <c r="L99" s="6"/>
      <c r="M99" s="46"/>
      <c r="N99" s="42">
        <v>3004</v>
      </c>
      <c r="O99" s="47"/>
      <c r="P99" s="47">
        <v>1016</v>
      </c>
      <c r="Q99" s="48"/>
      <c r="R99" s="2"/>
    </row>
    <row r="100" spans="2:18" ht="15">
      <c r="B100" s="2"/>
      <c r="C100" s="6"/>
      <c r="D100" s="6"/>
      <c r="E100" s="6" t="s">
        <v>64</v>
      </c>
      <c r="F100" s="6"/>
      <c r="G100" s="6"/>
      <c r="H100" s="6"/>
      <c r="I100" s="6"/>
      <c r="J100" s="6"/>
      <c r="K100" s="6"/>
      <c r="L100" s="6"/>
      <c r="M100" s="46"/>
      <c r="N100" s="42">
        <v>0</v>
      </c>
      <c r="O100" s="47"/>
      <c r="P100" s="47">
        <v>0</v>
      </c>
      <c r="Q100" s="48"/>
      <c r="R100" s="2"/>
    </row>
    <row r="101" spans="2:18" ht="15">
      <c r="B101" s="2"/>
      <c r="C101" s="6"/>
      <c r="D101" s="6"/>
      <c r="E101" s="6"/>
      <c r="F101" s="6"/>
      <c r="G101" s="6"/>
      <c r="H101" s="6"/>
      <c r="I101" s="6"/>
      <c r="J101" s="6"/>
      <c r="K101" s="6"/>
      <c r="L101" s="6"/>
      <c r="M101" s="46"/>
      <c r="N101" s="44"/>
      <c r="O101" s="47"/>
      <c r="P101" s="44"/>
      <c r="Q101" s="48"/>
      <c r="R101" s="2"/>
    </row>
    <row r="102" spans="2:18" ht="15">
      <c r="B102" s="2"/>
      <c r="C102" s="6"/>
      <c r="D102" s="6"/>
      <c r="E102" s="6"/>
      <c r="F102" s="6"/>
      <c r="G102" s="6"/>
      <c r="H102" s="6"/>
      <c r="I102" s="6"/>
      <c r="J102" s="6"/>
      <c r="K102" s="6"/>
      <c r="L102" s="6"/>
      <c r="M102" s="46"/>
      <c r="N102" s="49">
        <f>SUM(N95:N101)</f>
        <v>228769</v>
      </c>
      <c r="O102" s="47"/>
      <c r="P102" s="49">
        <v>272716</v>
      </c>
      <c r="Q102" s="48"/>
      <c r="R102" s="2"/>
    </row>
    <row r="103" spans="2:18" ht="15">
      <c r="B103" s="2"/>
      <c r="C103" s="6"/>
      <c r="D103" s="6"/>
      <c r="E103" s="6"/>
      <c r="F103" s="6"/>
      <c r="G103" s="6"/>
      <c r="H103" s="6"/>
      <c r="I103" s="6"/>
      <c r="J103" s="6"/>
      <c r="K103" s="6"/>
      <c r="L103" s="6"/>
      <c r="M103" s="50"/>
      <c r="N103" s="49"/>
      <c r="O103" s="49"/>
      <c r="P103" s="49"/>
      <c r="Q103" s="51"/>
      <c r="R103" s="2"/>
    </row>
    <row r="104" spans="2:18" ht="15">
      <c r="B104" s="2"/>
      <c r="C104" s="6"/>
      <c r="D104" s="6"/>
      <c r="E104" s="6"/>
      <c r="F104" s="6"/>
      <c r="G104" s="6"/>
      <c r="H104" s="6"/>
      <c r="I104" s="6"/>
      <c r="J104" s="6"/>
      <c r="K104" s="6"/>
      <c r="L104" s="6"/>
      <c r="M104" s="6"/>
      <c r="N104" s="42"/>
      <c r="O104" s="42"/>
      <c r="P104" s="42"/>
      <c r="Q104" s="6"/>
      <c r="R104" s="2"/>
    </row>
    <row r="105" spans="2:18" ht="15">
      <c r="B105" s="2"/>
      <c r="C105" s="6"/>
      <c r="D105" s="6" t="s">
        <v>66</v>
      </c>
      <c r="E105" s="6"/>
      <c r="F105" s="6"/>
      <c r="G105" s="6"/>
      <c r="H105" s="6"/>
      <c r="I105" s="6"/>
      <c r="J105" s="6"/>
      <c r="K105" s="6"/>
      <c r="L105" s="6"/>
      <c r="M105" s="6"/>
      <c r="N105" s="42">
        <f>N93-N102</f>
        <v>46320</v>
      </c>
      <c r="O105" s="42"/>
      <c r="P105" s="42">
        <v>40454</v>
      </c>
      <c r="Q105" s="6"/>
      <c r="R105" s="2"/>
    </row>
    <row r="106" spans="2:18" ht="15">
      <c r="B106" s="2"/>
      <c r="C106" s="6"/>
      <c r="D106" s="6"/>
      <c r="E106" s="6"/>
      <c r="F106" s="6"/>
      <c r="G106" s="6"/>
      <c r="H106" s="6"/>
      <c r="I106" s="6"/>
      <c r="J106" s="6"/>
      <c r="K106" s="6"/>
      <c r="L106" s="6"/>
      <c r="M106" s="6"/>
      <c r="N106" s="44"/>
      <c r="O106" s="42"/>
      <c r="P106" s="44"/>
      <c r="Q106" s="6"/>
      <c r="R106" s="2"/>
    </row>
    <row r="107" spans="2:18" ht="15.75" thickBot="1">
      <c r="B107" s="2"/>
      <c r="C107" s="6"/>
      <c r="D107" s="6"/>
      <c r="E107" s="6"/>
      <c r="F107" s="6"/>
      <c r="G107" s="6"/>
      <c r="H107" s="6"/>
      <c r="I107" s="6"/>
      <c r="J107" s="6"/>
      <c r="K107" s="6"/>
      <c r="L107" s="6"/>
      <c r="M107" s="6"/>
      <c r="N107" s="52">
        <f>SUM(N79:N83)+N105</f>
        <v>226739</v>
      </c>
      <c r="O107" s="42"/>
      <c r="P107" s="52">
        <v>270421</v>
      </c>
      <c r="Q107" s="6"/>
      <c r="R107" s="2"/>
    </row>
    <row r="108" spans="2:18" ht="15.75" thickTop="1">
      <c r="B108" s="2"/>
      <c r="C108" s="6"/>
      <c r="D108" s="6"/>
      <c r="E108" s="6"/>
      <c r="F108" s="6"/>
      <c r="G108" s="6"/>
      <c r="H108" s="6"/>
      <c r="I108" s="6"/>
      <c r="J108" s="6"/>
      <c r="K108" s="6"/>
      <c r="L108" s="6"/>
      <c r="M108" s="6"/>
      <c r="N108" s="42"/>
      <c r="O108" s="42"/>
      <c r="P108" s="42"/>
      <c r="Q108" s="6"/>
      <c r="R108" s="2"/>
    </row>
    <row r="109" spans="2:18" ht="15.75">
      <c r="B109" s="2"/>
      <c r="C109" s="6"/>
      <c r="D109" s="9" t="s">
        <v>67</v>
      </c>
      <c r="E109" s="6"/>
      <c r="F109" s="6"/>
      <c r="G109" s="6"/>
      <c r="H109" s="6"/>
      <c r="I109" s="6"/>
      <c r="J109" s="6"/>
      <c r="K109" s="6"/>
      <c r="L109" s="6"/>
      <c r="M109" s="6"/>
      <c r="N109" s="42"/>
      <c r="O109" s="42"/>
      <c r="P109" s="42"/>
      <c r="Q109" s="6"/>
      <c r="R109" s="2"/>
    </row>
    <row r="110" spans="2:18" ht="15">
      <c r="B110" s="2"/>
      <c r="C110" s="6"/>
      <c r="D110" s="6"/>
      <c r="E110" s="6"/>
      <c r="F110" s="6"/>
      <c r="G110" s="6"/>
      <c r="H110" s="6"/>
      <c r="I110" s="6"/>
      <c r="J110" s="6"/>
      <c r="K110" s="6"/>
      <c r="L110" s="6"/>
      <c r="M110" s="6"/>
      <c r="N110" s="42"/>
      <c r="O110" s="42"/>
      <c r="P110" s="42"/>
      <c r="Q110" s="6"/>
      <c r="R110" s="2"/>
    </row>
    <row r="111" spans="2:18" ht="15">
      <c r="B111" s="2"/>
      <c r="C111" s="6"/>
      <c r="D111" s="6" t="s">
        <v>68</v>
      </c>
      <c r="E111" s="6"/>
      <c r="F111" s="6"/>
      <c r="G111" s="6"/>
      <c r="H111" s="6"/>
      <c r="I111" s="6"/>
      <c r="J111" s="6"/>
      <c r="K111" s="6"/>
      <c r="L111" s="6"/>
      <c r="M111" s="6"/>
      <c r="N111" s="42">
        <v>224488</v>
      </c>
      <c r="O111" s="42"/>
      <c r="P111" s="42">
        <v>224488</v>
      </c>
      <c r="Q111" s="6"/>
      <c r="R111" s="2"/>
    </row>
    <row r="112" spans="2:18" ht="15">
      <c r="B112" s="2"/>
      <c r="C112" s="6"/>
      <c r="D112" s="6" t="s">
        <v>69</v>
      </c>
      <c r="E112" s="6"/>
      <c r="F112" s="6"/>
      <c r="G112" s="6"/>
      <c r="H112" s="6"/>
      <c r="I112" s="6"/>
      <c r="J112" s="6"/>
      <c r="K112" s="6"/>
      <c r="L112" s="6"/>
      <c r="M112" s="6"/>
      <c r="N112" s="42">
        <v>6173</v>
      </c>
      <c r="O112" s="42"/>
      <c r="P112" s="42">
        <v>6173</v>
      </c>
      <c r="Q112" s="6"/>
      <c r="R112" s="2"/>
    </row>
    <row r="113" spans="2:18" ht="15">
      <c r="B113" s="2"/>
      <c r="C113" s="6"/>
      <c r="D113" s="6" t="s">
        <v>70</v>
      </c>
      <c r="E113" s="6"/>
      <c r="F113" s="6"/>
      <c r="G113" s="6"/>
      <c r="H113" s="6"/>
      <c r="I113" s="6"/>
      <c r="J113" s="6"/>
      <c r="K113" s="6"/>
      <c r="L113" s="6"/>
      <c r="M113" s="6"/>
      <c r="N113" s="42">
        <v>3417</v>
      </c>
      <c r="O113" s="42"/>
      <c r="P113" s="42">
        <v>-3526</v>
      </c>
      <c r="Q113" s="6"/>
      <c r="R113" s="2"/>
    </row>
    <row r="114" spans="2:18" ht="15">
      <c r="B114" s="2"/>
      <c r="C114" s="6"/>
      <c r="D114" s="6" t="s">
        <v>71</v>
      </c>
      <c r="E114" s="6"/>
      <c r="F114" s="6"/>
      <c r="G114" s="6"/>
      <c r="H114" s="6"/>
      <c r="I114" s="6"/>
      <c r="J114" s="6"/>
      <c r="K114" s="6"/>
      <c r="L114" s="6"/>
      <c r="M114" s="6"/>
      <c r="N114" s="42">
        <v>-38983</v>
      </c>
      <c r="O114" s="42"/>
      <c r="P114" s="42">
        <v>26290</v>
      </c>
      <c r="Q114" s="6"/>
      <c r="R114" s="2"/>
    </row>
    <row r="115" spans="2:18" ht="15">
      <c r="B115" s="2"/>
      <c r="C115" s="6"/>
      <c r="D115" s="6"/>
      <c r="E115" s="6"/>
      <c r="F115" s="6"/>
      <c r="G115" s="6"/>
      <c r="H115" s="6"/>
      <c r="I115" s="6"/>
      <c r="J115" s="6"/>
      <c r="K115" s="6"/>
      <c r="L115" s="6"/>
      <c r="M115" s="6"/>
      <c r="N115" s="44"/>
      <c r="O115" s="42"/>
      <c r="P115" s="44"/>
      <c r="Q115" s="6"/>
      <c r="R115" s="2"/>
    </row>
    <row r="116" spans="2:18" ht="15">
      <c r="B116" s="2"/>
      <c r="C116" s="6"/>
      <c r="D116" s="6" t="s">
        <v>72</v>
      </c>
      <c r="E116" s="6"/>
      <c r="F116" s="6"/>
      <c r="G116" s="6"/>
      <c r="H116" s="6"/>
      <c r="I116" s="6"/>
      <c r="J116" s="6"/>
      <c r="K116" s="6"/>
      <c r="L116" s="6"/>
      <c r="M116" s="6"/>
      <c r="N116" s="42">
        <f>SUM(N111:N115)</f>
        <v>195095</v>
      </c>
      <c r="O116" s="42"/>
      <c r="P116" s="42">
        <v>253425</v>
      </c>
      <c r="Q116" s="6"/>
      <c r="R116" s="2"/>
    </row>
    <row r="117" spans="2:18" ht="15">
      <c r="B117" s="2"/>
      <c r="C117" s="6"/>
      <c r="D117" s="6"/>
      <c r="E117" s="6"/>
      <c r="F117" s="6"/>
      <c r="G117" s="6"/>
      <c r="H117" s="6"/>
      <c r="I117" s="6"/>
      <c r="J117" s="6"/>
      <c r="K117" s="6"/>
      <c r="L117" s="6"/>
      <c r="M117" s="6"/>
      <c r="N117" s="42"/>
      <c r="O117" s="42"/>
      <c r="P117" s="42"/>
      <c r="Q117" s="6"/>
      <c r="R117" s="2"/>
    </row>
    <row r="118" spans="2:18" ht="15">
      <c r="B118" s="2"/>
      <c r="C118" s="6"/>
      <c r="D118" s="6" t="s">
        <v>36</v>
      </c>
      <c r="E118" s="6"/>
      <c r="F118" s="6"/>
      <c r="G118" s="6"/>
      <c r="H118" s="6"/>
      <c r="I118" s="6"/>
      <c r="J118" s="6"/>
      <c r="K118" s="6"/>
      <c r="L118" s="6"/>
      <c r="M118" s="6"/>
      <c r="N118" s="42">
        <v>3191</v>
      </c>
      <c r="O118" s="42"/>
      <c r="P118" s="42">
        <v>3457</v>
      </c>
      <c r="Q118" s="6"/>
      <c r="R118" s="2"/>
    </row>
    <row r="119" spans="2:18" ht="15">
      <c r="B119" s="2"/>
      <c r="C119" s="6"/>
      <c r="D119" s="6" t="s">
        <v>73</v>
      </c>
      <c r="E119" s="6"/>
      <c r="F119" s="6"/>
      <c r="G119" s="6"/>
      <c r="H119" s="6"/>
      <c r="I119" s="6"/>
      <c r="J119" s="6"/>
      <c r="K119" s="6"/>
      <c r="L119" s="6"/>
      <c r="M119" s="6"/>
      <c r="N119" s="42">
        <v>8631</v>
      </c>
      <c r="O119" s="42"/>
      <c r="P119" s="42">
        <v>9798</v>
      </c>
      <c r="Q119" s="6"/>
      <c r="R119" s="2"/>
    </row>
    <row r="120" spans="2:18" ht="15">
      <c r="B120" s="2"/>
      <c r="C120" s="6"/>
      <c r="D120" s="6" t="s">
        <v>251</v>
      </c>
      <c r="E120" s="6"/>
      <c r="F120" s="6"/>
      <c r="G120" s="6"/>
      <c r="H120" s="6"/>
      <c r="I120" s="6"/>
      <c r="J120" s="6"/>
      <c r="K120" s="6"/>
      <c r="L120" s="6"/>
      <c r="M120" s="6"/>
      <c r="N120" s="42">
        <v>15941</v>
      </c>
      <c r="O120" s="42"/>
      <c r="P120" s="42">
        <v>0</v>
      </c>
      <c r="Q120" s="6"/>
      <c r="R120" s="2"/>
    </row>
    <row r="121" spans="2:18" ht="15">
      <c r="B121" s="2"/>
      <c r="C121" s="6"/>
      <c r="D121" s="6" t="s">
        <v>74</v>
      </c>
      <c r="E121" s="6"/>
      <c r="F121" s="6"/>
      <c r="G121" s="6"/>
      <c r="H121" s="6"/>
      <c r="I121" s="6"/>
      <c r="J121" s="6"/>
      <c r="K121" s="6"/>
      <c r="L121" s="6"/>
      <c r="M121" s="6"/>
      <c r="N121" s="42">
        <v>3881</v>
      </c>
      <c r="O121" s="42"/>
      <c r="P121" s="42">
        <v>3741</v>
      </c>
      <c r="Q121" s="6"/>
      <c r="R121" s="2"/>
    </row>
    <row r="122" spans="2:18" ht="15">
      <c r="B122" s="2"/>
      <c r="C122" s="6"/>
      <c r="D122" s="6"/>
      <c r="E122" s="6"/>
      <c r="F122" s="6"/>
      <c r="G122" s="6"/>
      <c r="H122" s="6"/>
      <c r="I122" s="6"/>
      <c r="J122" s="6"/>
      <c r="K122" s="6"/>
      <c r="L122" s="6"/>
      <c r="M122" s="6"/>
      <c r="N122" s="44"/>
      <c r="O122" s="42"/>
      <c r="P122" s="44"/>
      <c r="Q122" s="6"/>
      <c r="R122" s="2"/>
    </row>
    <row r="123" spans="2:18" ht="15.75" thickBot="1">
      <c r="B123" s="2"/>
      <c r="C123" s="6"/>
      <c r="D123" s="6"/>
      <c r="E123" s="6"/>
      <c r="F123" s="6"/>
      <c r="G123" s="6"/>
      <c r="H123" s="6"/>
      <c r="I123" s="6"/>
      <c r="J123" s="6"/>
      <c r="K123" s="6"/>
      <c r="L123" s="6"/>
      <c r="M123" s="6"/>
      <c r="N123" s="52">
        <f>SUM(N115:N121)</f>
        <v>226739</v>
      </c>
      <c r="O123" s="42"/>
      <c r="P123" s="52">
        <v>270421</v>
      </c>
      <c r="Q123" s="6"/>
      <c r="R123" s="2"/>
    </row>
    <row r="124" spans="2:18" ht="15.75" thickTop="1">
      <c r="B124" s="2"/>
      <c r="C124" s="6"/>
      <c r="D124" s="6"/>
      <c r="E124" s="6"/>
      <c r="F124" s="6"/>
      <c r="G124" s="6"/>
      <c r="H124" s="6"/>
      <c r="I124" s="6"/>
      <c r="J124" s="6"/>
      <c r="K124" s="6"/>
      <c r="L124" s="6"/>
      <c r="M124" s="6"/>
      <c r="N124" s="42"/>
      <c r="O124" s="42"/>
      <c r="P124" s="42"/>
      <c r="Q124" s="6"/>
      <c r="R124" s="2"/>
    </row>
    <row r="125" spans="2:18" ht="15">
      <c r="B125" s="2"/>
      <c r="C125" s="6"/>
      <c r="D125" s="6"/>
      <c r="E125" s="6"/>
      <c r="F125" s="6"/>
      <c r="G125" s="6"/>
      <c r="H125" s="6"/>
      <c r="I125" s="6"/>
      <c r="J125" s="6"/>
      <c r="K125" s="6"/>
      <c r="L125" s="6"/>
      <c r="M125" s="6"/>
      <c r="N125" s="42"/>
      <c r="O125" s="42"/>
      <c r="P125" s="42"/>
      <c r="Q125" s="6"/>
      <c r="R125" s="2"/>
    </row>
    <row r="126" spans="2:18" ht="15.75">
      <c r="B126" s="2"/>
      <c r="C126" s="6"/>
      <c r="D126" s="9" t="s">
        <v>75</v>
      </c>
      <c r="E126" s="6"/>
      <c r="F126" s="6"/>
      <c r="G126" s="6"/>
      <c r="H126" s="6"/>
      <c r="I126" s="6"/>
      <c r="J126" s="6"/>
      <c r="K126" s="6"/>
      <c r="L126" s="6"/>
      <c r="M126" s="6"/>
      <c r="N126" s="86">
        <v>69.55</v>
      </c>
      <c r="O126" s="42"/>
      <c r="P126" s="86">
        <v>84.14936906125645</v>
      </c>
      <c r="Q126" s="6"/>
      <c r="R126" s="2"/>
    </row>
    <row r="127" spans="2:18" ht="15">
      <c r="B127" s="2"/>
      <c r="C127" s="6"/>
      <c r="D127" s="6"/>
      <c r="E127" s="6"/>
      <c r="F127" s="6"/>
      <c r="G127" s="6"/>
      <c r="H127" s="6"/>
      <c r="I127" s="6"/>
      <c r="J127" s="6"/>
      <c r="K127" s="6"/>
      <c r="L127" s="6"/>
      <c r="M127" s="6"/>
      <c r="N127" s="42"/>
      <c r="O127" s="42"/>
      <c r="P127" s="42"/>
      <c r="Q127" s="6"/>
      <c r="R127" s="2"/>
    </row>
    <row r="128" spans="2:18" ht="15">
      <c r="B128" s="2"/>
      <c r="C128" s="6"/>
      <c r="D128" s="6"/>
      <c r="E128" s="6"/>
      <c r="F128" s="6"/>
      <c r="G128" s="6"/>
      <c r="H128" s="6"/>
      <c r="I128" s="6"/>
      <c r="J128" s="6"/>
      <c r="K128" s="6"/>
      <c r="L128" s="6"/>
      <c r="M128" s="6"/>
      <c r="N128" s="42"/>
      <c r="O128" s="42"/>
      <c r="P128" s="42"/>
      <c r="Q128" s="6"/>
      <c r="R128" s="2"/>
    </row>
    <row r="129" spans="2:18" ht="15">
      <c r="B129" s="2"/>
      <c r="C129" s="6"/>
      <c r="D129" s="6"/>
      <c r="E129" s="6"/>
      <c r="F129" s="6"/>
      <c r="G129" s="6"/>
      <c r="H129" s="6"/>
      <c r="I129" s="6"/>
      <c r="J129" s="6"/>
      <c r="K129" s="6"/>
      <c r="L129" s="6"/>
      <c r="M129" s="6"/>
      <c r="N129" s="42"/>
      <c r="O129" s="42"/>
      <c r="P129" s="42"/>
      <c r="Q129" s="6"/>
      <c r="R129" s="2"/>
    </row>
    <row r="130" spans="2:18" ht="15.75">
      <c r="B130" s="2"/>
      <c r="C130" s="2"/>
      <c r="D130" s="2"/>
      <c r="E130" s="2"/>
      <c r="F130" s="2"/>
      <c r="G130" s="2"/>
      <c r="H130" s="2"/>
      <c r="I130" s="2"/>
      <c r="J130" s="2"/>
      <c r="K130" s="2"/>
      <c r="L130" s="2"/>
      <c r="M130" s="2"/>
      <c r="N130" s="5" t="s">
        <v>253</v>
      </c>
      <c r="O130" s="2"/>
      <c r="P130" s="5" t="s">
        <v>253</v>
      </c>
      <c r="Q130" s="2"/>
      <c r="R130" s="2"/>
    </row>
  </sheetData>
  <mergeCells count="11">
    <mergeCell ref="G66:H66"/>
    <mergeCell ref="G68:H68"/>
    <mergeCell ref="G46:H46"/>
    <mergeCell ref="F51:H51"/>
    <mergeCell ref="F61:H61"/>
    <mergeCell ref="F64:H64"/>
    <mergeCell ref="G58:H58"/>
    <mergeCell ref="F30:H30"/>
    <mergeCell ref="F38:H38"/>
    <mergeCell ref="F40:H40"/>
    <mergeCell ref="F42:H42"/>
  </mergeCells>
  <printOptions/>
  <pageMargins left="1" right="0.47" top="0.5" bottom="0.5" header="0" footer="0"/>
  <pageSetup horizontalDpi="300" verticalDpi="300" orientation="portrait" paperSize="9" scale="65" r:id="rId1"/>
  <headerFooter alignWithMargins="0">
    <oddHeader>&amp;R&amp;"Arial,Bold"Draft
&amp;10&amp;D</oddHeader>
  </headerFooter>
  <rowBreaks count="1" manualBreakCount="1">
    <brk id="70" min="2" max="16" man="1"/>
  </rowBreaks>
</worksheet>
</file>

<file path=xl/worksheets/sheet2.xml><?xml version="1.0" encoding="utf-8"?>
<worksheet xmlns="http://schemas.openxmlformats.org/spreadsheetml/2006/main" xmlns:r="http://schemas.openxmlformats.org/officeDocument/2006/relationships">
  <dimension ref="B10:T162"/>
  <sheetViews>
    <sheetView tabSelected="1" zoomScale="75" zoomScaleNormal="75" workbookViewId="0" topLeftCell="A120">
      <selection activeCell="G135" sqref="G135"/>
    </sheetView>
  </sheetViews>
  <sheetFormatPr defaultColWidth="11.77734375" defaultRowHeight="15"/>
  <cols>
    <col min="3" max="3" width="1.77734375" style="0" customWidth="1"/>
    <col min="4" max="4" width="4.77734375" style="0" customWidth="1"/>
    <col min="5" max="5" width="1.77734375" style="0" customWidth="1"/>
    <col min="6" max="6" width="3.77734375" style="0" customWidth="1"/>
    <col min="7" max="8" width="10.77734375" style="0" customWidth="1"/>
    <col min="9" max="9" width="1.77734375" style="0" customWidth="1"/>
    <col min="10" max="10" width="9.77734375" style="0" customWidth="1"/>
    <col min="11" max="11" width="1.77734375" style="0" customWidth="1"/>
    <col min="13" max="13" width="1.77734375" style="0" customWidth="1"/>
    <col min="15" max="15" width="1.77734375" style="0" customWidth="1"/>
    <col min="17" max="17" width="1.77734375" style="0" customWidth="1"/>
    <col min="19" max="19" width="1.77734375" style="0" customWidth="1"/>
    <col min="20" max="20" width="9.77734375" style="0" customWidth="1"/>
  </cols>
  <sheetData>
    <row r="10" spans="2:20" ht="15">
      <c r="B10" s="3"/>
      <c r="C10" s="3"/>
      <c r="D10" s="3"/>
      <c r="E10" s="3"/>
      <c r="F10" s="3"/>
      <c r="G10" s="3"/>
      <c r="H10" s="3"/>
      <c r="I10" s="3"/>
      <c r="J10" s="3"/>
      <c r="K10" s="3"/>
      <c r="L10" s="3"/>
      <c r="M10" s="3"/>
      <c r="N10" s="3"/>
      <c r="O10" s="3"/>
      <c r="P10" s="3"/>
      <c r="Q10" s="3"/>
      <c r="R10" s="3"/>
      <c r="S10" s="3"/>
      <c r="T10" s="3"/>
    </row>
    <row r="11" spans="2:20" ht="15">
      <c r="B11" s="3"/>
      <c r="C11" s="6"/>
      <c r="D11" s="6"/>
      <c r="E11" s="6"/>
      <c r="F11" s="6"/>
      <c r="G11" s="6"/>
      <c r="H11" s="6"/>
      <c r="I11" s="6"/>
      <c r="J11" s="6"/>
      <c r="K11" s="6"/>
      <c r="L11" s="6"/>
      <c r="M11" s="6"/>
      <c r="N11" s="6"/>
      <c r="O11" s="6"/>
      <c r="P11" s="6"/>
      <c r="Q11" s="6"/>
      <c r="R11" s="6"/>
      <c r="S11" s="6"/>
      <c r="T11" s="3"/>
    </row>
    <row r="12" spans="2:20" ht="18">
      <c r="B12" s="3"/>
      <c r="C12" s="6"/>
      <c r="D12" s="19" t="s">
        <v>15</v>
      </c>
      <c r="E12" s="19"/>
      <c r="F12" s="8"/>
      <c r="G12" s="8"/>
      <c r="H12" s="8"/>
      <c r="I12" s="8"/>
      <c r="J12" s="8"/>
      <c r="K12" s="8"/>
      <c r="L12" s="8"/>
      <c r="M12" s="8"/>
      <c r="N12" s="8"/>
      <c r="O12" s="8"/>
      <c r="P12" s="8"/>
      <c r="Q12" s="8"/>
      <c r="R12" s="8"/>
      <c r="S12" s="6"/>
      <c r="T12" s="3"/>
    </row>
    <row r="13" spans="2:20" ht="15.75">
      <c r="B13" s="3"/>
      <c r="C13" s="6"/>
      <c r="D13" s="7" t="s">
        <v>76</v>
      </c>
      <c r="E13" s="7"/>
      <c r="F13" s="7"/>
      <c r="G13" s="7"/>
      <c r="H13" s="8"/>
      <c r="I13" s="8"/>
      <c r="J13" s="8"/>
      <c r="K13" s="8"/>
      <c r="L13" s="8"/>
      <c r="M13" s="8"/>
      <c r="N13" s="8"/>
      <c r="O13" s="8"/>
      <c r="P13" s="8"/>
      <c r="Q13" s="8"/>
      <c r="R13" s="8"/>
      <c r="S13" s="6"/>
      <c r="T13" s="3"/>
    </row>
    <row r="14" spans="2:20" ht="15.75">
      <c r="B14" s="3"/>
      <c r="C14" s="6"/>
      <c r="D14" s="7" t="s">
        <v>252</v>
      </c>
      <c r="E14" s="7"/>
      <c r="F14" s="7"/>
      <c r="G14" s="7"/>
      <c r="H14" s="8"/>
      <c r="I14" s="8"/>
      <c r="J14" s="8"/>
      <c r="K14" s="8"/>
      <c r="L14" s="8"/>
      <c r="M14" s="8"/>
      <c r="N14" s="8"/>
      <c r="O14" s="8"/>
      <c r="P14" s="8"/>
      <c r="Q14" s="8"/>
      <c r="R14" s="8"/>
      <c r="S14" s="6"/>
      <c r="T14" s="3"/>
    </row>
    <row r="15" spans="2:20" ht="15">
      <c r="B15" s="3"/>
      <c r="C15" s="6"/>
      <c r="D15" s="6"/>
      <c r="E15" s="6"/>
      <c r="F15" s="6"/>
      <c r="G15" s="6"/>
      <c r="H15" s="6"/>
      <c r="I15" s="6"/>
      <c r="J15" s="6"/>
      <c r="K15" s="6"/>
      <c r="L15" s="6"/>
      <c r="M15" s="6"/>
      <c r="N15" s="6"/>
      <c r="O15" s="6"/>
      <c r="P15" s="6"/>
      <c r="Q15" s="6"/>
      <c r="R15" s="6"/>
      <c r="S15" s="6"/>
      <c r="T15" s="3"/>
    </row>
    <row r="16" spans="2:20" ht="15.75">
      <c r="B16" s="3"/>
      <c r="C16" s="6"/>
      <c r="D16" s="9" t="s">
        <v>20</v>
      </c>
      <c r="E16" s="9"/>
      <c r="F16" s="9" t="s">
        <v>77</v>
      </c>
      <c r="G16" s="6"/>
      <c r="H16" s="6"/>
      <c r="I16" s="6"/>
      <c r="J16" s="6"/>
      <c r="K16" s="6"/>
      <c r="L16" s="6"/>
      <c r="M16" s="6"/>
      <c r="N16" s="6"/>
      <c r="O16" s="6"/>
      <c r="P16" s="6"/>
      <c r="Q16" s="6"/>
      <c r="R16" s="6"/>
      <c r="S16" s="6"/>
      <c r="T16" s="3"/>
    </row>
    <row r="17" spans="2:20" ht="45.75" customHeight="1">
      <c r="B17" s="3"/>
      <c r="C17" s="6"/>
      <c r="D17" s="6"/>
      <c r="E17" s="6"/>
      <c r="F17" s="149" t="s">
        <v>8</v>
      </c>
      <c r="G17" s="149"/>
      <c r="H17" s="149"/>
      <c r="I17" s="149"/>
      <c r="J17" s="149"/>
      <c r="K17" s="149"/>
      <c r="L17" s="149"/>
      <c r="M17" s="149"/>
      <c r="N17" s="149"/>
      <c r="O17" s="149"/>
      <c r="P17" s="149"/>
      <c r="Q17" s="149"/>
      <c r="R17" s="149"/>
      <c r="S17" s="6"/>
      <c r="T17" s="3"/>
    </row>
    <row r="18" spans="2:20" ht="15">
      <c r="B18" s="3"/>
      <c r="C18" s="6"/>
      <c r="D18" s="6"/>
      <c r="E18" s="6"/>
      <c r="F18" s="8"/>
      <c r="G18" s="8"/>
      <c r="H18" s="8"/>
      <c r="I18" s="8"/>
      <c r="J18" s="8"/>
      <c r="K18" s="8"/>
      <c r="L18" s="8"/>
      <c r="M18" s="8"/>
      <c r="N18" s="8"/>
      <c r="O18" s="8"/>
      <c r="P18" s="8"/>
      <c r="Q18" s="8"/>
      <c r="R18" s="8"/>
      <c r="S18" s="6"/>
      <c r="T18" s="3"/>
    </row>
    <row r="19" spans="2:20" ht="15.75">
      <c r="B19" s="3"/>
      <c r="C19" s="6"/>
      <c r="D19" s="9" t="s">
        <v>26</v>
      </c>
      <c r="E19" s="9"/>
      <c r="F19" s="9" t="s">
        <v>92</v>
      </c>
      <c r="G19" s="6"/>
      <c r="H19" s="6"/>
      <c r="I19" s="6"/>
      <c r="J19" s="6"/>
      <c r="K19" s="6"/>
      <c r="L19" s="6"/>
      <c r="M19" s="6"/>
      <c r="N19" s="6"/>
      <c r="O19" s="6"/>
      <c r="P19" s="6"/>
      <c r="Q19" s="6"/>
      <c r="R19" s="6"/>
      <c r="S19" s="6"/>
      <c r="T19" s="3"/>
    </row>
    <row r="20" spans="2:20" ht="15.75" customHeight="1">
      <c r="B20" s="3"/>
      <c r="C20" s="6"/>
      <c r="D20" s="6"/>
      <c r="E20" s="6"/>
      <c r="F20" s="148" t="s">
        <v>258</v>
      </c>
      <c r="G20" s="148"/>
      <c r="H20" s="148"/>
      <c r="I20" s="148"/>
      <c r="J20" s="148"/>
      <c r="K20" s="148"/>
      <c r="L20" s="148"/>
      <c r="M20" s="148"/>
      <c r="N20" s="148"/>
      <c r="O20" s="148"/>
      <c r="P20" s="148"/>
      <c r="Q20" s="148"/>
      <c r="R20" s="148"/>
      <c r="S20" s="6"/>
      <c r="T20" s="3"/>
    </row>
    <row r="21" spans="2:20" ht="15.75" customHeight="1">
      <c r="B21" s="3"/>
      <c r="C21" s="6"/>
      <c r="D21" s="6"/>
      <c r="E21" s="6"/>
      <c r="F21" s="153"/>
      <c r="G21" s="153"/>
      <c r="H21" s="153"/>
      <c r="I21" s="153"/>
      <c r="J21" s="153"/>
      <c r="K21" s="153"/>
      <c r="L21" s="153"/>
      <c r="M21" s="153"/>
      <c r="N21" s="153"/>
      <c r="O21" s="153"/>
      <c r="P21" s="153"/>
      <c r="Q21" s="153"/>
      <c r="R21" s="153"/>
      <c r="S21" s="6"/>
      <c r="T21" s="3"/>
    </row>
    <row r="22" spans="2:20" ht="15.75" customHeight="1">
      <c r="B22" s="3"/>
      <c r="C22" s="6"/>
      <c r="D22" s="6"/>
      <c r="E22" s="6"/>
      <c r="F22" s="153"/>
      <c r="G22" s="153"/>
      <c r="H22" s="153"/>
      <c r="I22" s="153"/>
      <c r="J22" s="153"/>
      <c r="K22" s="153"/>
      <c r="L22" s="153"/>
      <c r="M22" s="153"/>
      <c r="N22" s="153"/>
      <c r="O22" s="153"/>
      <c r="P22" s="153"/>
      <c r="Q22" s="153"/>
      <c r="R22" s="153"/>
      <c r="S22" s="6"/>
      <c r="T22" s="3"/>
    </row>
    <row r="23" spans="2:20" ht="25.5" customHeight="1">
      <c r="B23" s="3"/>
      <c r="C23" s="6"/>
      <c r="D23" s="6"/>
      <c r="E23" s="6"/>
      <c r="F23" s="153"/>
      <c r="G23" s="153"/>
      <c r="H23" s="153"/>
      <c r="I23" s="153"/>
      <c r="J23" s="153"/>
      <c r="K23" s="153"/>
      <c r="L23" s="153"/>
      <c r="M23" s="153"/>
      <c r="N23" s="153"/>
      <c r="O23" s="153"/>
      <c r="P23" s="153"/>
      <c r="Q23" s="153"/>
      <c r="R23" s="153"/>
      <c r="S23" s="6"/>
      <c r="T23" s="3"/>
    </row>
    <row r="24" spans="2:20" ht="15.75">
      <c r="B24" s="3"/>
      <c r="C24" s="6"/>
      <c r="D24" s="9" t="s">
        <v>43</v>
      </c>
      <c r="E24" s="9"/>
      <c r="F24" s="9" t="s">
        <v>93</v>
      </c>
      <c r="G24" s="6"/>
      <c r="H24" s="6"/>
      <c r="I24" s="6"/>
      <c r="J24" s="6"/>
      <c r="K24" s="6"/>
      <c r="L24" s="6"/>
      <c r="M24" s="6"/>
      <c r="N24" s="6"/>
      <c r="O24" s="6"/>
      <c r="P24" s="6"/>
      <c r="Q24" s="6"/>
      <c r="R24" s="6"/>
      <c r="S24" s="6"/>
      <c r="T24" s="3"/>
    </row>
    <row r="25" spans="2:20" ht="15">
      <c r="B25" s="3"/>
      <c r="C25" s="6"/>
      <c r="D25" s="6"/>
      <c r="E25" s="6"/>
      <c r="F25" s="6" t="s">
        <v>9</v>
      </c>
      <c r="G25" s="6"/>
      <c r="H25" s="6"/>
      <c r="I25" s="6"/>
      <c r="J25" s="6"/>
      <c r="K25" s="6"/>
      <c r="L25" s="6"/>
      <c r="M25" s="6"/>
      <c r="N25" s="6"/>
      <c r="O25" s="6"/>
      <c r="P25" s="6"/>
      <c r="Q25" s="6"/>
      <c r="R25" s="6"/>
      <c r="S25" s="6"/>
      <c r="T25" s="3"/>
    </row>
    <row r="26" spans="2:20" ht="15">
      <c r="B26" s="3"/>
      <c r="C26" s="6"/>
      <c r="D26" s="6"/>
      <c r="E26" s="6"/>
      <c r="F26" s="6"/>
      <c r="G26" s="6"/>
      <c r="H26" s="6"/>
      <c r="I26" s="6"/>
      <c r="J26" s="6"/>
      <c r="K26" s="6"/>
      <c r="L26" s="6"/>
      <c r="M26" s="6"/>
      <c r="N26" s="6"/>
      <c r="O26" s="6"/>
      <c r="P26" s="6"/>
      <c r="Q26" s="6"/>
      <c r="R26" s="6"/>
      <c r="S26" s="6"/>
      <c r="T26" s="3"/>
    </row>
    <row r="27" spans="2:20" ht="15.75">
      <c r="B27" s="3"/>
      <c r="C27" s="6"/>
      <c r="D27" s="9" t="s">
        <v>94</v>
      </c>
      <c r="E27" s="9"/>
      <c r="F27" s="9" t="s">
        <v>35</v>
      </c>
      <c r="G27" s="6"/>
      <c r="H27" s="6"/>
      <c r="I27" s="6"/>
      <c r="J27" s="6"/>
      <c r="K27" s="6"/>
      <c r="L27" s="6"/>
      <c r="M27" s="6"/>
      <c r="N27" s="6"/>
      <c r="O27" s="6"/>
      <c r="P27" s="6"/>
      <c r="Q27" s="6"/>
      <c r="R27" s="6"/>
      <c r="S27" s="6"/>
      <c r="T27" s="3"/>
    </row>
    <row r="28" spans="2:20" ht="15.75">
      <c r="B28" s="3"/>
      <c r="C28" s="6"/>
      <c r="D28" s="6"/>
      <c r="E28" s="6"/>
      <c r="F28" s="6"/>
      <c r="G28" s="6"/>
      <c r="H28" s="6"/>
      <c r="I28" s="6"/>
      <c r="J28" s="6"/>
      <c r="K28" s="6"/>
      <c r="L28" s="7"/>
      <c r="M28" s="8"/>
      <c r="N28" s="7"/>
      <c r="O28" s="6"/>
      <c r="P28" s="6"/>
      <c r="Q28" s="6"/>
      <c r="R28" s="6"/>
      <c r="S28" s="6"/>
      <c r="T28" s="3"/>
    </row>
    <row r="29" spans="2:20" ht="15.75">
      <c r="B29" s="3"/>
      <c r="C29" s="6"/>
      <c r="D29" s="6"/>
      <c r="E29" s="6"/>
      <c r="F29" s="6"/>
      <c r="G29" s="6"/>
      <c r="H29" s="6"/>
      <c r="I29" s="6"/>
      <c r="J29" s="6"/>
      <c r="K29" s="6"/>
      <c r="L29" s="54" t="s">
        <v>185</v>
      </c>
      <c r="M29" s="55"/>
      <c r="N29" s="56"/>
      <c r="O29" s="6"/>
      <c r="P29" s="54" t="s">
        <v>18</v>
      </c>
      <c r="Q29" s="55"/>
      <c r="R29" s="56"/>
      <c r="S29" s="6"/>
      <c r="T29" s="3"/>
    </row>
    <row r="30" spans="2:20" ht="15.75">
      <c r="B30" s="3"/>
      <c r="C30" s="6"/>
      <c r="D30" s="6"/>
      <c r="E30" s="6"/>
      <c r="F30" s="6"/>
      <c r="G30" s="6"/>
      <c r="H30" s="6"/>
      <c r="I30" s="6"/>
      <c r="J30" s="6"/>
      <c r="K30" s="6"/>
      <c r="L30" s="20" t="s">
        <v>79</v>
      </c>
      <c r="M30" s="6"/>
      <c r="N30" s="20" t="s">
        <v>186</v>
      </c>
      <c r="O30" s="6"/>
      <c r="P30" s="20" t="s">
        <v>79</v>
      </c>
      <c r="Q30" s="6"/>
      <c r="R30" s="20" t="s">
        <v>186</v>
      </c>
      <c r="S30" s="6"/>
      <c r="T30" s="3"/>
    </row>
    <row r="31" spans="2:20" ht="15.75">
      <c r="B31" s="3"/>
      <c r="C31" s="6"/>
      <c r="D31" s="6"/>
      <c r="E31" s="6"/>
      <c r="F31" s="6"/>
      <c r="G31" s="6"/>
      <c r="H31" s="6"/>
      <c r="I31" s="6"/>
      <c r="J31" s="6"/>
      <c r="K31" s="6"/>
      <c r="L31" s="53" t="s">
        <v>249</v>
      </c>
      <c r="M31" s="20"/>
      <c r="N31" s="53" t="s">
        <v>250</v>
      </c>
      <c r="O31" s="6"/>
      <c r="P31" s="53" t="s">
        <v>249</v>
      </c>
      <c r="Q31" s="20"/>
      <c r="R31" s="53" t="s">
        <v>250</v>
      </c>
      <c r="S31" s="6"/>
      <c r="T31" s="3"/>
    </row>
    <row r="32" spans="2:20" ht="15">
      <c r="B32" s="3"/>
      <c r="C32" s="6"/>
      <c r="D32" s="6"/>
      <c r="E32" s="6"/>
      <c r="F32" s="6"/>
      <c r="G32" s="6"/>
      <c r="H32" s="6"/>
      <c r="I32" s="6"/>
      <c r="J32" s="6"/>
      <c r="K32" s="6"/>
      <c r="L32" s="21" t="s">
        <v>19</v>
      </c>
      <c r="M32" s="6"/>
      <c r="N32" s="21" t="s">
        <v>19</v>
      </c>
      <c r="O32" s="6"/>
      <c r="P32" s="21" t="s">
        <v>19</v>
      </c>
      <c r="Q32" s="6"/>
      <c r="R32" s="21" t="s">
        <v>19</v>
      </c>
      <c r="S32" s="6"/>
      <c r="T32" s="3"/>
    </row>
    <row r="33" spans="2:20" ht="15">
      <c r="B33" s="3"/>
      <c r="C33" s="6"/>
      <c r="D33" s="6"/>
      <c r="E33" s="6"/>
      <c r="F33" s="6"/>
      <c r="G33" s="6"/>
      <c r="H33" s="6"/>
      <c r="I33" s="6"/>
      <c r="J33" s="6"/>
      <c r="K33" s="6"/>
      <c r="L33" s="6"/>
      <c r="M33" s="6"/>
      <c r="N33" s="21"/>
      <c r="O33" s="6"/>
      <c r="P33" s="21"/>
      <c r="Q33" s="6"/>
      <c r="R33" s="21"/>
      <c r="S33" s="6"/>
      <c r="T33" s="3"/>
    </row>
    <row r="34" spans="2:20" ht="15">
      <c r="B34" s="3"/>
      <c r="C34" s="6"/>
      <c r="D34" s="6"/>
      <c r="E34" s="6"/>
      <c r="F34" s="6" t="s">
        <v>95</v>
      </c>
      <c r="G34" s="6"/>
      <c r="H34" s="6"/>
      <c r="I34" s="6"/>
      <c r="J34" s="6"/>
      <c r="K34" s="6"/>
      <c r="L34" s="6"/>
      <c r="M34" s="6"/>
      <c r="N34" s="6"/>
      <c r="O34" s="6"/>
      <c r="P34" s="6"/>
      <c r="Q34" s="6"/>
      <c r="R34" s="6"/>
      <c r="S34" s="6"/>
      <c r="T34" s="3"/>
    </row>
    <row r="35" spans="2:20" ht="15">
      <c r="B35" s="3"/>
      <c r="C35" s="6"/>
      <c r="D35" s="6"/>
      <c r="E35" s="6"/>
      <c r="F35" s="6"/>
      <c r="G35" s="6" t="s">
        <v>96</v>
      </c>
      <c r="H35" s="6"/>
      <c r="I35" s="6"/>
      <c r="J35" s="6"/>
      <c r="K35" s="6"/>
      <c r="L35" s="6">
        <v>-1976</v>
      </c>
      <c r="M35" s="6"/>
      <c r="N35" s="6">
        <v>-4008</v>
      </c>
      <c r="O35" s="6"/>
      <c r="P35" s="6">
        <v>-9198</v>
      </c>
      <c r="Q35" s="6"/>
      <c r="R35" s="6">
        <v>-9720</v>
      </c>
      <c r="S35" s="6"/>
      <c r="T35" s="3"/>
    </row>
    <row r="36" spans="2:20" ht="15">
      <c r="B36" s="3"/>
      <c r="C36" s="6"/>
      <c r="D36" s="6"/>
      <c r="E36" s="6"/>
      <c r="F36" s="6"/>
      <c r="G36" s="6" t="s">
        <v>97</v>
      </c>
      <c r="H36" s="6"/>
      <c r="I36" s="6"/>
      <c r="J36" s="6"/>
      <c r="K36" s="6"/>
      <c r="L36" s="6">
        <v>-822</v>
      </c>
      <c r="M36" s="6"/>
      <c r="N36" s="6">
        <v>-54</v>
      </c>
      <c r="O36" s="6"/>
      <c r="P36" s="6">
        <v>-1501</v>
      </c>
      <c r="Q36" s="6"/>
      <c r="R36" s="6">
        <v>-507</v>
      </c>
      <c r="S36" s="6"/>
      <c r="T36" s="3"/>
    </row>
    <row r="37" spans="2:20" ht="15">
      <c r="B37" s="3"/>
      <c r="C37" s="6"/>
      <c r="D37" s="6"/>
      <c r="E37" s="6"/>
      <c r="F37" s="6"/>
      <c r="G37" s="6" t="s">
        <v>98</v>
      </c>
      <c r="H37" s="6"/>
      <c r="I37" s="6"/>
      <c r="J37" s="6"/>
      <c r="K37" s="6"/>
      <c r="L37" s="6">
        <v>-43</v>
      </c>
      <c r="M37" s="6"/>
      <c r="N37" s="6">
        <v>-45</v>
      </c>
      <c r="O37" s="6"/>
      <c r="P37" s="6">
        <v>47</v>
      </c>
      <c r="Q37" s="6"/>
      <c r="R37" s="6">
        <v>-59</v>
      </c>
      <c r="S37" s="6"/>
      <c r="T37" s="3"/>
    </row>
    <row r="38" spans="2:20" ht="15">
      <c r="B38" s="3"/>
      <c r="C38" s="6"/>
      <c r="D38" s="6"/>
      <c r="E38" s="6"/>
      <c r="F38" s="6" t="s">
        <v>73</v>
      </c>
      <c r="G38" s="6"/>
      <c r="H38" s="6"/>
      <c r="I38" s="6"/>
      <c r="J38" s="6"/>
      <c r="K38" s="6"/>
      <c r="L38" s="6"/>
      <c r="M38" s="6"/>
      <c r="N38" s="6"/>
      <c r="O38" s="6"/>
      <c r="P38" s="6"/>
      <c r="Q38" s="6"/>
      <c r="R38" s="6"/>
      <c r="S38" s="6"/>
      <c r="T38" s="3"/>
    </row>
    <row r="39" spans="2:20" ht="15">
      <c r="B39" s="3"/>
      <c r="C39" s="6"/>
      <c r="D39" s="6"/>
      <c r="E39" s="6"/>
      <c r="F39" s="6"/>
      <c r="G39" s="6" t="s">
        <v>99</v>
      </c>
      <c r="H39" s="6"/>
      <c r="I39" s="6"/>
      <c r="J39" s="6"/>
      <c r="K39" s="6"/>
      <c r="L39" s="6">
        <v>2067</v>
      </c>
      <c r="M39" s="6"/>
      <c r="N39" s="6">
        <v>-513</v>
      </c>
      <c r="O39" s="6"/>
      <c r="P39" s="6">
        <v>1360</v>
      </c>
      <c r="Q39" s="6"/>
      <c r="R39" s="6">
        <v>-649</v>
      </c>
      <c r="S39" s="6"/>
      <c r="T39" s="3"/>
    </row>
    <row r="40" spans="2:20" ht="15">
      <c r="B40" s="3"/>
      <c r="C40" s="6"/>
      <c r="D40" s="6"/>
      <c r="E40" s="6"/>
      <c r="F40" s="6"/>
      <c r="G40" s="6" t="s">
        <v>98</v>
      </c>
      <c r="H40" s="6"/>
      <c r="I40" s="6"/>
      <c r="J40" s="6"/>
      <c r="K40" s="6"/>
      <c r="L40" s="6">
        <v>53</v>
      </c>
      <c r="M40" s="6"/>
      <c r="N40" s="6">
        <v>4</v>
      </c>
      <c r="O40" s="6"/>
      <c r="P40" s="6">
        <v>53</v>
      </c>
      <c r="Q40" s="6"/>
      <c r="R40" s="6">
        <v>116</v>
      </c>
      <c r="S40" s="6"/>
      <c r="T40" s="3"/>
    </row>
    <row r="41" spans="2:20" ht="15">
      <c r="B41" s="3"/>
      <c r="C41" s="6"/>
      <c r="D41" s="6"/>
      <c r="E41" s="6"/>
      <c r="F41" s="6" t="s">
        <v>50</v>
      </c>
      <c r="G41" s="6"/>
      <c r="H41" s="6"/>
      <c r="I41" s="6"/>
      <c r="J41" s="6"/>
      <c r="K41" s="6"/>
      <c r="L41" s="6"/>
      <c r="M41" s="6"/>
      <c r="N41" s="6"/>
      <c r="O41" s="6"/>
      <c r="P41" s="6"/>
      <c r="Q41" s="6"/>
      <c r="R41" s="6"/>
      <c r="S41" s="6"/>
      <c r="T41" s="3"/>
    </row>
    <row r="42" spans="2:20" ht="15">
      <c r="B42" s="3"/>
      <c r="C42" s="6"/>
      <c r="D42" s="6"/>
      <c r="E42" s="6"/>
      <c r="F42" s="6"/>
      <c r="G42" s="6" t="s">
        <v>99</v>
      </c>
      <c r="H42" s="6"/>
      <c r="I42" s="6"/>
      <c r="J42" s="6"/>
      <c r="K42" s="6"/>
      <c r="L42" s="6">
        <v>266</v>
      </c>
      <c r="M42" s="6"/>
      <c r="N42" s="6">
        <v>-684</v>
      </c>
      <c r="O42" s="6"/>
      <c r="P42" s="6">
        <v>548</v>
      </c>
      <c r="Q42" s="6"/>
      <c r="R42" s="6">
        <v>2170</v>
      </c>
      <c r="S42" s="6"/>
      <c r="T42" s="3"/>
    </row>
    <row r="43" spans="2:20" ht="15">
      <c r="B43" s="3"/>
      <c r="C43" s="6"/>
      <c r="D43" s="6"/>
      <c r="E43" s="6"/>
      <c r="F43" s="6"/>
      <c r="G43" s="6" t="s">
        <v>98</v>
      </c>
      <c r="H43" s="6"/>
      <c r="I43" s="6"/>
      <c r="J43" s="6"/>
      <c r="K43" s="6"/>
      <c r="L43" s="6">
        <v>-965</v>
      </c>
      <c r="M43" s="6"/>
      <c r="N43" s="6">
        <v>0</v>
      </c>
      <c r="O43" s="6"/>
      <c r="P43" s="6">
        <v>-978</v>
      </c>
      <c r="Q43" s="6"/>
      <c r="R43" s="6">
        <v>27</v>
      </c>
      <c r="S43" s="6"/>
      <c r="T43" s="3"/>
    </row>
    <row r="44" spans="2:20" ht="15">
      <c r="B44" s="3"/>
      <c r="C44" s="6"/>
      <c r="D44" s="6"/>
      <c r="E44" s="6"/>
      <c r="F44" s="6"/>
      <c r="G44" s="6"/>
      <c r="H44" s="6"/>
      <c r="I44" s="6"/>
      <c r="J44" s="6"/>
      <c r="K44" s="6"/>
      <c r="L44" s="24"/>
      <c r="M44" s="6"/>
      <c r="N44" s="24"/>
      <c r="O44" s="6"/>
      <c r="P44" s="24"/>
      <c r="Q44" s="6"/>
      <c r="R44" s="24"/>
      <c r="S44" s="6"/>
      <c r="T44" s="3"/>
    </row>
    <row r="45" spans="2:20" ht="15.75" thickBot="1">
      <c r="B45" s="3"/>
      <c r="C45" s="6"/>
      <c r="D45" s="6"/>
      <c r="E45" s="6"/>
      <c r="F45" s="6"/>
      <c r="G45" s="6"/>
      <c r="H45" s="6"/>
      <c r="I45" s="6"/>
      <c r="J45" s="6"/>
      <c r="K45" s="6"/>
      <c r="L45" s="27">
        <f>SUM(L35:L43)</f>
        <v>-1420</v>
      </c>
      <c r="M45" s="6"/>
      <c r="N45" s="27">
        <f>SUM(N35:N43)</f>
        <v>-5300</v>
      </c>
      <c r="O45" s="6"/>
      <c r="P45" s="27">
        <f>SUM(P35:P43)</f>
        <v>-9669</v>
      </c>
      <c r="Q45" s="6"/>
      <c r="R45" s="27">
        <f>SUM(R35:R43)</f>
        <v>-8622</v>
      </c>
      <c r="S45" s="6"/>
      <c r="T45" s="3"/>
    </row>
    <row r="46" spans="2:20" ht="15.75" thickTop="1">
      <c r="B46" s="3"/>
      <c r="C46" s="6"/>
      <c r="D46" s="6"/>
      <c r="E46" s="6"/>
      <c r="F46" s="6"/>
      <c r="G46" s="6"/>
      <c r="H46" s="6"/>
      <c r="I46" s="6"/>
      <c r="J46" s="6"/>
      <c r="K46" s="6"/>
      <c r="L46" s="6"/>
      <c r="M46" s="6"/>
      <c r="N46" s="6"/>
      <c r="O46" s="6"/>
      <c r="P46" s="6"/>
      <c r="Q46" s="6"/>
      <c r="R46" s="6"/>
      <c r="S46" s="6"/>
      <c r="T46" s="3"/>
    </row>
    <row r="47" spans="2:20" ht="30.75" customHeight="1">
      <c r="B47" s="3"/>
      <c r="C47" s="6"/>
      <c r="D47" s="6"/>
      <c r="E47" s="6"/>
      <c r="F47" s="148" t="s">
        <v>247</v>
      </c>
      <c r="G47" s="148"/>
      <c r="H47" s="148"/>
      <c r="I47" s="148"/>
      <c r="J47" s="148"/>
      <c r="K47" s="148"/>
      <c r="L47" s="148"/>
      <c r="M47" s="148"/>
      <c r="N47" s="148"/>
      <c r="O47" s="148"/>
      <c r="P47" s="148"/>
      <c r="Q47" s="148"/>
      <c r="R47" s="148"/>
      <c r="S47" s="6"/>
      <c r="T47" s="3"/>
    </row>
    <row r="48" spans="2:20" ht="30.75" customHeight="1">
      <c r="B48" s="3"/>
      <c r="C48" s="6"/>
      <c r="D48" s="6"/>
      <c r="E48" s="6"/>
      <c r="F48" s="153"/>
      <c r="G48" s="153"/>
      <c r="H48" s="153"/>
      <c r="I48" s="153"/>
      <c r="J48" s="153"/>
      <c r="K48" s="153"/>
      <c r="L48" s="153"/>
      <c r="M48" s="153"/>
      <c r="N48" s="153"/>
      <c r="O48" s="153"/>
      <c r="P48" s="153"/>
      <c r="Q48" s="153"/>
      <c r="R48" s="153"/>
      <c r="S48" s="6"/>
      <c r="T48" s="3"/>
    </row>
    <row r="49" spans="2:20" ht="15.75">
      <c r="B49" s="3"/>
      <c r="C49" s="6"/>
      <c r="D49" s="9" t="s">
        <v>100</v>
      </c>
      <c r="E49" s="9"/>
      <c r="F49" s="9" t="s">
        <v>10</v>
      </c>
      <c r="G49" s="6"/>
      <c r="H49" s="6"/>
      <c r="I49" s="6"/>
      <c r="J49" s="6"/>
      <c r="K49" s="6"/>
      <c r="L49" s="6"/>
      <c r="M49" s="6"/>
      <c r="N49" s="6"/>
      <c r="O49" s="6"/>
      <c r="P49" s="6"/>
      <c r="Q49" s="6"/>
      <c r="R49" s="6"/>
      <c r="S49" s="6"/>
      <c r="T49" s="3"/>
    </row>
    <row r="50" spans="2:20" ht="30.75" customHeight="1">
      <c r="B50" s="3"/>
      <c r="C50" s="6"/>
      <c r="D50" s="6"/>
      <c r="E50" s="6"/>
      <c r="F50" s="149" t="s">
        <v>11</v>
      </c>
      <c r="G50" s="149"/>
      <c r="H50" s="149"/>
      <c r="I50" s="149"/>
      <c r="J50" s="149"/>
      <c r="K50" s="149"/>
      <c r="L50" s="149"/>
      <c r="M50" s="149"/>
      <c r="N50" s="149"/>
      <c r="O50" s="149"/>
      <c r="P50" s="149"/>
      <c r="Q50" s="149"/>
      <c r="R50" s="149"/>
      <c r="S50" s="6"/>
      <c r="T50" s="3"/>
    </row>
    <row r="51" spans="2:20" ht="15">
      <c r="B51" s="3"/>
      <c r="C51" s="6"/>
      <c r="D51" s="6"/>
      <c r="E51" s="6"/>
      <c r="F51" s="6"/>
      <c r="G51" s="6"/>
      <c r="H51" s="6"/>
      <c r="I51" s="6"/>
      <c r="J51" s="6"/>
      <c r="K51" s="6"/>
      <c r="L51" s="6"/>
      <c r="M51" s="6"/>
      <c r="N51" s="6"/>
      <c r="O51" s="6"/>
      <c r="P51" s="6"/>
      <c r="Q51" s="6"/>
      <c r="R51" s="6"/>
      <c r="S51" s="6"/>
      <c r="T51" s="3"/>
    </row>
    <row r="52" spans="2:20" ht="15.75">
      <c r="B52" s="3"/>
      <c r="C52" s="6"/>
      <c r="D52" s="9" t="s">
        <v>101</v>
      </c>
      <c r="E52" s="9"/>
      <c r="F52" s="9" t="s">
        <v>103</v>
      </c>
      <c r="G52" s="6"/>
      <c r="H52" s="6"/>
      <c r="I52" s="6"/>
      <c r="J52" s="6"/>
      <c r="K52" s="6"/>
      <c r="L52" s="6"/>
      <c r="M52" s="6"/>
      <c r="N52" s="6"/>
      <c r="O52" s="6"/>
      <c r="P52" s="6"/>
      <c r="Q52" s="6"/>
      <c r="R52" s="6"/>
      <c r="S52" s="6"/>
      <c r="T52" s="3"/>
    </row>
    <row r="53" spans="2:20" ht="26.25" customHeight="1">
      <c r="B53" s="3"/>
      <c r="C53" s="6"/>
      <c r="D53" s="6"/>
      <c r="E53" s="6"/>
      <c r="F53" s="22" t="s">
        <v>21</v>
      </c>
      <c r="G53" s="148" t="s">
        <v>12</v>
      </c>
      <c r="H53" s="148"/>
      <c r="I53" s="148"/>
      <c r="J53" s="148"/>
      <c r="K53" s="148"/>
      <c r="L53" s="148"/>
      <c r="M53" s="148"/>
      <c r="N53" s="148"/>
      <c r="O53" s="148"/>
      <c r="P53" s="148"/>
      <c r="Q53" s="148"/>
      <c r="R53" s="148"/>
      <c r="S53" s="6"/>
      <c r="T53" s="3"/>
    </row>
    <row r="54" spans="2:20" ht="15.75">
      <c r="B54" s="3"/>
      <c r="C54" s="6"/>
      <c r="D54" s="6"/>
      <c r="E54" s="9"/>
      <c r="F54" s="6" t="s">
        <v>23</v>
      </c>
      <c r="G54" s="6" t="s">
        <v>104</v>
      </c>
      <c r="H54" s="6"/>
      <c r="I54" s="6"/>
      <c r="J54" s="6"/>
      <c r="K54" s="6"/>
      <c r="L54" s="6"/>
      <c r="M54" s="6"/>
      <c r="N54" s="6"/>
      <c r="O54" s="6"/>
      <c r="P54" s="6"/>
      <c r="Q54" s="6"/>
      <c r="R54" s="6"/>
      <c r="S54" s="6"/>
      <c r="T54" s="3"/>
    </row>
    <row r="55" spans="2:20" ht="15">
      <c r="B55" s="3"/>
      <c r="C55" s="6"/>
      <c r="D55" s="6"/>
      <c r="E55" s="6"/>
      <c r="F55" s="6"/>
      <c r="G55" s="6"/>
      <c r="H55" s="6"/>
      <c r="I55" s="6"/>
      <c r="J55" s="6"/>
      <c r="K55" s="6"/>
      <c r="L55" s="6"/>
      <c r="M55" s="6"/>
      <c r="N55" s="6"/>
      <c r="O55" s="6"/>
      <c r="P55" s="6"/>
      <c r="Q55" s="6"/>
      <c r="R55" s="6"/>
      <c r="S55" s="6"/>
      <c r="T55" s="3"/>
    </row>
    <row r="56" spans="2:20" ht="15.75">
      <c r="B56" s="3"/>
      <c r="C56" s="6"/>
      <c r="D56" s="9" t="s">
        <v>102</v>
      </c>
      <c r="E56" s="6"/>
      <c r="F56" s="9" t="s">
        <v>13</v>
      </c>
      <c r="G56" s="6"/>
      <c r="H56" s="8"/>
      <c r="I56" s="8"/>
      <c r="J56" s="8"/>
      <c r="K56" s="8"/>
      <c r="L56" s="8"/>
      <c r="M56" s="8"/>
      <c r="N56" s="8"/>
      <c r="O56" s="8"/>
      <c r="P56" s="8"/>
      <c r="Q56" s="8"/>
      <c r="R56" s="8"/>
      <c r="S56" s="6"/>
      <c r="T56" s="3"/>
    </row>
    <row r="57" spans="2:20" ht="15">
      <c r="B57" s="3"/>
      <c r="C57" s="6"/>
      <c r="D57" s="6"/>
      <c r="E57" s="6"/>
      <c r="F57" s="151" t="s">
        <v>246</v>
      </c>
      <c r="G57" s="152"/>
      <c r="H57" s="152"/>
      <c r="I57" s="152"/>
      <c r="J57" s="152"/>
      <c r="K57" s="152"/>
      <c r="L57" s="152"/>
      <c r="M57" s="152"/>
      <c r="N57" s="152"/>
      <c r="O57" s="152"/>
      <c r="P57" s="152"/>
      <c r="Q57" s="152"/>
      <c r="R57" s="152"/>
      <c r="S57" s="6"/>
      <c r="T57" s="3"/>
    </row>
    <row r="58" spans="2:20" ht="15">
      <c r="B58" s="3"/>
      <c r="C58" s="6"/>
      <c r="D58" s="6"/>
      <c r="E58" s="6"/>
      <c r="F58" s="152"/>
      <c r="G58" s="152"/>
      <c r="H58" s="152"/>
      <c r="I58" s="152"/>
      <c r="J58" s="152"/>
      <c r="K58" s="152"/>
      <c r="L58" s="152"/>
      <c r="M58" s="152"/>
      <c r="N58" s="152"/>
      <c r="O58" s="152"/>
      <c r="P58" s="152"/>
      <c r="Q58" s="152"/>
      <c r="R58" s="152"/>
      <c r="S58" s="6"/>
      <c r="T58" s="3"/>
    </row>
    <row r="59" spans="2:20" ht="15">
      <c r="B59" s="3"/>
      <c r="C59" s="6"/>
      <c r="D59" s="6"/>
      <c r="E59" s="6"/>
      <c r="F59" s="152"/>
      <c r="G59" s="152"/>
      <c r="H59" s="152"/>
      <c r="I59" s="152"/>
      <c r="J59" s="152"/>
      <c r="K59" s="152"/>
      <c r="L59" s="152"/>
      <c r="M59" s="152"/>
      <c r="N59" s="152"/>
      <c r="O59" s="152"/>
      <c r="P59" s="152"/>
      <c r="Q59" s="152"/>
      <c r="R59" s="152"/>
      <c r="S59" s="6"/>
      <c r="T59" s="3"/>
    </row>
    <row r="60" spans="2:20" ht="15">
      <c r="B60" s="3"/>
      <c r="C60" s="6"/>
      <c r="D60" s="6"/>
      <c r="E60" s="6"/>
      <c r="F60" s="152"/>
      <c r="G60" s="152"/>
      <c r="H60" s="152"/>
      <c r="I60" s="152"/>
      <c r="J60" s="152"/>
      <c r="K60" s="152"/>
      <c r="L60" s="152"/>
      <c r="M60" s="152"/>
      <c r="N60" s="152"/>
      <c r="O60" s="152"/>
      <c r="P60" s="152"/>
      <c r="Q60" s="152"/>
      <c r="R60" s="152"/>
      <c r="S60" s="6"/>
      <c r="T60" s="3"/>
    </row>
    <row r="61" spans="2:20" ht="15">
      <c r="B61" s="3"/>
      <c r="C61" s="6"/>
      <c r="D61" s="6"/>
      <c r="E61" s="6"/>
      <c r="F61" s="6"/>
      <c r="G61" s="6"/>
      <c r="H61" s="6"/>
      <c r="I61" s="6"/>
      <c r="J61" s="6"/>
      <c r="K61" s="6"/>
      <c r="L61" s="6"/>
      <c r="M61" s="6"/>
      <c r="N61" s="6"/>
      <c r="O61" s="6"/>
      <c r="P61" s="6"/>
      <c r="Q61" s="6"/>
      <c r="R61" s="6"/>
      <c r="S61" s="6"/>
      <c r="T61" s="3"/>
    </row>
    <row r="62" spans="2:20" ht="15.75">
      <c r="B62" s="3"/>
      <c r="C62" s="6"/>
      <c r="D62" s="9" t="s">
        <v>105</v>
      </c>
      <c r="E62" s="9"/>
      <c r="F62" s="9" t="s">
        <v>107</v>
      </c>
      <c r="G62" s="6"/>
      <c r="H62" s="6"/>
      <c r="I62" s="6"/>
      <c r="J62" s="6"/>
      <c r="K62" s="6"/>
      <c r="L62" s="6"/>
      <c r="M62" s="6"/>
      <c r="N62" s="6"/>
      <c r="O62" s="6"/>
      <c r="P62" s="6"/>
      <c r="Q62" s="6"/>
      <c r="R62" s="6"/>
      <c r="S62" s="6"/>
      <c r="T62" s="3"/>
    </row>
    <row r="63" spans="2:20" ht="15">
      <c r="B63" s="3"/>
      <c r="C63" s="6"/>
      <c r="D63" s="6"/>
      <c r="E63" s="6"/>
      <c r="F63" s="36" t="s">
        <v>108</v>
      </c>
      <c r="G63" s="8"/>
      <c r="H63" s="8"/>
      <c r="I63" s="8"/>
      <c r="J63" s="8"/>
      <c r="K63" s="8"/>
      <c r="L63" s="8"/>
      <c r="M63" s="8"/>
      <c r="N63" s="8"/>
      <c r="O63" s="8"/>
      <c r="P63" s="8"/>
      <c r="Q63" s="8"/>
      <c r="R63" s="8"/>
      <c r="S63" s="6"/>
      <c r="T63" s="3"/>
    </row>
    <row r="64" spans="2:20" ht="15">
      <c r="B64" s="3"/>
      <c r="C64" s="6"/>
      <c r="D64" s="6"/>
      <c r="E64" s="6"/>
      <c r="F64" s="8"/>
      <c r="G64" s="8"/>
      <c r="H64" s="8"/>
      <c r="I64" s="8"/>
      <c r="J64" s="8"/>
      <c r="K64" s="8"/>
      <c r="L64" s="8"/>
      <c r="M64" s="8"/>
      <c r="N64" s="8"/>
      <c r="O64" s="8"/>
      <c r="P64" s="8"/>
      <c r="Q64" s="8"/>
      <c r="R64" s="8"/>
      <c r="S64" s="6"/>
      <c r="T64" s="3"/>
    </row>
    <row r="65" spans="2:20" ht="45" customHeight="1">
      <c r="B65" s="3"/>
      <c r="C65" s="6"/>
      <c r="D65" s="64" t="s">
        <v>106</v>
      </c>
      <c r="E65" s="9"/>
      <c r="F65" s="148" t="s">
        <v>0</v>
      </c>
      <c r="G65" s="148"/>
      <c r="H65" s="148"/>
      <c r="I65" s="148"/>
      <c r="J65" s="148"/>
      <c r="K65" s="148"/>
      <c r="L65" s="148"/>
      <c r="M65" s="148"/>
      <c r="N65" s="148"/>
      <c r="O65" s="148"/>
      <c r="P65" s="148"/>
      <c r="Q65" s="148"/>
      <c r="R65" s="148"/>
      <c r="S65" s="6"/>
      <c r="T65" s="3"/>
    </row>
    <row r="66" spans="2:20" ht="15">
      <c r="B66" s="3"/>
      <c r="C66" s="6"/>
      <c r="D66" s="6"/>
      <c r="E66" s="6"/>
      <c r="F66" s="6"/>
      <c r="G66" s="6"/>
      <c r="H66" s="6"/>
      <c r="I66" s="6"/>
      <c r="J66" s="6"/>
      <c r="K66" s="6"/>
      <c r="L66" s="6"/>
      <c r="M66" s="6"/>
      <c r="N66" s="6"/>
      <c r="O66" s="6"/>
      <c r="P66" s="6"/>
      <c r="Q66" s="6"/>
      <c r="R66" s="6"/>
      <c r="S66" s="6"/>
      <c r="T66" s="3"/>
    </row>
    <row r="67" spans="2:20" ht="15.75">
      <c r="B67" s="4" t="s">
        <v>182</v>
      </c>
      <c r="C67" s="6"/>
      <c r="D67" s="65" t="s">
        <v>109</v>
      </c>
      <c r="E67" s="9"/>
      <c r="F67" s="9" t="s">
        <v>112</v>
      </c>
      <c r="G67" s="6"/>
      <c r="H67" s="6"/>
      <c r="I67" s="6"/>
      <c r="J67" s="6"/>
      <c r="K67" s="6"/>
      <c r="L67" s="6"/>
      <c r="M67" s="6"/>
      <c r="N67" s="6"/>
      <c r="O67" s="6"/>
      <c r="P67" s="6"/>
      <c r="Q67" s="6"/>
      <c r="R67" s="6"/>
      <c r="S67" s="6"/>
      <c r="T67" s="4" t="s">
        <v>182</v>
      </c>
    </row>
    <row r="68" spans="2:20" ht="15.75">
      <c r="B68" s="3"/>
      <c r="C68" s="6"/>
      <c r="D68" s="6"/>
      <c r="E68" s="6"/>
      <c r="F68" s="6"/>
      <c r="G68" s="6"/>
      <c r="H68" s="6"/>
      <c r="I68" s="6"/>
      <c r="J68" s="6"/>
      <c r="K68" s="6"/>
      <c r="L68" s="6"/>
      <c r="M68" s="6"/>
      <c r="N68" s="6"/>
      <c r="O68" s="6"/>
      <c r="P68" s="20" t="s">
        <v>113</v>
      </c>
      <c r="Q68" s="6"/>
      <c r="R68" s="20" t="s">
        <v>113</v>
      </c>
      <c r="S68" s="6"/>
      <c r="T68" s="3"/>
    </row>
    <row r="69" spans="2:20" ht="15.75">
      <c r="B69" s="3"/>
      <c r="C69" s="6"/>
      <c r="D69" s="6"/>
      <c r="E69" s="6"/>
      <c r="F69" s="6"/>
      <c r="G69" s="6"/>
      <c r="H69" s="6"/>
      <c r="I69" s="6"/>
      <c r="J69" s="6"/>
      <c r="K69" s="6"/>
      <c r="L69" s="6"/>
      <c r="M69" s="6"/>
      <c r="N69" s="6"/>
      <c r="O69" s="6"/>
      <c r="P69" s="40" t="s">
        <v>249</v>
      </c>
      <c r="Q69" s="6"/>
      <c r="R69" s="40" t="s">
        <v>5</v>
      </c>
      <c r="S69" s="6"/>
      <c r="T69" s="3"/>
    </row>
    <row r="70" spans="2:20" ht="15">
      <c r="B70" s="3"/>
      <c r="C70" s="6"/>
      <c r="D70" s="6"/>
      <c r="E70" s="6"/>
      <c r="F70" s="6"/>
      <c r="G70" s="6"/>
      <c r="H70" s="6"/>
      <c r="I70" s="6"/>
      <c r="J70" s="6"/>
      <c r="K70" s="6"/>
      <c r="L70" s="6"/>
      <c r="M70" s="6"/>
      <c r="N70" s="6"/>
      <c r="O70" s="6"/>
      <c r="P70" s="30" t="s">
        <v>115</v>
      </c>
      <c r="Q70" s="6"/>
      <c r="R70" s="30" t="s">
        <v>115</v>
      </c>
      <c r="S70" s="6"/>
      <c r="T70" s="3"/>
    </row>
    <row r="71" spans="2:20" ht="15">
      <c r="B71" s="3"/>
      <c r="C71" s="6"/>
      <c r="D71" s="6"/>
      <c r="E71" s="6"/>
      <c r="F71" s="6"/>
      <c r="G71" s="6"/>
      <c r="H71" s="6"/>
      <c r="I71" s="6"/>
      <c r="J71" s="6"/>
      <c r="K71" s="6"/>
      <c r="L71" s="6"/>
      <c r="M71" s="6"/>
      <c r="N71" s="6"/>
      <c r="O71" s="6"/>
      <c r="P71" s="21" t="s">
        <v>117</v>
      </c>
      <c r="Q71" s="6"/>
      <c r="R71" s="21" t="s">
        <v>117</v>
      </c>
      <c r="S71" s="6"/>
      <c r="T71" s="3"/>
    </row>
    <row r="72" spans="2:20" ht="15.75">
      <c r="B72" s="3"/>
      <c r="C72" s="6"/>
      <c r="D72" s="6"/>
      <c r="E72" s="6"/>
      <c r="F72" s="9" t="s">
        <v>60</v>
      </c>
      <c r="G72" s="6"/>
      <c r="H72" s="6"/>
      <c r="I72" s="6"/>
      <c r="J72" s="6"/>
      <c r="K72" s="6"/>
      <c r="L72" s="6"/>
      <c r="M72" s="6"/>
      <c r="N72" s="6"/>
      <c r="O72" s="6"/>
      <c r="P72" s="6"/>
      <c r="Q72" s="6"/>
      <c r="R72" s="6"/>
      <c r="S72" s="6"/>
      <c r="T72" s="3"/>
    </row>
    <row r="73" spans="2:20" ht="15">
      <c r="B73" s="3"/>
      <c r="C73" s="6"/>
      <c r="D73" s="6"/>
      <c r="E73" s="6"/>
      <c r="F73" s="6"/>
      <c r="G73" s="6"/>
      <c r="H73" s="6"/>
      <c r="I73" s="6"/>
      <c r="J73" s="6"/>
      <c r="K73" s="6"/>
      <c r="L73" s="6"/>
      <c r="M73" s="6"/>
      <c r="N73" s="6"/>
      <c r="O73" s="6"/>
      <c r="P73" s="6"/>
      <c r="Q73" s="6"/>
      <c r="R73" s="6"/>
      <c r="S73" s="6"/>
      <c r="T73" s="3"/>
    </row>
    <row r="74" spans="2:20" ht="15">
      <c r="B74" s="3"/>
      <c r="C74" s="6"/>
      <c r="D74" s="6"/>
      <c r="E74" s="6"/>
      <c r="F74" s="26" t="s">
        <v>118</v>
      </c>
      <c r="G74" s="6" t="s">
        <v>116</v>
      </c>
      <c r="H74" s="6"/>
      <c r="I74" s="6"/>
      <c r="J74" s="6"/>
      <c r="K74" s="6"/>
      <c r="L74" s="6"/>
      <c r="M74" s="6"/>
      <c r="N74" s="6"/>
      <c r="O74" s="6"/>
      <c r="P74" s="6"/>
      <c r="Q74" s="6"/>
      <c r="R74" s="6"/>
      <c r="S74" s="6"/>
      <c r="T74" s="3"/>
    </row>
    <row r="75" spans="2:20" ht="15">
      <c r="B75" s="3"/>
      <c r="C75" s="6"/>
      <c r="D75" s="6"/>
      <c r="E75" s="6"/>
      <c r="F75" s="6"/>
      <c r="G75" s="6" t="s">
        <v>119</v>
      </c>
      <c r="H75" s="6"/>
      <c r="I75" s="6"/>
      <c r="J75" s="6"/>
      <c r="K75" s="6"/>
      <c r="L75" s="6"/>
      <c r="M75" s="6"/>
      <c r="N75" s="6"/>
      <c r="O75" s="6"/>
      <c r="P75" s="6">
        <v>75248</v>
      </c>
      <c r="Q75" s="6"/>
      <c r="R75" s="6">
        <v>100792</v>
      </c>
      <c r="S75" s="6"/>
      <c r="T75" s="3"/>
    </row>
    <row r="76" spans="2:20" ht="15">
      <c r="B76" s="3"/>
      <c r="C76" s="6"/>
      <c r="D76" s="6"/>
      <c r="E76" s="6"/>
      <c r="F76" s="6"/>
      <c r="G76" s="6" t="s">
        <v>120</v>
      </c>
      <c r="H76" s="6"/>
      <c r="I76" s="6"/>
      <c r="J76" s="6"/>
      <c r="K76" s="6"/>
      <c r="L76" s="6"/>
      <c r="M76" s="6"/>
      <c r="N76" s="6"/>
      <c r="O76" s="6"/>
      <c r="P76" s="6">
        <v>13758</v>
      </c>
      <c r="Q76" s="6"/>
      <c r="R76" s="6">
        <v>17413</v>
      </c>
      <c r="S76" s="6"/>
      <c r="T76" s="3"/>
    </row>
    <row r="77" spans="2:20" ht="15">
      <c r="B77" s="3"/>
      <c r="C77" s="6"/>
      <c r="D77" s="6"/>
      <c r="E77" s="6"/>
      <c r="F77" s="6"/>
      <c r="G77" s="6" t="s">
        <v>121</v>
      </c>
      <c r="H77" s="6"/>
      <c r="I77" s="6"/>
      <c r="J77" s="6"/>
      <c r="K77" s="6"/>
      <c r="L77" s="6"/>
      <c r="M77" s="6"/>
      <c r="N77" s="6"/>
      <c r="O77" s="6"/>
      <c r="P77" s="6">
        <v>26418</v>
      </c>
      <c r="Q77" s="6"/>
      <c r="R77" s="6">
        <v>22757</v>
      </c>
      <c r="S77" s="6"/>
      <c r="T77" s="3"/>
    </row>
    <row r="78" spans="2:20" ht="15">
      <c r="B78" s="3"/>
      <c r="C78" s="6"/>
      <c r="D78" s="6"/>
      <c r="E78" s="6"/>
      <c r="F78" s="6"/>
      <c r="G78" s="6" t="s">
        <v>122</v>
      </c>
      <c r="H78" s="6"/>
      <c r="I78" s="6"/>
      <c r="J78" s="6"/>
      <c r="K78" s="6"/>
      <c r="L78" s="6"/>
      <c r="M78" s="6"/>
      <c r="N78" s="6"/>
      <c r="O78" s="6"/>
      <c r="P78" s="6">
        <v>0</v>
      </c>
      <c r="Q78" s="6"/>
      <c r="R78" s="6">
        <v>3397</v>
      </c>
      <c r="S78" s="6"/>
      <c r="T78" s="3"/>
    </row>
    <row r="79" spans="2:20" ht="15">
      <c r="B79" s="3"/>
      <c r="C79" s="6"/>
      <c r="D79" s="6"/>
      <c r="E79" s="6"/>
      <c r="F79" s="6"/>
      <c r="G79" s="6" t="s">
        <v>123</v>
      </c>
      <c r="H79" s="6"/>
      <c r="I79" s="6"/>
      <c r="J79" s="6"/>
      <c r="K79" s="6"/>
      <c r="L79" s="6"/>
      <c r="M79" s="6"/>
      <c r="N79" s="6"/>
      <c r="O79" s="6"/>
      <c r="P79" s="6">
        <v>3822</v>
      </c>
      <c r="Q79" s="6"/>
      <c r="R79" s="6">
        <v>2076</v>
      </c>
      <c r="S79" s="6"/>
      <c r="T79" s="3"/>
    </row>
    <row r="80" spans="2:20" ht="15">
      <c r="B80" s="3"/>
      <c r="C80" s="6"/>
      <c r="D80" s="6"/>
      <c r="E80" s="6"/>
      <c r="F80" s="6"/>
      <c r="G80" s="6"/>
      <c r="H80" s="6"/>
      <c r="I80" s="6"/>
      <c r="J80" s="6"/>
      <c r="K80" s="6"/>
      <c r="L80" s="6"/>
      <c r="M80" s="6"/>
      <c r="N80" s="6"/>
      <c r="O80" s="6"/>
      <c r="P80" s="66"/>
      <c r="Q80" s="6"/>
      <c r="R80" s="66"/>
      <c r="S80" s="6"/>
      <c r="T80" s="3"/>
    </row>
    <row r="81" spans="2:20" ht="15">
      <c r="B81" s="3"/>
      <c r="C81" s="6"/>
      <c r="D81" s="6"/>
      <c r="E81" s="6"/>
      <c r="F81" s="26" t="s">
        <v>118</v>
      </c>
      <c r="G81" s="6" t="s">
        <v>124</v>
      </c>
      <c r="H81" s="6"/>
      <c r="I81" s="6"/>
      <c r="J81" s="6"/>
      <c r="K81" s="6"/>
      <c r="L81" s="6"/>
      <c r="M81" s="6"/>
      <c r="N81" s="6"/>
      <c r="O81" s="6"/>
      <c r="P81" s="6"/>
      <c r="Q81" s="6"/>
      <c r="R81" s="6"/>
      <c r="S81" s="6"/>
      <c r="T81" s="3"/>
    </row>
    <row r="82" spans="2:20" ht="15">
      <c r="B82" s="3"/>
      <c r="C82" s="6"/>
      <c r="D82" s="6"/>
      <c r="E82" s="6"/>
      <c r="F82" s="6"/>
      <c r="G82" s="6" t="s">
        <v>122</v>
      </c>
      <c r="H82" s="6"/>
      <c r="I82" s="6"/>
      <c r="J82" s="6"/>
      <c r="K82" s="6"/>
      <c r="L82" s="6"/>
      <c r="M82" s="6"/>
      <c r="N82" s="6"/>
      <c r="O82" s="6"/>
      <c r="P82" s="6">
        <v>0</v>
      </c>
      <c r="Q82" s="6"/>
      <c r="R82" s="6">
        <v>8817</v>
      </c>
      <c r="S82" s="6"/>
      <c r="T82" s="3"/>
    </row>
    <row r="83" spans="2:20" ht="15">
      <c r="B83" s="3"/>
      <c r="C83" s="6"/>
      <c r="D83" s="6"/>
      <c r="E83" s="6"/>
      <c r="F83" s="6"/>
      <c r="G83" s="6"/>
      <c r="H83" s="6"/>
      <c r="I83" s="6"/>
      <c r="J83" s="6"/>
      <c r="K83" s="6"/>
      <c r="L83" s="6"/>
      <c r="M83" s="6"/>
      <c r="N83" s="6"/>
      <c r="O83" s="6"/>
      <c r="P83" s="6"/>
      <c r="Q83" s="6"/>
      <c r="R83" s="6"/>
      <c r="S83" s="6"/>
      <c r="T83" s="3"/>
    </row>
    <row r="84" spans="2:20" ht="15">
      <c r="B84" s="3"/>
      <c r="C84" s="6"/>
      <c r="D84" s="6"/>
      <c r="E84" s="6"/>
      <c r="F84" s="6"/>
      <c r="G84" s="6"/>
      <c r="H84" s="6"/>
      <c r="I84" s="6"/>
      <c r="J84" s="6"/>
      <c r="K84" s="6"/>
      <c r="L84" s="6"/>
      <c r="M84" s="6"/>
      <c r="N84" s="6"/>
      <c r="O84" s="6"/>
      <c r="P84" s="24"/>
      <c r="Q84" s="6"/>
      <c r="R84" s="24"/>
      <c r="S84" s="6"/>
      <c r="T84" s="3"/>
    </row>
    <row r="85" spans="2:20" ht="15.75" thickBot="1">
      <c r="B85" s="3"/>
      <c r="C85" s="6"/>
      <c r="D85" s="6"/>
      <c r="E85" s="6"/>
      <c r="F85" s="6"/>
      <c r="G85" s="6"/>
      <c r="H85" s="6"/>
      <c r="I85" s="6"/>
      <c r="J85" s="6"/>
      <c r="K85" s="6"/>
      <c r="L85" s="6"/>
      <c r="M85" s="6"/>
      <c r="N85" s="6"/>
      <c r="O85" s="6"/>
      <c r="P85" s="27">
        <v>119246</v>
      </c>
      <c r="Q85" s="6"/>
      <c r="R85" s="27">
        <v>155252</v>
      </c>
      <c r="S85" s="6"/>
      <c r="T85" s="3"/>
    </row>
    <row r="86" spans="2:20" ht="15.75" thickTop="1">
      <c r="B86" s="3"/>
      <c r="C86" s="6"/>
      <c r="D86" s="6"/>
      <c r="E86" s="6"/>
      <c r="F86" s="6"/>
      <c r="G86" s="6"/>
      <c r="H86" s="6"/>
      <c r="I86" s="6"/>
      <c r="J86" s="6"/>
      <c r="K86" s="6"/>
      <c r="L86" s="6"/>
      <c r="M86" s="6"/>
      <c r="N86" s="6"/>
      <c r="O86" s="6"/>
      <c r="P86" s="6"/>
      <c r="Q86" s="6"/>
      <c r="R86" s="6"/>
      <c r="S86" s="6"/>
      <c r="T86" s="3"/>
    </row>
    <row r="87" spans="2:20" ht="15.75">
      <c r="B87" s="3"/>
      <c r="C87" s="6"/>
      <c r="D87" s="65"/>
      <c r="E87" s="9"/>
      <c r="F87" s="9" t="s">
        <v>265</v>
      </c>
      <c r="G87" s="6"/>
      <c r="H87" s="6"/>
      <c r="I87" s="6"/>
      <c r="J87" s="6"/>
      <c r="K87" s="6"/>
      <c r="L87" s="6"/>
      <c r="M87" s="6"/>
      <c r="N87" s="6"/>
      <c r="O87" s="6"/>
      <c r="P87" s="6"/>
      <c r="Q87" s="6"/>
      <c r="R87" s="6"/>
      <c r="S87" s="6"/>
      <c r="T87" s="3"/>
    </row>
    <row r="88" spans="2:20" ht="15.75">
      <c r="B88" s="3"/>
      <c r="C88" s="6"/>
      <c r="D88" s="65"/>
      <c r="E88" s="9"/>
      <c r="F88" s="6"/>
      <c r="G88" s="6"/>
      <c r="H88" s="6"/>
      <c r="I88" s="6"/>
      <c r="J88" s="6"/>
      <c r="K88" s="6"/>
      <c r="L88" s="6"/>
      <c r="M88" s="6"/>
      <c r="N88" s="6"/>
      <c r="O88" s="6"/>
      <c r="P88" s="6"/>
      <c r="Q88" s="6"/>
      <c r="R88" s="6"/>
      <c r="S88" s="6"/>
      <c r="T88" s="3"/>
    </row>
    <row r="89" spans="2:20" ht="15.75">
      <c r="B89" s="3"/>
      <c r="C89" s="6"/>
      <c r="D89" s="65"/>
      <c r="E89" s="9"/>
      <c r="F89" s="26" t="s">
        <v>118</v>
      </c>
      <c r="G89" s="6" t="s">
        <v>116</v>
      </c>
      <c r="H89" s="6"/>
      <c r="I89" s="6"/>
      <c r="J89" s="6"/>
      <c r="K89" s="6"/>
      <c r="L89" s="6"/>
      <c r="M89" s="6"/>
      <c r="N89" s="6"/>
      <c r="O89" s="6"/>
      <c r="P89" s="6"/>
      <c r="Q89" s="6"/>
      <c r="R89" s="6"/>
      <c r="S89" s="6"/>
      <c r="T89" s="3"/>
    </row>
    <row r="90" spans="2:20" ht="16.5" thickBot="1">
      <c r="B90" s="3"/>
      <c r="C90" s="6"/>
      <c r="D90" s="65"/>
      <c r="E90" s="9"/>
      <c r="F90" s="6"/>
      <c r="G90" s="6" t="s">
        <v>119</v>
      </c>
      <c r="H90" s="6"/>
      <c r="I90" s="6"/>
      <c r="J90" s="6"/>
      <c r="K90" s="6"/>
      <c r="L90" s="6"/>
      <c r="M90" s="6"/>
      <c r="N90" s="6"/>
      <c r="O90" s="6"/>
      <c r="P90" s="67">
        <v>15941</v>
      </c>
      <c r="Q90" s="6"/>
      <c r="R90" s="67">
        <v>0</v>
      </c>
      <c r="S90" s="6"/>
      <c r="T90" s="3"/>
    </row>
    <row r="91" spans="2:20" ht="16.5" thickTop="1">
      <c r="B91" s="3"/>
      <c r="C91" s="6"/>
      <c r="D91" s="65"/>
      <c r="E91" s="9"/>
      <c r="F91" s="6"/>
      <c r="G91" s="6"/>
      <c r="H91" s="6"/>
      <c r="I91" s="6"/>
      <c r="J91" s="6"/>
      <c r="K91" s="6"/>
      <c r="L91" s="6"/>
      <c r="M91" s="6"/>
      <c r="N91" s="6"/>
      <c r="O91" s="6"/>
      <c r="P91" s="6"/>
      <c r="Q91" s="6"/>
      <c r="R91" s="6"/>
      <c r="S91" s="6"/>
      <c r="T91" s="3"/>
    </row>
    <row r="92" spans="2:20" ht="15.75">
      <c r="B92" s="3"/>
      <c r="C92" s="6"/>
      <c r="D92" s="65"/>
      <c r="E92" s="9"/>
      <c r="F92" s="6"/>
      <c r="G92" s="6"/>
      <c r="H92" s="6"/>
      <c r="I92" s="6"/>
      <c r="J92" s="6"/>
      <c r="K92" s="6"/>
      <c r="L92" s="6"/>
      <c r="M92" s="6"/>
      <c r="N92" s="6"/>
      <c r="O92" s="6"/>
      <c r="P92" s="6"/>
      <c r="Q92" s="6"/>
      <c r="R92" s="6"/>
      <c r="S92" s="6"/>
      <c r="T92" s="3"/>
    </row>
    <row r="93" spans="2:20" ht="15.75">
      <c r="B93" s="3"/>
      <c r="C93" s="6"/>
      <c r="D93" s="65" t="s">
        <v>110</v>
      </c>
      <c r="E93" s="9"/>
      <c r="F93" s="9" t="s">
        <v>126</v>
      </c>
      <c r="G93" s="6"/>
      <c r="H93" s="6"/>
      <c r="I93" s="6"/>
      <c r="J93" s="6"/>
      <c r="K93" s="6"/>
      <c r="L93" s="6"/>
      <c r="M93" s="6"/>
      <c r="N93" s="6"/>
      <c r="O93" s="6"/>
      <c r="P93" s="6"/>
      <c r="Q93" s="6"/>
      <c r="R93" s="6"/>
      <c r="S93" s="6"/>
      <c r="T93" s="3"/>
    </row>
    <row r="94" spans="2:20" ht="15.75">
      <c r="B94" s="3"/>
      <c r="C94" s="6"/>
      <c r="D94" s="65"/>
      <c r="E94" s="9"/>
      <c r="F94" s="9"/>
      <c r="G94" s="6"/>
      <c r="H94" s="6"/>
      <c r="I94" s="6"/>
      <c r="J94" s="6"/>
      <c r="K94" s="6"/>
      <c r="L94" s="6"/>
      <c r="M94" s="6"/>
      <c r="N94" s="6"/>
      <c r="O94" s="6"/>
      <c r="P94" s="6"/>
      <c r="Q94" s="6"/>
      <c r="R94" s="6"/>
      <c r="S94" s="6"/>
      <c r="T94" s="3"/>
    </row>
    <row r="95" spans="2:20" ht="15.75">
      <c r="B95" s="3"/>
      <c r="C95" s="6"/>
      <c r="D95" s="6"/>
      <c r="E95" s="6"/>
      <c r="F95" s="6" t="s">
        <v>1</v>
      </c>
      <c r="G95" s="6"/>
      <c r="H95" s="6"/>
      <c r="I95" s="6"/>
      <c r="J95" s="6"/>
      <c r="K95" s="6"/>
      <c r="L95" s="6"/>
      <c r="M95" s="6"/>
      <c r="N95" s="6"/>
      <c r="O95" s="6"/>
      <c r="P95" s="20" t="s">
        <v>113</v>
      </c>
      <c r="Q95" s="6"/>
      <c r="R95" s="20" t="s">
        <v>113</v>
      </c>
      <c r="S95" s="6"/>
      <c r="T95" s="3"/>
    </row>
    <row r="96" spans="2:20" ht="15.75">
      <c r="B96" s="3"/>
      <c r="C96" s="6"/>
      <c r="D96" s="6"/>
      <c r="E96" s="6"/>
      <c r="F96" s="6"/>
      <c r="G96" s="6"/>
      <c r="H96" s="6"/>
      <c r="I96" s="6"/>
      <c r="J96" s="6"/>
      <c r="K96" s="6"/>
      <c r="L96" s="6"/>
      <c r="M96" s="6"/>
      <c r="N96" s="6"/>
      <c r="O96" s="6"/>
      <c r="P96" s="40" t="s">
        <v>249</v>
      </c>
      <c r="Q96" s="6"/>
      <c r="R96" s="40" t="s">
        <v>5</v>
      </c>
      <c r="S96" s="6"/>
      <c r="T96" s="3"/>
    </row>
    <row r="97" spans="2:20" ht="15">
      <c r="B97" s="3"/>
      <c r="C97" s="6"/>
      <c r="D97" s="6"/>
      <c r="E97" s="6"/>
      <c r="F97" s="6"/>
      <c r="G97" s="6"/>
      <c r="H97" s="6"/>
      <c r="I97" s="6"/>
      <c r="J97" s="6"/>
      <c r="K97" s="6"/>
      <c r="L97" s="6"/>
      <c r="M97" s="6"/>
      <c r="N97" s="6"/>
      <c r="O97" s="6"/>
      <c r="P97" s="6"/>
      <c r="Q97" s="6"/>
      <c r="R97" s="6"/>
      <c r="S97" s="6"/>
      <c r="T97" s="3"/>
    </row>
    <row r="98" spans="2:20" ht="15">
      <c r="B98" s="3"/>
      <c r="C98" s="6"/>
      <c r="D98" s="6"/>
      <c r="E98" s="6"/>
      <c r="F98" s="6"/>
      <c r="G98" s="6"/>
      <c r="H98" s="6"/>
      <c r="I98" s="6"/>
      <c r="J98" s="6"/>
      <c r="K98" s="6"/>
      <c r="L98" s="6"/>
      <c r="M98" s="6"/>
      <c r="N98" s="6"/>
      <c r="O98" s="6"/>
      <c r="P98" s="6"/>
      <c r="Q98" s="6"/>
      <c r="R98" s="6"/>
      <c r="S98" s="6"/>
      <c r="T98" s="3"/>
    </row>
    <row r="99" spans="2:20" ht="15.75" thickBot="1">
      <c r="B99" s="3"/>
      <c r="C99" s="6"/>
      <c r="D99" s="6"/>
      <c r="E99" s="6"/>
      <c r="F99" s="6" t="s">
        <v>2</v>
      </c>
      <c r="G99" s="6"/>
      <c r="H99" s="6"/>
      <c r="I99" s="6"/>
      <c r="J99" s="6"/>
      <c r="K99" s="6"/>
      <c r="L99" s="6"/>
      <c r="M99" s="6"/>
      <c r="N99" s="6"/>
      <c r="O99" s="6"/>
      <c r="P99" s="67">
        <v>1617</v>
      </c>
      <c r="Q99" s="6"/>
      <c r="R99" s="67">
        <v>1378</v>
      </c>
      <c r="S99" s="6"/>
      <c r="T99" s="3"/>
    </row>
    <row r="100" spans="2:20" ht="15.75" thickTop="1">
      <c r="B100" s="3"/>
      <c r="C100" s="6"/>
      <c r="D100" s="6"/>
      <c r="E100" s="6"/>
      <c r="F100" s="6"/>
      <c r="G100" s="6"/>
      <c r="H100" s="6"/>
      <c r="I100" s="6"/>
      <c r="J100" s="6"/>
      <c r="K100" s="6"/>
      <c r="L100" s="6"/>
      <c r="M100" s="6"/>
      <c r="N100" s="6"/>
      <c r="O100" s="6"/>
      <c r="P100" s="6"/>
      <c r="Q100" s="6"/>
      <c r="R100" s="6"/>
      <c r="S100" s="6"/>
      <c r="T100" s="3"/>
    </row>
    <row r="101" spans="2:20" ht="15">
      <c r="B101" s="3"/>
      <c r="C101" s="6"/>
      <c r="D101" s="6"/>
      <c r="E101" s="6"/>
      <c r="F101" s="6"/>
      <c r="G101" s="6"/>
      <c r="H101" s="6"/>
      <c r="I101" s="6"/>
      <c r="J101" s="6"/>
      <c r="K101" s="6"/>
      <c r="L101" s="6"/>
      <c r="M101" s="6"/>
      <c r="N101" s="6"/>
      <c r="O101" s="6"/>
      <c r="P101" s="6"/>
      <c r="Q101" s="6"/>
      <c r="R101" s="6"/>
      <c r="S101" s="6"/>
      <c r="T101" s="3"/>
    </row>
    <row r="102" spans="2:20" ht="15.75">
      <c r="B102" s="3"/>
      <c r="C102" s="6"/>
      <c r="D102" s="65" t="s">
        <v>111</v>
      </c>
      <c r="E102" s="9"/>
      <c r="F102" s="9" t="s">
        <v>128</v>
      </c>
      <c r="G102" s="6"/>
      <c r="H102" s="6"/>
      <c r="I102" s="6"/>
      <c r="J102" s="6"/>
      <c r="K102" s="6"/>
      <c r="L102" s="6"/>
      <c r="M102" s="6"/>
      <c r="N102" s="6"/>
      <c r="O102" s="6"/>
      <c r="P102" s="6"/>
      <c r="Q102" s="6"/>
      <c r="R102" s="6"/>
      <c r="S102" s="6"/>
      <c r="T102" s="3"/>
    </row>
    <row r="103" spans="2:20" ht="15.75">
      <c r="B103" s="3"/>
      <c r="C103" s="6"/>
      <c r="D103" s="9"/>
      <c r="E103" s="9"/>
      <c r="F103" s="6" t="s">
        <v>129</v>
      </c>
      <c r="G103" s="6"/>
      <c r="H103" s="6"/>
      <c r="I103" s="6"/>
      <c r="J103" s="6"/>
      <c r="K103" s="6"/>
      <c r="L103" s="6"/>
      <c r="M103" s="6"/>
      <c r="N103" s="6"/>
      <c r="O103" s="6"/>
      <c r="P103" s="6"/>
      <c r="Q103" s="6"/>
      <c r="R103" s="6"/>
      <c r="S103" s="6"/>
      <c r="T103" s="3"/>
    </row>
    <row r="104" spans="2:20" ht="15">
      <c r="B104" s="3"/>
      <c r="C104" s="6"/>
      <c r="D104" s="6"/>
      <c r="E104" s="6"/>
      <c r="F104" s="6"/>
      <c r="G104" s="6"/>
      <c r="H104" s="6"/>
      <c r="I104" s="6"/>
      <c r="J104" s="6"/>
      <c r="K104" s="6"/>
      <c r="L104" s="6"/>
      <c r="M104" s="6"/>
      <c r="N104" s="6"/>
      <c r="O104" s="6"/>
      <c r="P104" s="6"/>
      <c r="Q104" s="6"/>
      <c r="R104" s="6"/>
      <c r="S104" s="6"/>
      <c r="T104" s="3"/>
    </row>
    <row r="105" spans="2:20" ht="15.75">
      <c r="B105" s="3"/>
      <c r="C105" s="6"/>
      <c r="D105" s="65" t="s">
        <v>125</v>
      </c>
      <c r="E105" s="9"/>
      <c r="F105" s="9" t="s">
        <v>130</v>
      </c>
      <c r="G105" s="6"/>
      <c r="H105" s="6"/>
      <c r="I105" s="6"/>
      <c r="J105" s="6"/>
      <c r="K105" s="6"/>
      <c r="L105" s="6"/>
      <c r="M105" s="6"/>
      <c r="N105" s="6"/>
      <c r="O105" s="6"/>
      <c r="P105" s="6"/>
      <c r="Q105" s="6"/>
      <c r="R105" s="6"/>
      <c r="S105" s="6"/>
      <c r="T105" s="3"/>
    </row>
    <row r="106" spans="2:20" ht="15">
      <c r="B106" s="3"/>
      <c r="C106" s="6"/>
      <c r="D106" s="6"/>
      <c r="E106" s="6"/>
      <c r="F106" s="6" t="s">
        <v>131</v>
      </c>
      <c r="G106" s="6"/>
      <c r="H106" s="6"/>
      <c r="I106" s="6"/>
      <c r="J106" s="6"/>
      <c r="K106" s="6"/>
      <c r="L106" s="6"/>
      <c r="M106" s="6"/>
      <c r="N106" s="6"/>
      <c r="O106" s="6"/>
      <c r="P106" s="6"/>
      <c r="Q106" s="6"/>
      <c r="R106" s="6"/>
      <c r="S106" s="6"/>
      <c r="T106" s="3"/>
    </row>
    <row r="107" spans="2:20" ht="15">
      <c r="B107" s="3"/>
      <c r="C107" s="6"/>
      <c r="D107" s="6"/>
      <c r="E107" s="6"/>
      <c r="F107" s="6"/>
      <c r="G107" s="6"/>
      <c r="H107" s="6"/>
      <c r="I107" s="6"/>
      <c r="J107" s="6"/>
      <c r="K107" s="6"/>
      <c r="L107" s="6"/>
      <c r="M107" s="6"/>
      <c r="N107" s="6"/>
      <c r="O107" s="6"/>
      <c r="P107" s="6"/>
      <c r="Q107" s="6"/>
      <c r="R107" s="6"/>
      <c r="S107" s="6"/>
      <c r="T107" s="3"/>
    </row>
    <row r="108" spans="2:20" ht="15.75">
      <c r="B108" s="3"/>
      <c r="C108" s="6"/>
      <c r="D108" s="65" t="s">
        <v>127</v>
      </c>
      <c r="E108" s="9"/>
      <c r="F108" s="9" t="s">
        <v>132</v>
      </c>
      <c r="G108" s="6"/>
      <c r="H108" s="6"/>
      <c r="I108" s="6"/>
      <c r="J108" s="6"/>
      <c r="K108" s="6"/>
      <c r="L108" s="6"/>
      <c r="M108" s="6"/>
      <c r="N108" s="6"/>
      <c r="O108" s="6"/>
      <c r="P108" s="6"/>
      <c r="Q108" s="6"/>
      <c r="R108" s="6"/>
      <c r="S108" s="6"/>
      <c r="T108" s="3"/>
    </row>
    <row r="109" spans="2:20" ht="15">
      <c r="B109" s="3"/>
      <c r="C109" s="6"/>
      <c r="D109" s="6"/>
      <c r="E109" s="6"/>
      <c r="F109" s="6"/>
      <c r="G109" s="6"/>
      <c r="H109" s="6"/>
      <c r="I109" s="6"/>
      <c r="J109" s="6"/>
      <c r="K109" s="6"/>
      <c r="L109" s="6"/>
      <c r="M109" s="6"/>
      <c r="N109" s="6"/>
      <c r="O109" s="6"/>
      <c r="P109" s="6"/>
      <c r="Q109" s="6"/>
      <c r="R109" s="6"/>
      <c r="S109" s="6"/>
      <c r="T109" s="3"/>
    </row>
    <row r="110" spans="2:20" ht="15">
      <c r="B110" s="3"/>
      <c r="C110" s="6"/>
      <c r="D110" s="6"/>
      <c r="E110" s="6"/>
      <c r="F110" s="6" t="s">
        <v>133</v>
      </c>
      <c r="G110" s="6"/>
      <c r="H110" s="6"/>
      <c r="I110" s="6"/>
      <c r="J110" s="6"/>
      <c r="K110" s="6"/>
      <c r="L110" s="6"/>
      <c r="M110" s="6"/>
      <c r="N110" s="6"/>
      <c r="O110" s="6"/>
      <c r="P110" s="6"/>
      <c r="Q110" s="6"/>
      <c r="R110" s="6"/>
      <c r="S110" s="6"/>
      <c r="T110" s="3"/>
    </row>
    <row r="111" spans="2:20" ht="15">
      <c r="B111" s="3"/>
      <c r="C111" s="6"/>
      <c r="D111" s="6"/>
      <c r="E111" s="6"/>
      <c r="F111" s="6"/>
      <c r="G111" s="6"/>
      <c r="H111" s="6"/>
      <c r="I111" s="6"/>
      <c r="J111" s="6"/>
      <c r="K111" s="6"/>
      <c r="L111" s="6"/>
      <c r="M111" s="6"/>
      <c r="N111" s="6"/>
      <c r="O111" s="6"/>
      <c r="P111" s="6"/>
      <c r="Q111" s="6"/>
      <c r="R111" s="6"/>
      <c r="S111" s="6"/>
      <c r="T111" s="3"/>
    </row>
    <row r="112" spans="2:20" ht="15">
      <c r="B112" s="3"/>
      <c r="C112" s="6"/>
      <c r="D112" s="6"/>
      <c r="E112" s="6"/>
      <c r="F112" s="6"/>
      <c r="G112" s="6"/>
      <c r="H112" s="6"/>
      <c r="I112" s="6"/>
      <c r="J112" s="68"/>
      <c r="K112" s="8"/>
      <c r="L112" s="8"/>
      <c r="M112" s="8"/>
      <c r="N112" s="69" t="s">
        <v>18</v>
      </c>
      <c r="O112" s="70"/>
      <c r="P112" s="70"/>
      <c r="Q112" s="70"/>
      <c r="R112" s="71"/>
      <c r="S112" s="6"/>
      <c r="T112" s="3"/>
    </row>
    <row r="113" spans="2:20" ht="15">
      <c r="B113" s="3"/>
      <c r="C113" s="6"/>
      <c r="D113" s="6"/>
      <c r="E113" s="6"/>
      <c r="F113" s="6"/>
      <c r="G113" s="6"/>
      <c r="H113" s="6"/>
      <c r="I113" s="6"/>
      <c r="J113" s="68"/>
      <c r="K113" s="6"/>
      <c r="L113" s="68"/>
      <c r="M113" s="8"/>
      <c r="N113" s="72"/>
      <c r="O113" s="73"/>
      <c r="P113" s="74" t="s">
        <v>3</v>
      </c>
      <c r="Q113" s="24"/>
      <c r="R113" s="72"/>
      <c r="S113" s="6"/>
      <c r="T113" s="3"/>
    </row>
    <row r="114" spans="2:20" ht="15.75">
      <c r="B114" s="3"/>
      <c r="C114" s="6"/>
      <c r="D114" s="6"/>
      <c r="E114" s="6"/>
      <c r="F114" s="6"/>
      <c r="G114" s="6"/>
      <c r="H114" s="6"/>
      <c r="I114" s="6"/>
      <c r="J114" s="7"/>
      <c r="K114" s="6"/>
      <c r="L114" s="7"/>
      <c r="M114" s="8"/>
      <c r="N114" s="75"/>
      <c r="O114" s="8" t="s">
        <v>134</v>
      </c>
      <c r="P114" s="76" t="s">
        <v>4</v>
      </c>
      <c r="Q114" s="6"/>
      <c r="R114" s="75" t="s">
        <v>114</v>
      </c>
      <c r="S114" s="6"/>
      <c r="T114" s="3"/>
    </row>
    <row r="115" spans="2:20" ht="15">
      <c r="B115" s="3"/>
      <c r="C115" s="6"/>
      <c r="D115" s="6"/>
      <c r="E115" s="6"/>
      <c r="F115" s="6"/>
      <c r="G115" s="6"/>
      <c r="H115" s="6"/>
      <c r="I115" s="6"/>
      <c r="J115" s="68"/>
      <c r="K115" s="6"/>
      <c r="L115" s="68"/>
      <c r="M115" s="8"/>
      <c r="N115" s="77" t="s">
        <v>135</v>
      </c>
      <c r="O115" s="8"/>
      <c r="P115" s="78" t="s">
        <v>35</v>
      </c>
      <c r="Q115" s="6"/>
      <c r="R115" s="79" t="s">
        <v>136</v>
      </c>
      <c r="S115" s="6"/>
      <c r="T115" s="3"/>
    </row>
    <row r="116" spans="2:20" ht="15">
      <c r="B116" s="3"/>
      <c r="C116" s="6"/>
      <c r="D116" s="6"/>
      <c r="E116" s="6"/>
      <c r="F116" s="6"/>
      <c r="G116" s="6"/>
      <c r="H116" s="6"/>
      <c r="I116" s="6"/>
      <c r="J116" s="68"/>
      <c r="K116" s="6"/>
      <c r="L116" s="68"/>
      <c r="M116" s="8"/>
      <c r="N116" s="80"/>
      <c r="O116" s="8"/>
      <c r="P116" s="81"/>
      <c r="Q116" s="6"/>
      <c r="R116" s="80"/>
      <c r="S116" s="6"/>
      <c r="T116" s="3"/>
    </row>
    <row r="117" spans="2:20" ht="15">
      <c r="B117" s="3"/>
      <c r="C117" s="6"/>
      <c r="D117" s="6"/>
      <c r="E117" s="6"/>
      <c r="F117" s="6"/>
      <c r="G117" s="6"/>
      <c r="H117" s="6"/>
      <c r="I117" s="6"/>
      <c r="J117" s="68"/>
      <c r="K117" s="6"/>
      <c r="L117" s="68"/>
      <c r="M117" s="8"/>
      <c r="N117" s="82" t="s">
        <v>248</v>
      </c>
      <c r="O117" s="8"/>
      <c r="P117" s="82" t="s">
        <v>248</v>
      </c>
      <c r="Q117" s="29"/>
      <c r="R117" s="82" t="s">
        <v>248</v>
      </c>
      <c r="S117" s="6"/>
      <c r="T117" s="3"/>
    </row>
    <row r="118" spans="2:20" ht="15">
      <c r="B118" s="3"/>
      <c r="C118" s="6"/>
      <c r="D118" s="6"/>
      <c r="E118" s="6"/>
      <c r="F118" s="6"/>
      <c r="G118" s="6"/>
      <c r="H118" s="6"/>
      <c r="I118" s="6"/>
      <c r="J118" s="21"/>
      <c r="K118" s="6"/>
      <c r="L118" s="21"/>
      <c r="M118" s="6"/>
      <c r="N118" s="21" t="s">
        <v>19</v>
      </c>
      <c r="O118" s="6"/>
      <c r="P118" s="21" t="s">
        <v>19</v>
      </c>
      <c r="Q118" s="6"/>
      <c r="R118" s="21" t="s">
        <v>19</v>
      </c>
      <c r="S118" s="6"/>
      <c r="T118" s="3"/>
    </row>
    <row r="119" spans="2:20" ht="15.75">
      <c r="B119" s="3"/>
      <c r="C119" s="6"/>
      <c r="D119" s="6"/>
      <c r="E119" s="6"/>
      <c r="F119" s="9" t="s">
        <v>21</v>
      </c>
      <c r="G119" s="9" t="s">
        <v>137</v>
      </c>
      <c r="H119" s="6"/>
      <c r="I119" s="6"/>
      <c r="J119" s="6"/>
      <c r="K119" s="6"/>
      <c r="L119" s="6"/>
      <c r="M119" s="6"/>
      <c r="N119" s="6"/>
      <c r="O119" s="6"/>
      <c r="P119" s="6"/>
      <c r="Q119" s="6"/>
      <c r="R119" s="6"/>
      <c r="S119" s="6"/>
      <c r="T119" s="3"/>
    </row>
    <row r="120" spans="2:20" ht="15">
      <c r="B120" s="3"/>
      <c r="C120" s="6"/>
      <c r="D120" s="6"/>
      <c r="E120" s="6"/>
      <c r="F120" s="6"/>
      <c r="G120" s="6"/>
      <c r="H120" s="6"/>
      <c r="I120" s="6"/>
      <c r="J120" s="6"/>
      <c r="K120" s="6"/>
      <c r="L120" s="6"/>
      <c r="M120" s="6"/>
      <c r="N120" s="6"/>
      <c r="O120" s="6"/>
      <c r="P120" s="6"/>
      <c r="Q120" s="6"/>
      <c r="R120" s="6"/>
      <c r="S120" s="6"/>
      <c r="T120" s="3"/>
    </row>
    <row r="121" spans="2:20" ht="15">
      <c r="B121" s="3"/>
      <c r="C121" s="6"/>
      <c r="D121" s="6"/>
      <c r="E121" s="6"/>
      <c r="F121" s="6"/>
      <c r="G121" s="6" t="s">
        <v>138</v>
      </c>
      <c r="H121" s="6"/>
      <c r="I121" s="6"/>
      <c r="J121" s="6"/>
      <c r="K121" s="6"/>
      <c r="L121" s="6"/>
      <c r="M121" s="6"/>
      <c r="N121" s="6">
        <v>98343</v>
      </c>
      <c r="O121" s="6"/>
      <c r="P121" s="6">
        <v>11488</v>
      </c>
      <c r="Q121" s="6"/>
      <c r="R121" s="6">
        <v>119007</v>
      </c>
      <c r="S121" s="6"/>
      <c r="T121" s="3"/>
    </row>
    <row r="122" spans="2:20" ht="15">
      <c r="B122" s="3"/>
      <c r="C122" s="6"/>
      <c r="D122" s="6"/>
      <c r="E122" s="6"/>
      <c r="F122" s="6"/>
      <c r="G122" s="6" t="s">
        <v>139</v>
      </c>
      <c r="H122" s="6"/>
      <c r="I122" s="6"/>
      <c r="J122" s="6"/>
      <c r="K122" s="6"/>
      <c r="L122" s="6"/>
      <c r="M122" s="6"/>
      <c r="N122" s="6">
        <v>242525</v>
      </c>
      <c r="O122" s="6"/>
      <c r="P122" s="6">
        <v>-16446</v>
      </c>
      <c r="Q122" s="6"/>
      <c r="R122" s="6">
        <v>320046</v>
      </c>
      <c r="S122" s="6"/>
      <c r="T122" s="3"/>
    </row>
    <row r="123" spans="2:20" ht="15">
      <c r="B123" s="3"/>
      <c r="C123" s="6"/>
      <c r="D123" s="6"/>
      <c r="E123" s="6"/>
      <c r="F123" s="6"/>
      <c r="G123" s="6" t="s">
        <v>140</v>
      </c>
      <c r="H123" s="6"/>
      <c r="I123" s="6"/>
      <c r="J123" s="6"/>
      <c r="K123" s="6"/>
      <c r="L123" s="6"/>
      <c r="M123" s="6"/>
      <c r="N123" s="6">
        <v>25005</v>
      </c>
      <c r="O123" s="6"/>
      <c r="P123" s="6">
        <v>-48015</v>
      </c>
      <c r="Q123" s="6"/>
      <c r="R123" s="6">
        <v>16455</v>
      </c>
      <c r="S123" s="6"/>
      <c r="T123" s="3"/>
    </row>
    <row r="124" spans="2:20" ht="15">
      <c r="B124" s="3"/>
      <c r="C124" s="6"/>
      <c r="D124" s="6"/>
      <c r="E124" s="6"/>
      <c r="F124" s="6"/>
      <c r="G124" s="6"/>
      <c r="H124" s="6"/>
      <c r="I124" s="6"/>
      <c r="J124" s="6"/>
      <c r="K124" s="6"/>
      <c r="L124" s="6"/>
      <c r="M124" s="6"/>
      <c r="N124" s="24"/>
      <c r="O124" s="6"/>
      <c r="P124" s="24"/>
      <c r="Q124" s="6"/>
      <c r="R124" s="24"/>
      <c r="S124" s="6"/>
      <c r="T124" s="3"/>
    </row>
    <row r="125" spans="2:20" ht="15.75" thickBot="1">
      <c r="B125" s="3"/>
      <c r="C125" s="6"/>
      <c r="D125" s="6"/>
      <c r="E125" s="6"/>
      <c r="F125" s="6"/>
      <c r="G125" s="6"/>
      <c r="H125" s="6"/>
      <c r="I125" s="6"/>
      <c r="J125" s="6"/>
      <c r="K125" s="6"/>
      <c r="L125" s="6"/>
      <c r="M125" s="6"/>
      <c r="N125" s="27">
        <v>365873</v>
      </c>
      <c r="O125" s="6"/>
      <c r="P125" s="27">
        <f>SUM(P121:P124)</f>
        <v>-52973</v>
      </c>
      <c r="Q125" s="6"/>
      <c r="R125" s="27">
        <f>SUM(R121:R124)</f>
        <v>455508</v>
      </c>
      <c r="S125" s="6"/>
      <c r="T125" s="3"/>
    </row>
    <row r="126" spans="2:20" ht="15.75" thickTop="1">
      <c r="B126" s="3"/>
      <c r="C126" s="6"/>
      <c r="D126" s="6"/>
      <c r="E126" s="6"/>
      <c r="F126" s="6"/>
      <c r="G126" s="6"/>
      <c r="H126" s="6"/>
      <c r="I126" s="6"/>
      <c r="J126" s="6"/>
      <c r="K126" s="6"/>
      <c r="L126" s="6"/>
      <c r="M126" s="6"/>
      <c r="N126" s="6"/>
      <c r="O126" s="6"/>
      <c r="P126" s="6"/>
      <c r="Q126" s="6"/>
      <c r="R126" s="6"/>
      <c r="S126" s="6"/>
      <c r="T126" s="3"/>
    </row>
    <row r="127" spans="2:20" ht="15.75">
      <c r="B127" s="3"/>
      <c r="C127" s="6"/>
      <c r="D127" s="6"/>
      <c r="E127" s="6"/>
      <c r="F127" s="9" t="s">
        <v>23</v>
      </c>
      <c r="G127" s="9" t="s">
        <v>141</v>
      </c>
      <c r="H127" s="6"/>
      <c r="I127" s="6"/>
      <c r="J127" s="6"/>
      <c r="K127" s="6"/>
      <c r="L127" s="6"/>
      <c r="M127" s="6"/>
      <c r="N127" s="6"/>
      <c r="O127" s="6"/>
      <c r="P127" s="6"/>
      <c r="Q127" s="6"/>
      <c r="R127" s="6"/>
      <c r="S127" s="6"/>
      <c r="T127" s="3"/>
    </row>
    <row r="128" spans="2:20" ht="15">
      <c r="B128" s="3"/>
      <c r="C128" s="6"/>
      <c r="D128" s="6"/>
      <c r="E128" s="6"/>
      <c r="F128" s="6"/>
      <c r="G128" s="6"/>
      <c r="H128" s="6"/>
      <c r="I128" s="6"/>
      <c r="J128" s="6"/>
      <c r="K128" s="6"/>
      <c r="L128" s="6"/>
      <c r="M128" s="6"/>
      <c r="N128" s="6"/>
      <c r="O128" s="6"/>
      <c r="P128" s="6"/>
      <c r="Q128" s="6"/>
      <c r="R128" s="6"/>
      <c r="S128" s="6"/>
      <c r="T128" s="3"/>
    </row>
    <row r="129" spans="2:20" ht="15">
      <c r="B129" s="3"/>
      <c r="C129" s="6"/>
      <c r="D129" s="6"/>
      <c r="E129" s="6"/>
      <c r="F129" s="6"/>
      <c r="G129" s="6" t="s">
        <v>142</v>
      </c>
      <c r="H129" s="6"/>
      <c r="I129" s="6"/>
      <c r="J129" s="6"/>
      <c r="K129" s="6"/>
      <c r="L129" s="6"/>
      <c r="M129" s="6"/>
      <c r="N129" s="6">
        <v>227157</v>
      </c>
      <c r="O129" s="6"/>
      <c r="P129" s="6">
        <v>29195</v>
      </c>
      <c r="Q129" s="6"/>
      <c r="R129" s="6">
        <v>304740</v>
      </c>
      <c r="S129" s="6"/>
      <c r="T129" s="3"/>
    </row>
    <row r="130" spans="2:20" ht="15">
      <c r="B130" s="3"/>
      <c r="C130" s="6"/>
      <c r="D130" s="6"/>
      <c r="E130" s="6"/>
      <c r="F130" s="6"/>
      <c r="G130" s="6" t="s">
        <v>143</v>
      </c>
      <c r="H130" s="6"/>
      <c r="I130" s="6"/>
      <c r="J130" s="6"/>
      <c r="K130" s="6"/>
      <c r="L130" s="6"/>
      <c r="M130" s="6"/>
      <c r="N130" s="6">
        <v>22062</v>
      </c>
      <c r="O130" s="6"/>
      <c r="P130" s="6">
        <v>746</v>
      </c>
      <c r="Q130" s="6"/>
      <c r="R130" s="6">
        <v>19472</v>
      </c>
      <c r="S130" s="6"/>
      <c r="T130" s="3"/>
    </row>
    <row r="131" spans="2:20" ht="15">
      <c r="B131" s="3"/>
      <c r="C131" s="6"/>
      <c r="D131" s="6"/>
      <c r="E131" s="6"/>
      <c r="F131" s="6"/>
      <c r="G131" s="6" t="s">
        <v>144</v>
      </c>
      <c r="H131" s="6"/>
      <c r="I131" s="6"/>
      <c r="J131" s="6"/>
      <c r="K131" s="6"/>
      <c r="L131" s="6"/>
      <c r="M131" s="6"/>
      <c r="N131" s="6">
        <v>11775</v>
      </c>
      <c r="O131" s="6"/>
      <c r="P131" s="6">
        <v>-48518</v>
      </c>
      <c r="Q131" s="6"/>
      <c r="R131" s="6">
        <v>0</v>
      </c>
      <c r="S131" s="6"/>
      <c r="T131" s="3"/>
    </row>
    <row r="132" spans="2:20" ht="15">
      <c r="B132" s="3"/>
      <c r="C132" s="6"/>
      <c r="D132" s="6"/>
      <c r="E132" s="6"/>
      <c r="F132" s="6"/>
      <c r="G132" s="6" t="s">
        <v>268</v>
      </c>
      <c r="H132" s="6"/>
      <c r="I132" s="6"/>
      <c r="J132" s="6"/>
      <c r="K132" s="6"/>
      <c r="L132" s="6"/>
      <c r="M132" s="6"/>
      <c r="N132" s="6">
        <v>104879</v>
      </c>
      <c r="O132" s="6"/>
      <c r="P132" s="6">
        <v>-34396</v>
      </c>
      <c r="Q132" s="6"/>
      <c r="R132" s="6">
        <v>131296</v>
      </c>
      <c r="S132" s="6"/>
      <c r="T132" s="3"/>
    </row>
    <row r="133" spans="2:20" ht="15">
      <c r="B133" s="3"/>
      <c r="C133" s="6"/>
      <c r="D133" s="6"/>
      <c r="E133" s="6"/>
      <c r="F133" s="6"/>
      <c r="G133" s="6"/>
      <c r="H133" s="6"/>
      <c r="I133" s="6"/>
      <c r="J133" s="6"/>
      <c r="K133" s="6"/>
      <c r="L133" s="6"/>
      <c r="M133" s="6"/>
      <c r="N133" s="24"/>
      <c r="O133" s="6"/>
      <c r="P133" s="24"/>
      <c r="Q133" s="6"/>
      <c r="R133" s="24"/>
      <c r="S133" s="6"/>
      <c r="T133" s="3"/>
    </row>
    <row r="134" spans="2:20" ht="15.75" thickBot="1">
      <c r="B134" s="3"/>
      <c r="C134" s="6"/>
      <c r="D134" s="6"/>
      <c r="E134" s="6"/>
      <c r="F134" s="6"/>
      <c r="G134" s="6"/>
      <c r="H134" s="6"/>
      <c r="I134" s="6"/>
      <c r="J134" s="6"/>
      <c r="K134" s="6"/>
      <c r="L134" s="6"/>
      <c r="M134" s="6"/>
      <c r="N134" s="27">
        <f>SUM(N129:N133)</f>
        <v>365873</v>
      </c>
      <c r="O134" s="6"/>
      <c r="P134" s="27">
        <f>SUM(P129:P133)</f>
        <v>-52973</v>
      </c>
      <c r="Q134" s="6"/>
      <c r="R134" s="27">
        <f>SUM(R129:R133)</f>
        <v>455508</v>
      </c>
      <c r="S134" s="6"/>
      <c r="T134" s="3"/>
    </row>
    <row r="135" spans="2:20" ht="16.5" thickTop="1">
      <c r="B135" s="4" t="s">
        <v>181</v>
      </c>
      <c r="C135" s="6"/>
      <c r="D135" s="65" t="s">
        <v>190</v>
      </c>
      <c r="E135" s="9"/>
      <c r="F135" s="9" t="s">
        <v>146</v>
      </c>
      <c r="G135" s="6"/>
      <c r="H135" s="6"/>
      <c r="I135" s="6"/>
      <c r="J135" s="6"/>
      <c r="K135" s="6"/>
      <c r="L135" s="6"/>
      <c r="M135" s="6"/>
      <c r="N135" s="6"/>
      <c r="O135" s="6"/>
      <c r="P135" s="6"/>
      <c r="Q135" s="6"/>
      <c r="R135" s="6"/>
      <c r="S135" s="6"/>
      <c r="T135" s="4" t="s">
        <v>181</v>
      </c>
    </row>
    <row r="136" spans="2:20" ht="6.75" customHeight="1">
      <c r="B136" s="3"/>
      <c r="C136" s="6"/>
      <c r="D136" s="32"/>
      <c r="E136" s="9"/>
      <c r="F136" s="147"/>
      <c r="G136" s="147"/>
      <c r="H136" s="147"/>
      <c r="I136" s="147"/>
      <c r="J136" s="147"/>
      <c r="K136" s="147"/>
      <c r="L136" s="147"/>
      <c r="M136" s="147"/>
      <c r="N136" s="147"/>
      <c r="O136" s="147"/>
      <c r="P136" s="147"/>
      <c r="Q136" s="147"/>
      <c r="R136" s="147"/>
      <c r="S136" s="6"/>
      <c r="T136" s="3"/>
    </row>
    <row r="137" spans="2:20" ht="56.25" customHeight="1">
      <c r="B137" s="3"/>
      <c r="C137" s="6"/>
      <c r="D137" s="32"/>
      <c r="E137" s="9"/>
      <c r="F137" s="156" t="s">
        <v>261</v>
      </c>
      <c r="G137" s="156"/>
      <c r="H137" s="156"/>
      <c r="I137" s="156"/>
      <c r="J137" s="156"/>
      <c r="K137" s="156"/>
      <c r="L137" s="156"/>
      <c r="M137" s="156"/>
      <c r="N137" s="156"/>
      <c r="O137" s="156"/>
      <c r="P137" s="156"/>
      <c r="Q137" s="156"/>
      <c r="R137" s="156"/>
      <c r="S137" s="6"/>
      <c r="T137" s="3"/>
    </row>
    <row r="138" spans="2:20" ht="58.5" customHeight="1">
      <c r="B138" s="3"/>
      <c r="C138" s="6"/>
      <c r="D138" s="32"/>
      <c r="E138" s="9"/>
      <c r="F138" s="154" t="s">
        <v>257</v>
      </c>
      <c r="G138" s="155"/>
      <c r="H138" s="155"/>
      <c r="I138" s="155"/>
      <c r="J138" s="155"/>
      <c r="K138" s="155"/>
      <c r="L138" s="155"/>
      <c r="M138" s="155"/>
      <c r="N138" s="155"/>
      <c r="O138" s="155"/>
      <c r="P138" s="155"/>
      <c r="Q138" s="155"/>
      <c r="R138" s="155"/>
      <c r="S138" s="6"/>
      <c r="T138" s="3"/>
    </row>
    <row r="139" spans="2:20" ht="33.75" customHeight="1">
      <c r="B139" s="3"/>
      <c r="C139" s="6"/>
      <c r="D139" s="65" t="s">
        <v>191</v>
      </c>
      <c r="E139" s="9"/>
      <c r="F139" s="9" t="s">
        <v>256</v>
      </c>
      <c r="G139" s="6"/>
      <c r="H139" s="6"/>
      <c r="I139" s="6"/>
      <c r="J139" s="6"/>
      <c r="K139" s="6"/>
      <c r="L139" s="6"/>
      <c r="M139" s="6"/>
      <c r="N139" s="6"/>
      <c r="O139" s="6"/>
      <c r="P139" s="6"/>
      <c r="Q139" s="6"/>
      <c r="R139" s="6"/>
      <c r="S139" s="6"/>
      <c r="T139" s="3"/>
    </row>
    <row r="140" spans="2:20" ht="70.5" customHeight="1">
      <c r="B140" s="3"/>
      <c r="C140" s="6"/>
      <c r="D140" s="32"/>
      <c r="E140" s="9"/>
      <c r="F140" s="156" t="s">
        <v>254</v>
      </c>
      <c r="G140" s="156"/>
      <c r="H140" s="156"/>
      <c r="I140" s="156"/>
      <c r="J140" s="156"/>
      <c r="K140" s="156"/>
      <c r="L140" s="156"/>
      <c r="M140" s="156"/>
      <c r="N140" s="156"/>
      <c r="O140" s="156"/>
      <c r="P140" s="156"/>
      <c r="Q140" s="156"/>
      <c r="R140" s="156"/>
      <c r="S140" s="6"/>
      <c r="T140" s="3"/>
    </row>
    <row r="141" spans="2:20" ht="56.25" customHeight="1">
      <c r="B141" s="3"/>
      <c r="C141" s="6"/>
      <c r="D141" s="32"/>
      <c r="E141" s="9"/>
      <c r="F141" s="156" t="s">
        <v>255</v>
      </c>
      <c r="G141" s="156"/>
      <c r="H141" s="156"/>
      <c r="I141" s="156"/>
      <c r="J141" s="156"/>
      <c r="K141" s="156"/>
      <c r="L141" s="156"/>
      <c r="M141" s="156"/>
      <c r="N141" s="156"/>
      <c r="O141" s="156"/>
      <c r="P141" s="156"/>
      <c r="Q141" s="156"/>
      <c r="R141" s="156"/>
      <c r="S141" s="6"/>
      <c r="T141" s="3"/>
    </row>
    <row r="142" spans="2:20" ht="67.5" customHeight="1">
      <c r="B142" s="3"/>
      <c r="C142" s="6"/>
      <c r="D142" s="32"/>
      <c r="E142" s="9"/>
      <c r="F142" s="156" t="s">
        <v>260</v>
      </c>
      <c r="G142" s="156"/>
      <c r="H142" s="156"/>
      <c r="I142" s="156"/>
      <c r="J142" s="156"/>
      <c r="K142" s="156"/>
      <c r="L142" s="156"/>
      <c r="M142" s="156"/>
      <c r="N142" s="156"/>
      <c r="O142" s="156"/>
      <c r="P142" s="156"/>
      <c r="Q142" s="156"/>
      <c r="R142" s="156"/>
      <c r="S142" s="6"/>
      <c r="T142" s="3"/>
    </row>
    <row r="143" spans="2:20" ht="89.25" customHeight="1">
      <c r="B143" s="3"/>
      <c r="C143" s="6"/>
      <c r="D143" s="32"/>
      <c r="E143" s="9"/>
      <c r="F143" s="156" t="s">
        <v>262</v>
      </c>
      <c r="G143" s="156"/>
      <c r="H143" s="156"/>
      <c r="I143" s="156"/>
      <c r="J143" s="156"/>
      <c r="K143" s="156"/>
      <c r="L143" s="156"/>
      <c r="M143" s="156"/>
      <c r="N143" s="156"/>
      <c r="O143" s="156"/>
      <c r="P143" s="156"/>
      <c r="Q143" s="156"/>
      <c r="R143" s="156"/>
      <c r="S143" s="6"/>
      <c r="T143" s="3"/>
    </row>
    <row r="144" spans="2:20" ht="58.5" customHeight="1">
      <c r="B144" s="3"/>
      <c r="C144" s="6"/>
      <c r="D144" s="32"/>
      <c r="E144" s="9"/>
      <c r="F144" s="156" t="s">
        <v>263</v>
      </c>
      <c r="G144" s="156"/>
      <c r="H144" s="156"/>
      <c r="I144" s="156"/>
      <c r="J144" s="156"/>
      <c r="K144" s="156"/>
      <c r="L144" s="156"/>
      <c r="M144" s="156"/>
      <c r="N144" s="156"/>
      <c r="O144" s="156"/>
      <c r="P144" s="156"/>
      <c r="Q144" s="156"/>
      <c r="R144" s="156"/>
      <c r="S144" s="6"/>
      <c r="T144" s="3"/>
    </row>
    <row r="145" spans="2:20" ht="51.75" customHeight="1">
      <c r="B145" s="3"/>
      <c r="C145" s="6"/>
      <c r="D145" s="32"/>
      <c r="E145" s="9"/>
      <c r="F145" s="156" t="s">
        <v>264</v>
      </c>
      <c r="G145" s="156"/>
      <c r="H145" s="156"/>
      <c r="I145" s="156"/>
      <c r="J145" s="156"/>
      <c r="K145" s="156"/>
      <c r="L145" s="156"/>
      <c r="M145" s="156"/>
      <c r="N145" s="156"/>
      <c r="O145" s="156"/>
      <c r="P145" s="156"/>
      <c r="Q145" s="156"/>
      <c r="R145" s="156"/>
      <c r="S145" s="6"/>
      <c r="T145" s="3"/>
    </row>
    <row r="146" spans="2:20" ht="19.5" customHeight="1">
      <c r="B146" s="3"/>
      <c r="C146" s="6"/>
      <c r="D146" s="65" t="s">
        <v>145</v>
      </c>
      <c r="E146" s="9"/>
      <c r="F146" s="33" t="s">
        <v>242</v>
      </c>
      <c r="G146" s="8"/>
      <c r="H146" s="8"/>
      <c r="I146" s="8"/>
      <c r="J146" s="8"/>
      <c r="K146" s="8"/>
      <c r="L146" s="8"/>
      <c r="M146" s="8"/>
      <c r="N146" s="8"/>
      <c r="O146" s="8"/>
      <c r="P146" s="8"/>
      <c r="Q146" s="8"/>
      <c r="R146" s="8"/>
      <c r="S146" s="6"/>
      <c r="T146" s="3"/>
    </row>
    <row r="147" spans="2:20" ht="12.75" customHeight="1">
      <c r="B147" s="3"/>
      <c r="C147" s="6"/>
      <c r="D147" s="9"/>
      <c r="E147" s="9"/>
      <c r="F147" s="8"/>
      <c r="G147" s="8"/>
      <c r="H147" s="8"/>
      <c r="I147" s="8"/>
      <c r="J147" s="8"/>
      <c r="K147" s="8"/>
      <c r="L147" s="8"/>
      <c r="M147" s="8"/>
      <c r="N147" s="8"/>
      <c r="O147" s="8"/>
      <c r="P147" s="8"/>
      <c r="Q147" s="8"/>
      <c r="R147" s="8"/>
      <c r="S147" s="6"/>
      <c r="T147" s="3"/>
    </row>
    <row r="148" spans="2:20" ht="33" customHeight="1">
      <c r="B148" s="3"/>
      <c r="C148" s="6"/>
      <c r="D148" s="65"/>
      <c r="E148" s="9"/>
      <c r="F148" s="148" t="s">
        <v>266</v>
      </c>
      <c r="G148" s="148"/>
      <c r="H148" s="148"/>
      <c r="I148" s="148"/>
      <c r="J148" s="148"/>
      <c r="K148" s="148"/>
      <c r="L148" s="148"/>
      <c r="M148" s="148"/>
      <c r="N148" s="148"/>
      <c r="O148" s="148"/>
      <c r="P148" s="148"/>
      <c r="Q148" s="148"/>
      <c r="R148" s="148"/>
      <c r="S148" s="6"/>
      <c r="T148" s="3"/>
    </row>
    <row r="149" spans="2:20" ht="15.75">
      <c r="B149" s="3"/>
      <c r="C149" s="6"/>
      <c r="D149" s="65" t="s">
        <v>147</v>
      </c>
      <c r="E149" s="9"/>
      <c r="F149" s="33" t="s">
        <v>243</v>
      </c>
      <c r="G149" s="8"/>
      <c r="H149" s="8"/>
      <c r="I149" s="8"/>
      <c r="J149" s="8"/>
      <c r="K149" s="8"/>
      <c r="L149" s="8"/>
      <c r="M149" s="8"/>
      <c r="N149" s="8"/>
      <c r="O149" s="8"/>
      <c r="P149" s="8"/>
      <c r="Q149" s="8"/>
      <c r="R149" s="8"/>
      <c r="S149" s="6"/>
      <c r="T149" s="3"/>
    </row>
    <row r="150" spans="2:20" ht="23.25" customHeight="1">
      <c r="B150" s="3"/>
      <c r="C150" s="6"/>
      <c r="D150" s="9"/>
      <c r="E150" s="9"/>
      <c r="F150" s="149" t="s">
        <v>244</v>
      </c>
      <c r="G150" s="149"/>
      <c r="H150" s="149"/>
      <c r="I150" s="149"/>
      <c r="J150" s="149"/>
      <c r="K150" s="149"/>
      <c r="L150" s="149"/>
      <c r="M150" s="149"/>
      <c r="N150" s="149"/>
      <c r="O150" s="149"/>
      <c r="P150" s="149"/>
      <c r="Q150" s="149"/>
      <c r="R150" s="149"/>
      <c r="S150" s="6"/>
      <c r="T150" s="3"/>
    </row>
    <row r="151" spans="2:20" ht="15.75">
      <c r="B151" s="3"/>
      <c r="C151" s="6"/>
      <c r="D151" s="9"/>
      <c r="E151" s="9"/>
      <c r="F151" s="8"/>
      <c r="G151" s="8"/>
      <c r="H151" s="8"/>
      <c r="I151" s="8"/>
      <c r="J151" s="8"/>
      <c r="K151" s="8"/>
      <c r="L151" s="8"/>
      <c r="M151" s="8"/>
      <c r="N151" s="8"/>
      <c r="O151" s="8"/>
      <c r="P151" s="8"/>
      <c r="Q151" s="8"/>
      <c r="R151" s="8"/>
      <c r="S151" s="6"/>
      <c r="T151" s="3"/>
    </row>
    <row r="152" spans="2:20" ht="18.75" customHeight="1">
      <c r="B152" s="3"/>
      <c r="C152" s="6"/>
      <c r="D152" s="9" t="s">
        <v>148</v>
      </c>
      <c r="E152" s="9"/>
      <c r="F152" s="9" t="s">
        <v>259</v>
      </c>
      <c r="G152" s="6"/>
      <c r="H152" s="6"/>
      <c r="I152" s="6"/>
      <c r="J152" s="6"/>
      <c r="K152" s="6"/>
      <c r="L152" s="6"/>
      <c r="M152" s="6"/>
      <c r="N152" s="6"/>
      <c r="O152" s="6"/>
      <c r="P152" s="6"/>
      <c r="Q152" s="6"/>
      <c r="R152" s="6"/>
      <c r="S152" s="6"/>
      <c r="T152" s="3"/>
    </row>
    <row r="153" spans="2:20" ht="55.5" customHeight="1">
      <c r="B153" s="3"/>
      <c r="C153" s="6"/>
      <c r="D153" s="6"/>
      <c r="E153" s="6"/>
      <c r="F153" s="148" t="s">
        <v>267</v>
      </c>
      <c r="G153" s="148"/>
      <c r="H153" s="148"/>
      <c r="I153" s="148"/>
      <c r="J153" s="148"/>
      <c r="K153" s="148"/>
      <c r="L153" s="148"/>
      <c r="M153" s="148"/>
      <c r="N153" s="148"/>
      <c r="O153" s="148"/>
      <c r="P153" s="148"/>
      <c r="Q153" s="148"/>
      <c r="R153" s="148"/>
      <c r="S153" s="6"/>
      <c r="T153" s="3"/>
    </row>
    <row r="154" spans="2:20" ht="15.75">
      <c r="B154" s="3"/>
      <c r="C154" s="6"/>
      <c r="D154" s="9" t="s">
        <v>149</v>
      </c>
      <c r="E154" s="9"/>
      <c r="F154" s="9" t="s">
        <v>150</v>
      </c>
      <c r="G154" s="6"/>
      <c r="H154" s="6"/>
      <c r="I154" s="6"/>
      <c r="J154" s="6"/>
      <c r="K154" s="6"/>
      <c r="L154" s="6"/>
      <c r="M154" s="6"/>
      <c r="N154" s="6"/>
      <c r="O154" s="6"/>
      <c r="P154" s="6"/>
      <c r="Q154" s="6"/>
      <c r="R154" s="6"/>
      <c r="S154" s="6"/>
      <c r="T154" s="3"/>
    </row>
    <row r="155" spans="2:20" ht="15" customHeight="1">
      <c r="B155" s="3"/>
      <c r="C155" s="6"/>
      <c r="D155" s="6"/>
      <c r="E155" s="6"/>
      <c r="F155" s="149" t="s">
        <v>151</v>
      </c>
      <c r="G155" s="149"/>
      <c r="H155" s="149"/>
      <c r="I155" s="149"/>
      <c r="J155" s="149"/>
      <c r="K155" s="149"/>
      <c r="L155" s="149"/>
      <c r="M155" s="149"/>
      <c r="N155" s="149"/>
      <c r="O155" s="149"/>
      <c r="P155" s="149"/>
      <c r="Q155" s="149"/>
      <c r="R155" s="149"/>
      <c r="S155" s="6"/>
      <c r="T155" s="3"/>
    </row>
    <row r="156" spans="2:20" ht="15">
      <c r="B156" s="3"/>
      <c r="C156" s="6"/>
      <c r="D156" s="6"/>
      <c r="E156" s="6"/>
      <c r="F156" s="6"/>
      <c r="G156" s="6"/>
      <c r="H156" s="6"/>
      <c r="I156" s="6"/>
      <c r="J156" s="6"/>
      <c r="K156" s="6"/>
      <c r="L156" s="6"/>
      <c r="M156" s="6"/>
      <c r="N156" s="6"/>
      <c r="O156" s="6"/>
      <c r="P156" s="6"/>
      <c r="Q156" s="6"/>
      <c r="R156" s="6"/>
      <c r="S156" s="6"/>
      <c r="T156" s="3"/>
    </row>
    <row r="157" spans="2:20" ht="15.75">
      <c r="B157" s="3"/>
      <c r="C157" s="6"/>
      <c r="D157" s="9" t="s">
        <v>152</v>
      </c>
      <c r="E157" s="9"/>
      <c r="F157" s="9" t="s">
        <v>153</v>
      </c>
      <c r="G157" s="6"/>
      <c r="H157" s="6"/>
      <c r="I157" s="6"/>
      <c r="J157" s="6"/>
      <c r="K157" s="6"/>
      <c r="L157" s="6"/>
      <c r="M157" s="6"/>
      <c r="N157" s="6"/>
      <c r="O157" s="6"/>
      <c r="P157" s="6"/>
      <c r="Q157" s="6"/>
      <c r="R157" s="6"/>
      <c r="S157" s="6"/>
      <c r="T157" s="3"/>
    </row>
    <row r="158" spans="2:20" ht="27.75" customHeight="1">
      <c r="B158" s="3"/>
      <c r="C158" s="6"/>
      <c r="D158" s="9"/>
      <c r="E158" s="9"/>
      <c r="F158" s="149" t="s">
        <v>245</v>
      </c>
      <c r="G158" s="149"/>
      <c r="H158" s="149"/>
      <c r="I158" s="149"/>
      <c r="J158" s="149"/>
      <c r="K158" s="149"/>
      <c r="L158" s="149"/>
      <c r="M158" s="149"/>
      <c r="N158" s="149"/>
      <c r="O158" s="149"/>
      <c r="P158" s="149"/>
      <c r="Q158" s="149"/>
      <c r="R158" s="149"/>
      <c r="S158" s="6"/>
      <c r="T158" s="3"/>
    </row>
    <row r="159" spans="2:20" ht="15.75">
      <c r="B159" s="3"/>
      <c r="C159" s="6"/>
      <c r="D159" s="9"/>
      <c r="E159" s="9"/>
      <c r="F159" s="8"/>
      <c r="G159" s="8"/>
      <c r="H159" s="8"/>
      <c r="I159" s="8"/>
      <c r="J159" s="8"/>
      <c r="K159" s="8"/>
      <c r="L159" s="8"/>
      <c r="M159" s="8"/>
      <c r="N159" s="8"/>
      <c r="O159" s="8"/>
      <c r="P159" s="8"/>
      <c r="Q159" s="8"/>
      <c r="R159" s="8"/>
      <c r="S159" s="6"/>
      <c r="T159" s="3"/>
    </row>
    <row r="160" spans="2:20" ht="31.5" customHeight="1">
      <c r="B160" s="3"/>
      <c r="C160" s="6"/>
      <c r="D160" s="9"/>
      <c r="E160" s="9"/>
      <c r="F160" s="149"/>
      <c r="G160" s="149"/>
      <c r="H160" s="149"/>
      <c r="I160" s="149"/>
      <c r="J160" s="149"/>
      <c r="K160" s="149"/>
      <c r="L160" s="149"/>
      <c r="M160" s="149"/>
      <c r="N160" s="149"/>
      <c r="O160" s="149"/>
      <c r="P160" s="149"/>
      <c r="Q160" s="149"/>
      <c r="R160" s="149"/>
      <c r="S160" s="6"/>
      <c r="T160" s="3"/>
    </row>
    <row r="161" spans="2:20" ht="15.75">
      <c r="B161" s="3"/>
      <c r="C161" s="6"/>
      <c r="D161" s="9"/>
      <c r="E161" s="9"/>
      <c r="F161" s="8"/>
      <c r="G161" s="8"/>
      <c r="H161" s="8"/>
      <c r="I161" s="8"/>
      <c r="J161" s="8"/>
      <c r="K161" s="8"/>
      <c r="L161" s="8"/>
      <c r="M161" s="8"/>
      <c r="N161" s="8"/>
      <c r="O161" s="8"/>
      <c r="P161" s="8"/>
      <c r="Q161" s="8"/>
      <c r="R161" s="8"/>
      <c r="S161" s="6"/>
      <c r="T161" s="3"/>
    </row>
    <row r="162" spans="2:20" ht="15">
      <c r="B162" s="3"/>
      <c r="C162" s="3"/>
      <c r="D162" s="3"/>
      <c r="E162" s="3"/>
      <c r="F162" s="3"/>
      <c r="G162" s="3"/>
      <c r="H162" s="3"/>
      <c r="I162" s="3"/>
      <c r="J162" s="3"/>
      <c r="K162" s="3"/>
      <c r="L162" s="3"/>
      <c r="M162" s="3"/>
      <c r="N162" s="3"/>
      <c r="O162" s="3"/>
      <c r="P162" s="3"/>
      <c r="Q162" s="3"/>
      <c r="R162" s="3"/>
      <c r="S162" s="3"/>
      <c r="T162" s="3"/>
    </row>
  </sheetData>
  <mergeCells count="21">
    <mergeCell ref="F137:R137"/>
    <mergeCell ref="F160:R160"/>
    <mergeCell ref="F158:R158"/>
    <mergeCell ref="F140:R140"/>
    <mergeCell ref="F155:R155"/>
    <mergeCell ref="F141:R141"/>
    <mergeCell ref="F142:R142"/>
    <mergeCell ref="F143:R143"/>
    <mergeCell ref="F153:R153"/>
    <mergeCell ref="F148:R148"/>
    <mergeCell ref="F138:R138"/>
    <mergeCell ref="F145:R145"/>
    <mergeCell ref="F150:R150"/>
    <mergeCell ref="F144:R144"/>
    <mergeCell ref="F57:R60"/>
    <mergeCell ref="F65:R65"/>
    <mergeCell ref="F17:R17"/>
    <mergeCell ref="F50:R50"/>
    <mergeCell ref="G53:R53"/>
    <mergeCell ref="F20:R23"/>
    <mergeCell ref="F47:R48"/>
  </mergeCells>
  <printOptions horizontalCentered="1"/>
  <pageMargins left="0.5" right="0.5" top="0.5" bottom="0.5" header="0" footer="0"/>
  <pageSetup horizontalDpi="300" verticalDpi="300" orientation="portrait" paperSize="9" scale="70" r:id="rId1"/>
  <rowBreaks count="2" manualBreakCount="2">
    <brk id="66" min="2" max="18" man="1"/>
    <brk id="134" max="255" man="1"/>
  </rowBreaks>
  <colBreaks count="3" manualBreakCount="3">
    <brk id="1" max="65535" man="1"/>
    <brk id="2" max="65535" man="1"/>
    <brk id="19"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10:O213"/>
  <sheetViews>
    <sheetView zoomScale="75" zoomScaleNormal="75" workbookViewId="0" topLeftCell="A36">
      <selection activeCell="G66" sqref="G66"/>
    </sheetView>
  </sheetViews>
  <sheetFormatPr defaultColWidth="12.77734375" defaultRowHeight="15"/>
  <cols>
    <col min="3" max="3" width="1.77734375" style="0" customWidth="1"/>
    <col min="4" max="4" width="2.77734375" style="0" customWidth="1"/>
    <col min="5" max="5" width="18.5546875" style="0" customWidth="1"/>
    <col min="6" max="6" width="11.4453125" style="0" customWidth="1"/>
    <col min="7" max="7" width="11.77734375" style="0" bestFit="1" customWidth="1"/>
    <col min="9" max="9" width="11.77734375" style="0" bestFit="1" customWidth="1"/>
    <col min="11" max="11" width="11.77734375" style="0" bestFit="1" customWidth="1"/>
    <col min="14" max="14" width="1.77734375" style="0" customWidth="1"/>
  </cols>
  <sheetData>
    <row r="10" spans="2:15" ht="15.75">
      <c r="B10" s="14"/>
      <c r="C10" s="13"/>
      <c r="D10" s="13"/>
      <c r="E10" s="13"/>
      <c r="F10" s="13"/>
      <c r="G10" s="13"/>
      <c r="H10" s="13"/>
      <c r="I10" s="13"/>
      <c r="J10" s="13"/>
      <c r="K10" s="13"/>
      <c r="L10" s="13"/>
      <c r="M10" s="13"/>
      <c r="N10" s="13"/>
      <c r="O10" s="13"/>
    </row>
    <row r="11" spans="2:15" ht="15.75">
      <c r="B11" s="13"/>
      <c r="C11" s="1"/>
      <c r="D11" s="16" t="s">
        <v>169</v>
      </c>
      <c r="E11" s="16"/>
      <c r="F11" s="16"/>
      <c r="G11" s="17"/>
      <c r="H11" s="17"/>
      <c r="I11" s="16"/>
      <c r="J11" s="16"/>
      <c r="K11" s="16"/>
      <c r="L11" s="16" t="s">
        <v>134</v>
      </c>
      <c r="M11" s="1"/>
      <c r="N11" s="1"/>
      <c r="O11" s="13"/>
    </row>
    <row r="12" spans="2:15" ht="15.75">
      <c r="B12" s="13"/>
      <c r="C12" s="1"/>
      <c r="D12" s="16" t="s">
        <v>193</v>
      </c>
      <c r="E12" s="17"/>
      <c r="F12" s="17"/>
      <c r="G12" s="17"/>
      <c r="H12" s="17"/>
      <c r="I12" s="17"/>
      <c r="J12" s="17"/>
      <c r="K12" s="17"/>
      <c r="L12" s="17" t="s">
        <v>134</v>
      </c>
      <c r="M12" s="1"/>
      <c r="N12" s="1"/>
      <c r="O12" s="13"/>
    </row>
    <row r="13" spans="2:15" ht="15">
      <c r="B13" s="13"/>
      <c r="C13" s="1"/>
      <c r="D13" s="1"/>
      <c r="E13" s="1"/>
      <c r="F13" s="1"/>
      <c r="G13" s="28"/>
      <c r="H13" s="28"/>
      <c r="I13" s="1"/>
      <c r="J13" s="1"/>
      <c r="K13" s="1"/>
      <c r="L13" s="1"/>
      <c r="M13" s="1"/>
      <c r="N13" s="1"/>
      <c r="O13" s="13"/>
    </row>
    <row r="14" spans="2:15" ht="15.75">
      <c r="B14" s="13"/>
      <c r="C14" s="1"/>
      <c r="D14" s="1"/>
      <c r="E14" s="1"/>
      <c r="F14" s="1"/>
      <c r="G14" s="94" t="s">
        <v>198</v>
      </c>
      <c r="H14" s="28"/>
      <c r="I14" s="98" t="s">
        <v>194</v>
      </c>
      <c r="J14" s="1"/>
      <c r="K14" s="98" t="s">
        <v>194</v>
      </c>
      <c r="L14" s="1"/>
      <c r="M14" s="1"/>
      <c r="N14" s="1"/>
      <c r="O14" s="13"/>
    </row>
    <row r="15" spans="2:15" ht="15.75">
      <c r="B15" s="13"/>
      <c r="C15" s="1"/>
      <c r="D15" s="1"/>
      <c r="E15" s="1"/>
      <c r="F15" s="1"/>
      <c r="G15" s="95" t="s">
        <v>199</v>
      </c>
      <c r="H15" s="28"/>
      <c r="I15" s="95" t="s">
        <v>200</v>
      </c>
      <c r="J15" s="1"/>
      <c r="K15" s="95" t="s">
        <v>201</v>
      </c>
      <c r="L15" s="1"/>
      <c r="M15" s="1"/>
      <c r="N15" s="1"/>
      <c r="O15" s="13"/>
    </row>
    <row r="16" spans="2:15" ht="15.75">
      <c r="B16" s="13"/>
      <c r="C16" s="1"/>
      <c r="D16" s="1"/>
      <c r="E16" s="1"/>
      <c r="F16" s="1"/>
      <c r="G16" s="96" t="s">
        <v>195</v>
      </c>
      <c r="H16" s="28"/>
      <c r="I16" s="96" t="s">
        <v>195</v>
      </c>
      <c r="J16" s="1"/>
      <c r="K16" s="96" t="s">
        <v>195</v>
      </c>
      <c r="L16" s="1"/>
      <c r="M16" s="1"/>
      <c r="N16" s="1"/>
      <c r="O16" s="13"/>
    </row>
    <row r="17" spans="2:15" ht="15.75">
      <c r="B17" s="13"/>
      <c r="C17" s="1"/>
      <c r="D17" s="1"/>
      <c r="E17" s="1"/>
      <c r="F17" s="1"/>
      <c r="G17" s="97" t="s">
        <v>197</v>
      </c>
      <c r="H17" s="28"/>
      <c r="I17" s="97" t="s">
        <v>196</v>
      </c>
      <c r="J17" s="1"/>
      <c r="K17" s="97" t="s">
        <v>202</v>
      </c>
      <c r="L17" s="1"/>
      <c r="M17" s="1"/>
      <c r="N17" s="1"/>
      <c r="O17" s="13"/>
    </row>
    <row r="18" spans="2:15" ht="15">
      <c r="B18" s="13"/>
      <c r="C18" s="1"/>
      <c r="D18" s="1"/>
      <c r="E18" s="1"/>
      <c r="F18" s="1"/>
      <c r="G18" s="18" t="s">
        <v>19</v>
      </c>
      <c r="H18" s="28"/>
      <c r="I18" s="18" t="s">
        <v>19</v>
      </c>
      <c r="J18" s="1"/>
      <c r="K18" s="18" t="s">
        <v>19</v>
      </c>
      <c r="L18" s="1"/>
      <c r="M18" s="1"/>
      <c r="N18" s="1"/>
      <c r="O18" s="13"/>
    </row>
    <row r="19" spans="2:15" ht="15.75">
      <c r="B19" s="13"/>
      <c r="C19" s="6"/>
      <c r="D19" s="9"/>
      <c r="E19" s="6"/>
      <c r="F19" s="6"/>
      <c r="G19" s="6"/>
      <c r="H19" s="6"/>
      <c r="I19" s="6"/>
      <c r="J19" s="6"/>
      <c r="K19" s="6"/>
      <c r="L19" s="6"/>
      <c r="M19" s="6"/>
      <c r="N19" s="6"/>
      <c r="O19" s="13"/>
    </row>
    <row r="20" spans="2:15" ht="15.75">
      <c r="B20" s="13"/>
      <c r="C20" s="6"/>
      <c r="D20" s="9"/>
      <c r="E20" s="6"/>
      <c r="F20" s="6"/>
      <c r="G20" s="6"/>
      <c r="H20" s="6"/>
      <c r="I20" s="6"/>
      <c r="J20" s="6"/>
      <c r="K20" s="6"/>
      <c r="L20" s="6"/>
      <c r="M20" s="6"/>
      <c r="N20" s="6"/>
      <c r="O20" s="13"/>
    </row>
    <row r="21" spans="2:15" ht="15.75">
      <c r="B21" s="13"/>
      <c r="C21" s="9"/>
      <c r="D21" s="9" t="s">
        <v>135</v>
      </c>
      <c r="E21" s="9"/>
      <c r="F21" s="9"/>
      <c r="G21" s="9" t="e">
        <f>ROUND(+G85/1000,0)</f>
        <v>#REF!</v>
      </c>
      <c r="H21" s="6"/>
      <c r="I21" s="9" t="e">
        <f>ROUND(+I85/1000,0)</f>
        <v>#REF!</v>
      </c>
      <c r="J21" s="6"/>
      <c r="K21" s="9" t="e">
        <f>ROUND(+K85/1000,0)</f>
        <v>#REF!</v>
      </c>
      <c r="L21" s="6"/>
      <c r="M21" s="6"/>
      <c r="N21" s="6"/>
      <c r="O21" s="13"/>
    </row>
    <row r="22" spans="2:15" ht="15.75">
      <c r="B22" s="13"/>
      <c r="C22" s="9"/>
      <c r="D22" s="9"/>
      <c r="E22" s="9"/>
      <c r="F22" s="9"/>
      <c r="G22" s="9"/>
      <c r="H22" s="9"/>
      <c r="I22" s="9"/>
      <c r="J22" s="9"/>
      <c r="K22" s="9"/>
      <c r="L22" s="9"/>
      <c r="M22" s="6"/>
      <c r="N22" s="6"/>
      <c r="O22" s="13"/>
    </row>
    <row r="23" spans="2:15" ht="15.75">
      <c r="B23" s="13"/>
      <c r="C23" s="9"/>
      <c r="D23" s="9" t="s">
        <v>183</v>
      </c>
      <c r="E23" s="9"/>
      <c r="F23" s="99" t="s">
        <v>209</v>
      </c>
      <c r="G23" s="9" t="e">
        <f>ROUND(+G138/1000,0)</f>
        <v>#REF!</v>
      </c>
      <c r="H23" s="9"/>
      <c r="I23" s="9" t="e">
        <f>ROUND(+I138/1000,0)</f>
        <v>#REF!</v>
      </c>
      <c r="J23" s="9"/>
      <c r="K23" s="9" t="e">
        <f>ROUND(+K138/1000,0)</f>
        <v>#REF!</v>
      </c>
      <c r="L23" s="9"/>
      <c r="M23" s="6"/>
      <c r="N23" s="6"/>
      <c r="O23" s="13"/>
    </row>
    <row r="24" spans="2:15" ht="15.75">
      <c r="B24" s="13"/>
      <c r="C24" s="9"/>
      <c r="D24" s="9"/>
      <c r="E24" s="65"/>
      <c r="F24" s="9"/>
      <c r="G24" s="9"/>
      <c r="H24" s="9"/>
      <c r="I24" s="9"/>
      <c r="J24" s="9"/>
      <c r="K24" s="9"/>
      <c r="L24" s="9"/>
      <c r="M24" s="6"/>
      <c r="N24" s="6"/>
      <c r="O24" s="13"/>
    </row>
    <row r="25" spans="2:15" ht="15.75">
      <c r="B25" s="13"/>
      <c r="C25" s="9"/>
      <c r="D25" s="32" t="s">
        <v>217</v>
      </c>
      <c r="E25" s="32"/>
      <c r="F25" s="32"/>
      <c r="G25" s="32">
        <v>122430</v>
      </c>
      <c r="H25" s="32"/>
      <c r="I25" s="32">
        <v>155252</v>
      </c>
      <c r="J25" s="32"/>
      <c r="K25" s="32">
        <v>140634</v>
      </c>
      <c r="L25" s="9"/>
      <c r="M25" s="6"/>
      <c r="N25" s="6"/>
      <c r="O25" s="13"/>
    </row>
    <row r="26" spans="2:15" ht="15.75">
      <c r="B26" s="13"/>
      <c r="C26" s="9"/>
      <c r="D26" s="32" t="s">
        <v>218</v>
      </c>
      <c r="E26" s="32"/>
      <c r="F26" s="32"/>
      <c r="G26" s="32">
        <v>-18887</v>
      </c>
      <c r="H26" s="32"/>
      <c r="I26" s="32">
        <v>-15994</v>
      </c>
      <c r="J26" s="32"/>
      <c r="K26" s="32">
        <v>-18706</v>
      </c>
      <c r="L26" s="9"/>
      <c r="M26" s="6"/>
      <c r="N26" s="6"/>
      <c r="O26" s="13"/>
    </row>
    <row r="27" spans="2:15" ht="15.75">
      <c r="B27" s="13"/>
      <c r="C27" s="9"/>
      <c r="D27" s="9" t="s">
        <v>219</v>
      </c>
      <c r="E27" s="9"/>
      <c r="F27" s="9"/>
      <c r="G27" s="9">
        <f>SUM(G25:G26)</f>
        <v>103543</v>
      </c>
      <c r="H27" s="9"/>
      <c r="I27" s="9">
        <f>SUM(I25:I26)</f>
        <v>139258</v>
      </c>
      <c r="J27" s="9"/>
      <c r="K27" s="9">
        <f>SUM(K25:K26)</f>
        <v>121928</v>
      </c>
      <c r="L27" s="9"/>
      <c r="M27" s="6"/>
      <c r="N27" s="6"/>
      <c r="O27" s="13"/>
    </row>
    <row r="28" spans="2:15" ht="15.75">
      <c r="B28" s="13"/>
      <c r="C28" s="9"/>
      <c r="D28" s="9"/>
      <c r="E28" s="9"/>
      <c r="F28" s="9"/>
      <c r="G28" s="9"/>
      <c r="H28" s="9"/>
      <c r="I28" s="9"/>
      <c r="J28" s="9"/>
      <c r="K28" s="9"/>
      <c r="L28" s="9"/>
      <c r="M28" s="6"/>
      <c r="N28" s="6"/>
      <c r="O28" s="13"/>
    </row>
    <row r="29" spans="2:15" ht="15.75">
      <c r="B29" s="13"/>
      <c r="C29" s="9"/>
      <c r="D29" s="9" t="s">
        <v>207</v>
      </c>
      <c r="E29" s="6"/>
      <c r="F29" s="9"/>
      <c r="G29" s="9">
        <v>174361</v>
      </c>
      <c r="H29" s="9"/>
      <c r="I29" s="9">
        <v>188921</v>
      </c>
      <c r="J29" s="9"/>
      <c r="K29" s="9">
        <v>155097</v>
      </c>
      <c r="L29" s="9"/>
      <c r="M29" s="6"/>
      <c r="N29" s="6"/>
      <c r="O29" s="13"/>
    </row>
    <row r="30" spans="2:15" ht="15.75">
      <c r="B30" s="13"/>
      <c r="C30" s="9"/>
      <c r="D30" s="9"/>
      <c r="E30" s="9"/>
      <c r="F30" s="9"/>
      <c r="G30" s="9"/>
      <c r="H30" s="9"/>
      <c r="I30" s="9"/>
      <c r="J30" s="9"/>
      <c r="K30" s="9"/>
      <c r="L30" s="9"/>
      <c r="M30" s="6"/>
      <c r="N30" s="6"/>
      <c r="O30" s="13"/>
    </row>
    <row r="31" spans="2:15" ht="15.75">
      <c r="B31" s="13"/>
      <c r="C31" s="9"/>
      <c r="D31" s="9" t="s">
        <v>208</v>
      </c>
      <c r="E31" s="9"/>
      <c r="F31" s="9"/>
      <c r="G31" s="90" t="e">
        <f>+G29/(G21*2)</f>
        <v>#REF!</v>
      </c>
      <c r="H31" s="9"/>
      <c r="I31" s="90" t="e">
        <f>+I29/(I21*2)</f>
        <v>#REF!</v>
      </c>
      <c r="J31" s="9"/>
      <c r="K31" s="90" t="e">
        <f>+K29/(K21*2)</f>
        <v>#REF!</v>
      </c>
      <c r="L31" s="9"/>
      <c r="M31" s="6"/>
      <c r="N31" s="6"/>
      <c r="O31" s="13"/>
    </row>
    <row r="32" spans="2:15" ht="15.75">
      <c r="B32" s="13"/>
      <c r="C32" s="9"/>
      <c r="D32" s="9"/>
      <c r="E32" s="9"/>
      <c r="F32" s="9"/>
      <c r="G32" s="9"/>
      <c r="H32" s="9"/>
      <c r="I32" s="9"/>
      <c r="J32" s="9"/>
      <c r="K32" s="9"/>
      <c r="L32" s="9"/>
      <c r="M32" s="6"/>
      <c r="N32" s="6"/>
      <c r="O32" s="13"/>
    </row>
    <row r="33" spans="2:15" ht="15.75">
      <c r="B33" s="13"/>
      <c r="C33" s="9"/>
      <c r="D33" s="9"/>
      <c r="E33" s="9"/>
      <c r="F33" s="9"/>
      <c r="G33" s="9"/>
      <c r="H33" s="9"/>
      <c r="I33" s="9"/>
      <c r="J33" s="9"/>
      <c r="K33" s="9"/>
      <c r="L33" s="9"/>
      <c r="M33" s="6"/>
      <c r="N33" s="6"/>
      <c r="O33" s="13"/>
    </row>
    <row r="34" spans="2:15" ht="15.75">
      <c r="B34" s="13"/>
      <c r="C34" s="9"/>
      <c r="D34" s="9"/>
      <c r="E34" s="9"/>
      <c r="F34" s="9"/>
      <c r="G34" s="9"/>
      <c r="H34" s="9"/>
      <c r="I34" s="9"/>
      <c r="J34" s="9"/>
      <c r="K34" s="9"/>
      <c r="L34" s="9"/>
      <c r="M34" s="6"/>
      <c r="N34" s="6"/>
      <c r="O34" s="13"/>
    </row>
    <row r="35" spans="2:15" ht="15.75">
      <c r="B35" s="13"/>
      <c r="C35" s="9"/>
      <c r="D35" s="9"/>
      <c r="E35" s="9"/>
      <c r="F35" s="9"/>
      <c r="G35" s="9"/>
      <c r="H35" s="9"/>
      <c r="I35" s="9"/>
      <c r="J35" s="9"/>
      <c r="K35" s="9"/>
      <c r="L35" s="9"/>
      <c r="M35" s="6"/>
      <c r="N35" s="6"/>
      <c r="O35" s="13"/>
    </row>
    <row r="36" spans="2:15" ht="15.75">
      <c r="B36" s="13"/>
      <c r="C36" s="9"/>
      <c r="D36" s="91" t="s">
        <v>205</v>
      </c>
      <c r="E36" s="91"/>
      <c r="F36" s="91"/>
      <c r="G36" s="91"/>
      <c r="H36" s="91"/>
      <c r="I36" s="91"/>
      <c r="J36" s="91"/>
      <c r="K36" s="91"/>
      <c r="L36" s="9"/>
      <c r="M36" s="6"/>
      <c r="N36" s="6"/>
      <c r="O36" s="13"/>
    </row>
    <row r="37" spans="2:15" ht="15.75">
      <c r="B37" s="13"/>
      <c r="C37" s="9"/>
      <c r="D37" s="92" t="s">
        <v>29</v>
      </c>
      <c r="E37" s="29" t="s">
        <v>241</v>
      </c>
      <c r="F37" s="91"/>
      <c r="G37" s="91"/>
      <c r="H37" s="91"/>
      <c r="I37" s="91"/>
      <c r="J37" s="91"/>
      <c r="K37" s="91"/>
      <c r="L37" s="9"/>
      <c r="M37" s="6"/>
      <c r="N37" s="6"/>
      <c r="O37" s="13"/>
    </row>
    <row r="38" spans="2:15" ht="15.75">
      <c r="B38" s="13"/>
      <c r="C38" s="9"/>
      <c r="D38" s="92" t="s">
        <v>30</v>
      </c>
      <c r="E38" s="29" t="s">
        <v>206</v>
      </c>
      <c r="F38" s="93"/>
      <c r="G38" s="29" t="e">
        <f>ROUND(+G137/1000,0)</f>
        <v>#REF!</v>
      </c>
      <c r="H38" s="29"/>
      <c r="I38" s="29" t="e">
        <f>ROUND(+I137/1000,0)</f>
        <v>#REF!</v>
      </c>
      <c r="J38" s="29"/>
      <c r="K38" s="29" t="e">
        <f>ROUND(+K137/1000,0)</f>
        <v>#REF!</v>
      </c>
      <c r="L38" s="9"/>
      <c r="M38" s="6"/>
      <c r="N38" s="6"/>
      <c r="O38" s="13"/>
    </row>
    <row r="39" spans="2:15" ht="15.75">
      <c r="B39" s="13"/>
      <c r="C39" s="9"/>
      <c r="D39" s="9"/>
      <c r="E39" s="9"/>
      <c r="F39" s="9"/>
      <c r="G39" s="9"/>
      <c r="H39" s="9"/>
      <c r="I39" s="9"/>
      <c r="J39" s="9"/>
      <c r="K39" s="9"/>
      <c r="L39" s="9"/>
      <c r="M39" s="6"/>
      <c r="N39" s="6"/>
      <c r="O39" s="13"/>
    </row>
    <row r="40" spans="2:15" ht="15.75">
      <c r="B40" s="13"/>
      <c r="C40" s="9"/>
      <c r="D40" s="9"/>
      <c r="E40" s="9"/>
      <c r="F40" s="9"/>
      <c r="G40" s="9"/>
      <c r="H40" s="9"/>
      <c r="I40" s="9"/>
      <c r="J40" s="9"/>
      <c r="K40" s="9"/>
      <c r="L40" s="9"/>
      <c r="M40" s="6"/>
      <c r="N40" s="6"/>
      <c r="O40" s="13"/>
    </row>
    <row r="41" spans="2:15" ht="15.75">
      <c r="B41" s="13"/>
      <c r="C41" s="9"/>
      <c r="D41" s="9"/>
      <c r="E41" s="9"/>
      <c r="F41" s="9"/>
      <c r="G41" s="9"/>
      <c r="H41" s="9"/>
      <c r="I41" s="9"/>
      <c r="J41" s="9"/>
      <c r="K41" s="9"/>
      <c r="L41" s="9"/>
      <c r="M41" s="6"/>
      <c r="N41" s="6"/>
      <c r="O41" s="13"/>
    </row>
    <row r="42" spans="2:15" ht="15.75">
      <c r="B42" s="13"/>
      <c r="C42" s="9"/>
      <c r="D42" s="9"/>
      <c r="E42" s="9"/>
      <c r="F42" s="9"/>
      <c r="G42" s="9"/>
      <c r="H42" s="9"/>
      <c r="I42" s="9"/>
      <c r="J42" s="9"/>
      <c r="K42" s="9"/>
      <c r="L42" s="9"/>
      <c r="M42" s="6"/>
      <c r="N42" s="6"/>
      <c r="O42" s="13"/>
    </row>
    <row r="43" spans="2:15" ht="15.75">
      <c r="B43" s="89" t="s">
        <v>135</v>
      </c>
      <c r="C43" s="1"/>
      <c r="D43" s="16" t="s">
        <v>169</v>
      </c>
      <c r="E43" s="16"/>
      <c r="F43" s="16"/>
      <c r="G43" s="17"/>
      <c r="H43" s="17"/>
      <c r="I43" s="16"/>
      <c r="J43" s="16"/>
      <c r="K43" s="16"/>
      <c r="L43" s="16"/>
      <c r="M43" s="1"/>
      <c r="N43" s="1"/>
      <c r="O43" s="13"/>
    </row>
    <row r="44" spans="2:15" ht="15.75">
      <c r="B44" s="13"/>
      <c r="C44" s="1"/>
      <c r="D44" s="16" t="s">
        <v>193</v>
      </c>
      <c r="E44" s="17"/>
      <c r="F44" s="17"/>
      <c r="G44" s="17"/>
      <c r="H44" s="17"/>
      <c r="I44" s="17"/>
      <c r="J44" s="17"/>
      <c r="K44" s="17"/>
      <c r="L44" s="17"/>
      <c r="M44" s="1"/>
      <c r="N44" s="1"/>
      <c r="O44" s="13"/>
    </row>
    <row r="45" spans="2:15" ht="15">
      <c r="B45" s="13"/>
      <c r="C45" s="1"/>
      <c r="D45" s="1"/>
      <c r="E45" s="1"/>
      <c r="F45" s="1"/>
      <c r="G45" s="28"/>
      <c r="H45" s="28"/>
      <c r="I45" s="1"/>
      <c r="J45" s="1"/>
      <c r="K45" s="1"/>
      <c r="L45" s="1"/>
      <c r="M45" s="1"/>
      <c r="N45" s="1"/>
      <c r="O45" s="13"/>
    </row>
    <row r="46" spans="2:15" ht="15.75">
      <c r="B46" s="13"/>
      <c r="C46" s="1"/>
      <c r="D46" s="1"/>
      <c r="E46" s="1"/>
      <c r="F46" s="1"/>
      <c r="G46" s="94" t="s">
        <v>198</v>
      </c>
      <c r="H46" s="28"/>
      <c r="I46" s="98" t="s">
        <v>194</v>
      </c>
      <c r="J46" s="1"/>
      <c r="K46" s="98" t="s">
        <v>194</v>
      </c>
      <c r="L46" s="1"/>
      <c r="M46" s="1"/>
      <c r="N46" s="1"/>
      <c r="O46" s="13"/>
    </row>
    <row r="47" spans="2:15" ht="15.75">
      <c r="B47" s="13"/>
      <c r="C47" s="1"/>
      <c r="D47" s="1"/>
      <c r="E47" s="1"/>
      <c r="F47" s="1"/>
      <c r="G47" s="95" t="s">
        <v>199</v>
      </c>
      <c r="H47" s="28"/>
      <c r="I47" s="95" t="s">
        <v>200</v>
      </c>
      <c r="J47" s="1"/>
      <c r="K47" s="95" t="s">
        <v>201</v>
      </c>
      <c r="L47" s="1"/>
      <c r="M47" s="1"/>
      <c r="N47" s="1"/>
      <c r="O47" s="13"/>
    </row>
    <row r="48" spans="2:15" ht="15.75">
      <c r="B48" s="13"/>
      <c r="C48" s="1"/>
      <c r="D48" s="1"/>
      <c r="E48" s="1"/>
      <c r="F48" s="1"/>
      <c r="G48" s="96" t="s">
        <v>195</v>
      </c>
      <c r="H48" s="28"/>
      <c r="I48" s="96" t="s">
        <v>195</v>
      </c>
      <c r="J48" s="1"/>
      <c r="K48" s="96" t="s">
        <v>195</v>
      </c>
      <c r="L48" s="1"/>
      <c r="M48" s="1"/>
      <c r="N48" s="1"/>
      <c r="O48" s="13"/>
    </row>
    <row r="49" spans="2:15" ht="15.75">
      <c r="B49" s="13"/>
      <c r="C49" s="1"/>
      <c r="D49" s="1"/>
      <c r="E49" s="1"/>
      <c r="F49" s="1"/>
      <c r="G49" s="97" t="s">
        <v>197</v>
      </c>
      <c r="H49" s="28"/>
      <c r="I49" s="97" t="s">
        <v>196</v>
      </c>
      <c r="J49" s="1"/>
      <c r="K49" s="97" t="s">
        <v>202</v>
      </c>
      <c r="L49" s="1"/>
      <c r="M49" s="1"/>
      <c r="N49" s="1"/>
      <c r="O49" s="13"/>
    </row>
    <row r="50" spans="2:15" ht="15">
      <c r="B50" s="13"/>
      <c r="C50" s="1"/>
      <c r="D50" s="1"/>
      <c r="E50" s="1"/>
      <c r="F50" s="1"/>
      <c r="G50" s="18" t="s">
        <v>19</v>
      </c>
      <c r="H50" s="28"/>
      <c r="I50" s="18" t="s">
        <v>19</v>
      </c>
      <c r="J50" s="1"/>
      <c r="K50" s="18" t="s">
        <v>19</v>
      </c>
      <c r="L50" s="1"/>
      <c r="M50" s="1"/>
      <c r="N50" s="1"/>
      <c r="O50" s="13"/>
    </row>
    <row r="51" spans="2:15" ht="15.75">
      <c r="B51" s="13"/>
      <c r="C51" s="6"/>
      <c r="D51" s="9"/>
      <c r="E51" s="6"/>
      <c r="F51" s="6"/>
      <c r="G51" s="6"/>
      <c r="H51" s="6"/>
      <c r="I51" s="6"/>
      <c r="J51" s="6"/>
      <c r="K51" s="6"/>
      <c r="L51" s="6"/>
      <c r="M51" s="6"/>
      <c r="N51" s="6"/>
      <c r="O51" s="13"/>
    </row>
    <row r="52" spans="2:15" ht="15.75">
      <c r="B52" s="13"/>
      <c r="C52" s="9"/>
      <c r="D52" s="9" t="s">
        <v>135</v>
      </c>
      <c r="E52" s="9"/>
      <c r="F52" s="9"/>
      <c r="G52" s="9"/>
      <c r="H52" s="9"/>
      <c r="I52" s="9"/>
      <c r="J52" s="9"/>
      <c r="K52" s="9"/>
      <c r="L52" s="9"/>
      <c r="M52" s="6"/>
      <c r="N52" s="6"/>
      <c r="O52" s="13"/>
    </row>
    <row r="53" spans="2:15" ht="15.75">
      <c r="B53" s="13"/>
      <c r="C53" s="9"/>
      <c r="D53" s="9"/>
      <c r="E53" s="9"/>
      <c r="F53" s="9"/>
      <c r="G53" s="9"/>
      <c r="H53" s="9"/>
      <c r="I53" s="9"/>
      <c r="J53" s="9"/>
      <c r="K53" s="9"/>
      <c r="L53" s="9"/>
      <c r="M53" s="6"/>
      <c r="N53" s="6"/>
      <c r="O53" s="13"/>
    </row>
    <row r="54" spans="2:15" ht="15.75">
      <c r="B54" s="13"/>
      <c r="C54" s="9"/>
      <c r="D54" s="6" t="s">
        <v>156</v>
      </c>
      <c r="E54" s="6"/>
      <c r="F54" s="6"/>
      <c r="G54" s="32" t="e">
        <f>+#REF!-#REF!</f>
        <v>#REF!</v>
      </c>
      <c r="H54" s="32"/>
      <c r="I54" s="32" t="e">
        <f>+#REF!-#REF!</f>
        <v>#REF!</v>
      </c>
      <c r="J54" s="32"/>
      <c r="K54" s="32" t="e">
        <f>+#REF!</f>
        <v>#REF!</v>
      </c>
      <c r="L54" s="9"/>
      <c r="M54" s="6"/>
      <c r="N54" s="6"/>
      <c r="O54" s="13"/>
    </row>
    <row r="55" spans="2:15" ht="15.75">
      <c r="B55" s="13"/>
      <c r="C55" s="9"/>
      <c r="D55" s="6" t="s">
        <v>172</v>
      </c>
      <c r="E55" s="6"/>
      <c r="F55" s="6"/>
      <c r="G55" s="32" t="e">
        <f>+#REF!-#REF!</f>
        <v>#REF!</v>
      </c>
      <c r="H55" s="32"/>
      <c r="I55" s="32" t="e">
        <f>+#REF!-#REF!</f>
        <v>#REF!</v>
      </c>
      <c r="J55" s="32"/>
      <c r="K55" s="32" t="e">
        <f>+#REF!</f>
        <v>#REF!</v>
      </c>
      <c r="L55" s="9"/>
      <c r="M55" s="6"/>
      <c r="N55" s="6"/>
      <c r="O55" s="13"/>
    </row>
    <row r="56" spans="2:15" ht="15.75">
      <c r="B56" s="13"/>
      <c r="C56" s="9"/>
      <c r="D56" s="6" t="s">
        <v>157</v>
      </c>
      <c r="E56" s="6"/>
      <c r="F56" s="6"/>
      <c r="G56" s="32" t="e">
        <f>+#REF!-#REF!</f>
        <v>#REF!</v>
      </c>
      <c r="H56" s="32"/>
      <c r="I56" s="32" t="e">
        <f>+#REF!-#REF!</f>
        <v>#REF!</v>
      </c>
      <c r="J56" s="32"/>
      <c r="K56" s="32" t="e">
        <f>+#REF!</f>
        <v>#REF!</v>
      </c>
      <c r="L56" s="9"/>
      <c r="M56" s="6"/>
      <c r="N56" s="6"/>
      <c r="O56" s="13"/>
    </row>
    <row r="57" spans="2:15" ht="15.75">
      <c r="B57" s="13"/>
      <c r="C57" s="9"/>
      <c r="D57" s="6"/>
      <c r="E57" s="9"/>
      <c r="F57" s="9"/>
      <c r="G57" s="9"/>
      <c r="H57" s="9"/>
      <c r="I57" s="9"/>
      <c r="J57" s="9"/>
      <c r="K57" s="9"/>
      <c r="L57" s="9"/>
      <c r="M57" s="6"/>
      <c r="N57" s="6"/>
      <c r="O57" s="13"/>
    </row>
    <row r="58" spans="2:15" ht="15.75">
      <c r="B58" s="13"/>
      <c r="C58" s="9"/>
      <c r="D58" s="9" t="s">
        <v>158</v>
      </c>
      <c r="E58" s="9"/>
      <c r="F58" s="9"/>
      <c r="G58" s="9" t="e">
        <f>SUM(G54:G57)</f>
        <v>#REF!</v>
      </c>
      <c r="H58" s="9"/>
      <c r="I58" s="9" t="e">
        <f>SUM(I54:I57)</f>
        <v>#REF!</v>
      </c>
      <c r="J58" s="9"/>
      <c r="K58" s="9" t="e">
        <f>SUM(K54:K57)</f>
        <v>#REF!</v>
      </c>
      <c r="L58" s="9"/>
      <c r="M58" s="6"/>
      <c r="N58" s="6"/>
      <c r="O58" s="13"/>
    </row>
    <row r="59" spans="2:15" ht="15.75">
      <c r="B59" s="13"/>
      <c r="C59" s="9"/>
      <c r="D59" s="9"/>
      <c r="E59" s="9"/>
      <c r="F59" s="9"/>
      <c r="G59" s="9"/>
      <c r="H59" s="9"/>
      <c r="I59" s="9"/>
      <c r="J59" s="9"/>
      <c r="K59" s="9"/>
      <c r="L59" s="9"/>
      <c r="M59" s="6"/>
      <c r="N59" s="6"/>
      <c r="O59" s="13"/>
    </row>
    <row r="60" spans="2:15" ht="15.75">
      <c r="B60" s="13"/>
      <c r="C60" s="9"/>
      <c r="D60" s="6" t="s">
        <v>159</v>
      </c>
      <c r="E60" s="6"/>
      <c r="F60" s="6"/>
      <c r="G60" s="32" t="e">
        <f>+#REF!-#REF!</f>
        <v>#REF!</v>
      </c>
      <c r="H60" s="32"/>
      <c r="I60" s="32" t="e">
        <f>+#REF!-#REF!</f>
        <v>#REF!</v>
      </c>
      <c r="J60" s="32"/>
      <c r="K60" s="32" t="e">
        <f>+#REF!</f>
        <v>#REF!</v>
      </c>
      <c r="L60" s="9"/>
      <c r="M60" s="6"/>
      <c r="N60" s="6"/>
      <c r="O60" s="13"/>
    </row>
    <row r="61" spans="2:15" ht="15.75">
      <c r="B61" s="13"/>
      <c r="C61" s="9"/>
      <c r="D61" s="6" t="s">
        <v>160</v>
      </c>
      <c r="E61" s="6"/>
      <c r="F61" s="6"/>
      <c r="G61" s="32" t="e">
        <f>+#REF!-#REF!</f>
        <v>#REF!</v>
      </c>
      <c r="H61" s="32"/>
      <c r="I61" s="32" t="e">
        <f>+#REF!-#REF!</f>
        <v>#REF!</v>
      </c>
      <c r="J61" s="32"/>
      <c r="K61" s="32" t="e">
        <f>+#REF!</f>
        <v>#REF!</v>
      </c>
      <c r="L61" s="9"/>
      <c r="M61" s="6"/>
      <c r="N61" s="6"/>
      <c r="O61" s="13"/>
    </row>
    <row r="62" spans="2:15" ht="15.75">
      <c r="B62" s="13"/>
      <c r="C62" s="9"/>
      <c r="D62" s="6" t="s">
        <v>161</v>
      </c>
      <c r="E62" s="6"/>
      <c r="F62" s="6"/>
      <c r="G62" s="32" t="e">
        <f>+#REF!-#REF!</f>
        <v>#REF!</v>
      </c>
      <c r="H62" s="32"/>
      <c r="I62" s="32" t="e">
        <f>+#REF!-#REF!</f>
        <v>#REF!</v>
      </c>
      <c r="J62" s="32"/>
      <c r="K62" s="32" t="e">
        <f>+#REF!</f>
        <v>#REF!</v>
      </c>
      <c r="L62" s="9"/>
      <c r="M62" s="6"/>
      <c r="N62" s="6"/>
      <c r="O62" s="13"/>
    </row>
    <row r="63" spans="2:15" ht="15.75">
      <c r="B63" s="13"/>
      <c r="C63" s="9"/>
      <c r="D63" s="6" t="s">
        <v>162</v>
      </c>
      <c r="E63" s="6"/>
      <c r="F63" s="6"/>
      <c r="G63" s="32" t="e">
        <f>+#REF!-#REF!</f>
        <v>#REF!</v>
      </c>
      <c r="H63" s="32"/>
      <c r="I63" s="32" t="e">
        <f>+#REF!-#REF!</f>
        <v>#REF!</v>
      </c>
      <c r="J63" s="32"/>
      <c r="K63" s="32" t="e">
        <f>+#REF!</f>
        <v>#REF!</v>
      </c>
      <c r="L63" s="9"/>
      <c r="M63" s="6"/>
      <c r="N63" s="6"/>
      <c r="O63" s="13"/>
    </row>
    <row r="64" spans="2:15" ht="15.75">
      <c r="B64" s="13"/>
      <c r="C64" s="9"/>
      <c r="D64" s="6" t="s">
        <v>173</v>
      </c>
      <c r="E64" s="6"/>
      <c r="F64" s="6"/>
      <c r="G64" s="32" t="e">
        <f>+#REF!-#REF!</f>
        <v>#REF!</v>
      </c>
      <c r="H64" s="32"/>
      <c r="I64" s="32" t="e">
        <f>+#REF!-#REF!</f>
        <v>#REF!</v>
      </c>
      <c r="J64" s="32"/>
      <c r="K64" s="32" t="e">
        <f>+#REF!</f>
        <v>#REF!</v>
      </c>
      <c r="L64" s="9"/>
      <c r="M64" s="6"/>
      <c r="N64" s="6"/>
      <c r="O64" s="13"/>
    </row>
    <row r="65" spans="2:15" ht="15.75">
      <c r="B65" s="13"/>
      <c r="C65" s="9"/>
      <c r="D65" s="6" t="s">
        <v>174</v>
      </c>
      <c r="E65" s="6"/>
      <c r="F65" s="6"/>
      <c r="G65" s="32" t="e">
        <f>+#REF!-#REF!</f>
        <v>#REF!</v>
      </c>
      <c r="H65" s="32"/>
      <c r="I65" s="32" t="e">
        <f>+#REF!-#REF!</f>
        <v>#REF!</v>
      </c>
      <c r="J65" s="32"/>
      <c r="K65" s="32" t="e">
        <f>+#REF!</f>
        <v>#REF!</v>
      </c>
      <c r="L65" s="9"/>
      <c r="M65" s="6"/>
      <c r="N65" s="6"/>
      <c r="O65" s="13"/>
    </row>
    <row r="66" spans="2:15" ht="15.75">
      <c r="B66" s="13"/>
      <c r="C66" s="9"/>
      <c r="D66" s="6" t="s">
        <v>175</v>
      </c>
      <c r="E66" s="6"/>
      <c r="F66" s="6"/>
      <c r="G66" s="32" t="e">
        <f>+#REF!-#REF!</f>
        <v>#REF!</v>
      </c>
      <c r="H66" s="32"/>
      <c r="I66" s="32" t="e">
        <f>+#REF!-#REF!</f>
        <v>#REF!</v>
      </c>
      <c r="J66" s="32"/>
      <c r="K66" s="32" t="e">
        <f>+#REF!</f>
        <v>#REF!</v>
      </c>
      <c r="L66" s="9"/>
      <c r="M66" s="6"/>
      <c r="N66" s="6"/>
      <c r="O66" s="13"/>
    </row>
    <row r="67" spans="2:15" ht="15.75">
      <c r="B67" s="13"/>
      <c r="C67" s="9"/>
      <c r="D67" s="9"/>
      <c r="E67" s="9"/>
      <c r="F67" s="9"/>
      <c r="G67" s="15"/>
      <c r="H67" s="9"/>
      <c r="I67" s="9"/>
      <c r="J67" s="9"/>
      <c r="K67" s="9"/>
      <c r="L67" s="9"/>
      <c r="M67" s="6"/>
      <c r="N67" s="6"/>
      <c r="O67" s="13"/>
    </row>
    <row r="68" spans="2:15" ht="15.75">
      <c r="B68" s="13"/>
      <c r="C68" s="9"/>
      <c r="D68" s="9" t="s">
        <v>163</v>
      </c>
      <c r="E68" s="6"/>
      <c r="F68" s="6"/>
      <c r="G68" s="9" t="e">
        <f>SUM(G60:G67)</f>
        <v>#REF!</v>
      </c>
      <c r="H68" s="9"/>
      <c r="I68" s="9" t="e">
        <f>SUM(I60:I67)</f>
        <v>#REF!</v>
      </c>
      <c r="J68" s="9"/>
      <c r="K68" s="9" t="e">
        <f>SUM(K60:K67)</f>
        <v>#REF!</v>
      </c>
      <c r="L68" s="9"/>
      <c r="M68" s="6"/>
      <c r="N68" s="6"/>
      <c r="O68" s="13"/>
    </row>
    <row r="69" spans="2:15" ht="15.75">
      <c r="B69" s="13"/>
      <c r="C69" s="9"/>
      <c r="D69" s="9"/>
      <c r="E69" s="6"/>
      <c r="F69" s="6"/>
      <c r="G69" s="9"/>
      <c r="H69" s="9"/>
      <c r="I69" s="9"/>
      <c r="J69" s="9"/>
      <c r="K69" s="9"/>
      <c r="L69" s="9"/>
      <c r="M69" s="6"/>
      <c r="N69" s="6"/>
      <c r="O69" s="13"/>
    </row>
    <row r="70" spans="2:15" ht="15.75">
      <c r="B70" s="13"/>
      <c r="C70" s="9"/>
      <c r="D70" s="6" t="s">
        <v>164</v>
      </c>
      <c r="E70" s="6"/>
      <c r="F70" s="6"/>
      <c r="G70" s="32" t="e">
        <f>+#REF!-#REF!</f>
        <v>#REF!</v>
      </c>
      <c r="H70" s="32"/>
      <c r="I70" s="32" t="e">
        <f>+#REF!-#REF!</f>
        <v>#REF!</v>
      </c>
      <c r="J70" s="32"/>
      <c r="K70" s="32" t="e">
        <f>+#REF!</f>
        <v>#REF!</v>
      </c>
      <c r="L70" s="9"/>
      <c r="M70" s="6"/>
      <c r="N70" s="6"/>
      <c r="O70" s="13"/>
    </row>
    <row r="71" spans="2:15" ht="15.75">
      <c r="B71" s="13"/>
      <c r="C71" s="9"/>
      <c r="D71" s="6" t="s">
        <v>176</v>
      </c>
      <c r="E71" s="6"/>
      <c r="F71" s="6"/>
      <c r="G71" s="32" t="e">
        <f>+#REF!-#REF!</f>
        <v>#REF!</v>
      </c>
      <c r="H71" s="32"/>
      <c r="I71" s="32" t="e">
        <f>+#REF!-#REF!</f>
        <v>#REF!</v>
      </c>
      <c r="J71" s="32"/>
      <c r="K71" s="32" t="e">
        <f>+#REF!</f>
        <v>#REF!</v>
      </c>
      <c r="L71" s="9"/>
      <c r="M71" s="6"/>
      <c r="N71" s="6"/>
      <c r="O71" s="13"/>
    </row>
    <row r="72" spans="2:15" ht="15.75">
      <c r="B72" s="13"/>
      <c r="C72" s="9"/>
      <c r="D72" s="6" t="s">
        <v>165</v>
      </c>
      <c r="E72" s="6"/>
      <c r="F72" s="6"/>
      <c r="G72" s="32" t="e">
        <f>+#REF!-#REF!</f>
        <v>#REF!</v>
      </c>
      <c r="H72" s="32"/>
      <c r="I72" s="32" t="e">
        <f>+#REF!-#REF!</f>
        <v>#REF!</v>
      </c>
      <c r="J72" s="32"/>
      <c r="K72" s="32" t="e">
        <f>+#REF!</f>
        <v>#REF!</v>
      </c>
      <c r="L72" s="9"/>
      <c r="M72" s="6"/>
      <c r="N72" s="6"/>
      <c r="O72" s="13"/>
    </row>
    <row r="73" spans="2:15" ht="15.75">
      <c r="B73" s="13"/>
      <c r="C73" s="9"/>
      <c r="D73" s="9"/>
      <c r="E73" s="6"/>
      <c r="F73" s="6"/>
      <c r="G73" s="15"/>
      <c r="H73" s="9"/>
      <c r="I73" s="9"/>
      <c r="J73" s="9"/>
      <c r="K73" s="9"/>
      <c r="L73" s="9"/>
      <c r="M73" s="6"/>
      <c r="N73" s="6"/>
      <c r="O73" s="13"/>
    </row>
    <row r="74" spans="2:15" ht="15.75">
      <c r="B74" s="13"/>
      <c r="C74" s="9"/>
      <c r="D74" s="9" t="s">
        <v>166</v>
      </c>
      <c r="E74" s="6"/>
      <c r="F74" s="6"/>
      <c r="G74" s="9" t="e">
        <f>SUM(G70:G73)</f>
        <v>#REF!</v>
      </c>
      <c r="H74" s="9"/>
      <c r="I74" s="9" t="e">
        <f>SUM(I70:I73)</f>
        <v>#REF!</v>
      </c>
      <c r="J74" s="9"/>
      <c r="K74" s="9" t="e">
        <f>SUM(K70:K73)</f>
        <v>#REF!</v>
      </c>
      <c r="L74" s="9"/>
      <c r="M74" s="6"/>
      <c r="N74" s="6"/>
      <c r="O74" s="13"/>
    </row>
    <row r="75" spans="2:15" ht="15.75">
      <c r="B75" s="13"/>
      <c r="C75" s="9"/>
      <c r="D75" s="9"/>
      <c r="E75" s="6"/>
      <c r="F75" s="6"/>
      <c r="G75" s="9"/>
      <c r="H75" s="9"/>
      <c r="I75" s="9"/>
      <c r="J75" s="9"/>
      <c r="K75" s="9"/>
      <c r="L75" s="9"/>
      <c r="M75" s="6"/>
      <c r="N75" s="6"/>
      <c r="O75" s="13"/>
    </row>
    <row r="76" spans="2:15" ht="15.75">
      <c r="B76" s="13"/>
      <c r="C76" s="9"/>
      <c r="D76" s="9"/>
      <c r="E76" s="6"/>
      <c r="F76" s="6"/>
      <c r="G76" s="34"/>
      <c r="H76" s="9"/>
      <c r="I76" s="34"/>
      <c r="J76" s="9"/>
      <c r="K76" s="34"/>
      <c r="L76" s="9"/>
      <c r="M76" s="6"/>
      <c r="N76" s="6"/>
      <c r="O76" s="13"/>
    </row>
    <row r="77" spans="2:15" ht="15.75">
      <c r="B77" s="13"/>
      <c r="C77" s="9"/>
      <c r="D77" s="9" t="s">
        <v>167</v>
      </c>
      <c r="E77" s="6"/>
      <c r="F77" s="6"/>
      <c r="G77" s="9" t="e">
        <f>G58+G68+G74</f>
        <v>#REF!</v>
      </c>
      <c r="H77" s="9"/>
      <c r="I77" s="9" t="e">
        <f>I58+I68+I74</f>
        <v>#REF!</v>
      </c>
      <c r="J77" s="9"/>
      <c r="K77" s="9" t="e">
        <f>K58+K68+K74</f>
        <v>#REF!</v>
      </c>
      <c r="L77" s="9"/>
      <c r="M77" s="6"/>
      <c r="N77" s="6"/>
      <c r="O77" s="13"/>
    </row>
    <row r="78" spans="2:15" ht="15.75">
      <c r="B78" s="13"/>
      <c r="C78" s="9"/>
      <c r="D78" s="9"/>
      <c r="E78" s="6"/>
      <c r="F78" s="6"/>
      <c r="G78" s="9"/>
      <c r="H78" s="9"/>
      <c r="I78" s="9"/>
      <c r="J78" s="9"/>
      <c r="K78" s="9"/>
      <c r="L78" s="9"/>
      <c r="M78" s="6"/>
      <c r="N78" s="6"/>
      <c r="O78" s="13"/>
    </row>
    <row r="79" spans="2:15" ht="15.75">
      <c r="B79" s="13"/>
      <c r="C79" s="9"/>
      <c r="D79" s="6" t="s">
        <v>220</v>
      </c>
      <c r="E79" s="6"/>
      <c r="F79" s="6"/>
      <c r="G79" s="32" t="e">
        <f>+#REF!-#REF!</f>
        <v>#REF!</v>
      </c>
      <c r="H79" s="32"/>
      <c r="I79" s="32" t="e">
        <f>+#REF!-#REF!</f>
        <v>#REF!</v>
      </c>
      <c r="J79" s="32"/>
      <c r="K79" s="32" t="e">
        <f>+#REF!</f>
        <v>#REF!</v>
      </c>
      <c r="L79" s="9"/>
      <c r="M79" s="6"/>
      <c r="N79" s="6"/>
      <c r="O79" s="13"/>
    </row>
    <row r="80" spans="2:15" ht="15.75" hidden="1">
      <c r="B80" s="13"/>
      <c r="C80" s="9"/>
      <c r="D80" s="6" t="s">
        <v>155</v>
      </c>
      <c r="E80" s="6"/>
      <c r="F80" s="6"/>
      <c r="G80" s="32" t="e">
        <f>+#REF!-#REF!</f>
        <v>#REF!</v>
      </c>
      <c r="H80" s="32"/>
      <c r="I80" s="32" t="e">
        <f>+#REF!-#REF!</f>
        <v>#REF!</v>
      </c>
      <c r="J80" s="32"/>
      <c r="K80" s="32" t="e">
        <f>+#REF!</f>
        <v>#REF!</v>
      </c>
      <c r="L80" s="9"/>
      <c r="M80" s="6"/>
      <c r="N80" s="6"/>
      <c r="O80" s="13"/>
    </row>
    <row r="81" spans="2:15" ht="15.75" hidden="1">
      <c r="B81" s="13"/>
      <c r="C81" s="9"/>
      <c r="D81" s="6" t="s">
        <v>177</v>
      </c>
      <c r="E81" s="6"/>
      <c r="F81" s="6"/>
      <c r="G81" s="32" t="e">
        <f>+#REF!-#REF!</f>
        <v>#REF!</v>
      </c>
      <c r="H81" s="32"/>
      <c r="I81" s="32" t="e">
        <f>+#REF!-#REF!</f>
        <v>#REF!</v>
      </c>
      <c r="J81" s="32"/>
      <c r="K81" s="32" t="e">
        <f>+#REF!</f>
        <v>#REF!</v>
      </c>
      <c r="L81" s="9"/>
      <c r="M81" s="6"/>
      <c r="N81" s="6"/>
      <c r="O81" s="13"/>
    </row>
    <row r="82" spans="2:15" ht="15.75" hidden="1">
      <c r="B82" s="13"/>
      <c r="C82" s="9"/>
      <c r="D82" s="6" t="s">
        <v>179</v>
      </c>
      <c r="E82" s="6"/>
      <c r="F82" s="6"/>
      <c r="G82" s="32" t="e">
        <f>+#REF!-#REF!</f>
        <v>#REF!</v>
      </c>
      <c r="H82" s="32"/>
      <c r="I82" s="32" t="e">
        <f>+#REF!-#REF!</f>
        <v>#REF!</v>
      </c>
      <c r="J82" s="32"/>
      <c r="K82" s="32" t="e">
        <f>+#REF!</f>
        <v>#REF!</v>
      </c>
      <c r="L82" s="9"/>
      <c r="M82" s="6"/>
      <c r="N82" s="6"/>
      <c r="O82" s="13"/>
    </row>
    <row r="83" spans="2:15" ht="15.75" hidden="1">
      <c r="B83" s="13"/>
      <c r="C83" s="9"/>
      <c r="D83" s="6" t="s">
        <v>178</v>
      </c>
      <c r="E83" s="6"/>
      <c r="F83" s="6"/>
      <c r="G83" s="32" t="e">
        <f>+#REF!-#REF!</f>
        <v>#REF!</v>
      </c>
      <c r="H83" s="32"/>
      <c r="I83" s="32" t="e">
        <f>+#REF!-#REF!</f>
        <v>#REF!</v>
      </c>
      <c r="J83" s="32"/>
      <c r="K83" s="32" t="e">
        <f>+#REF!</f>
        <v>#REF!</v>
      </c>
      <c r="L83" s="9"/>
      <c r="M83" s="6"/>
      <c r="N83" s="6"/>
      <c r="O83" s="13"/>
    </row>
    <row r="84" spans="2:15" ht="15.75">
      <c r="B84" s="13"/>
      <c r="C84" s="9"/>
      <c r="D84" s="9"/>
      <c r="E84" s="6"/>
      <c r="F84" s="6"/>
      <c r="G84" s="34"/>
      <c r="H84" s="9"/>
      <c r="I84" s="34"/>
      <c r="J84" s="9"/>
      <c r="K84" s="34"/>
      <c r="L84" s="9"/>
      <c r="M84" s="6"/>
      <c r="N84" s="6"/>
      <c r="O84" s="13"/>
    </row>
    <row r="85" spans="2:15" ht="16.5" thickBot="1">
      <c r="B85" s="13"/>
      <c r="C85" s="9"/>
      <c r="D85" s="9" t="s">
        <v>154</v>
      </c>
      <c r="E85" s="6"/>
      <c r="F85" s="6"/>
      <c r="G85" s="12" t="e">
        <f>SUM(G77:G84)</f>
        <v>#REF!</v>
      </c>
      <c r="H85" s="9"/>
      <c r="I85" s="12" t="e">
        <f>SUM(I77:I84)</f>
        <v>#REF!</v>
      </c>
      <c r="J85" s="9"/>
      <c r="K85" s="12" t="e">
        <f>SUM(K77:K84)</f>
        <v>#REF!</v>
      </c>
      <c r="L85" s="9"/>
      <c r="M85" s="6"/>
      <c r="N85" s="6"/>
      <c r="O85" s="13"/>
    </row>
    <row r="86" spans="2:15" ht="16.5" thickTop="1">
      <c r="B86" s="13"/>
      <c r="C86" s="9"/>
      <c r="D86" s="9"/>
      <c r="E86" s="6"/>
      <c r="F86" s="6"/>
      <c r="G86" s="35"/>
      <c r="H86" s="9"/>
      <c r="I86" s="9"/>
      <c r="J86" s="9"/>
      <c r="K86" s="9"/>
      <c r="L86" s="9"/>
      <c r="M86" s="6"/>
      <c r="N86" s="6"/>
      <c r="O86" s="13"/>
    </row>
    <row r="87" spans="2:15" ht="15.75">
      <c r="B87" s="13"/>
      <c r="C87" s="9"/>
      <c r="D87" s="9"/>
      <c r="E87" s="9"/>
      <c r="F87" s="9"/>
      <c r="G87" s="9"/>
      <c r="H87" s="9"/>
      <c r="I87" s="9"/>
      <c r="J87" s="9"/>
      <c r="K87" s="9"/>
      <c r="L87" s="9"/>
      <c r="M87" s="6"/>
      <c r="N87" s="6"/>
      <c r="O87" s="13"/>
    </row>
    <row r="88" spans="2:15" ht="15.75">
      <c r="B88" s="13"/>
      <c r="C88" s="9"/>
      <c r="D88" s="9"/>
      <c r="E88" s="9"/>
      <c r="F88" s="9"/>
      <c r="G88" s="9"/>
      <c r="H88" s="9"/>
      <c r="I88" s="9"/>
      <c r="J88" s="9"/>
      <c r="K88" s="9"/>
      <c r="L88" s="9"/>
      <c r="M88" s="6"/>
      <c r="N88" s="6"/>
      <c r="O88" s="13"/>
    </row>
    <row r="89" spans="2:15" ht="15.75">
      <c r="B89" s="13"/>
      <c r="C89" s="9"/>
      <c r="D89" s="9"/>
      <c r="E89" s="9"/>
      <c r="F89" s="9"/>
      <c r="G89" s="9"/>
      <c r="H89" s="9"/>
      <c r="I89" s="9"/>
      <c r="J89" s="9"/>
      <c r="K89" s="9"/>
      <c r="L89" s="9"/>
      <c r="M89" s="6"/>
      <c r="N89" s="6"/>
      <c r="O89" s="13"/>
    </row>
    <row r="90" spans="2:15" ht="15.75">
      <c r="B90" s="13"/>
      <c r="C90" s="9"/>
      <c r="D90" s="9"/>
      <c r="E90" s="9"/>
      <c r="F90" s="9"/>
      <c r="G90" s="9"/>
      <c r="H90" s="9"/>
      <c r="I90" s="9"/>
      <c r="J90" s="9"/>
      <c r="K90" s="9"/>
      <c r="L90" s="9"/>
      <c r="M90" s="6"/>
      <c r="N90" s="6"/>
      <c r="O90" s="13"/>
    </row>
    <row r="91" spans="2:15" ht="15.75">
      <c r="B91" s="13"/>
      <c r="C91" s="9"/>
      <c r="D91" s="9"/>
      <c r="E91" s="9"/>
      <c r="F91" s="9"/>
      <c r="G91" s="9"/>
      <c r="H91" s="9"/>
      <c r="I91" s="9"/>
      <c r="J91" s="9"/>
      <c r="K91" s="9"/>
      <c r="L91" s="9"/>
      <c r="M91" s="6"/>
      <c r="N91" s="6"/>
      <c r="O91" s="13"/>
    </row>
    <row r="92" spans="2:15" ht="15.75">
      <c r="B92" s="13"/>
      <c r="C92" s="9"/>
      <c r="D92" s="9"/>
      <c r="E92" s="9"/>
      <c r="F92" s="9"/>
      <c r="G92" s="9"/>
      <c r="H92" s="9"/>
      <c r="I92" s="9"/>
      <c r="J92" s="9"/>
      <c r="K92" s="9"/>
      <c r="L92" s="9"/>
      <c r="M92" s="6"/>
      <c r="N92" s="6"/>
      <c r="O92" s="13"/>
    </row>
    <row r="93" spans="2:15" ht="15.75">
      <c r="B93" s="89" t="s">
        <v>180</v>
      </c>
      <c r="C93" s="1"/>
      <c r="D93" s="16" t="s">
        <v>169</v>
      </c>
      <c r="E93" s="16"/>
      <c r="F93" s="16"/>
      <c r="G93" s="17"/>
      <c r="H93" s="17"/>
      <c r="I93" s="16"/>
      <c r="J93" s="16"/>
      <c r="K93" s="16"/>
      <c r="L93" s="16"/>
      <c r="M93" s="1"/>
      <c r="N93" s="1"/>
      <c r="O93" s="13"/>
    </row>
    <row r="94" spans="2:15" ht="15.75">
      <c r="B94" s="13"/>
      <c r="C94" s="1"/>
      <c r="D94" s="16" t="s">
        <v>193</v>
      </c>
      <c r="E94" s="17"/>
      <c r="F94" s="17"/>
      <c r="G94" s="17"/>
      <c r="H94" s="17"/>
      <c r="I94" s="17"/>
      <c r="J94" s="17"/>
      <c r="K94" s="17"/>
      <c r="L94" s="17"/>
      <c r="M94" s="1"/>
      <c r="N94" s="1"/>
      <c r="O94" s="13"/>
    </row>
    <row r="95" spans="2:15" ht="15">
      <c r="B95" s="13"/>
      <c r="C95" s="1"/>
      <c r="D95" s="1"/>
      <c r="E95" s="1"/>
      <c r="F95" s="1"/>
      <c r="G95" s="28"/>
      <c r="H95" s="28"/>
      <c r="I95" s="1"/>
      <c r="J95" s="1"/>
      <c r="K95" s="1"/>
      <c r="L95" s="1"/>
      <c r="M95" s="1"/>
      <c r="N95" s="1"/>
      <c r="O95" s="13"/>
    </row>
    <row r="96" spans="2:15" ht="15.75">
      <c r="B96" s="13"/>
      <c r="C96" s="1"/>
      <c r="D96" s="1"/>
      <c r="E96" s="1"/>
      <c r="F96" s="1"/>
      <c r="G96" s="39" t="s">
        <v>198</v>
      </c>
      <c r="H96" s="28"/>
      <c r="I96" s="87" t="s">
        <v>194</v>
      </c>
      <c r="J96" s="1"/>
      <c r="K96" s="87" t="s">
        <v>221</v>
      </c>
      <c r="L96" s="87"/>
      <c r="M96" s="98"/>
      <c r="N96" s="1" t="s">
        <v>134</v>
      </c>
      <c r="O96" s="13"/>
    </row>
    <row r="97" spans="2:15" ht="15.75">
      <c r="B97" s="13"/>
      <c r="C97" s="1"/>
      <c r="D97" s="1"/>
      <c r="E97" s="1"/>
      <c r="F97" s="1"/>
      <c r="G97" s="37" t="s">
        <v>199</v>
      </c>
      <c r="H97" s="28"/>
      <c r="I97" s="37" t="s">
        <v>200</v>
      </c>
      <c r="J97" s="1"/>
      <c r="K97" s="38" t="s">
        <v>4</v>
      </c>
      <c r="L97" s="37" t="s">
        <v>203</v>
      </c>
      <c r="M97" s="38" t="s">
        <v>192</v>
      </c>
      <c r="N97" s="1"/>
      <c r="O97" s="13"/>
    </row>
    <row r="98" spans="2:15" ht="15.75">
      <c r="B98" s="13"/>
      <c r="C98" s="1"/>
      <c r="D98" s="1"/>
      <c r="E98" s="1"/>
      <c r="F98" s="1"/>
      <c r="G98" s="38" t="s">
        <v>195</v>
      </c>
      <c r="H98" s="28"/>
      <c r="I98" s="38" t="s">
        <v>195</v>
      </c>
      <c r="J98" s="1"/>
      <c r="K98" s="38" t="s">
        <v>189</v>
      </c>
      <c r="L98" s="38" t="s">
        <v>189</v>
      </c>
      <c r="M98" s="38" t="s">
        <v>189</v>
      </c>
      <c r="N98" s="1"/>
      <c r="O98" s="13"/>
    </row>
    <row r="99" spans="2:15" ht="15.75">
      <c r="B99" s="13"/>
      <c r="C99" s="1"/>
      <c r="D99" s="1"/>
      <c r="E99" s="1"/>
      <c r="F99" s="1"/>
      <c r="G99" s="88" t="s">
        <v>197</v>
      </c>
      <c r="H99" s="28"/>
      <c r="I99" s="88" t="s">
        <v>196</v>
      </c>
      <c r="J99" s="1"/>
      <c r="K99" s="88"/>
      <c r="L99" s="103" t="s">
        <v>134</v>
      </c>
      <c r="M99" s="102" t="s">
        <v>134</v>
      </c>
      <c r="N99" s="1"/>
      <c r="O99" s="13"/>
    </row>
    <row r="100" spans="2:15" ht="15">
      <c r="B100" s="13"/>
      <c r="C100" s="1"/>
      <c r="D100" s="1"/>
      <c r="E100" s="1"/>
      <c r="F100" s="1"/>
      <c r="G100" s="18" t="s">
        <v>19</v>
      </c>
      <c r="H100" s="28"/>
      <c r="I100" s="18" t="s">
        <v>19</v>
      </c>
      <c r="J100" s="1"/>
      <c r="K100" s="18" t="s">
        <v>19</v>
      </c>
      <c r="L100" s="18"/>
      <c r="M100" s="18"/>
      <c r="N100" s="1"/>
      <c r="O100" s="13"/>
    </row>
    <row r="101" spans="2:15" ht="15.75">
      <c r="B101" s="13"/>
      <c r="C101" s="6"/>
      <c r="D101" s="9"/>
      <c r="E101" s="6"/>
      <c r="F101" s="6"/>
      <c r="G101" s="6"/>
      <c r="H101" s="6"/>
      <c r="I101" s="6"/>
      <c r="J101" s="6"/>
      <c r="K101" s="6"/>
      <c r="L101" s="6"/>
      <c r="M101" s="6"/>
      <c r="N101" s="6"/>
      <c r="O101" s="13"/>
    </row>
    <row r="102" spans="2:15" ht="15.75">
      <c r="B102" s="13"/>
      <c r="C102" s="9"/>
      <c r="D102" s="9" t="s">
        <v>180</v>
      </c>
      <c r="E102" s="9"/>
      <c r="F102" s="9"/>
      <c r="G102" s="9"/>
      <c r="H102" s="9"/>
      <c r="I102" s="9"/>
      <c r="J102" s="9"/>
      <c r="K102" s="9"/>
      <c r="L102" s="9"/>
      <c r="M102" s="6"/>
      <c r="N102" s="6"/>
      <c r="O102" s="13"/>
    </row>
    <row r="103" spans="2:15" ht="15.75">
      <c r="B103" s="13"/>
      <c r="C103" s="9"/>
      <c r="D103" s="9"/>
      <c r="E103" s="9"/>
      <c r="F103" s="9"/>
      <c r="G103" s="9"/>
      <c r="H103" s="9"/>
      <c r="I103" s="9"/>
      <c r="J103" s="9"/>
      <c r="K103" s="9"/>
      <c r="L103" s="9"/>
      <c r="M103" s="6"/>
      <c r="N103" s="6"/>
      <c r="O103" s="13"/>
    </row>
    <row r="104" spans="2:15" ht="15.75">
      <c r="B104" s="13"/>
      <c r="C104" s="9"/>
      <c r="D104" s="6" t="s">
        <v>156</v>
      </c>
      <c r="E104" s="6"/>
      <c r="F104" s="6"/>
      <c r="G104" s="32" t="e">
        <f>+#REF!-#REF!</f>
        <v>#REF!</v>
      </c>
      <c r="H104" s="32"/>
      <c r="I104" s="32" t="e">
        <f>+#REF!-#REF!</f>
        <v>#REF!</v>
      </c>
      <c r="J104" s="32"/>
      <c r="K104" s="32" t="e">
        <f>+M104-L104</f>
        <v>#REF!</v>
      </c>
      <c r="L104" s="9"/>
      <c r="M104" s="32" t="e">
        <f>+#REF!</f>
        <v>#REF!</v>
      </c>
      <c r="N104" s="32"/>
      <c r="O104" s="13"/>
    </row>
    <row r="105" spans="2:15" ht="15.75">
      <c r="B105" s="13"/>
      <c r="C105" s="9"/>
      <c r="D105" s="6" t="s">
        <v>172</v>
      </c>
      <c r="E105" s="6"/>
      <c r="F105" s="6"/>
      <c r="G105" s="32" t="e">
        <f>+#REF!-#REF!</f>
        <v>#REF!</v>
      </c>
      <c r="H105" s="32"/>
      <c r="I105" s="32" t="e">
        <f>+#REF!-#REF!</f>
        <v>#REF!</v>
      </c>
      <c r="J105" s="32"/>
      <c r="K105" s="32" t="e">
        <f>+M105-L105</f>
        <v>#REF!</v>
      </c>
      <c r="L105" s="9"/>
      <c r="M105" s="32" t="e">
        <f>+#REF!</f>
        <v>#REF!</v>
      </c>
      <c r="N105" s="32"/>
      <c r="O105" s="13"/>
    </row>
    <row r="106" spans="2:15" ht="15.75">
      <c r="B106" s="13"/>
      <c r="C106" s="9"/>
      <c r="D106" s="6" t="s">
        <v>157</v>
      </c>
      <c r="E106" s="6"/>
      <c r="F106" s="6"/>
      <c r="G106" s="32" t="e">
        <f>+#REF!-#REF!</f>
        <v>#REF!</v>
      </c>
      <c r="H106" s="32"/>
      <c r="I106" s="32" t="e">
        <f>+#REF!-#REF!</f>
        <v>#REF!</v>
      </c>
      <c r="J106" s="32"/>
      <c r="K106" s="32" t="e">
        <f>+M106-L106</f>
        <v>#REF!</v>
      </c>
      <c r="L106" s="9"/>
      <c r="M106" s="32" t="e">
        <f>+#REF!</f>
        <v>#REF!</v>
      </c>
      <c r="N106" s="32"/>
      <c r="O106" s="13"/>
    </row>
    <row r="107" spans="2:15" ht="15.75">
      <c r="B107" s="13"/>
      <c r="C107" s="9"/>
      <c r="D107" s="6"/>
      <c r="E107" s="9"/>
      <c r="F107" s="9"/>
      <c r="G107" s="9"/>
      <c r="H107" s="9"/>
      <c r="I107" s="9"/>
      <c r="J107" s="9"/>
      <c r="K107" s="9"/>
      <c r="L107" s="9"/>
      <c r="M107" s="9"/>
      <c r="N107" s="9"/>
      <c r="O107" s="13"/>
    </row>
    <row r="108" spans="2:15" ht="15.75">
      <c r="B108" s="13"/>
      <c r="C108" s="9"/>
      <c r="D108" s="9" t="s">
        <v>158</v>
      </c>
      <c r="E108" s="9"/>
      <c r="F108" s="9"/>
      <c r="G108" s="9" t="e">
        <f>SUM(G104:G107)</f>
        <v>#REF!</v>
      </c>
      <c r="H108" s="9"/>
      <c r="I108" s="9" t="e">
        <f>SUM(I104:I107)</f>
        <v>#REF!</v>
      </c>
      <c r="J108" s="9"/>
      <c r="K108" s="9" t="e">
        <f>SUM(K104:K107)</f>
        <v>#REF!</v>
      </c>
      <c r="L108" s="9">
        <f>SUM(L104:L107)</f>
        <v>0</v>
      </c>
      <c r="M108" s="9" t="e">
        <f>SUM(M104:M107)</f>
        <v>#REF!</v>
      </c>
      <c r="N108" s="9"/>
      <c r="O108" s="13"/>
    </row>
    <row r="109" spans="2:15" ht="15.75">
      <c r="B109" s="13"/>
      <c r="C109" s="9"/>
      <c r="D109" s="9"/>
      <c r="E109" s="9"/>
      <c r="F109" s="9"/>
      <c r="G109" s="9"/>
      <c r="H109" s="9"/>
      <c r="I109" s="9"/>
      <c r="J109" s="9"/>
      <c r="K109" s="9"/>
      <c r="L109" s="9"/>
      <c r="M109" s="9"/>
      <c r="N109" s="9"/>
      <c r="O109" s="13"/>
    </row>
    <row r="110" spans="2:15" ht="15.75">
      <c r="B110" s="13"/>
      <c r="C110" s="9"/>
      <c r="D110" s="6" t="s">
        <v>159</v>
      </c>
      <c r="E110" s="6"/>
      <c r="F110" s="6"/>
      <c r="G110" s="32" t="e">
        <f>+#REF!-#REF!</f>
        <v>#REF!</v>
      </c>
      <c r="H110" s="32"/>
      <c r="I110" s="32" t="e">
        <f>+#REF!-#REF!</f>
        <v>#REF!</v>
      </c>
      <c r="J110" s="32"/>
      <c r="K110" s="32" t="e">
        <f aca="true" t="shared" si="0" ref="K110:K116">+M110-L110</f>
        <v>#REF!</v>
      </c>
      <c r="L110" s="32" t="e">
        <f>+#REF!</f>
        <v>#REF!</v>
      </c>
      <c r="M110" s="32" t="e">
        <f>+#REF!</f>
        <v>#REF!</v>
      </c>
      <c r="N110" s="32"/>
      <c r="O110" s="13"/>
    </row>
    <row r="111" spans="2:15" ht="15.75">
      <c r="B111" s="13"/>
      <c r="C111" s="9"/>
      <c r="D111" s="6" t="s">
        <v>160</v>
      </c>
      <c r="E111" s="6"/>
      <c r="F111" s="6"/>
      <c r="G111" s="32" t="e">
        <f>+#REF!-#REF!</f>
        <v>#REF!</v>
      </c>
      <c r="H111" s="32"/>
      <c r="I111" s="32" t="e">
        <f>+#REF!-#REF!</f>
        <v>#REF!</v>
      </c>
      <c r="J111" s="32"/>
      <c r="K111" s="32" t="e">
        <f t="shared" si="0"/>
        <v>#REF!</v>
      </c>
      <c r="L111" s="32" t="e">
        <f>+#REF!</f>
        <v>#REF!</v>
      </c>
      <c r="M111" s="32" t="e">
        <f>+#REF!</f>
        <v>#REF!</v>
      </c>
      <c r="N111" s="32"/>
      <c r="O111" s="13"/>
    </row>
    <row r="112" spans="2:15" ht="15.75">
      <c r="B112" s="13"/>
      <c r="C112" s="9"/>
      <c r="D112" s="6" t="s">
        <v>161</v>
      </c>
      <c r="E112" s="6"/>
      <c r="F112" s="6"/>
      <c r="G112" s="32" t="e">
        <f>+#REF!-#REF!</f>
        <v>#REF!</v>
      </c>
      <c r="H112" s="32"/>
      <c r="I112" s="32" t="e">
        <f>+#REF!-#REF!</f>
        <v>#REF!</v>
      </c>
      <c r="J112" s="32"/>
      <c r="K112" s="32" t="e">
        <f t="shared" si="0"/>
        <v>#REF!</v>
      </c>
      <c r="L112" s="32" t="e">
        <f>+#REF!</f>
        <v>#REF!</v>
      </c>
      <c r="M112" s="32" t="e">
        <f>+#REF!</f>
        <v>#REF!</v>
      </c>
      <c r="N112" s="32"/>
      <c r="O112" s="13"/>
    </row>
    <row r="113" spans="2:15" ht="15.75">
      <c r="B113" s="13"/>
      <c r="C113" s="9"/>
      <c r="D113" s="6" t="s">
        <v>162</v>
      </c>
      <c r="E113" s="6"/>
      <c r="F113" s="6"/>
      <c r="G113" s="32" t="e">
        <f>+#REF!-#REF!</f>
        <v>#REF!</v>
      </c>
      <c r="H113" s="32"/>
      <c r="I113" s="32" t="e">
        <f>+#REF!-#REF!</f>
        <v>#REF!</v>
      </c>
      <c r="J113" s="32"/>
      <c r="K113" s="32" t="e">
        <f t="shared" si="0"/>
        <v>#REF!</v>
      </c>
      <c r="L113" s="32" t="e">
        <f>+#REF!</f>
        <v>#REF!</v>
      </c>
      <c r="M113" s="32" t="e">
        <f>+#REF!</f>
        <v>#REF!</v>
      </c>
      <c r="N113" s="32"/>
      <c r="O113" s="13"/>
    </row>
    <row r="114" spans="2:15" ht="15.75">
      <c r="B114" s="13"/>
      <c r="C114" s="9"/>
      <c r="D114" s="6" t="s">
        <v>173</v>
      </c>
      <c r="E114" s="6"/>
      <c r="F114" s="6"/>
      <c r="G114" s="32" t="e">
        <f>+#REF!-#REF!</f>
        <v>#REF!</v>
      </c>
      <c r="H114" s="32"/>
      <c r="I114" s="32" t="e">
        <f>+#REF!-#REF!</f>
        <v>#REF!</v>
      </c>
      <c r="J114" s="32"/>
      <c r="K114" s="32" t="e">
        <f t="shared" si="0"/>
        <v>#REF!</v>
      </c>
      <c r="L114" s="32"/>
      <c r="M114" s="32" t="e">
        <f>+#REF!</f>
        <v>#REF!</v>
      </c>
      <c r="N114" s="32"/>
      <c r="O114" s="13"/>
    </row>
    <row r="115" spans="2:15" ht="15.75">
      <c r="B115" s="13"/>
      <c r="C115" s="9"/>
      <c r="D115" s="6" t="s">
        <v>174</v>
      </c>
      <c r="E115" s="6"/>
      <c r="F115" s="6"/>
      <c r="G115" s="32" t="e">
        <f>+#REF!-#REF!</f>
        <v>#REF!</v>
      </c>
      <c r="H115" s="32"/>
      <c r="I115" s="32" t="e">
        <f>+#REF!-#REF!</f>
        <v>#REF!</v>
      </c>
      <c r="J115" s="32"/>
      <c r="K115" s="32" t="e">
        <f t="shared" si="0"/>
        <v>#REF!</v>
      </c>
      <c r="L115" s="32"/>
      <c r="M115" s="32" t="e">
        <f>+#REF!</f>
        <v>#REF!</v>
      </c>
      <c r="N115" s="32"/>
      <c r="O115" s="13"/>
    </row>
    <row r="116" spans="2:15" ht="15.75">
      <c r="B116" s="13"/>
      <c r="C116" s="9"/>
      <c r="D116" s="6" t="s">
        <v>175</v>
      </c>
      <c r="E116" s="6"/>
      <c r="F116" s="6"/>
      <c r="G116" s="32" t="e">
        <f>+#REF!-#REF!</f>
        <v>#REF!</v>
      </c>
      <c r="H116" s="32"/>
      <c r="I116" s="32" t="e">
        <f>+#REF!-#REF!</f>
        <v>#REF!</v>
      </c>
      <c r="J116" s="32"/>
      <c r="K116" s="32" t="e">
        <f t="shared" si="0"/>
        <v>#REF!</v>
      </c>
      <c r="L116" s="32"/>
      <c r="M116" s="32" t="e">
        <f>+#REF!</f>
        <v>#REF!</v>
      </c>
      <c r="N116" s="32"/>
      <c r="O116" s="13"/>
    </row>
    <row r="117" spans="2:15" ht="15.75">
      <c r="B117" s="13"/>
      <c r="C117" s="9"/>
      <c r="D117" s="9"/>
      <c r="E117" s="9"/>
      <c r="F117" s="9"/>
      <c r="G117" s="15"/>
      <c r="H117" s="9"/>
      <c r="I117" s="9"/>
      <c r="J117" s="9"/>
      <c r="K117" s="9"/>
      <c r="L117" s="9"/>
      <c r="M117" s="9"/>
      <c r="N117" s="9"/>
      <c r="O117" s="13"/>
    </row>
    <row r="118" spans="2:15" ht="15.75">
      <c r="B118" s="13"/>
      <c r="C118" s="9"/>
      <c r="D118" s="9" t="s">
        <v>163</v>
      </c>
      <c r="E118" s="6"/>
      <c r="F118" s="6"/>
      <c r="G118" s="9" t="e">
        <f>SUM(G110:G117)</f>
        <v>#REF!</v>
      </c>
      <c r="H118" s="9"/>
      <c r="I118" s="9" t="e">
        <f>SUM(I110:I117)</f>
        <v>#REF!</v>
      </c>
      <c r="J118" s="9"/>
      <c r="K118" s="9" t="e">
        <f>SUM(K110:K117)</f>
        <v>#REF!</v>
      </c>
      <c r="L118" s="9" t="e">
        <f>SUM(L110:L117)</f>
        <v>#REF!</v>
      </c>
      <c r="M118" s="9" t="e">
        <f>SUM(M110:M117)</f>
        <v>#REF!</v>
      </c>
      <c r="N118" s="9"/>
      <c r="O118" s="13"/>
    </row>
    <row r="119" spans="2:15" ht="15.75">
      <c r="B119" s="13"/>
      <c r="C119" s="9"/>
      <c r="D119" s="9"/>
      <c r="E119" s="6"/>
      <c r="F119" s="6"/>
      <c r="G119" s="9"/>
      <c r="H119" s="9"/>
      <c r="I119" s="9"/>
      <c r="J119" s="9"/>
      <c r="K119" s="9"/>
      <c r="L119" s="9"/>
      <c r="M119" s="9"/>
      <c r="N119" s="9"/>
      <c r="O119" s="13"/>
    </row>
    <row r="120" spans="2:15" ht="15.75">
      <c r="B120" s="13"/>
      <c r="C120" s="9"/>
      <c r="D120" s="6" t="s">
        <v>164</v>
      </c>
      <c r="E120" s="6"/>
      <c r="F120" s="6"/>
      <c r="G120" s="32" t="e">
        <f>+#REF!-#REF!</f>
        <v>#REF!</v>
      </c>
      <c r="H120" s="32"/>
      <c r="I120" s="32" t="e">
        <f>+#REF!-#REF!</f>
        <v>#REF!</v>
      </c>
      <c r="J120" s="32"/>
      <c r="K120" s="32" t="e">
        <f>+M120-L120</f>
        <v>#REF!</v>
      </c>
      <c r="L120" s="9"/>
      <c r="M120" s="32" t="e">
        <f>+#REF!</f>
        <v>#REF!</v>
      </c>
      <c r="N120" s="32"/>
      <c r="O120" s="13"/>
    </row>
    <row r="121" spans="2:15" ht="15.75">
      <c r="B121" s="13"/>
      <c r="C121" s="9"/>
      <c r="D121" s="6" t="s">
        <v>176</v>
      </c>
      <c r="E121" s="6"/>
      <c r="F121" s="6"/>
      <c r="G121" s="32" t="e">
        <f>+#REF!-#REF!</f>
        <v>#REF!</v>
      </c>
      <c r="H121" s="32"/>
      <c r="I121" s="32" t="e">
        <f>+#REF!-#REF!</f>
        <v>#REF!</v>
      </c>
      <c r="J121" s="32"/>
      <c r="K121" s="32" t="e">
        <f>+M121-L121</f>
        <v>#REF!</v>
      </c>
      <c r="L121" s="9"/>
      <c r="M121" s="32" t="e">
        <f>+#REF!</f>
        <v>#REF!</v>
      </c>
      <c r="N121" s="32"/>
      <c r="O121" s="13"/>
    </row>
    <row r="122" spans="2:15" ht="15.75">
      <c r="B122" s="13"/>
      <c r="C122" s="9"/>
      <c r="D122" s="6" t="s">
        <v>165</v>
      </c>
      <c r="E122" s="6"/>
      <c r="F122" s="6"/>
      <c r="G122" s="32" t="e">
        <f>+#REF!-#REF!</f>
        <v>#REF!</v>
      </c>
      <c r="H122" s="32"/>
      <c r="I122" s="32" t="e">
        <f>+#REF!-#REF!</f>
        <v>#REF!</v>
      </c>
      <c r="J122" s="32"/>
      <c r="K122" s="32" t="e">
        <f>+M122-L122</f>
        <v>#REF!</v>
      </c>
      <c r="L122" s="9"/>
      <c r="M122" s="32" t="e">
        <f>+#REF!</f>
        <v>#REF!</v>
      </c>
      <c r="N122" s="32"/>
      <c r="O122" s="13"/>
    </row>
    <row r="123" spans="2:15" ht="15.75">
      <c r="B123" s="13"/>
      <c r="C123" s="9"/>
      <c r="D123" s="9"/>
      <c r="E123" s="6"/>
      <c r="F123" s="6"/>
      <c r="G123" s="15"/>
      <c r="H123" s="9"/>
      <c r="I123" s="9"/>
      <c r="J123" s="9"/>
      <c r="K123" s="9"/>
      <c r="L123" s="9"/>
      <c r="M123" s="9"/>
      <c r="N123" s="9"/>
      <c r="O123" s="13"/>
    </row>
    <row r="124" spans="2:15" ht="15.75">
      <c r="B124" s="13"/>
      <c r="C124" s="9"/>
      <c r="D124" s="9" t="s">
        <v>166</v>
      </c>
      <c r="E124" s="6"/>
      <c r="F124" s="6"/>
      <c r="G124" s="9" t="e">
        <f>SUM(G120:G123)</f>
        <v>#REF!</v>
      </c>
      <c r="H124" s="9"/>
      <c r="I124" s="9" t="e">
        <f>SUM(I120:I123)</f>
        <v>#REF!</v>
      </c>
      <c r="J124" s="9"/>
      <c r="K124" s="9" t="e">
        <f>SUM(K120:K123)</f>
        <v>#REF!</v>
      </c>
      <c r="L124" s="9">
        <f>SUM(L120:L123)</f>
        <v>0</v>
      </c>
      <c r="M124" s="9" t="e">
        <f>SUM(M120:M123)</f>
        <v>#REF!</v>
      </c>
      <c r="N124" s="9"/>
      <c r="O124" s="13"/>
    </row>
    <row r="125" spans="2:15" ht="15.75">
      <c r="B125" s="13"/>
      <c r="C125" s="9"/>
      <c r="D125" s="9"/>
      <c r="E125" s="6"/>
      <c r="F125" s="6"/>
      <c r="G125" s="9"/>
      <c r="H125" s="9"/>
      <c r="I125" s="9"/>
      <c r="J125" s="9"/>
      <c r="K125" s="9"/>
      <c r="L125" s="9"/>
      <c r="M125" s="9"/>
      <c r="N125" s="9"/>
      <c r="O125" s="13"/>
    </row>
    <row r="126" spans="2:15" ht="15.75">
      <c r="B126" s="13"/>
      <c r="C126" s="9"/>
      <c r="D126" s="9"/>
      <c r="E126" s="6"/>
      <c r="F126" s="6"/>
      <c r="G126" s="34"/>
      <c r="H126" s="9"/>
      <c r="I126" s="34"/>
      <c r="J126" s="9"/>
      <c r="K126" s="34"/>
      <c r="L126" s="10"/>
      <c r="M126" s="34"/>
      <c r="N126" s="11"/>
      <c r="O126" s="13"/>
    </row>
    <row r="127" spans="2:15" ht="15.75">
      <c r="B127" s="13"/>
      <c r="C127" s="9"/>
      <c r="D127" s="9" t="s">
        <v>167</v>
      </c>
      <c r="E127" s="6"/>
      <c r="F127" s="6"/>
      <c r="G127" s="9" t="e">
        <f>G108+G118+G124</f>
        <v>#REF!</v>
      </c>
      <c r="H127" s="9"/>
      <c r="I127" s="9" t="e">
        <f>I108+I118+I124</f>
        <v>#REF!</v>
      </c>
      <c r="J127" s="9"/>
      <c r="K127" s="9" t="e">
        <f>K108+K118+K124</f>
        <v>#REF!</v>
      </c>
      <c r="L127" s="9" t="e">
        <f>L108+L118+L124</f>
        <v>#REF!</v>
      </c>
      <c r="M127" s="9" t="e">
        <f>M108+M118+M124</f>
        <v>#REF!</v>
      </c>
      <c r="N127" s="9"/>
      <c r="O127" s="13"/>
    </row>
    <row r="128" spans="2:15" ht="15.75">
      <c r="B128" s="13"/>
      <c r="C128" s="9"/>
      <c r="D128" s="9"/>
      <c r="E128" s="6"/>
      <c r="F128" s="6"/>
      <c r="G128" s="9"/>
      <c r="H128" s="9"/>
      <c r="I128" s="9"/>
      <c r="J128" s="9"/>
      <c r="K128" s="9"/>
      <c r="L128" s="32"/>
      <c r="M128" s="9"/>
      <c r="N128" s="9"/>
      <c r="O128" s="13"/>
    </row>
    <row r="129" spans="2:15" ht="15.75">
      <c r="B129" s="13"/>
      <c r="C129" s="9"/>
      <c r="D129" s="6" t="s">
        <v>168</v>
      </c>
      <c r="E129" s="6"/>
      <c r="F129" s="6"/>
      <c r="G129" s="32" t="e">
        <f>+#REF!-#REF!</f>
        <v>#REF!</v>
      </c>
      <c r="H129" s="32"/>
      <c r="I129" s="32" t="e">
        <f>+#REF!-#REF!</f>
        <v>#REF!</v>
      </c>
      <c r="J129" s="32"/>
      <c r="K129" s="32" t="e">
        <f>+M129-L129</f>
        <v>#REF!</v>
      </c>
      <c r="L129" s="32">
        <v>48740780</v>
      </c>
      <c r="M129" s="32" t="e">
        <f>+#REF!</f>
        <v>#REF!</v>
      </c>
      <c r="N129" s="32"/>
      <c r="O129" s="13"/>
    </row>
    <row r="130" spans="2:15" ht="15.75">
      <c r="B130" s="13"/>
      <c r="C130" s="9"/>
      <c r="D130" s="6" t="s">
        <v>155</v>
      </c>
      <c r="E130" s="6"/>
      <c r="F130" s="6"/>
      <c r="G130" s="32" t="e">
        <f>+#REF!-#REF!</f>
        <v>#REF!</v>
      </c>
      <c r="H130" s="32"/>
      <c r="I130" s="32" t="e">
        <f>+#REF!-#REF!</f>
        <v>#REF!</v>
      </c>
      <c r="J130" s="32"/>
      <c r="K130" s="32" t="e">
        <f>+M130-L130</f>
        <v>#REF!</v>
      </c>
      <c r="L130" s="32"/>
      <c r="M130" s="32" t="e">
        <f>+#REF!</f>
        <v>#REF!</v>
      </c>
      <c r="N130" s="32"/>
      <c r="O130" s="13"/>
    </row>
    <row r="131" spans="2:15" ht="15.75">
      <c r="B131" s="13"/>
      <c r="C131" s="9"/>
      <c r="D131" s="6" t="s">
        <v>177</v>
      </c>
      <c r="E131" s="6"/>
      <c r="F131" s="6"/>
      <c r="G131" s="32" t="e">
        <f>+#REF!-#REF!</f>
        <v>#REF!</v>
      </c>
      <c r="H131" s="32"/>
      <c r="I131" s="32" t="e">
        <f>+#REF!-#REF!</f>
        <v>#REF!</v>
      </c>
      <c r="J131" s="32"/>
      <c r="K131" s="32" t="e">
        <f>+M131-L131</f>
        <v>#REF!</v>
      </c>
      <c r="L131" s="32">
        <f>-L129</f>
        <v>-48740780</v>
      </c>
      <c r="M131" s="32" t="e">
        <f>+#REF!</f>
        <v>#REF!</v>
      </c>
      <c r="N131" s="32"/>
      <c r="O131" s="13"/>
    </row>
    <row r="132" spans="2:15" ht="15.75">
      <c r="B132" s="13"/>
      <c r="C132" s="9"/>
      <c r="D132" s="6" t="s">
        <v>178</v>
      </c>
      <c r="E132" s="6"/>
      <c r="F132" s="6"/>
      <c r="G132" s="32" t="e">
        <f>+#REF!-#REF!</f>
        <v>#REF!</v>
      </c>
      <c r="H132" s="32"/>
      <c r="I132" s="32" t="e">
        <f>+#REF!-#REF!</f>
        <v>#REF!</v>
      </c>
      <c r="J132" s="32"/>
      <c r="K132" s="32">
        <f>+M132-L132</f>
        <v>0</v>
      </c>
      <c r="L132" s="32"/>
      <c r="M132" s="32"/>
      <c r="N132" s="32"/>
      <c r="O132" s="13"/>
    </row>
    <row r="133" spans="2:15" ht="15.75">
      <c r="B133" s="13"/>
      <c r="C133" s="9"/>
      <c r="D133" s="6" t="s">
        <v>178</v>
      </c>
      <c r="E133" s="6"/>
      <c r="F133" s="6"/>
      <c r="G133" s="32" t="e">
        <f>+#REF!-#REF!</f>
        <v>#REF!</v>
      </c>
      <c r="H133" s="32"/>
      <c r="I133" s="32" t="e">
        <f>+#REF!-#REF!</f>
        <v>#REF!</v>
      </c>
      <c r="J133" s="32"/>
      <c r="K133" s="32" t="e">
        <f>+M133-L133</f>
        <v>#REF!</v>
      </c>
      <c r="L133" s="32" t="e">
        <f>+#REF!+5931882</f>
        <v>#REF!</v>
      </c>
      <c r="M133" s="32" t="e">
        <f>+#REF!</f>
        <v>#REF!</v>
      </c>
      <c r="N133" s="32"/>
      <c r="O133" s="13"/>
    </row>
    <row r="134" spans="2:15" ht="15.75">
      <c r="B134" s="13"/>
      <c r="C134" s="9"/>
      <c r="D134" s="9"/>
      <c r="E134" s="6"/>
      <c r="F134" s="6"/>
      <c r="G134" s="34"/>
      <c r="H134" s="9"/>
      <c r="I134" s="34"/>
      <c r="J134" s="9"/>
      <c r="K134" s="34"/>
      <c r="L134" s="10"/>
      <c r="M134" s="34"/>
      <c r="N134" s="11"/>
      <c r="O134" s="13"/>
    </row>
    <row r="135" spans="2:15" ht="16.5" thickBot="1">
      <c r="B135" s="13"/>
      <c r="C135" s="9"/>
      <c r="D135" s="9" t="s">
        <v>154</v>
      </c>
      <c r="E135" s="6"/>
      <c r="F135" s="6"/>
      <c r="G135" s="12" t="e">
        <f>SUM(G127:G134)</f>
        <v>#REF!</v>
      </c>
      <c r="H135" s="9"/>
      <c r="I135" s="12" t="e">
        <f>SUM(I127:I134)</f>
        <v>#REF!</v>
      </c>
      <c r="J135" s="9"/>
      <c r="K135" s="12" t="e">
        <f>SUM(K127:K134)</f>
        <v>#REF!</v>
      </c>
      <c r="L135" s="12" t="e">
        <f>SUM(L127:L134)</f>
        <v>#REF!</v>
      </c>
      <c r="M135" s="12" t="e">
        <f>SUM(M127:M134)</f>
        <v>#REF!</v>
      </c>
      <c r="N135" s="11"/>
      <c r="O135" s="13"/>
    </row>
    <row r="136" spans="2:15" ht="16.5" thickTop="1">
      <c r="B136" s="13"/>
      <c r="C136" s="9"/>
      <c r="D136" s="9"/>
      <c r="E136" s="6"/>
      <c r="F136" s="6"/>
      <c r="G136" s="35"/>
      <c r="H136" s="9"/>
      <c r="I136" s="9"/>
      <c r="J136" s="9"/>
      <c r="K136" s="9"/>
      <c r="L136" s="9"/>
      <c r="M136" s="9"/>
      <c r="N136" s="9"/>
      <c r="O136" s="13"/>
    </row>
    <row r="137" spans="2:15" ht="15.75">
      <c r="B137" s="13"/>
      <c r="C137" s="9"/>
      <c r="D137" s="32" t="s">
        <v>204</v>
      </c>
      <c r="E137" s="9"/>
      <c r="F137" s="9"/>
      <c r="G137" s="32" t="e">
        <f>+#REF!-#REF!</f>
        <v>#REF!</v>
      </c>
      <c r="H137" s="32"/>
      <c r="I137" s="32" t="e">
        <f>+#REF!-#REF!</f>
        <v>#REF!</v>
      </c>
      <c r="J137" s="32"/>
      <c r="K137" s="32" t="e">
        <f>+#REF!</f>
        <v>#REF!</v>
      </c>
      <c r="L137" s="9"/>
      <c r="M137" s="9" t="e">
        <f>+#REF!</f>
        <v>#REF!</v>
      </c>
      <c r="N137" s="9"/>
      <c r="O137" s="13"/>
    </row>
    <row r="138" spans="2:15" ht="15.75">
      <c r="B138" s="13"/>
      <c r="C138" s="9"/>
      <c r="D138" s="9"/>
      <c r="E138" s="9"/>
      <c r="F138" s="9"/>
      <c r="G138" s="9" t="e">
        <f>+G135-G137</f>
        <v>#REF!</v>
      </c>
      <c r="H138" s="9"/>
      <c r="I138" s="9" t="e">
        <f>+I135-I137</f>
        <v>#REF!</v>
      </c>
      <c r="J138" s="9"/>
      <c r="K138" s="9" t="e">
        <f>+K135-K137</f>
        <v>#REF!</v>
      </c>
      <c r="L138" s="9"/>
      <c r="M138" s="6"/>
      <c r="N138" s="6"/>
      <c r="O138" s="13"/>
    </row>
    <row r="139" spans="2:15" ht="15.75">
      <c r="B139" s="13"/>
      <c r="C139" s="9"/>
      <c r="D139" s="9"/>
      <c r="E139" s="9"/>
      <c r="F139" s="9"/>
      <c r="G139" s="9"/>
      <c r="H139" s="9"/>
      <c r="I139" s="9"/>
      <c r="J139" s="9"/>
      <c r="K139" s="9"/>
      <c r="L139" s="9"/>
      <c r="M139" s="6"/>
      <c r="N139" s="6"/>
      <c r="O139" s="13"/>
    </row>
    <row r="140" spans="2:15" ht="15.75">
      <c r="B140" s="13"/>
      <c r="C140" s="9"/>
      <c r="D140" s="9"/>
      <c r="E140" s="9"/>
      <c r="F140" s="9"/>
      <c r="G140" s="9"/>
      <c r="H140" s="9"/>
      <c r="I140" s="9"/>
      <c r="J140" s="9"/>
      <c r="K140" s="9"/>
      <c r="L140" s="9"/>
      <c r="M140" s="6"/>
      <c r="N140" s="6"/>
      <c r="O140" s="13"/>
    </row>
    <row r="141" spans="2:15" ht="15.75">
      <c r="B141" s="13"/>
      <c r="C141" s="9"/>
      <c r="D141" s="9"/>
      <c r="E141" s="9"/>
      <c r="F141" s="9"/>
      <c r="G141" s="9"/>
      <c r="H141" s="9"/>
      <c r="I141" s="9"/>
      <c r="J141" s="9"/>
      <c r="K141" s="9"/>
      <c r="L141" s="9"/>
      <c r="M141" s="6"/>
      <c r="N141" s="6"/>
      <c r="O141" s="13"/>
    </row>
    <row r="142" spans="2:15" ht="15.75">
      <c r="B142" s="13"/>
      <c r="C142" s="9"/>
      <c r="D142" s="9"/>
      <c r="E142" s="9"/>
      <c r="F142" s="9"/>
      <c r="G142" s="9"/>
      <c r="H142" s="9"/>
      <c r="I142" s="9"/>
      <c r="J142" s="9"/>
      <c r="K142" s="9"/>
      <c r="L142" s="9"/>
      <c r="M142" s="6"/>
      <c r="N142" s="6"/>
      <c r="O142" s="13"/>
    </row>
    <row r="143" spans="2:15" ht="15.75">
      <c r="B143" s="13"/>
      <c r="C143" s="1"/>
      <c r="D143" s="16" t="s">
        <v>159</v>
      </c>
      <c r="E143" s="16"/>
      <c r="F143" s="16"/>
      <c r="G143" s="17"/>
      <c r="H143" s="17"/>
      <c r="I143" s="16"/>
      <c r="J143" s="16"/>
      <c r="K143" s="16"/>
      <c r="L143" s="16"/>
      <c r="M143" s="17"/>
      <c r="N143" s="1"/>
      <c r="O143" s="13"/>
    </row>
    <row r="144" spans="2:15" ht="15.75">
      <c r="B144" s="13"/>
      <c r="C144" s="1"/>
      <c r="D144" s="16" t="s">
        <v>193</v>
      </c>
      <c r="E144" s="17"/>
      <c r="F144" s="17"/>
      <c r="G144" s="17"/>
      <c r="H144" s="17"/>
      <c r="I144" s="17"/>
      <c r="J144" s="17"/>
      <c r="K144" s="17"/>
      <c r="L144" s="17"/>
      <c r="M144" s="17"/>
      <c r="N144" s="1"/>
      <c r="O144" s="13"/>
    </row>
    <row r="145" spans="2:15" ht="15">
      <c r="B145" s="13"/>
      <c r="C145" s="1"/>
      <c r="D145" s="1"/>
      <c r="E145" s="1"/>
      <c r="F145" s="1"/>
      <c r="G145" s="28"/>
      <c r="H145" s="28"/>
      <c r="I145" s="1"/>
      <c r="J145" s="1"/>
      <c r="K145" s="1"/>
      <c r="L145" s="1"/>
      <c r="M145" s="1"/>
      <c r="N145" s="1"/>
      <c r="O145" s="13"/>
    </row>
    <row r="146" spans="2:15" ht="15.75">
      <c r="B146" s="13"/>
      <c r="C146" s="1"/>
      <c r="D146" s="1"/>
      <c r="E146" s="1"/>
      <c r="F146" s="1"/>
      <c r="G146" s="94" t="s">
        <v>198</v>
      </c>
      <c r="H146" s="28"/>
      <c r="I146" s="98" t="s">
        <v>194</v>
      </c>
      <c r="J146" s="1"/>
      <c r="K146" s="98" t="s">
        <v>194</v>
      </c>
      <c r="L146" s="1"/>
      <c r="M146" s="98" t="s">
        <v>194</v>
      </c>
      <c r="N146" s="1"/>
      <c r="O146" s="13"/>
    </row>
    <row r="147" spans="2:15" ht="15.75">
      <c r="B147" s="13"/>
      <c r="C147" s="1"/>
      <c r="D147" s="1"/>
      <c r="E147" s="1"/>
      <c r="F147" s="1"/>
      <c r="G147" s="95" t="s">
        <v>199</v>
      </c>
      <c r="H147" s="28"/>
      <c r="I147" s="95" t="s">
        <v>200</v>
      </c>
      <c r="J147" s="1"/>
      <c r="K147" s="95" t="s">
        <v>201</v>
      </c>
      <c r="L147" s="1"/>
      <c r="M147" s="96" t="s">
        <v>213</v>
      </c>
      <c r="N147" s="1"/>
      <c r="O147" s="13"/>
    </row>
    <row r="148" spans="2:15" ht="15.75">
      <c r="B148" s="13"/>
      <c r="C148" s="1"/>
      <c r="D148" s="1"/>
      <c r="E148" s="1"/>
      <c r="F148" s="1"/>
      <c r="G148" s="96" t="s">
        <v>195</v>
      </c>
      <c r="H148" s="28"/>
      <c r="I148" s="96" t="s">
        <v>195</v>
      </c>
      <c r="J148" s="1"/>
      <c r="K148" s="96" t="s">
        <v>195</v>
      </c>
      <c r="L148" s="1"/>
      <c r="M148" s="96" t="s">
        <v>195</v>
      </c>
      <c r="N148" s="1"/>
      <c r="O148" s="13"/>
    </row>
    <row r="149" spans="2:15" ht="15.75">
      <c r="B149" s="13"/>
      <c r="C149" s="1"/>
      <c r="D149" s="1"/>
      <c r="E149" s="1"/>
      <c r="F149" s="1"/>
      <c r="G149" s="97" t="s">
        <v>197</v>
      </c>
      <c r="H149" s="28"/>
      <c r="I149" s="97" t="s">
        <v>196</v>
      </c>
      <c r="J149" s="1"/>
      <c r="K149" s="97" t="s">
        <v>202</v>
      </c>
      <c r="L149" s="1"/>
      <c r="M149" s="97" t="s">
        <v>214</v>
      </c>
      <c r="N149" s="1"/>
      <c r="O149" s="13"/>
    </row>
    <row r="150" spans="2:15" ht="15">
      <c r="B150" s="13"/>
      <c r="C150" s="1"/>
      <c r="D150" s="1"/>
      <c r="E150" s="1"/>
      <c r="F150" s="1"/>
      <c r="G150" s="18" t="s">
        <v>19</v>
      </c>
      <c r="H150" s="28"/>
      <c r="I150" s="18" t="s">
        <v>19</v>
      </c>
      <c r="J150" s="1"/>
      <c r="K150" s="18" t="s">
        <v>19</v>
      </c>
      <c r="L150" s="1"/>
      <c r="M150" s="18" t="s">
        <v>19</v>
      </c>
      <c r="N150" s="18"/>
      <c r="O150" s="13"/>
    </row>
    <row r="151" spans="2:15" ht="15.75">
      <c r="B151" s="13"/>
      <c r="C151" s="6"/>
      <c r="D151" s="9"/>
      <c r="E151" s="6"/>
      <c r="F151" s="6"/>
      <c r="G151" s="6"/>
      <c r="H151" s="6"/>
      <c r="I151" s="6"/>
      <c r="J151" s="6"/>
      <c r="K151" s="6"/>
      <c r="L151" s="6"/>
      <c r="M151" s="6"/>
      <c r="N151" s="6"/>
      <c r="O151" s="13"/>
    </row>
    <row r="152" spans="2:15" ht="15.75">
      <c r="B152" s="13"/>
      <c r="C152" s="6"/>
      <c r="D152" s="9"/>
      <c r="E152" s="6"/>
      <c r="F152" s="6"/>
      <c r="G152" s="6"/>
      <c r="H152" s="6"/>
      <c r="I152" s="6"/>
      <c r="J152" s="6"/>
      <c r="K152" s="6"/>
      <c r="L152" s="6"/>
      <c r="M152" s="6"/>
      <c r="N152" s="6"/>
      <c r="O152" s="13"/>
    </row>
    <row r="153" spans="2:15" ht="15.75">
      <c r="B153" s="13"/>
      <c r="C153" s="9"/>
      <c r="D153" s="9" t="s">
        <v>211</v>
      </c>
      <c r="E153" s="9"/>
      <c r="F153" s="9"/>
      <c r="G153" s="9" t="e">
        <f>ROUND(+G176/1000,0)</f>
        <v>#REF!</v>
      </c>
      <c r="H153" s="6"/>
      <c r="I153" s="9" t="e">
        <f>ROUND(+I176/1000,0)</f>
        <v>#REF!</v>
      </c>
      <c r="J153" s="6"/>
      <c r="K153" s="9" t="e">
        <f>ROUND(+K176/1000,0)</f>
        <v>#REF!</v>
      </c>
      <c r="L153" s="6"/>
      <c r="M153" s="9">
        <v>61980</v>
      </c>
      <c r="N153" s="9"/>
      <c r="O153" s="13"/>
    </row>
    <row r="154" spans="2:15" ht="15.75">
      <c r="B154" s="13"/>
      <c r="C154" s="9"/>
      <c r="D154" s="9"/>
      <c r="E154" s="9"/>
      <c r="F154" s="9"/>
      <c r="G154" s="9"/>
      <c r="H154" s="9"/>
      <c r="I154" s="9"/>
      <c r="J154" s="9"/>
      <c r="K154" s="9"/>
      <c r="L154" s="9"/>
      <c r="M154" s="9"/>
      <c r="N154" s="9"/>
      <c r="O154" s="13"/>
    </row>
    <row r="155" spans="2:15" ht="15.75">
      <c r="B155" s="13"/>
      <c r="C155" s="9"/>
      <c r="D155" s="9" t="s">
        <v>183</v>
      </c>
      <c r="E155" s="9"/>
      <c r="F155" s="99" t="s">
        <v>209</v>
      </c>
      <c r="G155" s="9" t="e">
        <f>ROUND(+G110/1000,0)</f>
        <v>#REF!</v>
      </c>
      <c r="H155" s="9"/>
      <c r="I155" s="9" t="e">
        <f>ROUND(+I110/1000,0)</f>
        <v>#REF!</v>
      </c>
      <c r="J155" s="9"/>
      <c r="K155" s="9" t="e">
        <f>ROUND(+K110/1000,0)</f>
        <v>#REF!</v>
      </c>
      <c r="L155" s="9"/>
      <c r="M155" s="9">
        <v>8866</v>
      </c>
      <c r="N155" s="9"/>
      <c r="O155" s="13"/>
    </row>
    <row r="156" spans="2:15" ht="15.75">
      <c r="B156" s="13"/>
      <c r="C156" s="9"/>
      <c r="D156" s="9"/>
      <c r="E156" s="65"/>
      <c r="F156" s="9"/>
      <c r="G156" s="9"/>
      <c r="H156" s="9"/>
      <c r="I156" s="9"/>
      <c r="J156" s="9"/>
      <c r="K156" s="9"/>
      <c r="L156" s="9"/>
      <c r="M156" s="9"/>
      <c r="N156" s="9"/>
      <c r="O156" s="13"/>
    </row>
    <row r="157" spans="2:15" ht="15.75">
      <c r="B157" s="13"/>
      <c r="C157" s="9"/>
      <c r="D157" s="32" t="s">
        <v>217</v>
      </c>
      <c r="E157" s="32"/>
      <c r="F157" s="32"/>
      <c r="G157" s="32">
        <v>9165</v>
      </c>
      <c r="H157" s="32"/>
      <c r="I157" s="32">
        <v>20336</v>
      </c>
      <c r="J157" s="32"/>
      <c r="K157" s="32">
        <v>14225</v>
      </c>
      <c r="L157" s="9"/>
      <c r="M157" s="9"/>
      <c r="N157" s="9"/>
      <c r="O157" s="13"/>
    </row>
    <row r="158" spans="2:15" ht="15.75">
      <c r="B158" s="13"/>
      <c r="C158" s="9"/>
      <c r="D158" s="32" t="s">
        <v>218</v>
      </c>
      <c r="E158" s="32"/>
      <c r="F158" s="32"/>
      <c r="G158" s="32">
        <v>-930</v>
      </c>
      <c r="H158" s="32"/>
      <c r="I158" s="32">
        <v>-2952</v>
      </c>
      <c r="J158" s="32"/>
      <c r="K158" s="32">
        <v>-10217</v>
      </c>
      <c r="L158" s="9"/>
      <c r="M158" s="9"/>
      <c r="N158" s="9"/>
      <c r="O158" s="13"/>
    </row>
    <row r="159" spans="2:15" ht="15.75">
      <c r="B159" s="13"/>
      <c r="C159" s="9"/>
      <c r="D159" s="9" t="s">
        <v>219</v>
      </c>
      <c r="E159" s="9"/>
      <c r="F159" s="9"/>
      <c r="G159" s="9">
        <f>SUM(G157:G158)</f>
        <v>8235</v>
      </c>
      <c r="H159" s="9"/>
      <c r="I159" s="9">
        <f>SUM(I157:I158)</f>
        <v>17384</v>
      </c>
      <c r="J159" s="9"/>
      <c r="K159" s="9">
        <f>SUM(K157:K158)</f>
        <v>4008</v>
      </c>
      <c r="L159" s="9"/>
      <c r="M159" s="9">
        <v>1989</v>
      </c>
      <c r="N159" s="9"/>
      <c r="O159" s="13"/>
    </row>
    <row r="160" spans="2:15" ht="15.75">
      <c r="B160" s="13"/>
      <c r="C160" s="9"/>
      <c r="D160" s="9"/>
      <c r="E160" s="9"/>
      <c r="F160" s="9"/>
      <c r="G160" s="9"/>
      <c r="H160" s="9"/>
      <c r="I160" s="9"/>
      <c r="J160" s="9"/>
      <c r="K160" s="9"/>
      <c r="L160" s="9"/>
      <c r="M160" s="9"/>
      <c r="N160" s="9"/>
      <c r="O160" s="13"/>
    </row>
    <row r="161" spans="2:15" ht="15.75">
      <c r="B161" s="13"/>
      <c r="C161" s="9"/>
      <c r="D161" s="9" t="s">
        <v>212</v>
      </c>
      <c r="E161" s="9"/>
      <c r="F161" s="9"/>
      <c r="G161" s="9">
        <v>66430</v>
      </c>
      <c r="H161" s="9"/>
      <c r="I161" s="9">
        <v>74120</v>
      </c>
      <c r="J161" s="9"/>
      <c r="K161" s="9">
        <v>68627</v>
      </c>
      <c r="L161" s="9"/>
      <c r="M161" s="9">
        <v>51557</v>
      </c>
      <c r="N161" s="9"/>
      <c r="O161" s="13"/>
    </row>
    <row r="162" spans="2:15" ht="15.75">
      <c r="B162" s="13"/>
      <c r="C162" s="9"/>
      <c r="D162" s="9"/>
      <c r="E162" s="9"/>
      <c r="F162" s="9"/>
      <c r="G162" s="9"/>
      <c r="H162" s="9"/>
      <c r="I162" s="9"/>
      <c r="J162" s="9"/>
      <c r="K162" s="9"/>
      <c r="L162" s="9"/>
      <c r="M162" s="9"/>
      <c r="N162" s="9"/>
      <c r="O162" s="13"/>
    </row>
    <row r="163" spans="2:15" ht="15.75">
      <c r="B163" s="13"/>
      <c r="C163" s="9"/>
      <c r="D163" s="9" t="s">
        <v>208</v>
      </c>
      <c r="E163" s="9"/>
      <c r="F163" s="9"/>
      <c r="G163" s="90" t="e">
        <f>+G161/(G153*2)</f>
        <v>#REF!</v>
      </c>
      <c r="H163" s="9"/>
      <c r="I163" s="90" t="e">
        <f>+I161/(I153*2)</f>
        <v>#REF!</v>
      </c>
      <c r="J163" s="9"/>
      <c r="K163" s="90" t="e">
        <f>+K161/(K153*2)</f>
        <v>#REF!</v>
      </c>
      <c r="L163" s="9"/>
      <c r="M163" s="90">
        <f>+M161/(M153*2)</f>
        <v>0.4159164246531139</v>
      </c>
      <c r="N163" s="90"/>
      <c r="O163" s="13"/>
    </row>
    <row r="164" spans="2:15" ht="15.75">
      <c r="B164" s="13"/>
      <c r="C164" s="9"/>
      <c r="D164" s="9"/>
      <c r="E164" s="9"/>
      <c r="F164" s="9"/>
      <c r="G164" s="9"/>
      <c r="H164" s="9"/>
      <c r="I164" s="9"/>
      <c r="J164" s="9"/>
      <c r="K164" s="9"/>
      <c r="L164" s="9"/>
      <c r="M164" s="6"/>
      <c r="N164" s="6"/>
      <c r="O164" s="13"/>
    </row>
    <row r="165" spans="2:15" ht="15.75">
      <c r="B165" s="13"/>
      <c r="C165" s="9"/>
      <c r="D165" s="9"/>
      <c r="E165" s="9"/>
      <c r="F165" s="9"/>
      <c r="G165" s="9"/>
      <c r="H165" s="9"/>
      <c r="I165" s="9"/>
      <c r="J165" s="9"/>
      <c r="K165" s="9"/>
      <c r="L165" s="9"/>
      <c r="M165" s="6"/>
      <c r="N165" s="6"/>
      <c r="O165" s="13"/>
    </row>
    <row r="166" spans="2:15" ht="15.75">
      <c r="B166" s="13"/>
      <c r="C166" s="9"/>
      <c r="D166" s="9" t="s">
        <v>215</v>
      </c>
      <c r="E166" s="9"/>
      <c r="F166" s="9"/>
      <c r="G166" s="9"/>
      <c r="H166" s="9"/>
      <c r="I166" s="9"/>
      <c r="J166" s="9"/>
      <c r="K166" s="9"/>
      <c r="L166" s="9"/>
      <c r="M166" s="9">
        <v>19140</v>
      </c>
      <c r="N166" s="6"/>
      <c r="O166" s="13"/>
    </row>
    <row r="167" spans="2:15" ht="15.75">
      <c r="B167" s="13"/>
      <c r="C167" s="9"/>
      <c r="D167" s="9"/>
      <c r="E167" s="65" t="s">
        <v>216</v>
      </c>
      <c r="F167" s="9"/>
      <c r="G167" s="9"/>
      <c r="H167" s="9"/>
      <c r="I167" s="9"/>
      <c r="J167" s="9"/>
      <c r="K167" s="9"/>
      <c r="L167" s="9"/>
      <c r="M167" s="6"/>
      <c r="N167" s="6"/>
      <c r="O167" s="13"/>
    </row>
    <row r="168" spans="2:15" ht="15.75">
      <c r="B168" s="13"/>
      <c r="C168" s="9"/>
      <c r="D168" s="9"/>
      <c r="E168" s="9"/>
      <c r="F168" s="9"/>
      <c r="G168" s="9"/>
      <c r="H168" s="9"/>
      <c r="I168" s="9"/>
      <c r="J168" s="9"/>
      <c r="K168" s="9"/>
      <c r="L168" s="9"/>
      <c r="M168" s="6"/>
      <c r="N168" s="6"/>
      <c r="O168" s="13"/>
    </row>
    <row r="169" spans="2:15" ht="15.75">
      <c r="B169" s="13"/>
      <c r="C169" s="9"/>
      <c r="D169" s="9"/>
      <c r="E169" s="9"/>
      <c r="F169" s="9"/>
      <c r="G169" s="9"/>
      <c r="H169" s="9"/>
      <c r="I169" s="9"/>
      <c r="J169" s="9"/>
      <c r="K169" s="9"/>
      <c r="L169" s="9"/>
      <c r="M169" s="6"/>
      <c r="N169" s="6"/>
      <c r="O169" s="13"/>
    </row>
    <row r="170" spans="2:15" ht="15.75">
      <c r="B170" s="13"/>
      <c r="C170" s="9"/>
      <c r="D170" s="9"/>
      <c r="E170" s="9"/>
      <c r="F170" s="9"/>
      <c r="G170" s="9"/>
      <c r="H170" s="9"/>
      <c r="I170" s="9"/>
      <c r="J170" s="9"/>
      <c r="K170" s="9"/>
      <c r="L170" s="9"/>
      <c r="M170" s="6"/>
      <c r="N170" s="6"/>
      <c r="O170" s="13"/>
    </row>
    <row r="171" spans="2:15" ht="15.75">
      <c r="B171" s="13"/>
      <c r="C171" s="9"/>
      <c r="D171" s="9"/>
      <c r="E171" s="9"/>
      <c r="F171" s="9"/>
      <c r="G171" s="9"/>
      <c r="H171" s="9"/>
      <c r="I171" s="9"/>
      <c r="J171" s="9"/>
      <c r="K171" s="9"/>
      <c r="L171" s="9"/>
      <c r="M171" s="6"/>
      <c r="N171" s="6"/>
      <c r="O171" s="13"/>
    </row>
    <row r="172" spans="2:15" ht="15.75">
      <c r="B172" s="13"/>
      <c r="C172" s="9"/>
      <c r="D172" s="9"/>
      <c r="E172" s="9"/>
      <c r="F172" s="9"/>
      <c r="G172" s="9"/>
      <c r="H172" s="9"/>
      <c r="I172" s="9"/>
      <c r="J172" s="9"/>
      <c r="K172" s="9"/>
      <c r="L172" s="9"/>
      <c r="M172" s="6"/>
      <c r="N172" s="6"/>
      <c r="O172" s="13"/>
    </row>
    <row r="173" spans="2:15" ht="15.75">
      <c r="B173" s="13"/>
      <c r="C173" s="9"/>
      <c r="D173" s="6" t="s">
        <v>159</v>
      </c>
      <c r="E173" s="9"/>
      <c r="F173" s="9"/>
      <c r="G173" s="9"/>
      <c r="H173" s="9"/>
      <c r="I173" s="9"/>
      <c r="J173" s="9"/>
      <c r="K173" s="9"/>
      <c r="L173" s="9"/>
      <c r="M173" s="6"/>
      <c r="N173" s="6"/>
      <c r="O173" s="13"/>
    </row>
    <row r="174" spans="2:15" ht="15.75">
      <c r="B174" s="13"/>
      <c r="C174" s="9"/>
      <c r="D174" s="6" t="s">
        <v>135</v>
      </c>
      <c r="E174" s="6"/>
      <c r="F174" s="6"/>
      <c r="G174" s="32" t="e">
        <f>+#REF!-#REF!</f>
        <v>#REF!</v>
      </c>
      <c r="H174" s="32"/>
      <c r="I174" s="32" t="e">
        <f>+#REF!-#REF!</f>
        <v>#REF!</v>
      </c>
      <c r="J174" s="32"/>
      <c r="K174" s="32" t="e">
        <f>+#REF!</f>
        <v>#REF!</v>
      </c>
      <c r="L174" s="9"/>
      <c r="M174" s="6"/>
      <c r="N174" s="6"/>
      <c r="O174" s="13"/>
    </row>
    <row r="175" spans="2:15" ht="15.75">
      <c r="B175" s="13"/>
      <c r="C175" s="9"/>
      <c r="D175" s="32" t="s">
        <v>210</v>
      </c>
      <c r="E175" s="9"/>
      <c r="F175" s="9"/>
      <c r="G175" s="32" t="e">
        <f>-(+#REF!-#REF!)</f>
        <v>#REF!</v>
      </c>
      <c r="H175" s="32"/>
      <c r="I175" s="32" t="e">
        <f>-(+#REF!-#REF!)</f>
        <v>#REF!</v>
      </c>
      <c r="J175" s="32"/>
      <c r="K175" s="32" t="e">
        <f>-(+#REF!)</f>
        <v>#REF!</v>
      </c>
      <c r="L175" s="9"/>
      <c r="M175" s="6"/>
      <c r="N175" s="6"/>
      <c r="O175" s="13"/>
    </row>
    <row r="176" spans="2:15" ht="15.75">
      <c r="B176" s="13"/>
      <c r="C176" s="9"/>
      <c r="D176" s="32" t="s">
        <v>14</v>
      </c>
      <c r="E176" s="9"/>
      <c r="F176" s="9"/>
      <c r="G176" s="101" t="e">
        <f>SUM(G174:G175)</f>
        <v>#REF!</v>
      </c>
      <c r="H176" s="9"/>
      <c r="I176" s="101" t="e">
        <f>SUM(I174:I175)</f>
        <v>#REF!</v>
      </c>
      <c r="J176" s="9"/>
      <c r="K176" s="101" t="e">
        <f>SUM(K174:K175)</f>
        <v>#REF!</v>
      </c>
      <c r="L176" s="9"/>
      <c r="M176" s="6"/>
      <c r="N176" s="6"/>
      <c r="O176" s="13"/>
    </row>
    <row r="177" spans="2:15" ht="15.75">
      <c r="B177" s="13"/>
      <c r="C177" s="9"/>
      <c r="D177" s="32"/>
      <c r="E177" s="9"/>
      <c r="F177" s="9"/>
      <c r="G177" s="9"/>
      <c r="H177" s="9"/>
      <c r="I177" s="9"/>
      <c r="J177" s="9"/>
      <c r="K177" s="9"/>
      <c r="L177" s="9"/>
      <c r="M177" s="6"/>
      <c r="N177" s="6"/>
      <c r="O177" s="13"/>
    </row>
    <row r="178" spans="2:15" ht="15.75">
      <c r="B178" s="13"/>
      <c r="C178" s="9"/>
      <c r="D178" s="32"/>
      <c r="E178" s="9"/>
      <c r="F178" s="9"/>
      <c r="G178" s="9"/>
      <c r="H178" s="9"/>
      <c r="I178" s="9"/>
      <c r="J178" s="9"/>
      <c r="K178" s="9"/>
      <c r="L178" s="9"/>
      <c r="M178" s="6"/>
      <c r="N178" s="6"/>
      <c r="O178" s="13"/>
    </row>
    <row r="179" spans="2:15" ht="15.75">
      <c r="B179" s="13"/>
      <c r="C179" s="9"/>
      <c r="D179" s="32"/>
      <c r="E179" s="9"/>
      <c r="F179" s="9"/>
      <c r="G179" s="9"/>
      <c r="H179" s="9"/>
      <c r="I179" s="9"/>
      <c r="J179" s="9"/>
      <c r="K179" s="9"/>
      <c r="L179" s="9"/>
      <c r="M179" s="6"/>
      <c r="N179" s="6"/>
      <c r="O179" s="13"/>
    </row>
    <row r="180" spans="2:15" ht="15.75">
      <c r="B180" s="13"/>
      <c r="C180" s="1"/>
      <c r="D180" s="16" t="s">
        <v>169</v>
      </c>
      <c r="E180" s="16"/>
      <c r="F180" s="16"/>
      <c r="G180" s="17"/>
      <c r="H180" s="17"/>
      <c r="I180" s="16"/>
      <c r="J180" s="16"/>
      <c r="K180" s="16"/>
      <c r="L180" s="16"/>
      <c r="M180" s="17"/>
      <c r="N180" s="1"/>
      <c r="O180" s="13"/>
    </row>
    <row r="181" spans="2:15" ht="15.75">
      <c r="B181" s="13"/>
      <c r="C181" s="1"/>
      <c r="D181" s="16" t="s">
        <v>222</v>
      </c>
      <c r="E181" s="17"/>
      <c r="F181" s="17"/>
      <c r="G181" s="17"/>
      <c r="H181" s="17"/>
      <c r="I181" s="17"/>
      <c r="J181" s="17"/>
      <c r="K181" s="17"/>
      <c r="L181" s="17"/>
      <c r="M181" s="17"/>
      <c r="N181" s="1"/>
      <c r="O181" s="13"/>
    </row>
    <row r="182" spans="2:15" ht="15.75" thickBot="1">
      <c r="B182" s="13"/>
      <c r="C182" s="1"/>
      <c r="D182" s="1"/>
      <c r="E182" s="1"/>
      <c r="F182" s="1"/>
      <c r="G182" s="28"/>
      <c r="H182" s="28"/>
      <c r="I182" s="1"/>
      <c r="J182" s="1"/>
      <c r="K182" s="1"/>
      <c r="L182" s="1"/>
      <c r="M182" s="1"/>
      <c r="N182" s="1"/>
      <c r="O182" s="13"/>
    </row>
    <row r="183" spans="2:15" ht="16.5" thickBot="1">
      <c r="B183" s="13"/>
      <c r="C183" s="1"/>
      <c r="D183" s="1"/>
      <c r="E183" s="1"/>
      <c r="F183" s="1"/>
      <c r="G183" s="28"/>
      <c r="H183" s="28"/>
      <c r="I183" s="134" t="s">
        <v>126</v>
      </c>
      <c r="J183" s="135"/>
      <c r="K183" s="136"/>
      <c r="L183" s="137" t="s">
        <v>236</v>
      </c>
      <c r="M183" s="132"/>
      <c r="N183" s="1"/>
      <c r="O183" s="13"/>
    </row>
    <row r="184" spans="2:15" ht="15.75">
      <c r="B184" s="13"/>
      <c r="C184" s="1"/>
      <c r="D184" s="1"/>
      <c r="E184" s="1"/>
      <c r="F184" s="1"/>
      <c r="G184" s="28"/>
      <c r="H184" s="120" t="s">
        <v>223</v>
      </c>
      <c r="I184" s="121"/>
      <c r="J184" s="122" t="s">
        <v>240</v>
      </c>
      <c r="K184" s="123"/>
      <c r="L184" s="125"/>
      <c r="M184" s="84"/>
      <c r="N184" s="1"/>
      <c r="O184" s="13"/>
    </row>
    <row r="185" spans="2:15" ht="15.75">
      <c r="B185" s="13"/>
      <c r="C185" s="1"/>
      <c r="D185" s="1"/>
      <c r="E185" s="1"/>
      <c r="F185" s="1"/>
      <c r="G185" s="28"/>
      <c r="H185" s="124" t="s">
        <v>224</v>
      </c>
      <c r="I185" s="104"/>
      <c r="J185" s="105" t="s">
        <v>227</v>
      </c>
      <c r="K185" s="125" t="s">
        <v>114</v>
      </c>
      <c r="L185" s="125" t="s">
        <v>184</v>
      </c>
      <c r="M185" s="84" t="s">
        <v>114</v>
      </c>
      <c r="N185" s="1"/>
      <c r="O185" s="13"/>
    </row>
    <row r="186" spans="2:15" ht="15.75">
      <c r="B186" s="13"/>
      <c r="C186" s="1"/>
      <c r="D186" s="1"/>
      <c r="E186" s="1"/>
      <c r="F186" s="1"/>
      <c r="G186" s="28"/>
      <c r="H186" s="126" t="s">
        <v>114</v>
      </c>
      <c r="I186" s="96" t="s">
        <v>226</v>
      </c>
      <c r="J186" s="105" t="s">
        <v>228</v>
      </c>
      <c r="K186" s="125" t="s">
        <v>237</v>
      </c>
      <c r="L186" s="125" t="s">
        <v>230</v>
      </c>
      <c r="M186" s="84" t="s">
        <v>232</v>
      </c>
      <c r="N186" s="1"/>
      <c r="O186" s="13"/>
    </row>
    <row r="187" spans="2:15" ht="16.5" thickBot="1">
      <c r="B187" s="13"/>
      <c r="C187" s="1"/>
      <c r="D187" s="1"/>
      <c r="E187" s="1"/>
      <c r="F187" s="1"/>
      <c r="G187" s="28"/>
      <c r="H187" s="127" t="s">
        <v>225</v>
      </c>
      <c r="I187" s="118" t="s">
        <v>202</v>
      </c>
      <c r="J187" s="119" t="s">
        <v>188</v>
      </c>
      <c r="K187" s="128" t="s">
        <v>238</v>
      </c>
      <c r="L187" s="128" t="s">
        <v>231</v>
      </c>
      <c r="M187" s="85" t="s">
        <v>202</v>
      </c>
      <c r="N187" s="1"/>
      <c r="O187" s="13"/>
    </row>
    <row r="188" spans="2:15" ht="15">
      <c r="B188" s="13"/>
      <c r="C188" s="1"/>
      <c r="D188" s="1"/>
      <c r="E188" s="1"/>
      <c r="F188" s="1"/>
      <c r="G188" s="28"/>
      <c r="H188" s="133" t="s">
        <v>233</v>
      </c>
      <c r="I188" s="109" t="s">
        <v>229</v>
      </c>
      <c r="J188" s="110" t="s">
        <v>229</v>
      </c>
      <c r="K188" s="138" t="s">
        <v>229</v>
      </c>
      <c r="L188" s="111" t="s">
        <v>229</v>
      </c>
      <c r="M188" s="111" t="s">
        <v>229</v>
      </c>
      <c r="N188" s="18"/>
      <c r="O188" s="13"/>
    </row>
    <row r="189" spans="2:15" ht="15.75">
      <c r="B189" s="13"/>
      <c r="C189" s="6"/>
      <c r="D189" s="9"/>
      <c r="E189" s="6"/>
      <c r="F189" s="6"/>
      <c r="G189" s="6"/>
      <c r="H189" s="106"/>
      <c r="I189" s="112"/>
      <c r="J189" s="23"/>
      <c r="K189" s="139"/>
      <c r="L189" s="113"/>
      <c r="M189" s="113"/>
      <c r="N189" s="6"/>
      <c r="O189" s="13"/>
    </row>
    <row r="190" spans="2:15" ht="15.75">
      <c r="B190" s="13"/>
      <c r="C190" s="6"/>
      <c r="D190" s="9" t="s">
        <v>160</v>
      </c>
      <c r="E190" s="6"/>
      <c r="F190" s="6"/>
      <c r="G190" s="6"/>
      <c r="H190" s="83" t="s">
        <v>234</v>
      </c>
      <c r="I190" s="129">
        <v>18.7</v>
      </c>
      <c r="J190" s="130">
        <v>14.6</v>
      </c>
      <c r="K190" s="140">
        <f>SUM(I190:J190)</f>
        <v>33.3</v>
      </c>
      <c r="L190" s="131">
        <f>7.4+6+1.2</f>
        <v>14.6</v>
      </c>
      <c r="M190" s="131">
        <f>+K190+L190</f>
        <v>47.9</v>
      </c>
      <c r="N190" s="6"/>
      <c r="O190" s="13"/>
    </row>
    <row r="191" spans="2:15" ht="15.75">
      <c r="B191" s="13"/>
      <c r="C191" s="9"/>
      <c r="D191" s="9"/>
      <c r="E191" s="9"/>
      <c r="F191" s="9"/>
      <c r="G191" s="9"/>
      <c r="H191" s="106"/>
      <c r="I191" s="114"/>
      <c r="J191" s="23"/>
      <c r="K191" s="141"/>
      <c r="L191" s="115"/>
      <c r="M191" s="115"/>
      <c r="N191" s="9"/>
      <c r="O191" s="13"/>
    </row>
    <row r="192" spans="2:15" ht="15.75">
      <c r="B192" s="13"/>
      <c r="C192" s="9"/>
      <c r="D192" s="9" t="s">
        <v>161</v>
      </c>
      <c r="E192" s="9"/>
      <c r="F192" s="9"/>
      <c r="G192" s="9"/>
      <c r="H192" s="83" t="s">
        <v>235</v>
      </c>
      <c r="I192" s="129">
        <v>3</v>
      </c>
      <c r="J192" s="130">
        <v>0</v>
      </c>
      <c r="K192" s="140">
        <f>SUM(I192:J192)</f>
        <v>3</v>
      </c>
      <c r="L192" s="131">
        <f>1.2+1.3</f>
        <v>2.5</v>
      </c>
      <c r="M192" s="131">
        <f>+K192+L192</f>
        <v>5.5</v>
      </c>
      <c r="N192" s="9"/>
      <c r="O192" s="13"/>
    </row>
    <row r="193" spans="2:15" ht="15.75">
      <c r="B193" s="13"/>
      <c r="C193" s="9"/>
      <c r="D193" s="9"/>
      <c r="E193" s="9"/>
      <c r="F193" s="99"/>
      <c r="G193" s="9"/>
      <c r="H193" s="107"/>
      <c r="I193" s="129"/>
      <c r="J193" s="130"/>
      <c r="K193" s="140"/>
      <c r="L193" s="131"/>
      <c r="M193" s="131"/>
      <c r="N193" s="9"/>
      <c r="O193" s="13"/>
    </row>
    <row r="194" spans="2:15" ht="15.75">
      <c r="B194" s="13"/>
      <c r="C194" s="9"/>
      <c r="D194" s="9" t="s">
        <v>162</v>
      </c>
      <c r="E194" s="65"/>
      <c r="F194" s="9"/>
      <c r="G194" s="9"/>
      <c r="H194" s="83" t="s">
        <v>239</v>
      </c>
      <c r="I194" s="129">
        <v>10.8</v>
      </c>
      <c r="J194" s="130">
        <v>0</v>
      </c>
      <c r="K194" s="140">
        <f>SUM(I194:J194)</f>
        <v>10.8</v>
      </c>
      <c r="L194" s="131">
        <v>35.4</v>
      </c>
      <c r="M194" s="131">
        <f>+K194+L194</f>
        <v>46.2</v>
      </c>
      <c r="N194" s="9"/>
      <c r="O194" s="13"/>
    </row>
    <row r="195" spans="2:15" ht="15.75">
      <c r="B195" s="13"/>
      <c r="C195" s="9"/>
      <c r="D195" s="9"/>
      <c r="E195" s="65"/>
      <c r="F195" s="9"/>
      <c r="G195" s="9"/>
      <c r="H195" s="83"/>
      <c r="I195" s="129"/>
      <c r="J195" s="130"/>
      <c r="K195" s="140"/>
      <c r="L195" s="131"/>
      <c r="M195" s="131"/>
      <c r="N195" s="9"/>
      <c r="O195" s="13"/>
    </row>
    <row r="196" spans="2:15" ht="15.75">
      <c r="B196" s="13"/>
      <c r="C196" s="9"/>
      <c r="D196" s="9"/>
      <c r="E196" s="65"/>
      <c r="F196" s="9"/>
      <c r="G196" s="9"/>
      <c r="H196" s="83"/>
      <c r="I196" s="143"/>
      <c r="J196" s="144"/>
      <c r="K196" s="145"/>
      <c r="L196" s="146"/>
      <c r="M196" s="146"/>
      <c r="N196" s="9"/>
      <c r="O196" s="13"/>
    </row>
    <row r="197" spans="2:15" ht="15.75">
      <c r="B197" s="13"/>
      <c r="C197" s="9"/>
      <c r="D197" s="9"/>
      <c r="E197" s="65"/>
      <c r="F197" s="9"/>
      <c r="G197" s="9"/>
      <c r="H197" s="83"/>
      <c r="I197" s="129">
        <f>SUM(I190:I195)</f>
        <v>32.5</v>
      </c>
      <c r="J197" s="130">
        <f>SUM(J190:J196)</f>
        <v>14.6</v>
      </c>
      <c r="K197" s="140">
        <f>SUM(K190:K196)</f>
        <v>47.099999999999994</v>
      </c>
      <c r="L197" s="131">
        <f>SUM(L190:L196)</f>
        <v>52.5</v>
      </c>
      <c r="M197" s="131">
        <f>SUM(M190:M196)</f>
        <v>99.6</v>
      </c>
      <c r="N197" s="9"/>
      <c r="O197" s="13"/>
    </row>
    <row r="198" spans="2:15" ht="16.5" thickBot="1">
      <c r="B198" s="13"/>
      <c r="C198" s="9"/>
      <c r="D198" s="9"/>
      <c r="E198" s="9"/>
      <c r="F198" s="9"/>
      <c r="G198" s="9"/>
      <c r="H198" s="108"/>
      <c r="I198" s="116"/>
      <c r="J198" s="31"/>
      <c r="K198" s="142"/>
      <c r="L198" s="117"/>
      <c r="M198" s="117"/>
      <c r="N198" s="9"/>
      <c r="O198" s="13"/>
    </row>
    <row r="199" spans="2:15" ht="15.75">
      <c r="B199" s="13"/>
      <c r="C199" s="9"/>
      <c r="D199" s="9"/>
      <c r="E199" s="9"/>
      <c r="F199" s="9"/>
      <c r="G199" s="9"/>
      <c r="H199" s="9"/>
      <c r="I199" s="9"/>
      <c r="J199" s="9"/>
      <c r="K199" s="9"/>
      <c r="L199" s="9"/>
      <c r="M199" s="9"/>
      <c r="N199" s="9"/>
      <c r="O199" s="13"/>
    </row>
    <row r="200" spans="2:15" ht="15.75">
      <c r="B200" s="13"/>
      <c r="C200" s="9"/>
      <c r="D200" s="9"/>
      <c r="E200" s="9"/>
      <c r="F200" s="9"/>
      <c r="G200" s="9"/>
      <c r="H200" s="9"/>
      <c r="I200" s="9"/>
      <c r="J200" s="9"/>
      <c r="K200" s="9"/>
      <c r="L200" s="9"/>
      <c r="M200" s="9"/>
      <c r="N200" s="9"/>
      <c r="O200" s="13"/>
    </row>
    <row r="201" spans="2:15" ht="15">
      <c r="B201" s="13"/>
      <c r="D201" s="100"/>
      <c r="O201" s="13"/>
    </row>
    <row r="202" ht="15">
      <c r="D202" s="100"/>
    </row>
    <row r="203" ht="15">
      <c r="D203" s="100"/>
    </row>
    <row r="204" ht="15">
      <c r="D204" s="100"/>
    </row>
    <row r="205" ht="15">
      <c r="D205" s="100"/>
    </row>
    <row r="206" ht="15">
      <c r="D206" s="100"/>
    </row>
    <row r="207" ht="15">
      <c r="D207" s="100"/>
    </row>
    <row r="208" ht="15">
      <c r="D208" s="100"/>
    </row>
    <row r="209" ht="15">
      <c r="D209" s="100"/>
    </row>
    <row r="210" ht="15">
      <c r="D210" s="100"/>
    </row>
    <row r="211" ht="15">
      <c r="D211" s="100"/>
    </row>
    <row r="212" ht="15">
      <c r="D212" s="100"/>
    </row>
    <row r="213" ht="15">
      <c r="D213" s="100"/>
    </row>
  </sheetData>
  <printOptions/>
  <pageMargins left="0.75" right="0.75" top="1" bottom="1" header="0.5" footer="0.5"/>
  <pageSetup fitToHeight="1" fitToWidth="1"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 Malaysia )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Goh</dc:creator>
  <cp:keywords/>
  <dc:description/>
  <cp:lastModifiedBy>Khoo Kim See</cp:lastModifiedBy>
  <cp:lastPrinted>2002-07-29T09:07:23Z</cp:lastPrinted>
  <dcterms:created xsi:type="dcterms:W3CDTF">2001-04-06T14:29:05Z</dcterms:created>
  <dcterms:modified xsi:type="dcterms:W3CDTF">2002-07-30T07:44:21Z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