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270" windowWidth="2295" windowHeight="1275" tabRatio="840" activeTab="0"/>
  </bookViews>
  <sheets>
    <sheet name="BalanceSheet" sheetId="1" r:id="rId1"/>
    <sheet name="IncomeStatement" sheetId="2" r:id="rId2"/>
    <sheet name="StatementOfChangesInEquity" sheetId="3" r:id="rId3"/>
    <sheet name="CashFlowStatement" sheetId="4" r:id="rId4"/>
  </sheets>
  <definedNames>
    <definedName name="BuiltIn_Print_Area">#REF!</definedName>
    <definedName name="BuiltIn_Print_Area___0">#REF!</definedName>
    <definedName name="BuiltIn_Print_Area___0">#REF!</definedName>
    <definedName name="_xlnm.Print_Area" localSheetId="0">'BalanceSheet'!$A$1:$E$52</definedName>
    <definedName name="_xlnm.Print_Area" localSheetId="3">'CashFlowStatement'!$A$1:$F$58</definedName>
    <definedName name="_xlnm.Print_Area" localSheetId="1">'IncomeStatement'!$A$1:$H$48</definedName>
    <definedName name="_xlnm.Print_Area" localSheetId="2">'StatementOfChangesInEquity'!$A$1:$L$53</definedName>
  </definedNames>
  <calcPr fullCalcOnLoad="1"/>
</workbook>
</file>

<file path=xl/sharedStrings.xml><?xml version="1.0" encoding="utf-8"?>
<sst xmlns="http://schemas.openxmlformats.org/spreadsheetml/2006/main" count="168" uniqueCount="128">
  <si>
    <t>Adjustment for:</t>
  </si>
  <si>
    <t>Net change in cash and cash equivalents</t>
  </si>
  <si>
    <t>Cash and cash equivalents at beginning of year</t>
  </si>
  <si>
    <t>Cash and cash equivalents comprise:</t>
  </si>
  <si>
    <t>Borrowings</t>
  </si>
  <si>
    <t>Investment properties</t>
  </si>
  <si>
    <t>Deposits with financial institutions</t>
  </si>
  <si>
    <t>Bank overdrafts</t>
  </si>
  <si>
    <t>PACIFICMAS BERHAD (Company No. 5024-T)</t>
  </si>
  <si>
    <t>(Incorporated in Malaysia)</t>
  </si>
  <si>
    <t>Trading securities</t>
  </si>
  <si>
    <t>Fair value reserves</t>
  </si>
  <si>
    <t xml:space="preserve"> associated company</t>
  </si>
  <si>
    <t>Minority interests</t>
  </si>
  <si>
    <t>Capital</t>
  </si>
  <si>
    <t>Retained</t>
  </si>
  <si>
    <t>Profits</t>
  </si>
  <si>
    <t>Intangible assets</t>
  </si>
  <si>
    <t>Interest and commitment fees paid</t>
  </si>
  <si>
    <t>Attributable to:</t>
  </si>
  <si>
    <t>Deferred tax liabilities</t>
  </si>
  <si>
    <t>Net purchase of property and equipment</t>
  </si>
  <si>
    <t xml:space="preserve">  and intangible assets</t>
  </si>
  <si>
    <t>At 1 January 2008</t>
  </si>
  <si>
    <t xml:space="preserve">Dividends paid </t>
  </si>
  <si>
    <t>Profit before taxation</t>
  </si>
  <si>
    <t>Taxation</t>
  </si>
  <si>
    <t>Revenue</t>
  </si>
  <si>
    <t>As at</t>
  </si>
  <si>
    <t>Liabilities</t>
  </si>
  <si>
    <t>Comparative</t>
  </si>
  <si>
    <t>qtr ended</t>
  </si>
  <si>
    <t>Cumulative</t>
  </si>
  <si>
    <t>EPS - Basic (sen)</t>
  </si>
  <si>
    <t>31 Dec</t>
  </si>
  <si>
    <t>ended</t>
  </si>
  <si>
    <t>Non-cash items</t>
  </si>
  <si>
    <t>Net acquisition of investments</t>
  </si>
  <si>
    <t xml:space="preserve"> - Net losses transferred to income statement </t>
  </si>
  <si>
    <t>(Increase)/decrease in loans, trade and other receivables</t>
  </si>
  <si>
    <t>Net cash flows generated from/(used in) financing activities</t>
  </si>
  <si>
    <t>Tax payable</t>
  </si>
  <si>
    <t>12 months</t>
  </si>
  <si>
    <t>Equity Holders of the Parent</t>
  </si>
  <si>
    <t>Minority</t>
  </si>
  <si>
    <t>Interests</t>
  </si>
  <si>
    <t>holders of the parent</t>
  </si>
  <si>
    <t>EQUITY AND LIABILITIES</t>
  </si>
  <si>
    <t>Total Equity</t>
  </si>
  <si>
    <t>Total Liabilities</t>
  </si>
  <si>
    <t>Tax recoverable</t>
  </si>
  <si>
    <t>Premium liabilities</t>
  </si>
  <si>
    <t>31 December 2009</t>
  </si>
  <si>
    <t>31 Dec 2009</t>
  </si>
  <si>
    <t>As at 31 December 2009</t>
  </si>
  <si>
    <t>At 31 December 2009</t>
  </si>
  <si>
    <t>12 months ended</t>
  </si>
  <si>
    <t>31 December 2008</t>
  </si>
  <si>
    <t>At 31 December 2008</t>
  </si>
  <si>
    <t>Decrease in trade and other payables</t>
  </si>
  <si>
    <t>Net profit for the period/year</t>
  </si>
  <si>
    <t>Audited Condensed Consolidated Statement of Changes in Equity</t>
  </si>
  <si>
    <t>Audited Condensed Consolidated Income Statement</t>
  </si>
  <si>
    <t>Audited Condensed Consolidated Balance Sheet</t>
  </si>
  <si>
    <t>Total recognised income and expense for the year</t>
  </si>
  <si>
    <t>Audited Condensed Consolidated Cash Flow Statement</t>
  </si>
  <si>
    <t>For the year ended 31 December 2009</t>
  </si>
  <si>
    <t>Cash and cash equivalents at end of year</t>
  </si>
  <si>
    <t>Net profit for the year</t>
  </si>
  <si>
    <t>Net cash flows (used in)/generated from operating activities</t>
  </si>
  <si>
    <t>Other operating gains/ (losses)</t>
  </si>
  <si>
    <t>Net fees and commissions</t>
  </si>
  <si>
    <t xml:space="preserve"> - Net profits from changes in fair value</t>
  </si>
  <si>
    <t xml:space="preserve"> - Net profits transferred to income statement </t>
  </si>
  <si>
    <t>Net profits recognised in equity</t>
  </si>
  <si>
    <t>Change in premium liabilities</t>
  </si>
  <si>
    <t>Claim liabilities</t>
  </si>
  <si>
    <t>Reinsurance</t>
  </si>
  <si>
    <t>Current</t>
  </si>
  <si>
    <t>Trade and other payables</t>
  </si>
  <si>
    <t>Trade and other receivables</t>
  </si>
  <si>
    <t>Loans and receivables</t>
  </si>
  <si>
    <t>Share capital</t>
  </si>
  <si>
    <t>Net disposal/(acquisition) of investments</t>
  </si>
  <si>
    <t>Net cash flows generated from/(used in) investing activities</t>
  </si>
  <si>
    <t>Operating profit before changes in working capital</t>
  </si>
  <si>
    <t>Total</t>
  </si>
  <si>
    <t>Short term borrowings and debt securities</t>
  </si>
  <si>
    <t>Retained profits</t>
  </si>
  <si>
    <t>Deferred tax assets</t>
  </si>
  <si>
    <t xml:space="preserve">Equity attributable to ordinary equity </t>
  </si>
  <si>
    <t>Ordinary equity holders</t>
  </si>
  <si>
    <t xml:space="preserve"> of the parent</t>
  </si>
  <si>
    <t xml:space="preserve">Attributable to Ordinary </t>
  </si>
  <si>
    <t>Operating expenses</t>
  </si>
  <si>
    <t>Finance costs</t>
  </si>
  <si>
    <t>Share</t>
  </si>
  <si>
    <t>31 Dec 2008</t>
  </si>
  <si>
    <t>Available-for-sale securities</t>
  </si>
  <si>
    <t>to 31 Dec</t>
  </si>
  <si>
    <t>Fair Value</t>
  </si>
  <si>
    <t>Reserves</t>
  </si>
  <si>
    <t>Movements in fair value reserves:</t>
  </si>
  <si>
    <t>Cash and bank balances</t>
  </si>
  <si>
    <t>Net claims incurred</t>
  </si>
  <si>
    <t>Dividends paid</t>
  </si>
  <si>
    <t>Income tax refund received</t>
  </si>
  <si>
    <t>Total Equity and Liabilities</t>
  </si>
  <si>
    <t>Interest and net dividends received</t>
  </si>
  <si>
    <t>ASSETS</t>
  </si>
  <si>
    <t>Property and equipment</t>
  </si>
  <si>
    <t>Associated company</t>
  </si>
  <si>
    <t xml:space="preserve"> - Deferred tax on fair value movements</t>
  </si>
  <si>
    <t>Changes in working capital</t>
  </si>
  <si>
    <t>Income tax paid</t>
  </si>
  <si>
    <t>Share of results of</t>
  </si>
  <si>
    <t>Investing activities:</t>
  </si>
  <si>
    <t>Financing activities:</t>
  </si>
  <si>
    <t>At 1 January 2009</t>
  </si>
  <si>
    <t xml:space="preserve"> - Net losses from changes in fair value</t>
  </si>
  <si>
    <t>Net losses recognised in equity</t>
  </si>
  <si>
    <t>Distributable</t>
  </si>
  <si>
    <t>Equity</t>
  </si>
  <si>
    <t>Total Assets</t>
  </si>
  <si>
    <t>As disclosed in Note B9 of the explanatory notes.</t>
  </si>
  <si>
    <t xml:space="preserve"># </t>
  </si>
  <si>
    <t>#</t>
  </si>
  <si>
    <t>RM'000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</si>
</sst>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dd\.\ mmm\ yy"/>
    <numFmt numFmtId="169" formatCode="0_);\(0\)"/>
    <numFmt numFmtId="170" formatCode="_(* #,##0_);_(* \(#,##0\);_(* &quot;-&quot;??_);_(@_)"/>
    <numFmt numFmtId="171" formatCode="0.00_);\(0.00\)"/>
    <numFmt numFmtId="172" formatCode="#,##0.0_);\(#,##0.0\)"/>
    <numFmt numFmtId="173" formatCode="_(* #,##0_);[Red]_(* \(#,##0\);_(* &quot;-&quot;??_)"/>
    <numFmt numFmtId="174" formatCode="_(* #,##0.00_);[Red]_(* \(#,##0.00\);_(* &quot;-&quot;??_)"/>
    <numFmt numFmtId="175" formatCode="#,##0.0000_);\(#,##0.0000\)"/>
    <numFmt numFmtId="176" formatCode="[$-409]mmm\-yy;@"/>
    <numFmt numFmtId="177" formatCode="[$-409]d\-mmm\-yyyy;@"/>
    <numFmt numFmtId="178" formatCode="[$-409]d\-mmm\-yy;@"/>
    <numFmt numFmtId="179" formatCode="[$-409]dd\-mmm\-yy;@"/>
    <numFmt numFmtId="180" formatCode="_(* #,##0.0_);_(* \(#,##0.0\);_(* &quot;-&quot;??_);_(@_)"/>
    <numFmt numFmtId="181" formatCode="mmm\-yyyy"/>
    <numFmt numFmtId="182" formatCode="mmmm\-yy"/>
    <numFmt numFmtId="183" formatCode="_(* #,##0.0_);_(* \(#,##0.0\);_(* &quot;-&quot;?_);_(@_)"/>
    <numFmt numFmtId="184" formatCode="[$-409]dddd\,\ mmmm\ dd\,\ yyyy"/>
    <numFmt numFmtId="185" formatCode="_-* #,##0.0\ _D_M_-;\-* #,##0.0\ _D_M_-;_-* &quot;-&quot;??\ _D_M_-;_-@_-"/>
    <numFmt numFmtId="186" formatCode="_-* #,##0.000\ _D_M_-;\-* #,##0.000\ _D_M_-;_-* &quot;-&quot;??\ _D_M_-;_-@_-"/>
    <numFmt numFmtId="187" formatCode="_-* #,##0.0000\ _D_M_-;\-* #,##0.0000\ _D_M_-;_-* &quot;-&quot;??\ _D_M_-;_-@_-"/>
    <numFmt numFmtId="188" formatCode="_-* #,##0\ _D_M_-;\-* #,##0\ _D_M_-;_-* &quot;-&quot;??\ _D_M_-;_-@_-"/>
    <numFmt numFmtId="189" formatCode="[$-409]h:mm:ss\ AM/PM"/>
    <numFmt numFmtId="190" formatCode="[$-409]mmmm\-yy;@"/>
    <numFmt numFmtId="191" formatCode="#,##0.000_);\(#,##0.000\)"/>
    <numFmt numFmtId="192" formatCode="0.0_);\(0.0\)"/>
    <numFmt numFmtId="193" formatCode="0.0"/>
    <numFmt numFmtId="194" formatCode="0.0%"/>
  </numFmts>
  <fonts count="34">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u val="single"/>
      <sz val="10"/>
      <name val="Arial"/>
      <family val="2"/>
    </font>
    <font>
      <b/>
      <sz val="11"/>
      <name val="Arial"/>
      <family val="2"/>
    </font>
    <font>
      <sz val="11"/>
      <name val="Arial"/>
      <family val="2"/>
    </font>
    <font>
      <b/>
      <u val="single"/>
      <sz val="11"/>
      <name val="Arial"/>
      <family val="2"/>
    </font>
    <font>
      <b/>
      <u val="single"/>
      <sz val="10"/>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b/>
      <sz val="10"/>
      <color indexed="8"/>
      <name val="Arial"/>
      <family val="0"/>
    </font>
    <font>
      <b/>
      <u val="single"/>
      <sz val="10"/>
      <color indexed="8"/>
      <name val="Arial"/>
      <family val="0"/>
    </font>
    <font>
      <sz val="10"/>
      <color indexed="8"/>
      <name val="Arial"/>
      <family val="0"/>
    </font>
    <font>
      <b/>
      <sz val="12"/>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19">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37" fontId="4" fillId="0" borderId="0" xfId="0" applyNumberFormat="1" applyFont="1" applyBorder="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9" fillId="0" borderId="0" xfId="0" applyFont="1" applyAlignment="1">
      <alignment/>
    </xf>
    <xf numFmtId="0" fontId="7" fillId="0" borderId="0" xfId="0" applyFont="1" applyFill="1" applyAlignment="1">
      <alignment horizontal="center"/>
    </xf>
    <xf numFmtId="0" fontId="3" fillId="0" borderId="0" xfId="0" applyFont="1" applyAlignment="1">
      <alignment horizontal="center"/>
    </xf>
    <xf numFmtId="37" fontId="4" fillId="0" borderId="0" xfId="0" applyNumberFormat="1" applyFont="1" applyFill="1" applyAlignment="1">
      <alignment/>
    </xf>
    <xf numFmtId="37" fontId="4" fillId="0" borderId="0" xfId="0" applyNumberFormat="1" applyFont="1" applyAlignment="1">
      <alignment/>
    </xf>
    <xf numFmtId="37" fontId="4" fillId="0" borderId="0" xfId="0" applyNumberFormat="1" applyFont="1" applyFill="1" applyBorder="1" applyAlignment="1">
      <alignment/>
    </xf>
    <xf numFmtId="0" fontId="10" fillId="0" borderId="0" xfId="0" applyFont="1" applyAlignment="1">
      <alignment/>
    </xf>
    <xf numFmtId="0" fontId="4" fillId="0" borderId="0" xfId="0" applyFont="1" applyBorder="1" applyAlignment="1">
      <alignment/>
    </xf>
    <xf numFmtId="37" fontId="0" fillId="0" borderId="0" xfId="0" applyNumberFormat="1" applyFont="1" applyAlignment="1">
      <alignment/>
    </xf>
    <xf numFmtId="0" fontId="4" fillId="0" borderId="0" xfId="0" applyFont="1" applyAlignment="1" quotePrefix="1">
      <alignment/>
    </xf>
    <xf numFmtId="0" fontId="0" fillId="0" borderId="0" xfId="0" applyFont="1" applyBorder="1" applyAlignment="1">
      <alignment/>
    </xf>
    <xf numFmtId="37" fontId="0" fillId="0" borderId="0" xfId="0" applyNumberFormat="1" applyFont="1" applyFill="1" applyAlignment="1">
      <alignment horizontal="right"/>
    </xf>
    <xf numFmtId="0" fontId="0" fillId="0" borderId="0" xfId="0" applyFont="1" applyFill="1" applyAlignment="1">
      <alignment/>
    </xf>
    <xf numFmtId="0" fontId="4" fillId="0" borderId="0" xfId="0" applyFont="1" applyFill="1" applyAlignment="1">
      <alignment/>
    </xf>
    <xf numFmtId="0" fontId="11" fillId="0" borderId="0" xfId="0" applyFont="1" applyAlignment="1">
      <alignment/>
    </xf>
    <xf numFmtId="37" fontId="4" fillId="0" borderId="10" xfId="0" applyNumberFormat="1" applyFont="1" applyFill="1" applyBorder="1" applyAlignment="1">
      <alignment/>
    </xf>
    <xf numFmtId="37" fontId="4" fillId="0" borderId="11" xfId="0" applyNumberFormat="1" applyFont="1" applyFill="1" applyBorder="1" applyAlignment="1">
      <alignment/>
    </xf>
    <xf numFmtId="37" fontId="4" fillId="0" borderId="12" xfId="0" applyNumberFormat="1" applyFont="1" applyFill="1" applyBorder="1" applyAlignment="1">
      <alignment/>
    </xf>
    <xf numFmtId="0" fontId="4" fillId="0" borderId="0" xfId="0" applyFont="1" applyAlignment="1">
      <alignment horizontal="center"/>
    </xf>
    <xf numFmtId="0" fontId="8" fillId="0" borderId="0" xfId="0" applyFont="1" applyAlignment="1">
      <alignment/>
    </xf>
    <xf numFmtId="0" fontId="3" fillId="0" borderId="0" xfId="0" applyFont="1" applyAlignment="1">
      <alignment horizontal="right"/>
    </xf>
    <xf numFmtId="0" fontId="3" fillId="0" borderId="0" xfId="0" applyFont="1" applyFill="1" applyAlignment="1">
      <alignment/>
    </xf>
    <xf numFmtId="0" fontId="3" fillId="0" borderId="0" xfId="0" applyFont="1" applyFill="1" applyAlignment="1">
      <alignment horizontal="center"/>
    </xf>
    <xf numFmtId="37" fontId="4" fillId="0" borderId="13" xfId="0" applyNumberFormat="1" applyFont="1" applyFill="1" applyBorder="1" applyAlignment="1">
      <alignment/>
    </xf>
    <xf numFmtId="0" fontId="5" fillId="0" borderId="0" xfId="0" applyFont="1" applyAlignment="1">
      <alignment horizontal="right"/>
    </xf>
    <xf numFmtId="0" fontId="10" fillId="0" borderId="0" xfId="0" applyFont="1" applyAlignment="1">
      <alignment horizontal="center"/>
    </xf>
    <xf numFmtId="0" fontId="10" fillId="0" borderId="0" xfId="0" applyFont="1" applyBorder="1" applyAlignment="1">
      <alignment horizontal="right"/>
    </xf>
    <xf numFmtId="0" fontId="10" fillId="0" borderId="0" xfId="0" applyFont="1" applyAlignment="1">
      <alignment horizontal="right"/>
    </xf>
    <xf numFmtId="0" fontId="3" fillId="0" borderId="0" xfId="0" applyFont="1" applyBorder="1" applyAlignment="1">
      <alignment horizontal="right"/>
    </xf>
    <xf numFmtId="0" fontId="3" fillId="0" borderId="0" xfId="0" applyFont="1" applyAlignment="1" quotePrefix="1">
      <alignment horizontal="right"/>
    </xf>
    <xf numFmtId="0" fontId="3" fillId="0" borderId="0" xfId="0" applyFont="1" applyBorder="1" applyAlignment="1" quotePrefix="1">
      <alignment horizontal="right"/>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Alignment="1">
      <alignment horizontal="center"/>
    </xf>
    <xf numFmtId="37" fontId="0" fillId="0" borderId="0" xfId="0" applyNumberFormat="1" applyFont="1" applyFill="1" applyBorder="1" applyAlignment="1">
      <alignment horizontal="right"/>
    </xf>
    <xf numFmtId="37" fontId="0" fillId="0" borderId="0" xfId="0" applyNumberFormat="1" applyFont="1" applyFill="1" applyBorder="1" applyAlignment="1">
      <alignment horizontal="center"/>
    </xf>
    <xf numFmtId="37" fontId="0" fillId="0" borderId="0" xfId="0" applyNumberFormat="1" applyFont="1" applyFill="1" applyBorder="1" applyAlignment="1">
      <alignment horizontal="left"/>
    </xf>
    <xf numFmtId="37" fontId="0" fillId="0" borderId="0" xfId="0" applyNumberFormat="1" applyFont="1" applyBorder="1" applyAlignment="1">
      <alignment horizontal="left"/>
    </xf>
    <xf numFmtId="37" fontId="0" fillId="0" borderId="0" xfId="0" applyNumberFormat="1" applyFont="1" applyBorder="1" applyAlignment="1">
      <alignment horizontal="center"/>
    </xf>
    <xf numFmtId="37" fontId="0" fillId="0" borderId="0" xfId="0" applyNumberFormat="1" applyFont="1" applyAlignment="1">
      <alignment horizontal="left"/>
    </xf>
    <xf numFmtId="39" fontId="0" fillId="0" borderId="0" xfId="0" applyNumberFormat="1" applyFont="1" applyFill="1" applyBorder="1" applyAlignment="1">
      <alignment horizontal="right"/>
    </xf>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Alignment="1" quotePrefix="1">
      <alignment/>
    </xf>
    <xf numFmtId="37" fontId="0" fillId="0" borderId="0" xfId="0" applyNumberFormat="1" applyFont="1" applyBorder="1" applyAlignment="1">
      <alignment/>
    </xf>
    <xf numFmtId="0" fontId="4" fillId="0" borderId="0" xfId="0" applyFont="1" applyFill="1" applyBorder="1" applyAlignment="1">
      <alignment/>
    </xf>
    <xf numFmtId="0" fontId="11" fillId="0" borderId="0" xfId="0" applyFont="1" applyFill="1" applyAlignment="1">
      <alignment horizontal="right"/>
    </xf>
    <xf numFmtId="0" fontId="5" fillId="0" borderId="0" xfId="0" applyFont="1" applyFill="1" applyAlignment="1" quotePrefix="1">
      <alignment horizontal="right"/>
    </xf>
    <xf numFmtId="15" fontId="5" fillId="0" borderId="0" xfId="0" applyNumberFormat="1" applyFont="1" applyFill="1" applyAlignment="1">
      <alignment horizontal="right"/>
    </xf>
    <xf numFmtId="0" fontId="4" fillId="0" borderId="0" xfId="0" applyFont="1" applyAlignment="1">
      <alignment/>
    </xf>
    <xf numFmtId="37" fontId="4" fillId="0" borderId="0" xfId="0" applyNumberFormat="1" applyFont="1" applyFill="1" applyBorder="1" applyAlignment="1">
      <alignment horizontal="center"/>
    </xf>
    <xf numFmtId="0" fontId="11" fillId="0" borderId="0" xfId="0" applyFont="1" applyFill="1" applyBorder="1" applyAlignment="1">
      <alignment horizontal="right"/>
    </xf>
    <xf numFmtId="0" fontId="5" fillId="0" borderId="0" xfId="0" applyFont="1" applyFill="1" applyBorder="1" applyAlignment="1" quotePrefix="1">
      <alignment horizontal="right"/>
    </xf>
    <xf numFmtId="15"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horizontal="center"/>
    </xf>
    <xf numFmtId="37" fontId="0" fillId="0" borderId="0" xfId="0" applyNumberFormat="1" applyFont="1" applyFill="1" applyBorder="1" applyAlignment="1">
      <alignment/>
    </xf>
    <xf numFmtId="0" fontId="3" fillId="0" borderId="0" xfId="0" applyFont="1" applyAlignment="1" quotePrefix="1">
      <alignment horizontal="center"/>
    </xf>
    <xf numFmtId="0" fontId="3" fillId="0" borderId="0" xfId="0" applyFont="1" applyBorder="1" applyAlignment="1" quotePrefix="1">
      <alignment horizontal="center"/>
    </xf>
    <xf numFmtId="41" fontId="4" fillId="0" borderId="0" xfId="0" applyNumberFormat="1" applyFont="1" applyFill="1" applyAlignment="1">
      <alignment/>
    </xf>
    <xf numFmtId="0" fontId="10" fillId="0" borderId="0" xfId="0" applyFont="1" applyFill="1" applyAlignment="1">
      <alignment/>
    </xf>
    <xf numFmtId="37" fontId="3" fillId="0" borderId="0" xfId="0" applyNumberFormat="1" applyFont="1" applyBorder="1" applyAlignment="1">
      <alignment/>
    </xf>
    <xf numFmtId="41" fontId="3" fillId="0" borderId="0" xfId="0" applyNumberFormat="1" applyFont="1" applyBorder="1" applyAlignment="1">
      <alignment/>
    </xf>
    <xf numFmtId="0" fontId="10" fillId="0" borderId="0" xfId="0" applyFont="1" applyFill="1" applyAlignment="1">
      <alignment horizontal="center"/>
    </xf>
    <xf numFmtId="0" fontId="8" fillId="0" borderId="0" xfId="0" applyFont="1" applyBorder="1" applyAlignment="1">
      <alignment/>
    </xf>
    <xf numFmtId="0" fontId="8" fillId="0" borderId="0" xfId="0" applyFont="1" applyBorder="1" applyAlignment="1">
      <alignment horizontal="center"/>
    </xf>
    <xf numFmtId="37" fontId="8" fillId="0" borderId="0" xfId="0" applyNumberFormat="1" applyFont="1" applyBorder="1" applyAlignment="1">
      <alignment/>
    </xf>
    <xf numFmtId="16" fontId="7" fillId="0" borderId="0" xfId="0" applyNumberFormat="1" applyFont="1" applyAlignment="1" quotePrefix="1">
      <alignment horizontal="center"/>
    </xf>
    <xf numFmtId="37" fontId="8" fillId="0" borderId="0" xfId="0" applyNumberFormat="1" applyFont="1" applyAlignment="1">
      <alignment/>
    </xf>
    <xf numFmtId="37" fontId="8" fillId="0" borderId="0" xfId="0" applyNumberFormat="1" applyFont="1" applyFill="1" applyAlignment="1">
      <alignment/>
    </xf>
    <xf numFmtId="37" fontId="8" fillId="0" borderId="12" xfId="0" applyNumberFormat="1" applyFont="1" applyBorder="1" applyAlignment="1">
      <alignment/>
    </xf>
    <xf numFmtId="37" fontId="8" fillId="0" borderId="0" xfId="0" applyNumberFormat="1" applyFont="1" applyFill="1" applyBorder="1" applyAlignment="1">
      <alignment/>
    </xf>
    <xf numFmtId="37" fontId="8" fillId="0" borderId="11" xfId="0" applyNumberFormat="1" applyFont="1" applyBorder="1" applyAlignment="1">
      <alignment/>
    </xf>
    <xf numFmtId="37" fontId="8" fillId="0" borderId="14" xfId="0" applyNumberFormat="1" applyFont="1" applyBorder="1" applyAlignment="1">
      <alignment/>
    </xf>
    <xf numFmtId="0" fontId="8" fillId="0" borderId="0" xfId="0" applyFont="1" applyFill="1" applyAlignment="1">
      <alignment/>
    </xf>
    <xf numFmtId="37" fontId="8" fillId="0" borderId="11" xfId="0" applyNumberFormat="1" applyFont="1" applyFill="1" applyBorder="1" applyAlignment="1">
      <alignment/>
    </xf>
    <xf numFmtId="37" fontId="8" fillId="0" borderId="12" xfId="0" applyNumberFormat="1" applyFont="1" applyFill="1" applyBorder="1" applyAlignment="1">
      <alignment/>
    </xf>
    <xf numFmtId="16" fontId="7" fillId="0" borderId="0" xfId="0" applyNumberFormat="1" applyFont="1" applyFill="1" applyAlignment="1" quotePrefix="1">
      <alignment horizontal="center"/>
    </xf>
    <xf numFmtId="170" fontId="8" fillId="0" borderId="0" xfId="0" applyNumberFormat="1" applyFont="1" applyBorder="1" applyAlignment="1">
      <alignment horizontal="right"/>
    </xf>
    <xf numFmtId="170" fontId="8" fillId="0" borderId="0" xfId="0" applyNumberFormat="1" applyFont="1" applyFill="1" applyBorder="1" applyAlignment="1">
      <alignment horizontal="right"/>
    </xf>
    <xf numFmtId="37" fontId="7" fillId="0" borderId="0" xfId="0" applyNumberFormat="1" applyFont="1" applyFill="1" applyBorder="1" applyAlignment="1">
      <alignment horizontal="left"/>
    </xf>
    <xf numFmtId="0" fontId="8" fillId="0" borderId="0" xfId="0" applyFont="1" applyAlignment="1">
      <alignment/>
    </xf>
    <xf numFmtId="37" fontId="8" fillId="0" borderId="13" xfId="0" applyNumberFormat="1" applyFont="1" applyFill="1" applyBorder="1" applyAlignment="1">
      <alignment/>
    </xf>
    <xf numFmtId="37" fontId="8" fillId="0" borderId="14" xfId="0" applyNumberFormat="1" applyFont="1" applyFill="1" applyBorder="1" applyAlignment="1">
      <alignment/>
    </xf>
    <xf numFmtId="0" fontId="8" fillId="0" borderId="0" xfId="0" applyFont="1" applyAlignment="1">
      <alignment horizontal="center"/>
    </xf>
    <xf numFmtId="37" fontId="0" fillId="0" borderId="0" xfId="0" applyNumberFormat="1" applyFont="1" applyFill="1" applyAlignment="1">
      <alignment horizontal="center"/>
    </xf>
    <xf numFmtId="37" fontId="0" fillId="0" borderId="10" xfId="0" applyNumberFormat="1" applyFont="1" applyBorder="1" applyAlignment="1">
      <alignment horizontal="right"/>
    </xf>
    <xf numFmtId="37" fontId="0" fillId="0" borderId="10" xfId="0" applyNumberFormat="1" applyFont="1" applyFill="1" applyBorder="1" applyAlignment="1">
      <alignment horizontal="right"/>
    </xf>
    <xf numFmtId="37" fontId="0" fillId="0" borderId="13" xfId="0" applyNumberFormat="1" applyFont="1" applyBorder="1" applyAlignment="1">
      <alignment horizontal="right"/>
    </xf>
    <xf numFmtId="37" fontId="0" fillId="0" borderId="14" xfId="0" applyNumberFormat="1" applyFont="1" applyBorder="1" applyAlignment="1">
      <alignment horizontal="right"/>
    </xf>
    <xf numFmtId="37" fontId="0" fillId="0" borderId="14" xfId="0" applyNumberFormat="1" applyFont="1" applyFill="1" applyBorder="1" applyAlignment="1">
      <alignment horizontal="right"/>
    </xf>
    <xf numFmtId="37" fontId="0" fillId="0" borderId="12" xfId="0" applyNumberFormat="1" applyFont="1" applyBorder="1" applyAlignment="1">
      <alignment horizontal="right"/>
    </xf>
    <xf numFmtId="37" fontId="0" fillId="0" borderId="12" xfId="0" applyNumberFormat="1" applyFont="1" applyFill="1" applyBorder="1" applyAlignment="1">
      <alignment horizontal="right"/>
    </xf>
    <xf numFmtId="39" fontId="0" fillId="0" borderId="14" xfId="0" applyNumberFormat="1" applyFont="1" applyFill="1" applyBorder="1" applyAlignment="1">
      <alignment horizontal="right"/>
    </xf>
    <xf numFmtId="37" fontId="0" fillId="0" borderId="13" xfId="0" applyNumberFormat="1" applyFont="1" applyBorder="1" applyAlignment="1">
      <alignment/>
    </xf>
    <xf numFmtId="41" fontId="0" fillId="0" borderId="13" xfId="0" applyNumberFormat="1" applyFont="1" applyBorder="1" applyAlignment="1">
      <alignment/>
    </xf>
    <xf numFmtId="41" fontId="0" fillId="0" borderId="0" xfId="0" applyNumberFormat="1" applyFont="1" applyBorder="1" applyAlignment="1">
      <alignment/>
    </xf>
    <xf numFmtId="0" fontId="0" fillId="0" borderId="0" xfId="0" applyFont="1" applyFill="1" applyBorder="1" applyAlignment="1" applyProtection="1">
      <alignment/>
      <protection locked="0"/>
    </xf>
    <xf numFmtId="41" fontId="0" fillId="0" borderId="11" xfId="0" applyNumberFormat="1" applyFont="1" applyBorder="1" applyAlignment="1">
      <alignment/>
    </xf>
    <xf numFmtId="41" fontId="3" fillId="0" borderId="12" xfId="0" applyNumberFormat="1" applyFont="1" applyBorder="1" applyAlignment="1">
      <alignment/>
    </xf>
    <xf numFmtId="41" fontId="0" fillId="0" borderId="0" xfId="0" applyNumberFormat="1" applyFont="1" applyAlignment="1">
      <alignment wrapText="1"/>
    </xf>
    <xf numFmtId="41" fontId="0" fillId="0" borderId="0" xfId="0" applyNumberFormat="1" applyFont="1" applyBorder="1" applyAlignment="1">
      <alignment wrapText="1"/>
    </xf>
    <xf numFmtId="41" fontId="0" fillId="0" borderId="0" xfId="0" applyNumberFormat="1" applyFont="1" applyFill="1" applyBorder="1" applyAlignment="1">
      <alignment/>
    </xf>
    <xf numFmtId="41" fontId="0" fillId="0" borderId="0" xfId="42" applyNumberFormat="1" applyFont="1" applyBorder="1" applyAlignment="1" quotePrefix="1">
      <alignment/>
    </xf>
    <xf numFmtId="41" fontId="0" fillId="0" borderId="0" xfId="0" applyNumberFormat="1" applyFont="1" applyAlignment="1">
      <alignment/>
    </xf>
    <xf numFmtId="41" fontId="0" fillId="0" borderId="10" xfId="0" applyNumberFormat="1" applyFont="1" applyBorder="1" applyAlignment="1">
      <alignment/>
    </xf>
    <xf numFmtId="37" fontId="4" fillId="0" borderId="0" xfId="0" applyNumberFormat="1" applyFont="1" applyFill="1" applyBorder="1" applyAlignment="1" quotePrefix="1">
      <alignment/>
    </xf>
    <xf numFmtId="16" fontId="3" fillId="0" borderId="0" xfId="0" applyNumberFormat="1" applyFont="1" applyFill="1" applyAlignment="1" quotePrefix="1">
      <alignment horizontal="center"/>
    </xf>
    <xf numFmtId="0" fontId="10" fillId="0" borderId="0" xfId="0" applyFont="1" applyAlignment="1">
      <alignment horizontal="center"/>
    </xf>
    <xf numFmtId="0" fontId="3" fillId="0" borderId="0"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47</xdr:row>
      <xdr:rowOff>0</xdr:rowOff>
    </xdr:from>
    <xdr:ext cx="4572000" cy="771525"/>
    <xdr:sp>
      <xdr:nvSpPr>
        <xdr:cNvPr id="1" name="Text Box 1"/>
        <xdr:cNvSpPr txBox="1">
          <a:spLocks noChangeArrowheads="1"/>
        </xdr:cNvSpPr>
      </xdr:nvSpPr>
      <xdr:spPr>
        <a:xfrm>
          <a:off x="0" y="8220075"/>
          <a:ext cx="4572000" cy="771525"/>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(The Condensed Consolidated Balance Sheet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46</xdr:row>
      <xdr:rowOff>0</xdr:rowOff>
    </xdr:from>
    <xdr:ext cx="76200" cy="200025"/>
    <xdr:sp>
      <xdr:nvSpPr>
        <xdr:cNvPr id="1" name="Text Box 1"/>
        <xdr:cNvSpPr txBox="1">
          <a:spLocks noChangeArrowheads="1"/>
        </xdr:cNvSpPr>
      </xdr:nvSpPr>
      <xdr:spPr>
        <a:xfrm>
          <a:off x="342900" y="7429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45</xdr:row>
      <xdr:rowOff>9525</xdr:rowOff>
    </xdr:from>
    <xdr:to>
      <xdr:col>8</xdr:col>
      <xdr:colOff>0</xdr:colOff>
      <xdr:row>48</xdr:row>
      <xdr:rowOff>123825</xdr:rowOff>
    </xdr:to>
    <xdr:sp>
      <xdr:nvSpPr>
        <xdr:cNvPr id="2" name="Text Box 2"/>
        <xdr:cNvSpPr txBox="1">
          <a:spLocks noChangeArrowheads="1"/>
        </xdr:cNvSpPr>
      </xdr:nvSpPr>
      <xdr:spPr>
        <a:xfrm>
          <a:off x="0" y="7277100"/>
          <a:ext cx="5381625" cy="6000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(The Condensed Consolidated Income Statement should be read in conjunction with the Audited Financial Statements for the year ended 31 December 2008 and the accompanying explanatory notes attached to the interim financial statements)</a:t>
          </a:r>
        </a:p>
      </xdr:txBody>
    </xdr:sp>
    <xdr:clientData/>
  </xdr:twoCellAnchor>
  <xdr:oneCellAnchor>
    <xdr:from>
      <xdr:col>1</xdr:col>
      <xdr:colOff>28575</xdr:colOff>
      <xdr:row>46</xdr:row>
      <xdr:rowOff>0</xdr:rowOff>
    </xdr:from>
    <xdr:ext cx="76200" cy="200025"/>
    <xdr:sp>
      <xdr:nvSpPr>
        <xdr:cNvPr id="3" name="Text Box 3"/>
        <xdr:cNvSpPr txBox="1">
          <a:spLocks noChangeArrowheads="1"/>
        </xdr:cNvSpPr>
      </xdr:nvSpPr>
      <xdr:spPr>
        <a:xfrm>
          <a:off x="1704975" y="7429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781050</xdr:colOff>
      <xdr:row>47</xdr:row>
      <xdr:rowOff>0</xdr:rowOff>
    </xdr:from>
    <xdr:ext cx="76200" cy="200025"/>
    <xdr:sp>
      <xdr:nvSpPr>
        <xdr:cNvPr id="4" name="Text Box 4"/>
        <xdr:cNvSpPr txBox="1">
          <a:spLocks noChangeArrowheads="1"/>
        </xdr:cNvSpPr>
      </xdr:nvSpPr>
      <xdr:spPr>
        <a:xfrm>
          <a:off x="781050" y="7591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923925</xdr:colOff>
      <xdr:row>47</xdr:row>
      <xdr:rowOff>28575</xdr:rowOff>
    </xdr:from>
    <xdr:ext cx="76200" cy="200025"/>
    <xdr:sp>
      <xdr:nvSpPr>
        <xdr:cNvPr id="5" name="Text Box 5"/>
        <xdr:cNvSpPr txBox="1">
          <a:spLocks noChangeArrowheads="1"/>
        </xdr:cNvSpPr>
      </xdr:nvSpPr>
      <xdr:spPr>
        <a:xfrm>
          <a:off x="923925" y="7620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46</xdr:row>
      <xdr:rowOff>0</xdr:rowOff>
    </xdr:from>
    <xdr:ext cx="76200" cy="200025"/>
    <xdr:sp>
      <xdr:nvSpPr>
        <xdr:cNvPr id="6" name="Text Box 6"/>
        <xdr:cNvSpPr txBox="1">
          <a:spLocks noChangeArrowheads="1"/>
        </xdr:cNvSpPr>
      </xdr:nvSpPr>
      <xdr:spPr>
        <a:xfrm>
          <a:off x="1676400" y="7429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46</xdr:row>
      <xdr:rowOff>0</xdr:rowOff>
    </xdr:from>
    <xdr:ext cx="76200" cy="200025"/>
    <xdr:sp>
      <xdr:nvSpPr>
        <xdr:cNvPr id="7" name="Text Box 7"/>
        <xdr:cNvSpPr txBox="1">
          <a:spLocks noChangeArrowheads="1"/>
        </xdr:cNvSpPr>
      </xdr:nvSpPr>
      <xdr:spPr>
        <a:xfrm>
          <a:off x="1676400" y="7429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46</xdr:row>
      <xdr:rowOff>0</xdr:rowOff>
    </xdr:from>
    <xdr:ext cx="76200" cy="200025"/>
    <xdr:sp>
      <xdr:nvSpPr>
        <xdr:cNvPr id="8" name="Text Box 8"/>
        <xdr:cNvSpPr txBox="1">
          <a:spLocks noChangeArrowheads="1"/>
        </xdr:cNvSpPr>
      </xdr:nvSpPr>
      <xdr:spPr>
        <a:xfrm>
          <a:off x="1676400" y="7429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76200</xdr:rowOff>
    </xdr:from>
    <xdr:ext cx="76200" cy="200025"/>
    <xdr:sp>
      <xdr:nvSpPr>
        <xdr:cNvPr id="9" name="Text Box 9"/>
        <xdr:cNvSpPr txBox="1">
          <a:spLocks noChangeArrowheads="1"/>
        </xdr:cNvSpPr>
      </xdr:nvSpPr>
      <xdr:spPr>
        <a:xfrm>
          <a:off x="1676400" y="76676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76200</xdr:rowOff>
    </xdr:from>
    <xdr:ext cx="76200" cy="200025"/>
    <xdr:sp>
      <xdr:nvSpPr>
        <xdr:cNvPr id="10" name="Text Box 10"/>
        <xdr:cNvSpPr txBox="1">
          <a:spLocks noChangeArrowheads="1"/>
        </xdr:cNvSpPr>
      </xdr:nvSpPr>
      <xdr:spPr>
        <a:xfrm>
          <a:off x="1676400" y="76676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76200</xdr:rowOff>
    </xdr:from>
    <xdr:ext cx="76200" cy="200025"/>
    <xdr:sp>
      <xdr:nvSpPr>
        <xdr:cNvPr id="11" name="Text Box 11"/>
        <xdr:cNvSpPr txBox="1">
          <a:spLocks noChangeArrowheads="1"/>
        </xdr:cNvSpPr>
      </xdr:nvSpPr>
      <xdr:spPr>
        <a:xfrm>
          <a:off x="1676400" y="76676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76200</xdr:rowOff>
    </xdr:from>
    <xdr:ext cx="76200" cy="200025"/>
    <xdr:sp>
      <xdr:nvSpPr>
        <xdr:cNvPr id="12" name="Text Box 12"/>
        <xdr:cNvSpPr txBox="1">
          <a:spLocks noChangeArrowheads="1"/>
        </xdr:cNvSpPr>
      </xdr:nvSpPr>
      <xdr:spPr>
        <a:xfrm>
          <a:off x="1676400" y="76676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85725</xdr:rowOff>
    </xdr:from>
    <xdr:ext cx="76200" cy="200025"/>
    <xdr:sp>
      <xdr:nvSpPr>
        <xdr:cNvPr id="13" name="Text Box 13"/>
        <xdr:cNvSpPr txBox="1">
          <a:spLocks noChangeArrowheads="1"/>
        </xdr:cNvSpPr>
      </xdr:nvSpPr>
      <xdr:spPr>
        <a:xfrm>
          <a:off x="1676400" y="76771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45</xdr:row>
      <xdr:rowOff>0</xdr:rowOff>
    </xdr:from>
    <xdr:to>
      <xdr:col>8</xdr:col>
      <xdr:colOff>0</xdr:colOff>
      <xdr:row>45</xdr:row>
      <xdr:rowOff>0</xdr:rowOff>
    </xdr:to>
    <xdr:sp>
      <xdr:nvSpPr>
        <xdr:cNvPr id="14" name="Text Box 14"/>
        <xdr:cNvSpPr txBox="1">
          <a:spLocks noChangeArrowheads="1"/>
        </xdr:cNvSpPr>
      </xdr:nvSpPr>
      <xdr:spPr>
        <a:xfrm>
          <a:off x="0" y="7267575"/>
          <a:ext cx="5381625" cy="0"/>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50</xdr:row>
      <xdr:rowOff>0</xdr:rowOff>
    </xdr:from>
    <xdr:ext cx="8286750" cy="381000"/>
    <xdr:sp>
      <xdr:nvSpPr>
        <xdr:cNvPr id="1" name="Text Box 53"/>
        <xdr:cNvSpPr txBox="1">
          <a:spLocks noChangeArrowheads="1"/>
        </xdr:cNvSpPr>
      </xdr:nvSpPr>
      <xdr:spPr>
        <a:xfrm>
          <a:off x="0" y="7981950"/>
          <a:ext cx="8286750" cy="3810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(The Condensed Consolidated Statement of Changes in Equity should be read in conjunction with the Audited Financial Statements for the year ended 31 December 2008 and the accompanying explanatory notes attached to the interim financial statements)</a:t>
          </a:r>
        </a:p>
      </xdr:txBody>
    </xdr:sp>
    <xdr:clientData/>
  </xdr:oneCellAnchor>
  <xdr:twoCellAnchor>
    <xdr:from>
      <xdr:col>1</xdr:col>
      <xdr:colOff>0</xdr:colOff>
      <xdr:row>7</xdr:row>
      <xdr:rowOff>0</xdr:rowOff>
    </xdr:from>
    <xdr:to>
      <xdr:col>1</xdr:col>
      <xdr:colOff>771525</xdr:colOff>
      <xdr:row>7</xdr:row>
      <xdr:rowOff>0</xdr:rowOff>
    </xdr:to>
    <xdr:sp>
      <xdr:nvSpPr>
        <xdr:cNvPr id="2" name="Line 57"/>
        <xdr:cNvSpPr>
          <a:spLocks/>
        </xdr:cNvSpPr>
      </xdr:nvSpPr>
      <xdr:spPr>
        <a:xfrm flipH="1" flipV="1">
          <a:off x="3105150" y="101917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9525</xdr:colOff>
      <xdr:row>7</xdr:row>
      <xdr:rowOff>0</xdr:rowOff>
    </xdr:from>
    <xdr:to>
      <xdr:col>8</xdr:col>
      <xdr:colOff>0</xdr:colOff>
      <xdr:row>7</xdr:row>
      <xdr:rowOff>0</xdr:rowOff>
    </xdr:to>
    <xdr:sp>
      <xdr:nvSpPr>
        <xdr:cNvPr id="3" name="Line 59"/>
        <xdr:cNvSpPr>
          <a:spLocks/>
        </xdr:cNvSpPr>
      </xdr:nvSpPr>
      <xdr:spPr>
        <a:xfrm>
          <a:off x="5791200" y="1019175"/>
          <a:ext cx="7620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55</xdr:row>
      <xdr:rowOff>0</xdr:rowOff>
    </xdr:from>
    <xdr:ext cx="6105525" cy="647700"/>
    <xdr:sp>
      <xdr:nvSpPr>
        <xdr:cNvPr id="1" name="Text Box 1"/>
        <xdr:cNvSpPr txBox="1">
          <a:spLocks noChangeArrowheads="1"/>
        </xdr:cNvSpPr>
      </xdr:nvSpPr>
      <xdr:spPr>
        <a:xfrm>
          <a:off x="0" y="9372600"/>
          <a:ext cx="6105525" cy="64770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(The Condensed Consolidated Cash Flow Statement should be read in conjunction with the Audited Financial Statements for the year ended 31 December 2008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8"/>
  <sheetViews>
    <sheetView tabSelected="1" zoomScalePageLayoutView="0" workbookViewId="0" topLeftCell="A1">
      <selection activeCell="H16" sqref="H16"/>
    </sheetView>
  </sheetViews>
  <sheetFormatPr defaultColWidth="9.140625" defaultRowHeight="12.75"/>
  <cols>
    <col min="1" max="1" width="3.140625" style="2" customWidth="1"/>
    <col min="2" max="2" width="35.140625" style="2" customWidth="1"/>
    <col min="3" max="3" width="13.8515625" style="2" customWidth="1"/>
    <col min="4" max="4" width="2.140625" style="2" customWidth="1"/>
    <col min="5" max="5" width="14.421875" style="21" customWidth="1"/>
    <col min="6" max="16384" width="9.140625" style="2" customWidth="1"/>
  </cols>
  <sheetData>
    <row r="1" spans="1:5" ht="15">
      <c r="A1" s="8" t="s">
        <v>8</v>
      </c>
      <c r="B1" s="8"/>
      <c r="C1" s="28"/>
      <c r="D1" s="28"/>
      <c r="E1" s="83"/>
    </row>
    <row r="2" spans="1:5" ht="15">
      <c r="A2" s="8" t="s">
        <v>9</v>
      </c>
      <c r="B2" s="8"/>
      <c r="C2" s="28"/>
      <c r="D2" s="28"/>
      <c r="E2" s="83"/>
    </row>
    <row r="3" spans="1:5" ht="9" customHeight="1">
      <c r="A3" s="28"/>
      <c r="B3" s="28"/>
      <c r="C3" s="28"/>
      <c r="D3" s="28"/>
      <c r="E3" s="83"/>
    </row>
    <row r="4" spans="1:5" ht="15">
      <c r="A4" s="9" t="s">
        <v>63</v>
      </c>
      <c r="B4" s="9"/>
      <c r="C4" s="28"/>
      <c r="D4" s="28"/>
      <c r="E4" s="83"/>
    </row>
    <row r="5" spans="1:5" ht="15">
      <c r="A5" s="9" t="s">
        <v>54</v>
      </c>
      <c r="B5" s="9"/>
      <c r="C5" s="28"/>
      <c r="D5" s="73"/>
      <c r="E5" s="83"/>
    </row>
    <row r="6" spans="1:5" ht="8.25" customHeight="1">
      <c r="A6" s="28"/>
      <c r="B6" s="28"/>
      <c r="C6" s="28"/>
      <c r="D6" s="73"/>
      <c r="E6" s="83"/>
    </row>
    <row r="7" spans="1:5" ht="15">
      <c r="A7" s="28"/>
      <c r="B7" s="28"/>
      <c r="C7" s="7" t="s">
        <v>28</v>
      </c>
      <c r="D7" s="74"/>
      <c r="E7" s="10" t="s">
        <v>28</v>
      </c>
    </row>
    <row r="8" spans="1:5" ht="15">
      <c r="A8" s="28"/>
      <c r="B8" s="28"/>
      <c r="C8" s="76" t="s">
        <v>53</v>
      </c>
      <c r="D8" s="74"/>
      <c r="E8" s="86" t="s">
        <v>97</v>
      </c>
    </row>
    <row r="9" spans="1:5" ht="15">
      <c r="A9" s="28"/>
      <c r="B9" s="28"/>
      <c r="C9" s="7" t="s">
        <v>127</v>
      </c>
      <c r="D9" s="74"/>
      <c r="E9" s="10" t="s">
        <v>127</v>
      </c>
    </row>
    <row r="10" spans="1:5" ht="7.5" customHeight="1">
      <c r="A10" s="28"/>
      <c r="B10" s="28"/>
      <c r="C10" s="7"/>
      <c r="D10" s="74"/>
      <c r="E10" s="10"/>
    </row>
    <row r="11" spans="1:5" ht="15">
      <c r="A11" s="8" t="s">
        <v>109</v>
      </c>
      <c r="B11" s="28"/>
      <c r="C11" s="77"/>
      <c r="D11" s="75"/>
      <c r="E11" s="78"/>
    </row>
    <row r="12" spans="1:5" ht="15">
      <c r="A12" s="8"/>
      <c r="B12" s="28" t="s">
        <v>110</v>
      </c>
      <c r="C12" s="78">
        <v>101828</v>
      </c>
      <c r="D12" s="75"/>
      <c r="E12" s="78">
        <v>105375</v>
      </c>
    </row>
    <row r="13" spans="1:5" ht="15">
      <c r="A13" s="8"/>
      <c r="B13" s="28" t="s">
        <v>5</v>
      </c>
      <c r="C13" s="77">
        <v>767</v>
      </c>
      <c r="D13" s="75"/>
      <c r="E13" s="78">
        <v>792</v>
      </c>
    </row>
    <row r="14" spans="1:5" ht="15">
      <c r="A14" s="8"/>
      <c r="B14" s="28" t="s">
        <v>17</v>
      </c>
      <c r="C14" s="77">
        <v>11322</v>
      </c>
      <c r="D14" s="75"/>
      <c r="E14" s="78">
        <v>11264</v>
      </c>
    </row>
    <row r="15" spans="1:5" ht="15">
      <c r="A15" s="8"/>
      <c r="B15" s="28" t="s">
        <v>111</v>
      </c>
      <c r="C15" s="87">
        <v>1584</v>
      </c>
      <c r="D15" s="75"/>
      <c r="E15" s="78">
        <v>1376</v>
      </c>
    </row>
    <row r="16" spans="1:5" ht="15">
      <c r="A16" s="8"/>
      <c r="B16" s="28" t="s">
        <v>98</v>
      </c>
      <c r="C16" s="87">
        <v>359384</v>
      </c>
      <c r="D16" s="75"/>
      <c r="E16" s="78">
        <v>282772</v>
      </c>
    </row>
    <row r="17" spans="1:5" ht="15">
      <c r="A17" s="8"/>
      <c r="B17" s="28" t="s">
        <v>10</v>
      </c>
      <c r="C17" s="87">
        <v>0</v>
      </c>
      <c r="D17" s="75"/>
      <c r="E17" s="78">
        <v>25801</v>
      </c>
    </row>
    <row r="18" spans="1:5" ht="14.25">
      <c r="A18" s="28"/>
      <c r="B18" s="83" t="s">
        <v>89</v>
      </c>
      <c r="C18" s="87">
        <v>3199</v>
      </c>
      <c r="D18" s="75"/>
      <c r="E18" s="88">
        <v>3523</v>
      </c>
    </row>
    <row r="19" spans="1:5" ht="14.25">
      <c r="A19" s="28"/>
      <c r="B19" s="83" t="s">
        <v>50</v>
      </c>
      <c r="C19" s="87">
        <v>4124</v>
      </c>
      <c r="D19" s="75"/>
      <c r="E19" s="88">
        <v>1734</v>
      </c>
    </row>
    <row r="20" spans="1:5" ht="14.25">
      <c r="A20" s="28"/>
      <c r="B20" s="83" t="s">
        <v>81</v>
      </c>
      <c r="C20" s="88">
        <v>354648</v>
      </c>
      <c r="D20" s="75"/>
      <c r="E20" s="88">
        <v>262386</v>
      </c>
    </row>
    <row r="21" spans="1:5" ht="14.25">
      <c r="A21" s="28"/>
      <c r="B21" s="83" t="s">
        <v>80</v>
      </c>
      <c r="C21" s="78">
        <v>27034</v>
      </c>
      <c r="D21" s="75"/>
      <c r="E21" s="78">
        <v>29121</v>
      </c>
    </row>
    <row r="22" spans="1:5" ht="14.25">
      <c r="A22" s="28"/>
      <c r="B22" s="28" t="s">
        <v>6</v>
      </c>
      <c r="C22" s="77">
        <v>127802</v>
      </c>
      <c r="D22" s="75"/>
      <c r="E22" s="78">
        <v>140932</v>
      </c>
    </row>
    <row r="23" spans="1:5" ht="14.25">
      <c r="A23" s="28"/>
      <c r="B23" s="28" t="s">
        <v>103</v>
      </c>
      <c r="C23" s="77">
        <v>4974</v>
      </c>
      <c r="D23" s="75"/>
      <c r="E23" s="78">
        <v>4842</v>
      </c>
    </row>
    <row r="24" spans="1:5" ht="15.75" thickBot="1">
      <c r="A24" s="8" t="s">
        <v>123</v>
      </c>
      <c r="B24" s="28"/>
      <c r="C24" s="79">
        <f>SUM(C12:C23)</f>
        <v>996666</v>
      </c>
      <c r="D24" s="75"/>
      <c r="E24" s="85">
        <f>SUM(E12:E23)</f>
        <v>869918</v>
      </c>
    </row>
    <row r="25" spans="1:5" ht="9" customHeight="1">
      <c r="A25" s="28"/>
      <c r="B25" s="28"/>
      <c r="C25" s="75"/>
      <c r="D25" s="75"/>
      <c r="E25" s="80"/>
    </row>
    <row r="26" spans="1:5" ht="15">
      <c r="A26" s="8" t="s">
        <v>47</v>
      </c>
      <c r="B26" s="28"/>
      <c r="C26" s="75"/>
      <c r="D26" s="75"/>
      <c r="E26" s="89"/>
    </row>
    <row r="27" spans="1:5" ht="7.5" customHeight="1">
      <c r="A27" s="28"/>
      <c r="B27" s="28"/>
      <c r="C27" s="75"/>
      <c r="D27" s="75"/>
      <c r="E27" s="80"/>
    </row>
    <row r="28" ht="15">
      <c r="A28" s="8" t="s">
        <v>90</v>
      </c>
    </row>
    <row r="29" ht="15">
      <c r="A29" s="8" t="s">
        <v>46</v>
      </c>
    </row>
    <row r="30" spans="1:5" ht="14.25">
      <c r="A30" s="90"/>
      <c r="B30" s="28" t="s">
        <v>82</v>
      </c>
      <c r="C30" s="75">
        <v>170994</v>
      </c>
      <c r="D30" s="75"/>
      <c r="E30" s="80">
        <v>170994</v>
      </c>
    </row>
    <row r="31" spans="1:5" ht="14.25">
      <c r="A31" s="90"/>
      <c r="B31" s="28" t="s">
        <v>11</v>
      </c>
      <c r="C31" s="75">
        <v>-1297</v>
      </c>
      <c r="D31" s="75"/>
      <c r="E31" s="80">
        <v>-5364</v>
      </c>
    </row>
    <row r="32" spans="1:5" ht="15" customHeight="1">
      <c r="A32" s="28"/>
      <c r="B32" s="28" t="s">
        <v>88</v>
      </c>
      <c r="C32" s="91">
        <v>398824</v>
      </c>
      <c r="D32" s="75"/>
      <c r="E32" s="91">
        <v>386025</v>
      </c>
    </row>
    <row r="33" spans="1:5" ht="15" customHeight="1">
      <c r="A33" s="28"/>
      <c r="B33" s="28"/>
      <c r="C33" s="80">
        <f>SUM(C30:C32)</f>
        <v>568521</v>
      </c>
      <c r="D33" s="75"/>
      <c r="E33" s="80">
        <f>SUM(E30:E32)</f>
        <v>551655</v>
      </c>
    </row>
    <row r="34" spans="1:5" ht="15">
      <c r="A34" s="8" t="s">
        <v>13</v>
      </c>
      <c r="B34" s="28"/>
      <c r="C34" s="87">
        <v>3598</v>
      </c>
      <c r="D34" s="75"/>
      <c r="E34" s="80">
        <v>3358</v>
      </c>
    </row>
    <row r="35" spans="1:5" ht="15" customHeight="1">
      <c r="A35" s="8" t="s">
        <v>48</v>
      </c>
      <c r="B35" s="28"/>
      <c r="C35" s="81">
        <f>SUM(C33:C34)</f>
        <v>572119</v>
      </c>
      <c r="D35" s="75"/>
      <c r="E35" s="84">
        <f>SUM(E33:E34)</f>
        <v>555013</v>
      </c>
    </row>
    <row r="36" spans="1:5" ht="9" customHeight="1">
      <c r="A36" s="28"/>
      <c r="B36" s="28"/>
      <c r="C36" s="75"/>
      <c r="D36" s="75"/>
      <c r="E36" s="80"/>
    </row>
    <row r="37" spans="1:5" ht="15">
      <c r="A37" s="8" t="s">
        <v>29</v>
      </c>
      <c r="B37" s="28"/>
      <c r="C37" s="75"/>
      <c r="D37" s="75"/>
      <c r="E37" s="80"/>
    </row>
    <row r="38" spans="1:5" ht="14.25">
      <c r="A38" s="28"/>
      <c r="B38" s="83" t="s">
        <v>20</v>
      </c>
      <c r="C38" s="87">
        <v>6670</v>
      </c>
      <c r="D38" s="75"/>
      <c r="E38" s="80">
        <v>6937</v>
      </c>
    </row>
    <row r="39" spans="1:5" ht="14.25" customHeight="1">
      <c r="A39" s="28"/>
      <c r="B39" s="83" t="s">
        <v>4</v>
      </c>
      <c r="C39" s="87">
        <v>273109</v>
      </c>
      <c r="D39" s="75"/>
      <c r="E39" s="88">
        <v>162889</v>
      </c>
    </row>
    <row r="40" spans="1:5" ht="14.25">
      <c r="A40" s="28"/>
      <c r="B40" s="83" t="s">
        <v>76</v>
      </c>
      <c r="C40" s="87">
        <v>66019</v>
      </c>
      <c r="D40" s="75"/>
      <c r="E40" s="88">
        <v>70236</v>
      </c>
    </row>
    <row r="41" spans="1:5" ht="14.25">
      <c r="A41" s="28"/>
      <c r="B41" s="83" t="s">
        <v>79</v>
      </c>
      <c r="C41" s="88">
        <v>31991</v>
      </c>
      <c r="D41" s="75"/>
      <c r="E41" s="80">
        <v>28608</v>
      </c>
    </row>
    <row r="42" spans="1:5" ht="14.25">
      <c r="A42" s="28"/>
      <c r="B42" s="83" t="s">
        <v>41</v>
      </c>
      <c r="C42" s="88">
        <v>3125</v>
      </c>
      <c r="D42" s="75"/>
      <c r="E42" s="88">
        <v>3114</v>
      </c>
    </row>
    <row r="43" spans="2:5" ht="14.25">
      <c r="B43" s="28" t="s">
        <v>51</v>
      </c>
      <c r="C43" s="87">
        <v>43633</v>
      </c>
      <c r="D43" s="75"/>
      <c r="E43" s="88">
        <v>43121</v>
      </c>
    </row>
    <row r="44" spans="1:5" ht="15">
      <c r="A44" s="8" t="s">
        <v>49</v>
      </c>
      <c r="C44" s="81">
        <f>SUM(C38:C43)</f>
        <v>424547</v>
      </c>
      <c r="D44" s="75"/>
      <c r="E44" s="84">
        <f>SUM(E38:E43)</f>
        <v>314905</v>
      </c>
    </row>
    <row r="45" spans="1:5" ht="9" customHeight="1">
      <c r="A45" s="28"/>
      <c r="B45" s="28"/>
      <c r="C45" s="75"/>
      <c r="D45" s="75"/>
      <c r="E45" s="80"/>
    </row>
    <row r="46" spans="1:5" ht="15.75" thickBot="1">
      <c r="A46" s="8" t="s">
        <v>107</v>
      </c>
      <c r="C46" s="82">
        <f>+C35+C44</f>
        <v>996666</v>
      </c>
      <c r="D46" s="53"/>
      <c r="E46" s="92">
        <f>+E35+E44</f>
        <v>869918</v>
      </c>
    </row>
    <row r="47" spans="1:5" ht="12" customHeight="1">
      <c r="A47" s="8"/>
      <c r="C47" s="75"/>
      <c r="D47" s="17"/>
      <c r="E47" s="80"/>
    </row>
    <row r="48" spans="1:5" ht="15.75" customHeight="1">
      <c r="A48" s="93"/>
      <c r="B48" s="28"/>
      <c r="C48" s="28"/>
      <c r="D48" s="28"/>
      <c r="E48" s="83"/>
    </row>
    <row r="49" ht="15.75" customHeight="1"/>
    <row r="50" ht="15.75" customHeight="1"/>
    <row r="51" ht="15.75" customHeight="1"/>
    <row r="52" ht="12.75" customHeight="1"/>
  </sheetData>
  <sheetProtection/>
  <printOptions/>
  <pageMargins left="1" right="0.3" top="0.34" bottom="0.24" header="0.25" footer="0.24"/>
  <pageSetup horizontalDpi="600" verticalDpi="600" orientation="portrait" scale="105" r:id="rId2"/>
  <headerFooter alignWithMargins="0">
    <oddFooter>&amp;R&amp;11
</oddFooter>
  </headerFooter>
  <drawing r:id="rId1"/>
</worksheet>
</file>

<file path=xl/worksheets/sheet2.xml><?xml version="1.0" encoding="utf-8"?>
<worksheet xmlns="http://schemas.openxmlformats.org/spreadsheetml/2006/main" xmlns:r="http://schemas.openxmlformats.org/officeDocument/2006/relationships">
  <dimension ref="A1:H52"/>
  <sheetViews>
    <sheetView zoomScaleSheetLayoutView="91" zoomScalePageLayoutView="0" workbookViewId="0" topLeftCell="A1">
      <selection activeCell="N34" sqref="N34"/>
    </sheetView>
  </sheetViews>
  <sheetFormatPr defaultColWidth="9.140625" defaultRowHeight="12.75"/>
  <cols>
    <col min="1" max="1" width="25.140625" style="2" customWidth="1"/>
    <col min="2" max="2" width="12.7109375" style="2" customWidth="1"/>
    <col min="3" max="3" width="1.57421875" style="2" customWidth="1"/>
    <col min="4" max="4" width="12.7109375" style="21" customWidth="1"/>
    <col min="5" max="5" width="1.57421875" style="2" customWidth="1"/>
    <col min="6" max="6" width="12.7109375" style="2" customWidth="1"/>
    <col min="7" max="7" width="1.57421875" style="2" customWidth="1"/>
    <col min="8" max="8" width="12.7109375" style="21" customWidth="1"/>
    <col min="9" max="16384" width="9.140625" style="2" customWidth="1"/>
  </cols>
  <sheetData>
    <row r="1" spans="1:8" ht="12.75">
      <c r="A1" s="1" t="s">
        <v>8</v>
      </c>
      <c r="B1" s="1"/>
      <c r="C1" s="1"/>
      <c r="D1" s="30"/>
      <c r="E1" s="1"/>
      <c r="F1" s="1"/>
      <c r="G1" s="1"/>
      <c r="H1" s="30"/>
    </row>
    <row r="2" spans="1:8" ht="12.75">
      <c r="A2" s="1" t="s">
        <v>9</v>
      </c>
      <c r="B2" s="1"/>
      <c r="C2" s="1"/>
      <c r="D2" s="30"/>
      <c r="E2" s="1"/>
      <c r="F2" s="1"/>
      <c r="G2" s="1"/>
      <c r="H2" s="30"/>
    </row>
    <row r="4" spans="1:8" ht="12.75">
      <c r="A4" s="15" t="s">
        <v>62</v>
      </c>
      <c r="B4" s="15"/>
      <c r="C4" s="15"/>
      <c r="D4" s="69"/>
      <c r="E4" s="15"/>
      <c r="F4" s="15"/>
      <c r="G4" s="15"/>
      <c r="H4" s="69"/>
    </row>
    <row r="5" spans="1:8" ht="12.75">
      <c r="A5" s="15" t="s">
        <v>66</v>
      </c>
      <c r="B5" s="15"/>
      <c r="C5" s="15"/>
      <c r="D5" s="69"/>
      <c r="E5" s="15"/>
      <c r="F5" s="15"/>
      <c r="G5" s="15"/>
      <c r="H5" s="69"/>
    </row>
    <row r="7" spans="2:8" ht="12.75">
      <c r="B7" s="34">
        <v>2009</v>
      </c>
      <c r="C7" s="35"/>
      <c r="D7" s="72">
        <v>2008</v>
      </c>
      <c r="E7" s="36"/>
      <c r="F7" s="34">
        <v>2009</v>
      </c>
      <c r="G7" s="35"/>
      <c r="H7" s="72">
        <v>2008</v>
      </c>
    </row>
    <row r="8" spans="2:8" ht="12.75">
      <c r="B8" s="11" t="s">
        <v>78</v>
      </c>
      <c r="C8" s="37"/>
      <c r="D8" s="31" t="s">
        <v>30</v>
      </c>
      <c r="E8" s="29"/>
      <c r="F8" s="11" t="s">
        <v>42</v>
      </c>
      <c r="G8" s="38"/>
      <c r="H8" s="31" t="str">
        <f>+F8</f>
        <v>12 months</v>
      </c>
    </row>
    <row r="9" spans="2:8" ht="12.75">
      <c r="B9" s="11" t="s">
        <v>31</v>
      </c>
      <c r="C9" s="37"/>
      <c r="D9" s="31" t="s">
        <v>31</v>
      </c>
      <c r="E9" s="29"/>
      <c r="F9" s="11" t="s">
        <v>32</v>
      </c>
      <c r="G9" s="29"/>
      <c r="H9" s="31" t="s">
        <v>32</v>
      </c>
    </row>
    <row r="10" spans="2:8" ht="12.75">
      <c r="B10" s="66" t="s">
        <v>34</v>
      </c>
      <c r="C10" s="39"/>
      <c r="D10" s="116" t="str">
        <f>+B10</f>
        <v>31 Dec</v>
      </c>
      <c r="E10" s="38"/>
      <c r="F10" s="11" t="s">
        <v>99</v>
      </c>
      <c r="G10" s="29"/>
      <c r="H10" s="11" t="str">
        <f>+F10</f>
        <v>to 31 Dec</v>
      </c>
    </row>
    <row r="11" spans="2:8" ht="12.75">
      <c r="B11" s="11" t="s">
        <v>127</v>
      </c>
      <c r="C11" s="37"/>
      <c r="D11" s="31" t="s">
        <v>127</v>
      </c>
      <c r="E11" s="29"/>
      <c r="F11" s="11" t="s">
        <v>127</v>
      </c>
      <c r="G11" s="29"/>
      <c r="H11" s="31" t="s">
        <v>127</v>
      </c>
    </row>
    <row r="12" spans="2:8" ht="12.75">
      <c r="B12" s="11"/>
      <c r="C12" s="37"/>
      <c r="D12" s="31"/>
      <c r="E12" s="29"/>
      <c r="F12" s="11"/>
      <c r="G12" s="29"/>
      <c r="H12" s="31"/>
    </row>
    <row r="13" spans="1:8" ht="12.75">
      <c r="A13" s="2" t="s">
        <v>27</v>
      </c>
      <c r="B13" s="41">
        <v>60092</v>
      </c>
      <c r="C13" s="40"/>
      <c r="D13" s="20">
        <v>49585</v>
      </c>
      <c r="E13" s="20"/>
      <c r="F13" s="41">
        <v>229786</v>
      </c>
      <c r="G13" s="40"/>
      <c r="H13" s="20">
        <v>229820</v>
      </c>
    </row>
    <row r="14" spans="2:8" ht="12.75">
      <c r="B14" s="41"/>
      <c r="C14" s="40"/>
      <c r="D14" s="20"/>
      <c r="E14" s="41"/>
      <c r="F14" s="41"/>
      <c r="G14" s="40"/>
      <c r="H14" s="20"/>
    </row>
    <row r="15" spans="1:8" ht="12.75">
      <c r="A15" s="2" t="s">
        <v>77</v>
      </c>
      <c r="B15" s="41">
        <v>-10527</v>
      </c>
      <c r="C15" s="40"/>
      <c r="D15" s="20">
        <v>-7746</v>
      </c>
      <c r="E15" s="41"/>
      <c r="F15" s="41">
        <v>-52285</v>
      </c>
      <c r="G15" s="40"/>
      <c r="H15" s="20">
        <v>-40856</v>
      </c>
    </row>
    <row r="16" spans="2:8" ht="12.75">
      <c r="B16" s="41"/>
      <c r="C16" s="40"/>
      <c r="D16" s="20"/>
      <c r="E16" s="41"/>
      <c r="F16" s="41"/>
      <c r="G16" s="40"/>
      <c r="H16" s="20"/>
    </row>
    <row r="17" spans="1:8" ht="12.75">
      <c r="A17" s="2" t="s">
        <v>75</v>
      </c>
      <c r="B17" s="41">
        <v>-301</v>
      </c>
      <c r="C17" s="40"/>
      <c r="D17" s="20">
        <v>3295</v>
      </c>
      <c r="E17" s="41"/>
      <c r="F17" s="41">
        <v>-512</v>
      </c>
      <c r="G17" s="40"/>
      <c r="H17" s="20">
        <v>-496</v>
      </c>
    </row>
    <row r="18" spans="2:8" ht="12.75">
      <c r="B18" s="41"/>
      <c r="C18" s="40"/>
      <c r="D18" s="20"/>
      <c r="E18" s="41"/>
      <c r="F18" s="41"/>
      <c r="G18" s="40"/>
      <c r="H18" s="20"/>
    </row>
    <row r="19" spans="1:8" ht="12.75">
      <c r="A19" s="2" t="s">
        <v>70</v>
      </c>
      <c r="B19" s="41">
        <v>-4795</v>
      </c>
      <c r="C19" s="40"/>
      <c r="D19" s="20">
        <v>-12145</v>
      </c>
      <c r="E19" s="41"/>
      <c r="F19" s="20">
        <v>10896</v>
      </c>
      <c r="G19" s="40"/>
      <c r="H19" s="20">
        <v>-8078</v>
      </c>
    </row>
    <row r="20" spans="2:8" ht="12.75">
      <c r="B20" s="41"/>
      <c r="C20" s="40"/>
      <c r="D20" s="20"/>
      <c r="E20" s="41"/>
      <c r="F20" s="41"/>
      <c r="G20" s="40"/>
      <c r="H20" s="20"/>
    </row>
    <row r="21" spans="1:8" ht="12.75">
      <c r="A21" s="2" t="s">
        <v>104</v>
      </c>
      <c r="B21" s="41">
        <v>-18831</v>
      </c>
      <c r="C21" s="40"/>
      <c r="D21" s="20">
        <v>-12856</v>
      </c>
      <c r="E21" s="41"/>
      <c r="F21" s="20">
        <v>-65788</v>
      </c>
      <c r="G21" s="40"/>
      <c r="H21" s="20">
        <v>-67647</v>
      </c>
    </row>
    <row r="22" spans="2:8" ht="12.75">
      <c r="B22" s="41"/>
      <c r="C22" s="40"/>
      <c r="D22" s="20"/>
      <c r="E22" s="41"/>
      <c r="F22" s="41"/>
      <c r="G22" s="40"/>
      <c r="H22" s="20"/>
    </row>
    <row r="23" spans="1:8" ht="12.75">
      <c r="A23" s="2" t="s">
        <v>71</v>
      </c>
      <c r="B23" s="41">
        <v>-8051</v>
      </c>
      <c r="C23" s="40"/>
      <c r="D23" s="20">
        <v>-5560</v>
      </c>
      <c r="E23" s="20"/>
      <c r="F23" s="20">
        <v>-23503</v>
      </c>
      <c r="G23" s="40"/>
      <c r="H23" s="20">
        <v>-23785</v>
      </c>
    </row>
    <row r="24" spans="2:8" ht="12.75">
      <c r="B24" s="41"/>
      <c r="C24" s="40"/>
      <c r="D24" s="20"/>
      <c r="E24" s="41"/>
      <c r="F24" s="41"/>
      <c r="G24" s="40"/>
      <c r="H24" s="20"/>
    </row>
    <row r="25" spans="1:8" ht="12.75">
      <c r="A25" s="2" t="s">
        <v>94</v>
      </c>
      <c r="B25" s="41">
        <v>-8707</v>
      </c>
      <c r="C25" s="40"/>
      <c r="D25" s="20">
        <v>-1924</v>
      </c>
      <c r="E25" s="42"/>
      <c r="F25" s="41">
        <v>-60956</v>
      </c>
      <c r="G25" s="40"/>
      <c r="H25" s="20">
        <v>-57542</v>
      </c>
    </row>
    <row r="26" spans="2:8" ht="12.75">
      <c r="B26" s="41"/>
      <c r="C26" s="40"/>
      <c r="D26" s="20"/>
      <c r="E26" s="42"/>
      <c r="F26" s="41"/>
      <c r="G26" s="40"/>
      <c r="H26" s="20"/>
    </row>
    <row r="27" spans="1:8" ht="12.75">
      <c r="A27" s="21" t="s">
        <v>95</v>
      </c>
      <c r="B27" s="41">
        <v>-1983</v>
      </c>
      <c r="C27" s="40"/>
      <c r="D27" s="20">
        <v>-1987</v>
      </c>
      <c r="E27" s="42"/>
      <c r="F27" s="41">
        <v>-6561</v>
      </c>
      <c r="G27" s="43"/>
      <c r="H27" s="20">
        <v>-8220</v>
      </c>
    </row>
    <row r="28" spans="1:8" ht="12.75">
      <c r="A28" s="21"/>
      <c r="B28" s="41"/>
      <c r="C28" s="40"/>
      <c r="D28" s="20"/>
      <c r="E28" s="42"/>
      <c r="F28" s="41"/>
      <c r="G28" s="43"/>
      <c r="H28" s="20"/>
    </row>
    <row r="29" spans="1:8" ht="12.75">
      <c r="A29" s="21" t="s">
        <v>115</v>
      </c>
      <c r="B29" s="41"/>
      <c r="C29" s="43"/>
      <c r="D29" s="20"/>
      <c r="E29" s="94"/>
      <c r="F29" s="20"/>
      <c r="G29" s="43"/>
      <c r="H29" s="20"/>
    </row>
    <row r="30" spans="1:8" ht="12.75">
      <c r="A30" s="21" t="s">
        <v>12</v>
      </c>
      <c r="B30" s="41">
        <v>105</v>
      </c>
      <c r="C30" s="40"/>
      <c r="D30" s="20">
        <v>150</v>
      </c>
      <c r="E30" s="44"/>
      <c r="F30" s="20">
        <v>357</v>
      </c>
      <c r="G30" s="45"/>
      <c r="H30" s="20">
        <v>501</v>
      </c>
    </row>
    <row r="31" spans="2:8" ht="12.75">
      <c r="B31" s="95"/>
      <c r="C31" s="46"/>
      <c r="D31" s="96"/>
      <c r="E31" s="47"/>
      <c r="F31" s="95"/>
      <c r="G31" s="46"/>
      <c r="H31" s="96"/>
    </row>
    <row r="32" spans="1:8" ht="12.75">
      <c r="A32" s="2" t="s">
        <v>25</v>
      </c>
      <c r="B32" s="40">
        <f>SUM(B13:B30)</f>
        <v>7002</v>
      </c>
      <c r="C32" s="48"/>
      <c r="D32" s="43">
        <f>SUM(D13:D30)</f>
        <v>10812</v>
      </c>
      <c r="E32" s="42"/>
      <c r="F32" s="40">
        <f>SUM(F13:F30)</f>
        <v>31434</v>
      </c>
      <c r="G32" s="48"/>
      <c r="H32" s="43">
        <f>SUM(H13:H30)</f>
        <v>23697</v>
      </c>
    </row>
    <row r="33" spans="2:8" ht="12.75">
      <c r="B33" s="41"/>
      <c r="C33" s="48"/>
      <c r="D33" s="20"/>
      <c r="E33" s="42"/>
      <c r="F33" s="41"/>
      <c r="G33" s="48"/>
      <c r="H33" s="20"/>
    </row>
    <row r="34" spans="1:8" ht="12.75">
      <c r="A34" s="2" t="s">
        <v>26</v>
      </c>
      <c r="B34" s="41">
        <v>-702</v>
      </c>
      <c r="C34" s="40"/>
      <c r="D34" s="20">
        <v>-2517</v>
      </c>
      <c r="E34" s="47"/>
      <c r="F34" s="97">
        <v>-5404</v>
      </c>
      <c r="G34" s="46"/>
      <c r="H34" s="20">
        <v>-5237</v>
      </c>
    </row>
    <row r="35" spans="2:8" ht="12.75">
      <c r="B35" s="95"/>
      <c r="C35" s="40"/>
      <c r="D35" s="96"/>
      <c r="E35" s="47"/>
      <c r="F35" s="41"/>
      <c r="G35" s="40"/>
      <c r="H35" s="96"/>
    </row>
    <row r="36" spans="1:8" ht="13.5" thickBot="1">
      <c r="A36" s="2" t="s">
        <v>60</v>
      </c>
      <c r="B36" s="98">
        <f>SUM(B32:B34)</f>
        <v>6300</v>
      </c>
      <c r="C36" s="40"/>
      <c r="D36" s="99">
        <f>SUM(D32:D35)</f>
        <v>8295</v>
      </c>
      <c r="E36" s="40"/>
      <c r="F36" s="98">
        <f>SUM(F32:F34)</f>
        <v>26030</v>
      </c>
      <c r="G36" s="40"/>
      <c r="H36" s="99">
        <f>SUM(H32:H35)</f>
        <v>18460</v>
      </c>
    </row>
    <row r="37" spans="2:8" ht="12.75">
      <c r="B37" s="40"/>
      <c r="C37" s="40"/>
      <c r="D37" s="43"/>
      <c r="E37" s="40"/>
      <c r="F37" s="40"/>
      <c r="G37" s="40"/>
      <c r="H37" s="43"/>
    </row>
    <row r="38" spans="1:8" ht="12.75">
      <c r="A38" s="6" t="s">
        <v>19</v>
      </c>
      <c r="B38" s="40"/>
      <c r="C38" s="40"/>
      <c r="D38" s="43"/>
      <c r="E38" s="40"/>
      <c r="F38" s="40"/>
      <c r="G38" s="40"/>
      <c r="H38" s="43"/>
    </row>
    <row r="39" spans="1:8" ht="12.75">
      <c r="A39" s="2" t="s">
        <v>91</v>
      </c>
      <c r="B39" s="40"/>
      <c r="C39" s="40"/>
      <c r="D39" s="43"/>
      <c r="E39" s="40"/>
      <c r="F39" s="40"/>
      <c r="G39" s="40"/>
      <c r="H39" s="43"/>
    </row>
    <row r="40" spans="1:8" ht="12.75">
      <c r="A40" s="2" t="s">
        <v>92</v>
      </c>
      <c r="B40" s="41">
        <f>B36-B41</f>
        <v>6124</v>
      </c>
      <c r="C40" s="40"/>
      <c r="D40" s="41">
        <f>D36-D41</f>
        <v>8400</v>
      </c>
      <c r="E40" s="40"/>
      <c r="F40" s="40">
        <f>F36-F41</f>
        <v>25624</v>
      </c>
      <c r="G40" s="40"/>
      <c r="H40" s="41">
        <f>H36-H41</f>
        <v>18463</v>
      </c>
    </row>
    <row r="41" spans="1:8" ht="12.75">
      <c r="A41" s="2" t="s">
        <v>13</v>
      </c>
      <c r="B41" s="41">
        <v>176</v>
      </c>
      <c r="C41" s="40"/>
      <c r="D41" s="20">
        <v>-105</v>
      </c>
      <c r="E41" s="40"/>
      <c r="F41" s="20">
        <v>406</v>
      </c>
      <c r="G41" s="40"/>
      <c r="H41" s="20">
        <v>-3</v>
      </c>
    </row>
    <row r="42" spans="1:8" ht="13.5" thickBot="1">
      <c r="A42" s="2" t="s">
        <v>60</v>
      </c>
      <c r="B42" s="100">
        <f>SUM(B40:B41)</f>
        <v>6300</v>
      </c>
      <c r="C42" s="40"/>
      <c r="D42" s="101">
        <f>SUM(D40:D41)</f>
        <v>8295</v>
      </c>
      <c r="E42" s="40"/>
      <c r="F42" s="100">
        <f>SUM(F40:F41)</f>
        <v>26030</v>
      </c>
      <c r="G42" s="40"/>
      <c r="H42" s="101">
        <f>SUM(H40:H41)</f>
        <v>18460</v>
      </c>
    </row>
    <row r="43" spans="2:8" ht="12.75">
      <c r="B43" s="41"/>
      <c r="C43" s="40"/>
      <c r="D43" s="20"/>
      <c r="E43" s="41"/>
      <c r="F43" s="41"/>
      <c r="G43" s="40"/>
      <c r="H43" s="20"/>
    </row>
    <row r="44" spans="1:8" s="21" customFormat="1" ht="13.5" thickBot="1">
      <c r="A44" s="21" t="s">
        <v>33</v>
      </c>
      <c r="B44" s="102">
        <f>B40/170994*100</f>
        <v>3.581412213294034</v>
      </c>
      <c r="C44" s="49"/>
      <c r="D44" s="102">
        <f>D40/170994*100</f>
        <v>4.91245306852872</v>
      </c>
      <c r="E44" s="49"/>
      <c r="F44" s="102">
        <f>F40/170994*100</f>
        <v>14.985321122378565</v>
      </c>
      <c r="G44" s="49"/>
      <c r="H44" s="102">
        <f>H40/170994*100</f>
        <v>10.797454881457828</v>
      </c>
    </row>
    <row r="45" ht="9" customHeight="1"/>
    <row r="47" ht="12.75"/>
    <row r="48" spans="2:4" ht="12.75">
      <c r="B48" s="17"/>
      <c r="D48" s="2"/>
    </row>
    <row r="49" ht="12.75"/>
    <row r="50" spans="2:4" ht="12.75">
      <c r="B50" s="17"/>
      <c r="D50" s="2"/>
    </row>
    <row r="52" spans="2:4" ht="12.75">
      <c r="B52" s="17"/>
      <c r="D52" s="2"/>
    </row>
  </sheetData>
  <sheetProtection/>
  <printOptions/>
  <pageMargins left="0.73" right="0.23" top="0.6" bottom="0.71" header="0.27" footer="0.3"/>
  <pageSetup horizontalDpi="600" verticalDpi="600" orientation="portrait" scale="115" r:id="rId2"/>
  <drawing r:id="rId1"/>
</worksheet>
</file>

<file path=xl/worksheets/sheet3.xml><?xml version="1.0" encoding="utf-8"?>
<worksheet xmlns="http://schemas.openxmlformats.org/spreadsheetml/2006/main" xmlns:r="http://schemas.openxmlformats.org/officeDocument/2006/relationships">
  <dimension ref="A1:M70"/>
  <sheetViews>
    <sheetView zoomScalePageLayoutView="0" workbookViewId="0" topLeftCell="A1">
      <selection activeCell="M1" sqref="M1"/>
    </sheetView>
  </sheetViews>
  <sheetFormatPr defaultColWidth="9.140625" defaultRowHeight="12.75"/>
  <cols>
    <col min="1" max="1" width="46.57421875" style="2" customWidth="1"/>
    <col min="2" max="2" width="11.57421875" style="2" customWidth="1"/>
    <col min="3" max="3" width="1.7109375" style="2" customWidth="1"/>
    <col min="4" max="4" width="11.7109375" style="2" customWidth="1"/>
    <col min="5" max="5" width="1.7109375" style="2" customWidth="1"/>
    <col min="6" max="6" width="11.7109375" style="2" customWidth="1"/>
    <col min="7" max="7" width="1.7109375" style="2" customWidth="1"/>
    <col min="8" max="8" width="11.57421875" style="2" customWidth="1"/>
    <col min="9" max="9" width="1.7109375" style="2" customWidth="1"/>
    <col min="10" max="10" width="10.57421875" style="2" customWidth="1"/>
    <col min="11" max="11" width="1.7109375" style="2" customWidth="1"/>
    <col min="12" max="12" width="12.00390625" style="2" customWidth="1"/>
    <col min="13" max="16384" width="9.140625" style="2" customWidth="1"/>
  </cols>
  <sheetData>
    <row r="1" spans="1:12" ht="15.75">
      <c r="A1" s="1" t="s">
        <v>8</v>
      </c>
      <c r="B1" s="4"/>
      <c r="C1" s="4"/>
      <c r="D1" s="4"/>
      <c r="E1" s="4"/>
      <c r="F1" s="4"/>
      <c r="G1" s="4"/>
      <c r="H1" s="4"/>
      <c r="I1" s="4"/>
      <c r="J1" s="4"/>
      <c r="K1" s="4"/>
      <c r="L1" s="4"/>
    </row>
    <row r="2" spans="1:12" ht="15.75">
      <c r="A2" s="1" t="s">
        <v>9</v>
      </c>
      <c r="B2" s="4"/>
      <c r="C2" s="4"/>
      <c r="D2" s="4"/>
      <c r="E2" s="4"/>
      <c r="F2" s="4"/>
      <c r="G2" s="4"/>
      <c r="H2" s="4"/>
      <c r="I2" s="4"/>
      <c r="J2" s="4"/>
      <c r="K2" s="4"/>
      <c r="L2" s="4"/>
    </row>
    <row r="3" spans="3:11" ht="5.25" customHeight="1">
      <c r="C3" s="19"/>
      <c r="D3" s="19"/>
      <c r="E3" s="19"/>
      <c r="G3" s="19"/>
      <c r="H3" s="19"/>
      <c r="I3" s="19"/>
      <c r="J3" s="19"/>
      <c r="K3" s="19"/>
    </row>
    <row r="4" spans="1:12" ht="12.75">
      <c r="A4" s="117" t="s">
        <v>61</v>
      </c>
      <c r="B4" s="117"/>
      <c r="C4" s="117"/>
      <c r="D4" s="117"/>
      <c r="E4" s="117"/>
      <c r="F4" s="117"/>
      <c r="G4" s="117"/>
      <c r="H4" s="117"/>
      <c r="I4" s="117"/>
      <c r="J4" s="117"/>
      <c r="K4" s="117"/>
      <c r="L4" s="117"/>
    </row>
    <row r="5" spans="1:12" ht="12.75">
      <c r="A5" s="117" t="s">
        <v>66</v>
      </c>
      <c r="B5" s="117"/>
      <c r="C5" s="117"/>
      <c r="D5" s="117"/>
      <c r="E5" s="117"/>
      <c r="F5" s="117"/>
      <c r="G5" s="117"/>
      <c r="H5" s="117"/>
      <c r="I5" s="117"/>
      <c r="J5" s="117"/>
      <c r="K5" s="117"/>
      <c r="L5" s="117"/>
    </row>
    <row r="6" spans="1:12" ht="5.25" customHeight="1">
      <c r="A6" s="34"/>
      <c r="B6" s="34"/>
      <c r="C6" s="34"/>
      <c r="D6" s="34"/>
      <c r="E6" s="34"/>
      <c r="F6" s="34"/>
      <c r="G6" s="34"/>
      <c r="H6" s="34"/>
      <c r="I6" s="34"/>
      <c r="J6" s="34"/>
      <c r="K6" s="34"/>
      <c r="L6" s="34"/>
    </row>
    <row r="7" spans="1:12" ht="12.75">
      <c r="A7" s="34"/>
      <c r="B7" s="118" t="s">
        <v>93</v>
      </c>
      <c r="C7" s="118"/>
      <c r="D7" s="118"/>
      <c r="E7" s="118"/>
      <c r="F7" s="118"/>
      <c r="G7" s="118"/>
      <c r="H7" s="118"/>
      <c r="I7" s="34"/>
      <c r="J7" s="50" t="s">
        <v>44</v>
      </c>
      <c r="K7" s="50"/>
      <c r="L7" s="50" t="s">
        <v>86</v>
      </c>
    </row>
    <row r="8" spans="2:12" ht="12.75">
      <c r="B8" s="118" t="s">
        <v>43</v>
      </c>
      <c r="C8" s="118"/>
      <c r="D8" s="118"/>
      <c r="E8" s="118"/>
      <c r="F8" s="118"/>
      <c r="G8" s="118"/>
      <c r="H8" s="118"/>
      <c r="I8" s="51"/>
      <c r="J8" s="50" t="s">
        <v>45</v>
      </c>
      <c r="K8" s="50"/>
      <c r="L8" s="50" t="s">
        <v>122</v>
      </c>
    </row>
    <row r="9" spans="2:9" ht="12.75">
      <c r="B9" s="50"/>
      <c r="C9" s="50"/>
      <c r="D9" s="50"/>
      <c r="E9" s="50"/>
      <c r="F9" s="50" t="s">
        <v>121</v>
      </c>
      <c r="G9" s="50"/>
      <c r="H9" s="50"/>
      <c r="I9" s="51"/>
    </row>
    <row r="10" spans="2:12" ht="12.75">
      <c r="B10" s="50" t="s">
        <v>96</v>
      </c>
      <c r="C10" s="50"/>
      <c r="D10" s="50" t="s">
        <v>100</v>
      </c>
      <c r="E10" s="50"/>
      <c r="F10" s="50" t="s">
        <v>15</v>
      </c>
      <c r="G10" s="50"/>
      <c r="H10" s="50"/>
      <c r="I10" s="50"/>
      <c r="J10" s="50"/>
      <c r="K10" s="50"/>
      <c r="L10" s="50"/>
    </row>
    <row r="11" spans="2:9" ht="12.75">
      <c r="B11" s="50" t="s">
        <v>14</v>
      </c>
      <c r="C11" s="50"/>
      <c r="D11" s="50" t="s">
        <v>101</v>
      </c>
      <c r="E11" s="50"/>
      <c r="F11" s="50" t="s">
        <v>16</v>
      </c>
      <c r="G11" s="50"/>
      <c r="H11" s="50" t="s">
        <v>86</v>
      </c>
      <c r="I11" s="50"/>
    </row>
    <row r="12" spans="2:12" ht="12.75">
      <c r="B12" s="67" t="s">
        <v>127</v>
      </c>
      <c r="C12" s="67"/>
      <c r="D12" s="67" t="s">
        <v>127</v>
      </c>
      <c r="E12" s="67"/>
      <c r="F12" s="67" t="s">
        <v>127</v>
      </c>
      <c r="G12" s="67"/>
      <c r="H12" s="67" t="s">
        <v>127</v>
      </c>
      <c r="I12" s="66"/>
      <c r="J12" s="66" t="s">
        <v>127</v>
      </c>
      <c r="K12" s="67"/>
      <c r="L12" s="66" t="s">
        <v>127</v>
      </c>
    </row>
    <row r="13" spans="1:12" ht="12.75" customHeight="1">
      <c r="A13" s="1" t="s">
        <v>56</v>
      </c>
      <c r="B13" s="70"/>
      <c r="C13" s="70"/>
      <c r="D13" s="70"/>
      <c r="E13" s="70"/>
      <c r="F13" s="70"/>
      <c r="G13" s="70"/>
      <c r="H13" s="70"/>
      <c r="I13" s="70"/>
      <c r="J13" s="70"/>
      <c r="K13" s="70"/>
      <c r="L13" s="70"/>
    </row>
    <row r="14" spans="1:12" ht="12.75" customHeight="1">
      <c r="A14" s="52" t="s">
        <v>57</v>
      </c>
      <c r="B14" s="70"/>
      <c r="C14" s="70"/>
      <c r="D14" s="70"/>
      <c r="E14" s="70"/>
      <c r="F14" s="70"/>
      <c r="G14" s="70"/>
      <c r="H14" s="70"/>
      <c r="I14" s="70"/>
      <c r="J14" s="70"/>
      <c r="K14" s="70"/>
      <c r="L14" s="70"/>
    </row>
    <row r="15" spans="2:12" ht="12.75" customHeight="1">
      <c r="B15" s="70"/>
      <c r="C15" s="70"/>
      <c r="D15" s="70"/>
      <c r="E15" s="70"/>
      <c r="F15" s="70"/>
      <c r="G15" s="70"/>
      <c r="H15" s="70"/>
      <c r="I15" s="70"/>
      <c r="J15" s="70"/>
      <c r="K15" s="70"/>
      <c r="L15" s="70"/>
    </row>
    <row r="16" spans="1:13" ht="12.75" customHeight="1">
      <c r="A16" s="1" t="s">
        <v>23</v>
      </c>
      <c r="B16" s="103">
        <v>170994</v>
      </c>
      <c r="C16" s="53"/>
      <c r="D16" s="104">
        <v>1152</v>
      </c>
      <c r="E16" s="53"/>
      <c r="F16" s="103">
        <v>557365</v>
      </c>
      <c r="G16" s="53"/>
      <c r="H16" s="103">
        <f>SUM(B16:F16)</f>
        <v>729511</v>
      </c>
      <c r="I16" s="53"/>
      <c r="J16" s="103">
        <v>3465</v>
      </c>
      <c r="K16" s="70"/>
      <c r="L16" s="104">
        <f>SUM(H16:J16)</f>
        <v>732976</v>
      </c>
      <c r="M16" s="19"/>
    </row>
    <row r="17" spans="2:13" ht="12.75" customHeight="1">
      <c r="B17" s="105"/>
      <c r="C17" s="53"/>
      <c r="D17" s="105"/>
      <c r="E17" s="53"/>
      <c r="F17" s="53"/>
      <c r="G17" s="53"/>
      <c r="H17" s="53"/>
      <c r="I17" s="53"/>
      <c r="J17" s="53"/>
      <c r="K17" s="70"/>
      <c r="L17" s="105"/>
      <c r="M17" s="19"/>
    </row>
    <row r="18" spans="1:13" ht="12.75" customHeight="1">
      <c r="A18" s="106" t="s">
        <v>102</v>
      </c>
      <c r="B18" s="105"/>
      <c r="C18" s="53"/>
      <c r="D18" s="105"/>
      <c r="E18" s="53"/>
      <c r="F18" s="53"/>
      <c r="G18" s="53"/>
      <c r="H18" s="53"/>
      <c r="I18" s="53"/>
      <c r="J18" s="53"/>
      <c r="K18" s="70"/>
      <c r="L18" s="105"/>
      <c r="M18" s="19"/>
    </row>
    <row r="19" spans="1:13" ht="12.75" customHeight="1">
      <c r="A19" s="2" t="s">
        <v>119</v>
      </c>
      <c r="B19" s="105">
        <v>0</v>
      </c>
      <c r="C19" s="53"/>
      <c r="D19" s="105">
        <v>-8198</v>
      </c>
      <c r="E19" s="53"/>
      <c r="F19" s="105">
        <v>0</v>
      </c>
      <c r="G19" s="53"/>
      <c r="H19" s="53">
        <f>SUM(B19:F19)</f>
        <v>-8198</v>
      </c>
      <c r="I19" s="53"/>
      <c r="J19" s="53">
        <v>-460</v>
      </c>
      <c r="K19" s="70"/>
      <c r="L19" s="105">
        <f>SUM(H19:J19)</f>
        <v>-8658</v>
      </c>
      <c r="M19" s="19"/>
    </row>
    <row r="20" spans="1:13" ht="12.75" customHeight="1">
      <c r="A20" s="2" t="s">
        <v>112</v>
      </c>
      <c r="B20" s="105">
        <v>0</v>
      </c>
      <c r="C20" s="53"/>
      <c r="D20" s="105">
        <v>282</v>
      </c>
      <c r="E20" s="53"/>
      <c r="F20" s="105">
        <v>0</v>
      </c>
      <c r="G20" s="53"/>
      <c r="H20" s="53">
        <f>SUM(B20:F20)</f>
        <v>282</v>
      </c>
      <c r="I20" s="53"/>
      <c r="J20" s="53">
        <v>19</v>
      </c>
      <c r="K20" s="70"/>
      <c r="L20" s="105">
        <f>SUM(H20:J20)</f>
        <v>301</v>
      </c>
      <c r="M20" s="19"/>
    </row>
    <row r="21" spans="1:13" ht="12.75" customHeight="1">
      <c r="A21" s="2" t="s">
        <v>38</v>
      </c>
      <c r="B21" s="105">
        <v>0</v>
      </c>
      <c r="C21" s="53"/>
      <c r="D21" s="105">
        <v>1400</v>
      </c>
      <c r="E21" s="53"/>
      <c r="F21" s="105">
        <v>0</v>
      </c>
      <c r="G21" s="53"/>
      <c r="H21" s="53">
        <f>SUM(B21:F21)</f>
        <v>1400</v>
      </c>
      <c r="I21" s="53"/>
      <c r="J21" s="53">
        <v>381</v>
      </c>
      <c r="K21" s="70"/>
      <c r="L21" s="105">
        <f>SUM(H21:J21)</f>
        <v>1781</v>
      </c>
      <c r="M21" s="19"/>
    </row>
    <row r="22" spans="1:13" ht="12.75" customHeight="1">
      <c r="A22" s="106" t="s">
        <v>120</v>
      </c>
      <c r="B22" s="114">
        <f>SUM(B19:B21)</f>
        <v>0</v>
      </c>
      <c r="C22" s="105">
        <f aca="true" t="shared" si="0" ref="C22:L22">SUM(C19:C21)</f>
        <v>0</v>
      </c>
      <c r="D22" s="114">
        <f>SUM(D19:D21)</f>
        <v>-6516</v>
      </c>
      <c r="E22" s="105">
        <f t="shared" si="0"/>
        <v>0</v>
      </c>
      <c r="F22" s="114">
        <f t="shared" si="0"/>
        <v>0</v>
      </c>
      <c r="G22" s="105">
        <f t="shared" si="0"/>
        <v>0</v>
      </c>
      <c r="H22" s="114">
        <f t="shared" si="0"/>
        <v>-6516</v>
      </c>
      <c r="I22" s="105">
        <f t="shared" si="0"/>
        <v>0</v>
      </c>
      <c r="J22" s="114">
        <f t="shared" si="0"/>
        <v>-60</v>
      </c>
      <c r="K22" s="105">
        <f t="shared" si="0"/>
        <v>0</v>
      </c>
      <c r="L22" s="114">
        <f t="shared" si="0"/>
        <v>-6576</v>
      </c>
      <c r="M22" s="19"/>
    </row>
    <row r="23" spans="1:13" ht="12.75" customHeight="1">
      <c r="A23" s="19"/>
      <c r="B23" s="105"/>
      <c r="C23" s="53"/>
      <c r="D23" s="105"/>
      <c r="E23" s="53"/>
      <c r="F23" s="53"/>
      <c r="G23" s="53"/>
      <c r="H23" s="53"/>
      <c r="I23" s="53"/>
      <c r="J23" s="53"/>
      <c r="K23" s="70"/>
      <c r="L23" s="105"/>
      <c r="M23" s="19"/>
    </row>
    <row r="24" spans="1:13" ht="12.75" customHeight="1">
      <c r="A24" s="2" t="s">
        <v>68</v>
      </c>
      <c r="B24" s="105">
        <v>0</v>
      </c>
      <c r="C24" s="53"/>
      <c r="D24" s="105">
        <v>0</v>
      </c>
      <c r="E24" s="53"/>
      <c r="F24" s="53">
        <v>18463</v>
      </c>
      <c r="G24" s="53"/>
      <c r="H24" s="53">
        <f>SUM(B24:F24)</f>
        <v>18463</v>
      </c>
      <c r="I24" s="53"/>
      <c r="J24" s="53">
        <v>-3</v>
      </c>
      <c r="K24" s="70"/>
      <c r="L24" s="105">
        <f>SUM(H24:J24)</f>
        <v>18460</v>
      </c>
      <c r="M24" s="19"/>
    </row>
    <row r="25" spans="2:13" ht="12.75" customHeight="1">
      <c r="B25" s="104"/>
      <c r="C25" s="53"/>
      <c r="D25" s="104"/>
      <c r="E25" s="53"/>
      <c r="F25" s="103"/>
      <c r="G25" s="53"/>
      <c r="H25" s="103"/>
      <c r="I25" s="53"/>
      <c r="J25" s="103"/>
      <c r="K25" s="70"/>
      <c r="L25" s="104"/>
      <c r="M25" s="19"/>
    </row>
    <row r="26" spans="1:13" ht="12.75" customHeight="1">
      <c r="A26" s="1" t="s">
        <v>64</v>
      </c>
      <c r="B26" s="107">
        <f>+B22+B24</f>
        <v>0</v>
      </c>
      <c r="C26" s="105">
        <f aca="true" t="shared" si="1" ref="C26:L26">+C22+C24</f>
        <v>0</v>
      </c>
      <c r="D26" s="107">
        <f t="shared" si="1"/>
        <v>-6516</v>
      </c>
      <c r="E26" s="105">
        <f t="shared" si="1"/>
        <v>0</v>
      </c>
      <c r="F26" s="107">
        <f t="shared" si="1"/>
        <v>18463</v>
      </c>
      <c r="G26" s="105">
        <f t="shared" si="1"/>
        <v>0</v>
      </c>
      <c r="H26" s="107">
        <f t="shared" si="1"/>
        <v>11947</v>
      </c>
      <c r="I26" s="105">
        <f t="shared" si="1"/>
        <v>0</v>
      </c>
      <c r="J26" s="107">
        <f t="shared" si="1"/>
        <v>-63</v>
      </c>
      <c r="K26" s="105">
        <f t="shared" si="1"/>
        <v>0</v>
      </c>
      <c r="L26" s="107">
        <f t="shared" si="1"/>
        <v>11884</v>
      </c>
      <c r="M26" s="19"/>
    </row>
    <row r="27" spans="2:13" ht="12.75" customHeight="1">
      <c r="B27" s="105"/>
      <c r="C27" s="53"/>
      <c r="D27" s="105"/>
      <c r="E27" s="53"/>
      <c r="F27" s="53"/>
      <c r="G27" s="53"/>
      <c r="H27" s="53"/>
      <c r="I27" s="53"/>
      <c r="J27" s="53"/>
      <c r="K27" s="70"/>
      <c r="L27" s="105"/>
      <c r="M27" s="19"/>
    </row>
    <row r="28" spans="1:13" ht="12.75" customHeight="1">
      <c r="A28" s="2" t="s">
        <v>24</v>
      </c>
      <c r="B28" s="71">
        <v>0</v>
      </c>
      <c r="C28" s="71"/>
      <c r="D28" s="71">
        <v>0</v>
      </c>
      <c r="E28" s="71"/>
      <c r="F28" s="105">
        <v>-189803</v>
      </c>
      <c r="G28" s="71"/>
      <c r="H28" s="53">
        <f>SUM(B28:F28)</f>
        <v>-189803</v>
      </c>
      <c r="I28" s="71"/>
      <c r="J28" s="105">
        <v>-44</v>
      </c>
      <c r="K28" s="71"/>
      <c r="L28" s="105">
        <f>SUM(H28:J28)</f>
        <v>-189847</v>
      </c>
      <c r="M28" s="19"/>
    </row>
    <row r="29" spans="2:13" ht="12.75" customHeight="1">
      <c r="B29" s="70"/>
      <c r="C29" s="70"/>
      <c r="D29" s="70"/>
      <c r="E29" s="70"/>
      <c r="F29" s="70"/>
      <c r="G29" s="70"/>
      <c r="H29" s="70"/>
      <c r="I29" s="70"/>
      <c r="J29" s="70"/>
      <c r="K29" s="70"/>
      <c r="L29" s="70"/>
      <c r="M29" s="19"/>
    </row>
    <row r="30" spans="1:13" ht="12.75" customHeight="1" thickBot="1">
      <c r="A30" s="1" t="s">
        <v>58</v>
      </c>
      <c r="B30" s="108">
        <f aca="true" t="shared" si="2" ref="B30:L30">+B16+B26+B28</f>
        <v>170994</v>
      </c>
      <c r="C30" s="71">
        <f t="shared" si="2"/>
        <v>0</v>
      </c>
      <c r="D30" s="108">
        <f>+D16+D26+D28</f>
        <v>-5364</v>
      </c>
      <c r="E30" s="71">
        <f t="shared" si="2"/>
        <v>0</v>
      </c>
      <c r="F30" s="108">
        <f t="shared" si="2"/>
        <v>386025</v>
      </c>
      <c r="G30" s="71">
        <f t="shared" si="2"/>
        <v>0</v>
      </c>
      <c r="H30" s="108">
        <f t="shared" si="2"/>
        <v>551655</v>
      </c>
      <c r="I30" s="71">
        <f t="shared" si="2"/>
        <v>0</v>
      </c>
      <c r="J30" s="108">
        <f t="shared" si="2"/>
        <v>3358</v>
      </c>
      <c r="K30" s="71">
        <f t="shared" si="2"/>
        <v>0</v>
      </c>
      <c r="L30" s="108">
        <f t="shared" si="2"/>
        <v>555013</v>
      </c>
      <c r="M30" s="19"/>
    </row>
    <row r="31" spans="1:13" ht="12.75" customHeight="1">
      <c r="A31" s="1"/>
      <c r="B31" s="71"/>
      <c r="C31" s="71"/>
      <c r="D31" s="71"/>
      <c r="E31" s="71"/>
      <c r="F31" s="71"/>
      <c r="G31" s="71"/>
      <c r="H31" s="71"/>
      <c r="I31" s="71"/>
      <c r="J31" s="71"/>
      <c r="K31" s="71"/>
      <c r="L31" s="71"/>
      <c r="M31" s="19"/>
    </row>
    <row r="32" spans="1:13" ht="12.75" customHeight="1">
      <c r="A32" s="1" t="s">
        <v>56</v>
      </c>
      <c r="B32" s="11"/>
      <c r="C32" s="67"/>
      <c r="D32" s="66"/>
      <c r="E32" s="67"/>
      <c r="F32" s="11"/>
      <c r="G32" s="67"/>
      <c r="H32" s="11"/>
      <c r="I32" s="67"/>
      <c r="J32" s="50"/>
      <c r="K32" s="67"/>
      <c r="L32" s="11"/>
      <c r="M32" s="19"/>
    </row>
    <row r="33" spans="1:13" ht="12.75" customHeight="1">
      <c r="A33" s="52" t="s">
        <v>52</v>
      </c>
      <c r="B33" s="11"/>
      <c r="C33" s="67"/>
      <c r="D33" s="66"/>
      <c r="E33" s="67"/>
      <c r="F33" s="11"/>
      <c r="G33" s="67"/>
      <c r="H33" s="11"/>
      <c r="I33" s="67"/>
      <c r="J33" s="50"/>
      <c r="K33" s="67"/>
      <c r="L33" s="11"/>
      <c r="M33" s="19"/>
    </row>
    <row r="34" spans="2:13" ht="12.75" customHeight="1">
      <c r="B34" s="11"/>
      <c r="C34" s="67"/>
      <c r="D34" s="66"/>
      <c r="E34" s="67"/>
      <c r="F34" s="11"/>
      <c r="G34" s="67"/>
      <c r="H34" s="11"/>
      <c r="I34" s="67"/>
      <c r="J34" s="50"/>
      <c r="K34" s="67"/>
      <c r="L34" s="11"/>
      <c r="M34" s="19"/>
    </row>
    <row r="35" spans="1:12" ht="12.75" customHeight="1">
      <c r="A35" s="1" t="s">
        <v>118</v>
      </c>
      <c r="B35" s="104">
        <v>170994</v>
      </c>
      <c r="C35" s="105"/>
      <c r="D35" s="104">
        <v>-5364</v>
      </c>
      <c r="E35" s="105"/>
      <c r="F35" s="104">
        <v>386025</v>
      </c>
      <c r="G35" s="105"/>
      <c r="H35" s="104">
        <f>SUM(B35:G35)</f>
        <v>551655</v>
      </c>
      <c r="I35" s="105"/>
      <c r="J35" s="104">
        <v>3358</v>
      </c>
      <c r="K35" s="105"/>
      <c r="L35" s="104">
        <f>SUM(H35:K35)</f>
        <v>555013</v>
      </c>
    </row>
    <row r="36" spans="2:12" ht="12.75" customHeight="1">
      <c r="B36" s="105"/>
      <c r="C36" s="105"/>
      <c r="D36" s="105"/>
      <c r="E36" s="105"/>
      <c r="F36" s="105"/>
      <c r="G36" s="105"/>
      <c r="H36" s="105"/>
      <c r="I36" s="105"/>
      <c r="J36" s="105"/>
      <c r="K36" s="105"/>
      <c r="L36" s="105"/>
    </row>
    <row r="37" spans="1:12" ht="12.75" customHeight="1">
      <c r="A37" s="106" t="s">
        <v>102</v>
      </c>
      <c r="B37" s="109"/>
      <c r="C37" s="110"/>
      <c r="D37" s="109"/>
      <c r="E37" s="110"/>
      <c r="F37" s="109"/>
      <c r="G37" s="110"/>
      <c r="H37" s="109"/>
      <c r="I37" s="110"/>
      <c r="J37" s="109"/>
      <c r="K37" s="110"/>
      <c r="L37" s="109"/>
    </row>
    <row r="38" spans="1:12" ht="12.75" customHeight="1">
      <c r="A38" s="2" t="s">
        <v>72</v>
      </c>
      <c r="B38" s="105">
        <v>0</v>
      </c>
      <c r="C38" s="105"/>
      <c r="D38" s="111">
        <v>4719</v>
      </c>
      <c r="E38" s="105"/>
      <c r="F38" s="105">
        <v>0</v>
      </c>
      <c r="G38" s="105"/>
      <c r="H38" s="112">
        <f>SUM(B38:F38)</f>
        <v>4719</v>
      </c>
      <c r="I38" s="105"/>
      <c r="J38" s="105">
        <v>123</v>
      </c>
      <c r="K38" s="105"/>
      <c r="L38" s="105">
        <f>H38+J38</f>
        <v>4842</v>
      </c>
    </row>
    <row r="39" spans="1:12" ht="12.75" customHeight="1">
      <c r="A39" s="2" t="s">
        <v>112</v>
      </c>
      <c r="B39" s="105">
        <v>0</v>
      </c>
      <c r="C39" s="105"/>
      <c r="D39" s="105">
        <v>112</v>
      </c>
      <c r="E39" s="105"/>
      <c r="F39" s="105">
        <v>0</v>
      </c>
      <c r="G39" s="105"/>
      <c r="H39" s="112">
        <f>SUM(B39:F39)</f>
        <v>112</v>
      </c>
      <c r="I39" s="105"/>
      <c r="J39" s="105">
        <v>-20</v>
      </c>
      <c r="K39" s="105"/>
      <c r="L39" s="105">
        <f>H39+J39</f>
        <v>92</v>
      </c>
    </row>
    <row r="40" spans="1:12" ht="12.75" customHeight="1">
      <c r="A40" s="2" t="s">
        <v>73</v>
      </c>
      <c r="B40" s="105">
        <v>0</v>
      </c>
      <c r="C40" s="105"/>
      <c r="D40" s="111">
        <v>-764</v>
      </c>
      <c r="E40" s="105"/>
      <c r="F40" s="105">
        <v>0</v>
      </c>
      <c r="G40" s="105"/>
      <c r="H40" s="112">
        <f>SUM(B40:F40)</f>
        <v>-764</v>
      </c>
      <c r="I40" s="105"/>
      <c r="J40" s="105">
        <v>-44</v>
      </c>
      <c r="K40" s="105"/>
      <c r="L40" s="105">
        <f>H40+J40</f>
        <v>-808</v>
      </c>
    </row>
    <row r="41" spans="1:12" ht="12.75" customHeight="1">
      <c r="A41" s="106" t="s">
        <v>74</v>
      </c>
      <c r="B41" s="114">
        <f>SUM(B38:B40)</f>
        <v>0</v>
      </c>
      <c r="C41" s="105"/>
      <c r="D41" s="114">
        <f>SUM(D38:D40)</f>
        <v>4067</v>
      </c>
      <c r="E41" s="105"/>
      <c r="F41" s="114">
        <f>SUM(F38:F40)</f>
        <v>0</v>
      </c>
      <c r="G41" s="105"/>
      <c r="H41" s="114">
        <f>SUM(H38:H40)</f>
        <v>4067</v>
      </c>
      <c r="I41" s="105"/>
      <c r="J41" s="114">
        <f>SUM(J38:J40)</f>
        <v>59</v>
      </c>
      <c r="K41" s="105"/>
      <c r="L41" s="114">
        <f>SUM(L38:L40)</f>
        <v>4126</v>
      </c>
    </row>
    <row r="42" spans="1:12" ht="12.75" customHeight="1">
      <c r="A42" s="19"/>
      <c r="B42" s="105"/>
      <c r="C42" s="105"/>
      <c r="D42" s="105"/>
      <c r="E42" s="105"/>
      <c r="F42" s="105"/>
      <c r="G42" s="105"/>
      <c r="H42" s="105"/>
      <c r="I42" s="105"/>
      <c r="J42" s="105"/>
      <c r="K42" s="105"/>
      <c r="L42" s="105"/>
    </row>
    <row r="43" spans="1:12" ht="12.75" customHeight="1">
      <c r="A43" s="2" t="s">
        <v>68</v>
      </c>
      <c r="B43" s="113">
        <v>0</v>
      </c>
      <c r="C43" s="105"/>
      <c r="D43" s="113">
        <v>0</v>
      </c>
      <c r="E43" s="105"/>
      <c r="F43" s="113">
        <v>25624</v>
      </c>
      <c r="G43" s="105"/>
      <c r="H43" s="113">
        <f>SUM(B43:F43)</f>
        <v>25624</v>
      </c>
      <c r="I43" s="105"/>
      <c r="J43" s="113">
        <v>406</v>
      </c>
      <c r="K43" s="105"/>
      <c r="L43" s="113">
        <f>H43+J43</f>
        <v>26030</v>
      </c>
    </row>
    <row r="44" spans="2:12" ht="12.75" customHeight="1">
      <c r="B44" s="113"/>
      <c r="C44" s="105"/>
      <c r="D44" s="113"/>
      <c r="E44" s="105"/>
      <c r="F44" s="113"/>
      <c r="G44" s="105"/>
      <c r="H44" s="113"/>
      <c r="I44" s="105"/>
      <c r="J44" s="113"/>
      <c r="K44" s="105"/>
      <c r="L44" s="113"/>
    </row>
    <row r="45" spans="1:12" ht="12.75" customHeight="1">
      <c r="A45" s="1" t="s">
        <v>64</v>
      </c>
      <c r="B45" s="107">
        <f>B41+B43</f>
        <v>0</v>
      </c>
      <c r="C45" s="105">
        <f aca="true" t="shared" si="3" ref="C45:L45">C41+C43</f>
        <v>0</v>
      </c>
      <c r="D45" s="107">
        <f t="shared" si="3"/>
        <v>4067</v>
      </c>
      <c r="E45" s="105">
        <f t="shared" si="3"/>
        <v>0</v>
      </c>
      <c r="F45" s="107">
        <f t="shared" si="3"/>
        <v>25624</v>
      </c>
      <c r="G45" s="105">
        <f t="shared" si="3"/>
        <v>0</v>
      </c>
      <c r="H45" s="107">
        <f t="shared" si="3"/>
        <v>29691</v>
      </c>
      <c r="I45" s="105">
        <f t="shared" si="3"/>
        <v>0</v>
      </c>
      <c r="J45" s="107">
        <f t="shared" si="3"/>
        <v>465</v>
      </c>
      <c r="K45" s="105">
        <f t="shared" si="3"/>
        <v>0</v>
      </c>
      <c r="L45" s="107">
        <f t="shared" si="3"/>
        <v>30156</v>
      </c>
    </row>
    <row r="46" spans="2:12" ht="12.75" customHeight="1">
      <c r="B46" s="113"/>
      <c r="C46" s="105"/>
      <c r="D46" s="113"/>
      <c r="E46" s="105"/>
      <c r="F46" s="113"/>
      <c r="G46" s="105"/>
      <c r="H46" s="113"/>
      <c r="I46" s="105"/>
      <c r="J46" s="113"/>
      <c r="K46" s="105"/>
      <c r="L46" s="113"/>
    </row>
    <row r="47" spans="1:12" ht="12.75" customHeight="1">
      <c r="A47" s="2" t="s">
        <v>105</v>
      </c>
      <c r="B47" s="105">
        <v>0</v>
      </c>
      <c r="C47" s="105"/>
      <c r="D47" s="105">
        <v>0</v>
      </c>
      <c r="E47" s="105"/>
      <c r="F47" s="113">
        <v>-12825</v>
      </c>
      <c r="G47" s="105"/>
      <c r="H47" s="112">
        <f>SUM(B47:F47)</f>
        <v>-12825</v>
      </c>
      <c r="I47" s="105"/>
      <c r="J47" s="113">
        <v>-225</v>
      </c>
      <c r="K47" s="105"/>
      <c r="L47" s="105">
        <f>H47+J47</f>
        <v>-13050</v>
      </c>
    </row>
    <row r="48" spans="2:12" ht="12.75" customHeight="1">
      <c r="B48" s="113"/>
      <c r="C48" s="105"/>
      <c r="D48" s="113"/>
      <c r="E48" s="105"/>
      <c r="F48" s="113"/>
      <c r="G48" s="105"/>
      <c r="H48" s="113"/>
      <c r="I48" s="105"/>
      <c r="J48" s="113"/>
      <c r="K48" s="105"/>
      <c r="L48" s="113"/>
    </row>
    <row r="49" spans="1:12" s="19" customFormat="1" ht="12.75" customHeight="1" thickBot="1">
      <c r="A49" s="1" t="s">
        <v>55</v>
      </c>
      <c r="B49" s="108">
        <f>+B35+B45+B47</f>
        <v>170994</v>
      </c>
      <c r="C49" s="71">
        <f aca="true" t="shared" si="4" ref="C49:L49">+C35+C45+C47</f>
        <v>0</v>
      </c>
      <c r="D49" s="108">
        <f t="shared" si="4"/>
        <v>-1297</v>
      </c>
      <c r="E49" s="71">
        <f t="shared" si="4"/>
        <v>0</v>
      </c>
      <c r="F49" s="108">
        <f>+F35+F45+F47</f>
        <v>398824</v>
      </c>
      <c r="G49" s="71">
        <f t="shared" si="4"/>
        <v>0</v>
      </c>
      <c r="H49" s="108">
        <f t="shared" si="4"/>
        <v>568521</v>
      </c>
      <c r="I49" s="71">
        <f t="shared" si="4"/>
        <v>0</v>
      </c>
      <c r="J49" s="108">
        <f t="shared" si="4"/>
        <v>3598</v>
      </c>
      <c r="K49" s="71">
        <f t="shared" si="4"/>
        <v>0</v>
      </c>
      <c r="L49" s="108">
        <f t="shared" si="4"/>
        <v>572119</v>
      </c>
    </row>
    <row r="50" spans="1:12" ht="12.75" customHeight="1">
      <c r="A50" s="1"/>
      <c r="B50" s="70"/>
      <c r="C50" s="70"/>
      <c r="D50" s="70"/>
      <c r="E50" s="70"/>
      <c r="F50" s="70"/>
      <c r="G50" s="70"/>
      <c r="H50" s="70"/>
      <c r="I50" s="70"/>
      <c r="J50" s="70"/>
      <c r="K50" s="70"/>
      <c r="L50" s="70"/>
    </row>
    <row r="51" spans="2:12" ht="12.75">
      <c r="B51" s="53"/>
      <c r="C51" s="53"/>
      <c r="D51" s="53"/>
      <c r="E51" s="53"/>
      <c r="F51" s="53"/>
      <c r="G51" s="53"/>
      <c r="H51" s="53"/>
      <c r="I51" s="53"/>
      <c r="J51" s="53"/>
      <c r="K51" s="53"/>
      <c r="L51" s="53"/>
    </row>
    <row r="52" spans="2:12" ht="12.75">
      <c r="B52" s="53"/>
      <c r="C52" s="53"/>
      <c r="D52" s="53"/>
      <c r="E52" s="53"/>
      <c r="F52" s="53"/>
      <c r="G52" s="53"/>
      <c r="H52" s="53"/>
      <c r="I52" s="53"/>
      <c r="J52" s="53"/>
      <c r="K52" s="53"/>
      <c r="L52" s="53"/>
    </row>
    <row r="53" spans="2:12" ht="12.75">
      <c r="B53" s="53"/>
      <c r="C53" s="53"/>
      <c r="D53" s="53"/>
      <c r="E53" s="53"/>
      <c r="F53" s="53"/>
      <c r="G53" s="53"/>
      <c r="H53" s="53"/>
      <c r="I53" s="53"/>
      <c r="J53" s="53"/>
      <c r="K53" s="53"/>
      <c r="L53" s="53"/>
    </row>
    <row r="54" spans="2:12" ht="12.75">
      <c r="B54" s="53"/>
      <c r="C54" s="53"/>
      <c r="D54" s="65"/>
      <c r="E54" s="53"/>
      <c r="F54" s="53"/>
      <c r="G54" s="53"/>
      <c r="H54" s="53"/>
      <c r="I54" s="53"/>
      <c r="J54" s="53"/>
      <c r="K54" s="53"/>
      <c r="L54" s="53"/>
    </row>
    <row r="55" spans="2:12" ht="12.75">
      <c r="B55" s="53"/>
      <c r="C55" s="53"/>
      <c r="D55" s="65"/>
      <c r="E55" s="53"/>
      <c r="F55" s="53"/>
      <c r="G55" s="53"/>
      <c r="H55" s="53"/>
      <c r="I55" s="53"/>
      <c r="J55" s="53"/>
      <c r="K55" s="53"/>
      <c r="L55" s="53"/>
    </row>
    <row r="56" spans="2:12" ht="12.75">
      <c r="B56" s="53"/>
      <c r="C56" s="53"/>
      <c r="D56" s="65"/>
      <c r="E56" s="53"/>
      <c r="F56" s="53"/>
      <c r="G56" s="53"/>
      <c r="H56" s="53"/>
      <c r="I56" s="53"/>
      <c r="J56" s="53"/>
      <c r="K56" s="53"/>
      <c r="L56" s="53"/>
    </row>
    <row r="57" spans="2:12" ht="12.75">
      <c r="B57" s="53"/>
      <c r="C57" s="53"/>
      <c r="D57" s="65"/>
      <c r="E57" s="53"/>
      <c r="F57" s="53"/>
      <c r="G57" s="53"/>
      <c r="H57" s="53"/>
      <c r="I57" s="53"/>
      <c r="J57" s="53"/>
      <c r="K57" s="53"/>
      <c r="L57" s="53"/>
    </row>
    <row r="58" spans="2:12" ht="12.75">
      <c r="B58" s="53"/>
      <c r="C58" s="53"/>
      <c r="D58" s="65"/>
      <c r="E58" s="53"/>
      <c r="F58" s="53"/>
      <c r="G58" s="53"/>
      <c r="H58" s="53"/>
      <c r="I58" s="53"/>
      <c r="J58" s="53"/>
      <c r="K58" s="53"/>
      <c r="L58" s="53"/>
    </row>
    <row r="59" spans="2:12" ht="12.75">
      <c r="B59" s="53"/>
      <c r="C59" s="53"/>
      <c r="D59" s="65"/>
      <c r="E59" s="53"/>
      <c r="F59" s="53"/>
      <c r="G59" s="53"/>
      <c r="H59" s="53"/>
      <c r="I59" s="53"/>
      <c r="J59" s="53"/>
      <c r="K59" s="53"/>
      <c r="L59" s="53"/>
    </row>
    <row r="60" spans="2:12" ht="12.75">
      <c r="B60" s="53"/>
      <c r="C60" s="53"/>
      <c r="D60" s="53"/>
      <c r="E60" s="53"/>
      <c r="F60" s="53"/>
      <c r="G60" s="53"/>
      <c r="H60" s="53"/>
      <c r="I60" s="53"/>
      <c r="J60" s="53"/>
      <c r="K60" s="53"/>
      <c r="L60" s="53"/>
    </row>
    <row r="61" spans="2:12" ht="12.75">
      <c r="B61" s="53"/>
      <c r="C61" s="53"/>
      <c r="D61" s="53"/>
      <c r="E61" s="53"/>
      <c r="F61" s="53"/>
      <c r="G61" s="53"/>
      <c r="H61" s="53"/>
      <c r="I61" s="53"/>
      <c r="J61" s="53"/>
      <c r="K61" s="53"/>
      <c r="L61" s="53"/>
    </row>
    <row r="62" spans="2:12" ht="12.75">
      <c r="B62" s="53"/>
      <c r="C62" s="53"/>
      <c r="D62" s="53"/>
      <c r="E62" s="53"/>
      <c r="F62" s="53"/>
      <c r="G62" s="53"/>
      <c r="H62" s="53"/>
      <c r="I62" s="53"/>
      <c r="J62" s="53"/>
      <c r="K62" s="53"/>
      <c r="L62" s="53"/>
    </row>
    <row r="63" spans="2:12" ht="12.75">
      <c r="B63" s="53"/>
      <c r="C63" s="53"/>
      <c r="D63" s="53"/>
      <c r="E63" s="53"/>
      <c r="F63" s="53"/>
      <c r="G63" s="53"/>
      <c r="H63" s="53"/>
      <c r="I63" s="53"/>
      <c r="J63" s="53"/>
      <c r="K63" s="53"/>
      <c r="L63" s="53"/>
    </row>
    <row r="64" spans="2:12" ht="12.75">
      <c r="B64" s="53"/>
      <c r="C64" s="53"/>
      <c r="D64" s="53"/>
      <c r="E64" s="53"/>
      <c r="F64" s="53"/>
      <c r="G64" s="53"/>
      <c r="H64" s="53"/>
      <c r="I64" s="53"/>
      <c r="J64" s="53"/>
      <c r="K64" s="53"/>
      <c r="L64" s="53"/>
    </row>
    <row r="65" spans="2:12" ht="12.75">
      <c r="B65" s="53"/>
      <c r="C65" s="53"/>
      <c r="D65" s="53"/>
      <c r="E65" s="53"/>
      <c r="F65" s="53"/>
      <c r="G65" s="53"/>
      <c r="H65" s="53"/>
      <c r="I65" s="53"/>
      <c r="J65" s="53"/>
      <c r="K65" s="53"/>
      <c r="L65" s="53"/>
    </row>
    <row r="66" spans="2:12" ht="12.75">
      <c r="B66" s="53"/>
      <c r="C66" s="53"/>
      <c r="D66" s="53"/>
      <c r="E66" s="53"/>
      <c r="F66" s="53"/>
      <c r="G66" s="53"/>
      <c r="H66" s="53"/>
      <c r="I66" s="53"/>
      <c r="J66" s="53"/>
      <c r="K66" s="53"/>
      <c r="L66" s="53"/>
    </row>
    <row r="67" spans="2:12" ht="12.75">
      <c r="B67" s="53"/>
      <c r="C67" s="53"/>
      <c r="D67" s="53"/>
      <c r="E67" s="53"/>
      <c r="F67" s="53"/>
      <c r="G67" s="53"/>
      <c r="H67" s="53"/>
      <c r="I67" s="53"/>
      <c r="J67" s="53"/>
      <c r="K67" s="53"/>
      <c r="L67" s="53"/>
    </row>
    <row r="68" spans="2:12" ht="12.75">
      <c r="B68" s="53"/>
      <c r="C68" s="53"/>
      <c r="D68" s="53"/>
      <c r="E68" s="53"/>
      <c r="F68" s="53"/>
      <c r="G68" s="53"/>
      <c r="H68" s="53"/>
      <c r="I68" s="53"/>
      <c r="J68" s="53"/>
      <c r="K68" s="53"/>
      <c r="L68" s="53"/>
    </row>
    <row r="69" spans="2:12" ht="12.75">
      <c r="B69" s="53"/>
      <c r="C69" s="53"/>
      <c r="D69" s="53"/>
      <c r="E69" s="53"/>
      <c r="F69" s="53"/>
      <c r="G69" s="53"/>
      <c r="H69" s="53"/>
      <c r="I69" s="53"/>
      <c r="J69" s="53"/>
      <c r="K69" s="53"/>
      <c r="L69" s="53"/>
    </row>
    <row r="70" spans="2:12" ht="12.75">
      <c r="B70" s="53"/>
      <c r="C70" s="53"/>
      <c r="D70" s="53"/>
      <c r="E70" s="53"/>
      <c r="F70" s="53"/>
      <c r="G70" s="53"/>
      <c r="H70" s="53"/>
      <c r="I70" s="53"/>
      <c r="J70" s="53"/>
      <c r="K70" s="53"/>
      <c r="L70" s="53"/>
    </row>
  </sheetData>
  <sheetProtection/>
  <mergeCells count="4">
    <mergeCell ref="A4:L4"/>
    <mergeCell ref="A5:L5"/>
    <mergeCell ref="B8:H8"/>
    <mergeCell ref="B7:H7"/>
  </mergeCells>
  <printOptions/>
  <pageMargins left="0.97" right="0.16" top="0.23" bottom="0.3" header="0.32" footer="0.17"/>
  <pageSetup horizontalDpi="600" verticalDpi="600" orientation="landscape"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55"/>
  <sheetViews>
    <sheetView zoomScalePageLayoutView="0" workbookViewId="0" topLeftCell="A1">
      <selection activeCell="G5" sqref="G5"/>
    </sheetView>
  </sheetViews>
  <sheetFormatPr defaultColWidth="9.140625" defaultRowHeight="12.75"/>
  <cols>
    <col min="1" max="1" width="3.00390625" style="2" customWidth="1"/>
    <col min="2" max="2" width="56.8515625" style="2" customWidth="1"/>
    <col min="3" max="3" width="13.57421875" style="2" customWidth="1"/>
    <col min="4" max="4" width="1.7109375" style="19" customWidth="1"/>
    <col min="5" max="5" width="13.57421875" style="2" customWidth="1"/>
    <col min="6" max="6" width="2.140625" style="2" customWidth="1"/>
    <col min="7" max="16384" width="9.140625" style="2" customWidth="1"/>
  </cols>
  <sheetData>
    <row r="1" spans="1:5" ht="15.75">
      <c r="A1" s="4" t="s">
        <v>8</v>
      </c>
      <c r="B1" s="4"/>
      <c r="C1" s="22"/>
      <c r="D1" s="54"/>
      <c r="E1" s="3"/>
    </row>
    <row r="2" spans="1:5" ht="15.75">
      <c r="A2" s="4" t="s">
        <v>9</v>
      </c>
      <c r="B2" s="4"/>
      <c r="C2" s="22"/>
      <c r="D2" s="54"/>
      <c r="E2" s="3"/>
    </row>
    <row r="3" spans="1:5" ht="12" customHeight="1">
      <c r="A3" s="3"/>
      <c r="B3" s="3"/>
      <c r="C3" s="22"/>
      <c r="D3" s="54"/>
      <c r="E3" s="3"/>
    </row>
    <row r="4" spans="1:5" ht="15.75">
      <c r="A4" s="23" t="s">
        <v>65</v>
      </c>
      <c r="B4" s="23"/>
      <c r="C4" s="22"/>
      <c r="D4" s="54"/>
      <c r="E4" s="3"/>
    </row>
    <row r="5" spans="1:5" ht="15.75">
      <c r="A5" s="23" t="s">
        <v>66</v>
      </c>
      <c r="B5" s="23"/>
      <c r="C5" s="22"/>
      <c r="D5" s="54"/>
      <c r="E5" s="16"/>
    </row>
    <row r="6" spans="1:6" ht="15" customHeight="1">
      <c r="A6" s="3"/>
      <c r="B6" s="3"/>
      <c r="C6" s="55">
        <v>2009</v>
      </c>
      <c r="D6" s="55"/>
      <c r="E6" s="55">
        <v>2008</v>
      </c>
      <c r="F6" s="60"/>
    </row>
    <row r="7" spans="1:6" ht="15" customHeight="1">
      <c r="A7" s="3"/>
      <c r="B7" s="3"/>
      <c r="C7" s="56" t="s">
        <v>42</v>
      </c>
      <c r="D7" s="56"/>
      <c r="E7" s="56" t="str">
        <f>+C7</f>
        <v>12 months</v>
      </c>
      <c r="F7" s="61"/>
    </row>
    <row r="8" spans="1:6" ht="15" customHeight="1">
      <c r="A8" s="3"/>
      <c r="B8" s="3"/>
      <c r="C8" s="57" t="s">
        <v>35</v>
      </c>
      <c r="D8" s="57"/>
      <c r="E8" s="57" t="s">
        <v>35</v>
      </c>
      <c r="F8" s="62"/>
    </row>
    <row r="9" spans="1:6" ht="15" customHeight="1">
      <c r="A9" s="3"/>
      <c r="B9" s="3"/>
      <c r="C9" s="56" t="s">
        <v>34</v>
      </c>
      <c r="D9" s="56"/>
      <c r="E9" s="56" t="str">
        <f>+C9</f>
        <v>31 Dec</v>
      </c>
      <c r="F9" s="61"/>
    </row>
    <row r="10" spans="1:6" ht="15.75" customHeight="1">
      <c r="A10" s="3"/>
      <c r="B10" s="3"/>
      <c r="C10" s="33" t="s">
        <v>127</v>
      </c>
      <c r="D10" s="33"/>
      <c r="E10" s="33" t="s">
        <v>127</v>
      </c>
      <c r="F10" s="63"/>
    </row>
    <row r="11" spans="1:6" ht="8.25" customHeight="1">
      <c r="A11" s="3"/>
      <c r="B11" s="3"/>
      <c r="C11" s="12"/>
      <c r="D11" s="14"/>
      <c r="E11" s="12"/>
      <c r="F11" s="63"/>
    </row>
    <row r="12" spans="1:6" ht="15" customHeight="1">
      <c r="A12" s="3" t="s">
        <v>25</v>
      </c>
      <c r="B12" s="3"/>
      <c r="C12" s="12">
        <v>31434</v>
      </c>
      <c r="D12" s="14"/>
      <c r="E12" s="12">
        <v>23697</v>
      </c>
      <c r="F12" s="64"/>
    </row>
    <row r="13" spans="1:6" ht="8.25" customHeight="1">
      <c r="A13" s="3"/>
      <c r="B13" s="3"/>
      <c r="C13" s="12"/>
      <c r="D13" s="14"/>
      <c r="E13" s="12"/>
      <c r="F13" s="59"/>
    </row>
    <row r="14" spans="1:6" ht="15">
      <c r="A14" s="3" t="s">
        <v>0</v>
      </c>
      <c r="B14" s="3"/>
      <c r="C14" s="12"/>
      <c r="D14" s="14"/>
      <c r="E14" s="12"/>
      <c r="F14" s="59"/>
    </row>
    <row r="15" spans="1:6" ht="15">
      <c r="A15" s="3"/>
      <c r="B15" s="3" t="s">
        <v>36</v>
      </c>
      <c r="C15" s="12">
        <v>-11147</v>
      </c>
      <c r="D15" s="14"/>
      <c r="E15" s="32">
        <v>-495</v>
      </c>
      <c r="F15" s="59"/>
    </row>
    <row r="16" spans="1:6" ht="8.25" customHeight="1">
      <c r="A16" s="3"/>
      <c r="B16" s="3"/>
      <c r="C16" s="24"/>
      <c r="D16" s="14"/>
      <c r="E16" s="24"/>
      <c r="F16" s="14"/>
    </row>
    <row r="17" spans="1:6" ht="15">
      <c r="A17" s="3" t="s">
        <v>85</v>
      </c>
      <c r="B17" s="3"/>
      <c r="C17" s="12">
        <f>SUM(C12:C15)</f>
        <v>20287</v>
      </c>
      <c r="D17" s="14"/>
      <c r="E17" s="12">
        <f>SUM(E12:E15)</f>
        <v>23202</v>
      </c>
      <c r="F17" s="14"/>
    </row>
    <row r="18" spans="1:6" ht="8.25" customHeight="1">
      <c r="A18" s="3"/>
      <c r="B18" s="3"/>
      <c r="C18" s="12"/>
      <c r="D18" s="14"/>
      <c r="E18" s="12"/>
      <c r="F18" s="14"/>
    </row>
    <row r="19" spans="1:6" ht="15">
      <c r="A19" s="3" t="s">
        <v>113</v>
      </c>
      <c r="B19" s="3"/>
      <c r="C19" s="12"/>
      <c r="D19" s="14"/>
      <c r="E19" s="12"/>
      <c r="F19" s="14"/>
    </row>
    <row r="20" spans="1:6" ht="15">
      <c r="A20" s="3"/>
      <c r="B20" s="3" t="s">
        <v>37</v>
      </c>
      <c r="C20" s="13">
        <v>-49039</v>
      </c>
      <c r="D20" s="14"/>
      <c r="E20" s="12">
        <v>-8330</v>
      </c>
      <c r="F20" s="14"/>
    </row>
    <row r="21" spans="1:6" ht="15">
      <c r="A21" s="3"/>
      <c r="B21" s="3" t="s">
        <v>39</v>
      </c>
      <c r="C21" s="12">
        <v>-89952</v>
      </c>
      <c r="D21" s="14"/>
      <c r="E21" s="14">
        <v>25850</v>
      </c>
      <c r="F21" s="14"/>
    </row>
    <row r="22" spans="1:6" ht="15">
      <c r="A22" s="3"/>
      <c r="B22" s="3" t="s">
        <v>59</v>
      </c>
      <c r="C22" s="12">
        <v>-915</v>
      </c>
      <c r="D22" s="14"/>
      <c r="E22" s="14">
        <v>-9881</v>
      </c>
      <c r="F22" s="14"/>
    </row>
    <row r="23" spans="1:6" ht="15">
      <c r="A23" s="22" t="s">
        <v>108</v>
      </c>
      <c r="B23" s="58"/>
      <c r="C23" s="12">
        <v>18046</v>
      </c>
      <c r="D23" s="14"/>
      <c r="E23" s="14">
        <v>26596</v>
      </c>
      <c r="F23" s="14"/>
    </row>
    <row r="24" spans="1:6" ht="15">
      <c r="A24" s="3" t="s">
        <v>18</v>
      </c>
      <c r="B24" s="3"/>
      <c r="C24" s="12">
        <v>-6222</v>
      </c>
      <c r="D24" s="14"/>
      <c r="E24" s="14">
        <v>-7980</v>
      </c>
      <c r="F24" s="14"/>
    </row>
    <row r="25" spans="1:6" ht="15">
      <c r="A25" s="3" t="s">
        <v>114</v>
      </c>
      <c r="B25" s="3"/>
      <c r="C25" s="12">
        <v>-7519</v>
      </c>
      <c r="D25" s="14"/>
      <c r="E25" s="14">
        <v>-8607</v>
      </c>
      <c r="F25" s="14"/>
    </row>
    <row r="26" spans="1:6" ht="15">
      <c r="A26" s="3" t="s">
        <v>106</v>
      </c>
      <c r="B26" s="3"/>
      <c r="C26" s="68">
        <v>0</v>
      </c>
      <c r="D26" s="14"/>
      <c r="E26" s="14">
        <v>100</v>
      </c>
      <c r="F26" s="14"/>
    </row>
    <row r="27" spans="1:6" ht="15">
      <c r="A27" s="3" t="s">
        <v>69</v>
      </c>
      <c r="B27" s="3"/>
      <c r="C27" s="25">
        <f>SUM(C16:C26)</f>
        <v>-115314</v>
      </c>
      <c r="D27" s="14"/>
      <c r="E27" s="25">
        <f>SUM(E16:E26)</f>
        <v>40950</v>
      </c>
      <c r="F27" s="14"/>
    </row>
    <row r="28" spans="1:6" ht="8.25" customHeight="1">
      <c r="A28" s="3"/>
      <c r="B28" s="3"/>
      <c r="C28" s="12"/>
      <c r="D28" s="14"/>
      <c r="E28" s="14"/>
      <c r="F28" s="14"/>
    </row>
    <row r="29" spans="1:6" ht="15">
      <c r="A29" s="3" t="s">
        <v>116</v>
      </c>
      <c r="B29" s="3"/>
      <c r="C29" s="14"/>
      <c r="D29" s="14"/>
      <c r="E29" s="14"/>
      <c r="F29" s="14"/>
    </row>
    <row r="30" spans="1:6" ht="15">
      <c r="A30" s="3"/>
      <c r="B30" s="22" t="s">
        <v>83</v>
      </c>
      <c r="C30" s="14">
        <v>5912</v>
      </c>
      <c r="D30" s="14"/>
      <c r="E30" s="14">
        <v>-4737</v>
      </c>
      <c r="F30" s="14"/>
    </row>
    <row r="31" spans="1:6" ht="15">
      <c r="A31" s="3"/>
      <c r="B31" s="22" t="s">
        <v>108</v>
      </c>
      <c r="C31" s="115">
        <v>714</v>
      </c>
      <c r="D31" s="14"/>
      <c r="E31" s="14">
        <v>1601</v>
      </c>
      <c r="F31" s="14"/>
    </row>
    <row r="32" spans="1:6" ht="15">
      <c r="A32" s="3"/>
      <c r="B32" s="3" t="s">
        <v>21</v>
      </c>
      <c r="C32" s="14"/>
      <c r="D32" s="14"/>
      <c r="E32" s="14"/>
      <c r="F32" s="14"/>
    </row>
    <row r="33" spans="1:6" ht="15">
      <c r="A33" s="3"/>
      <c r="B33" s="3" t="s">
        <v>22</v>
      </c>
      <c r="C33" s="14">
        <v>-1480</v>
      </c>
      <c r="D33" s="14"/>
      <c r="E33" s="14">
        <v>-2313</v>
      </c>
      <c r="F33" s="14"/>
    </row>
    <row r="34" spans="1:6" ht="15">
      <c r="A34" s="3" t="s">
        <v>84</v>
      </c>
      <c r="B34" s="18"/>
      <c r="C34" s="25">
        <f>SUM(C29:C33)</f>
        <v>5146</v>
      </c>
      <c r="D34" s="14"/>
      <c r="E34" s="25">
        <f>SUM(E29:E33)</f>
        <v>-5449</v>
      </c>
      <c r="F34" s="14"/>
    </row>
    <row r="35" spans="1:6" ht="8.25" customHeight="1">
      <c r="A35" s="3"/>
      <c r="B35" s="18"/>
      <c r="C35" s="14"/>
      <c r="D35" s="14"/>
      <c r="E35" s="14"/>
      <c r="F35" s="14"/>
    </row>
    <row r="36" spans="1:6" ht="15">
      <c r="A36" s="3" t="s">
        <v>117</v>
      </c>
      <c r="B36" s="18"/>
      <c r="C36" s="14"/>
      <c r="D36" s="14"/>
      <c r="E36" s="14"/>
      <c r="F36" s="14"/>
    </row>
    <row r="37" spans="1:6" ht="15">
      <c r="A37" s="3"/>
      <c r="B37" s="3" t="s">
        <v>105</v>
      </c>
      <c r="C37" s="14">
        <v>-13050</v>
      </c>
      <c r="D37" s="14"/>
      <c r="E37" s="14">
        <v>-189847</v>
      </c>
      <c r="F37" s="14"/>
    </row>
    <row r="38" spans="1:6" ht="15">
      <c r="A38" s="3"/>
      <c r="B38" s="3" t="s">
        <v>87</v>
      </c>
      <c r="C38" s="115">
        <v>110000</v>
      </c>
      <c r="D38" s="14"/>
      <c r="E38" s="14">
        <v>-48000</v>
      </c>
      <c r="F38" s="14"/>
    </row>
    <row r="39" spans="1:6" ht="15">
      <c r="A39" s="3" t="s">
        <v>40</v>
      </c>
      <c r="B39" s="18"/>
      <c r="C39" s="25">
        <f>SUM(C36:C38)</f>
        <v>96950</v>
      </c>
      <c r="D39" s="14"/>
      <c r="E39" s="25">
        <f>SUM(E36:E38)</f>
        <v>-237847</v>
      </c>
      <c r="F39" s="14"/>
    </row>
    <row r="40" spans="1:6" ht="8.25" customHeight="1">
      <c r="A40" s="3"/>
      <c r="B40" s="18"/>
      <c r="C40" s="14"/>
      <c r="D40" s="14"/>
      <c r="E40" s="14"/>
      <c r="F40" s="14"/>
    </row>
    <row r="41" spans="1:6" ht="15">
      <c r="A41" s="3" t="s">
        <v>1</v>
      </c>
      <c r="B41" s="18"/>
      <c r="C41" s="14">
        <f>+C27+C34+C39</f>
        <v>-13218</v>
      </c>
      <c r="D41" s="14"/>
      <c r="E41" s="14">
        <f>+E27+E34+E39</f>
        <v>-202346</v>
      </c>
      <c r="F41" s="14"/>
    </row>
    <row r="42" spans="1:6" ht="8.25" customHeight="1">
      <c r="A42" s="3"/>
      <c r="B42" s="18"/>
      <c r="C42" s="14"/>
      <c r="D42" s="14"/>
      <c r="E42" s="14"/>
      <c r="F42" s="14"/>
    </row>
    <row r="43" spans="1:6" ht="15">
      <c r="A43" s="3" t="s">
        <v>2</v>
      </c>
      <c r="B43" s="3"/>
      <c r="C43" s="14">
        <v>144885</v>
      </c>
      <c r="D43" s="14"/>
      <c r="E43" s="14">
        <v>347231</v>
      </c>
      <c r="F43" s="65"/>
    </row>
    <row r="44" spans="1:6" ht="8.25" customHeight="1">
      <c r="A44" s="3"/>
      <c r="B44" s="3"/>
      <c r="C44" s="14"/>
      <c r="D44" s="14"/>
      <c r="E44" s="14"/>
      <c r="F44" s="65"/>
    </row>
    <row r="45" spans="1:6" ht="15.75" thickBot="1">
      <c r="A45" s="3" t="s">
        <v>67</v>
      </c>
      <c r="B45" s="3"/>
      <c r="C45" s="26">
        <f>SUM(C41:C44)</f>
        <v>131667</v>
      </c>
      <c r="D45" s="14"/>
      <c r="E45" s="26">
        <f>SUM(E41:E44)</f>
        <v>144885</v>
      </c>
      <c r="F45" s="65"/>
    </row>
    <row r="46" spans="1:6" ht="8.25" customHeight="1">
      <c r="A46" s="28"/>
      <c r="B46" s="28"/>
      <c r="C46" s="80"/>
      <c r="D46" s="80"/>
      <c r="E46" s="53"/>
      <c r="F46" s="14"/>
    </row>
    <row r="47" spans="1:6" ht="15">
      <c r="A47" s="3" t="s">
        <v>3</v>
      </c>
      <c r="B47" s="3"/>
      <c r="C47" s="80"/>
      <c r="D47" s="80"/>
      <c r="E47" s="53"/>
      <c r="F47" s="14"/>
    </row>
    <row r="48" spans="1:6" ht="8.25" customHeight="1">
      <c r="A48" s="3"/>
      <c r="B48" s="3"/>
      <c r="C48" s="80"/>
      <c r="D48" s="80"/>
      <c r="E48" s="53"/>
      <c r="F48" s="14"/>
    </row>
    <row r="49" spans="1:6" ht="15">
      <c r="A49" s="3"/>
      <c r="B49" s="3" t="s">
        <v>6</v>
      </c>
      <c r="C49" s="14">
        <v>127802</v>
      </c>
      <c r="D49" s="14"/>
      <c r="E49" s="14">
        <v>140932</v>
      </c>
      <c r="F49" s="14"/>
    </row>
    <row r="50" spans="1:5" ht="15">
      <c r="A50" s="3"/>
      <c r="B50" s="3" t="s">
        <v>103</v>
      </c>
      <c r="C50" s="14">
        <v>4974</v>
      </c>
      <c r="D50" s="14"/>
      <c r="E50" s="14">
        <v>4842</v>
      </c>
    </row>
    <row r="51" spans="1:5" ht="15">
      <c r="A51" s="3"/>
      <c r="B51" s="3" t="s">
        <v>7</v>
      </c>
      <c r="C51" s="14">
        <v>-1109</v>
      </c>
      <c r="D51" s="59" t="s">
        <v>126</v>
      </c>
      <c r="E51" s="14">
        <v>-889</v>
      </c>
    </row>
    <row r="52" spans="1:5" ht="15.75" thickBot="1">
      <c r="A52" s="28"/>
      <c r="B52" s="28"/>
      <c r="C52" s="26">
        <f>SUM(C48:C51)</f>
        <v>131667</v>
      </c>
      <c r="D52" s="14"/>
      <c r="E52" s="26">
        <f>SUM(E49:E51)</f>
        <v>144885</v>
      </c>
    </row>
    <row r="53" spans="1:5" ht="8.25" customHeight="1">
      <c r="A53" s="28"/>
      <c r="B53" s="28"/>
      <c r="C53" s="14"/>
      <c r="D53" s="14"/>
      <c r="E53" s="14"/>
    </row>
    <row r="54" spans="1:5" ht="13.5" customHeight="1">
      <c r="A54" s="27" t="s">
        <v>125</v>
      </c>
      <c r="B54" s="3" t="s">
        <v>124</v>
      </c>
      <c r="C54" s="80"/>
      <c r="D54" s="80"/>
      <c r="E54" s="5"/>
    </row>
    <row r="55" spans="1:5" ht="8.25" customHeight="1">
      <c r="A55" s="3"/>
      <c r="B55" s="3"/>
      <c r="C55" s="80"/>
      <c r="D55" s="80"/>
      <c r="E55" s="5"/>
    </row>
    <row r="56" ht="15.75" customHeight="1"/>
    <row r="57" ht="15.75" customHeight="1"/>
    <row r="58" ht="15.75" customHeight="1"/>
    <row r="59" ht="15.75" customHeight="1"/>
  </sheetData>
  <sheetProtection/>
  <printOptions/>
  <pageMargins left="0.87" right="0.26" top="0.25" bottom="0.32" header="0.25" footer="0.15"/>
  <pageSetup fitToHeight="1" fitToWidth="1"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2010-02-25T01:54:25Z</cp:lastPrinted>
  <dcterms:created xsi:type="dcterms:W3CDTF">2001-09-21T04:42:12Z</dcterms:created>
  <dcterms:modified xsi:type="dcterms:W3CDTF">2010-02-25T09:12:53Z</dcterms:modified>
  <cp:category/>
  <cp:version/>
  <cp:contentType/>
  <cp:contentStatus/>
</cp:coreProperties>
</file>