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270" windowWidth="2295" windowHeight="1275" tabRatio="622" activeTab="0"/>
  </bookViews>
  <sheets>
    <sheet name="BalanceSheet" sheetId="1" r:id="rId1"/>
    <sheet name="IncomeStatement" sheetId="2" r:id="rId2"/>
    <sheet name="StatementOfChangesInEquity" sheetId="3" r:id="rId3"/>
    <sheet name="CashFlowStatement" sheetId="4" r:id="rId4"/>
  </sheets>
  <definedNames>
    <definedName name="BuiltIn_Print_Area">#REF!</definedName>
    <definedName name="BuiltIn_Print_Area___0">#REF!</definedName>
    <definedName name="BuiltIn_Print_Area___0">#REF!</definedName>
    <definedName name="_xlnm.Print_Area" localSheetId="0">'BalanceSheet'!$A$1:$E$51</definedName>
    <definedName name="_xlnm.Print_Area" localSheetId="3">'CashFlowStatement'!$A$1:$F$60</definedName>
    <definedName name="_xlnm.Print_Area" localSheetId="1">'IncomeStatement'!$A$1:$H$50</definedName>
    <definedName name="_xlnm.Print_Area" localSheetId="2">'StatementOfChangesInEquity'!$A$1:$J$41</definedName>
  </definedNames>
  <calcPr fullCalcOnLoad="1"/>
</workbook>
</file>

<file path=xl/sharedStrings.xml><?xml version="1.0" encoding="utf-8"?>
<sst xmlns="http://schemas.openxmlformats.org/spreadsheetml/2006/main" count="167" uniqueCount="121">
  <si>
    <t>EPS - Basic (sen)</t>
  </si>
  <si>
    <t>ended</t>
  </si>
  <si>
    <t>associated companies</t>
  </si>
  <si>
    <t>Condensed Consolidated Cash Flow Statement</t>
  </si>
  <si>
    <t>Interest and net dividends received</t>
  </si>
  <si>
    <t>Dividends paid</t>
  </si>
  <si>
    <t>ASSETS</t>
  </si>
  <si>
    <t>Property and equipment</t>
  </si>
  <si>
    <t>Associated company</t>
  </si>
  <si>
    <t>Investments</t>
  </si>
  <si>
    <t>Equity Holders of the Parent</t>
  </si>
  <si>
    <t>Minority</t>
  </si>
  <si>
    <t>Interests</t>
  </si>
  <si>
    <t>holders of the parent</t>
  </si>
  <si>
    <t>EQUITY AND LIABILITIES</t>
  </si>
  <si>
    <t>Total Equity</t>
  </si>
  <si>
    <t>Total Liabilities</t>
  </si>
  <si>
    <t>Profit before taxation</t>
  </si>
  <si>
    <t>Taxation</t>
  </si>
  <si>
    <t>Decrease/(increase) in</t>
  </si>
  <si>
    <t xml:space="preserve">Net profit for the period </t>
  </si>
  <si>
    <t>30 September 2008</t>
  </si>
  <si>
    <t>For the period ended 30 September 2008</t>
  </si>
  <si>
    <t>9 months</t>
  </si>
  <si>
    <t>30 Sept</t>
  </si>
  <si>
    <t>9 months ended</t>
  </si>
  <si>
    <t>30 September 2007</t>
  </si>
  <si>
    <t xml:space="preserve">At 30 September 2007 </t>
  </si>
  <si>
    <t>At 30 September 2008</t>
  </si>
  <si>
    <t>to 30 Sept</t>
  </si>
  <si>
    <t>As at 30 September 2008</t>
  </si>
  <si>
    <t>30 Sept 2008</t>
  </si>
  <si>
    <t>(Acquisition) of investments net of disposal/</t>
  </si>
  <si>
    <t xml:space="preserve">  redemption proceeds </t>
  </si>
  <si>
    <t>#</t>
  </si>
  <si>
    <t>*</t>
  </si>
  <si>
    <t>Net cash flows used in operating activities</t>
  </si>
  <si>
    <t>Net cash flows used in investing activities</t>
  </si>
  <si>
    <t>Interest and commitment fees paid</t>
  </si>
  <si>
    <t>Cash and cash equivalents at end of period</t>
  </si>
  <si>
    <t>Attributable to:</t>
  </si>
  <si>
    <t>Investment properties</t>
  </si>
  <si>
    <t>Deposits with financial institutions</t>
  </si>
  <si>
    <t>Bank overdrafts</t>
  </si>
  <si>
    <t>Non-cash items</t>
  </si>
  <si>
    <t>Tax payable</t>
  </si>
  <si>
    <t>Trade receivables</t>
  </si>
  <si>
    <t>Short-term borrowings</t>
  </si>
  <si>
    <t>Cash and bank balances</t>
  </si>
  <si>
    <t>Net claims incurred</t>
  </si>
  <si>
    <t>Net commissions</t>
  </si>
  <si>
    <t>Dividends</t>
  </si>
  <si>
    <t xml:space="preserve">  total recognised income and</t>
  </si>
  <si>
    <t>PACIFICMAS BERHAD (Company No. 5024-T)</t>
  </si>
  <si>
    <t>(Incorporated in Malaysia)</t>
  </si>
  <si>
    <t>Capital</t>
  </si>
  <si>
    <t>Retained</t>
  </si>
  <si>
    <t>Profits</t>
  </si>
  <si>
    <t>Intangible assets</t>
  </si>
  <si>
    <t>Operating profit before changes in working capital</t>
  </si>
  <si>
    <t>Changes in working capital</t>
  </si>
  <si>
    <t>Net change in assets</t>
  </si>
  <si>
    <t>Net change in liabilities</t>
  </si>
  <si>
    <t>Income tax paid</t>
  </si>
  <si>
    <t>Share of results of</t>
  </si>
  <si>
    <t>Investing activities:</t>
  </si>
  <si>
    <t>Financing activities:</t>
  </si>
  <si>
    <t>Condensed Consolidated Statement of Changes in Equity</t>
  </si>
  <si>
    <t>Distributable</t>
  </si>
  <si>
    <t>Equity</t>
  </si>
  <si>
    <t>Total Assets</t>
  </si>
  <si>
    <t>Other operating income</t>
  </si>
  <si>
    <t>Operating expenses</t>
  </si>
  <si>
    <t>Finance costs</t>
  </si>
  <si>
    <t>31 Dec 2007</t>
  </si>
  <si>
    <t>Net profit for the period</t>
  </si>
  <si>
    <t xml:space="preserve">At 1 January 2007 </t>
  </si>
  <si>
    <t xml:space="preserve">Net profit for the period representing </t>
  </si>
  <si>
    <t xml:space="preserve">  expense for the period</t>
  </si>
  <si>
    <t>At 1 January 2008</t>
  </si>
  <si>
    <t>Minority interests</t>
  </si>
  <si>
    <t>Adjustment for:</t>
  </si>
  <si>
    <t>Net change in cash and cash equivalents</t>
  </si>
  <si>
    <t>Cash and cash equivalents at beginning of year</t>
  </si>
  <si>
    <t>Cash and cash equivalents comprise:</t>
  </si>
  <si>
    <t>Condensed Consolidated Balance Sheet</t>
  </si>
  <si>
    <t>Condensed Consolidated Income Statement</t>
  </si>
  <si>
    <t>Tax recoverable</t>
  </si>
  <si>
    <t>As disclosed in Note B9 of the explanatory notes.</t>
  </si>
  <si>
    <t xml:space="preserve"># </t>
  </si>
  <si>
    <t>Provision for outstanding claims</t>
  </si>
  <si>
    <t>Revenue</t>
  </si>
  <si>
    <t>As at</t>
  </si>
  <si>
    <t>Liabilities</t>
  </si>
  <si>
    <t>Comparative</t>
  </si>
  <si>
    <t>qtr ended</t>
  </si>
  <si>
    <t>Cumulative</t>
  </si>
  <si>
    <t>Retained profits</t>
  </si>
  <si>
    <t>Reinsurance</t>
  </si>
  <si>
    <t>Current</t>
  </si>
  <si>
    <t>Net cash flows used in financing activities</t>
  </si>
  <si>
    <t>Deferred tax liabilities</t>
  </si>
  <si>
    <t>Net purchase of property and equipment</t>
  </si>
  <si>
    <t xml:space="preserve">  and intangible assets</t>
  </si>
  <si>
    <t>Deferred tax assets</t>
  </si>
  <si>
    <t xml:space="preserve">Equity attributable to ordinary equity </t>
  </si>
  <si>
    <t>Ordinary equity holders</t>
  </si>
  <si>
    <t xml:space="preserve"> of the parent</t>
  </si>
  <si>
    <t xml:space="preserve">Attributable to Ordinary </t>
  </si>
  <si>
    <t>Share</t>
  </si>
  <si>
    <t>Income tax refund received</t>
  </si>
  <si>
    <t>Total Equity and Liabilities</t>
  </si>
  <si>
    <t>Share capital</t>
  </si>
  <si>
    <t>Total</t>
  </si>
  <si>
    <t>Short term borrowings and debt securities</t>
  </si>
  <si>
    <t>Other receivables</t>
  </si>
  <si>
    <t>Trade payables</t>
  </si>
  <si>
    <t>Other payables</t>
  </si>
  <si>
    <t>Unearned premium reserves</t>
  </si>
  <si>
    <t>unearned premium reserves</t>
  </si>
  <si>
    <t>RM'000</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</si>
</sst>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dd\.\ mmm\ yy"/>
    <numFmt numFmtId="169" formatCode="0_);\(0\)"/>
    <numFmt numFmtId="170" formatCode="_(* #,##0_);_(* \(#,##0\);_(* &quot;-&quot;??_);_(@_)"/>
    <numFmt numFmtId="171" formatCode="0.00_);\(0.00\)"/>
    <numFmt numFmtId="172" formatCode="#,##0.0_);\(#,##0.0\)"/>
    <numFmt numFmtId="173" formatCode="_(* #,##0_);[Red]_(* \(#,##0\);_(* &quot;-&quot;??_)"/>
    <numFmt numFmtId="174" formatCode="_(* #,##0.00_);[Red]_(* \(#,##0.00\);_(* &quot;-&quot;??_)"/>
    <numFmt numFmtId="175" formatCode="#,##0.0000_);\(#,##0.0000\)"/>
    <numFmt numFmtId="176" formatCode="[$-409]mmm\-yy;@"/>
    <numFmt numFmtId="177" formatCode="[$-409]d\-mmm\-yyyy;@"/>
    <numFmt numFmtId="178" formatCode="[$-409]d\-mmm\-yy;@"/>
    <numFmt numFmtId="179" formatCode="[$-409]dd\-mmm\-yy;@"/>
    <numFmt numFmtId="180" formatCode="_(* #,##0.0_);_(* \(#,##0.0\);_(* &quot;-&quot;??_);_(@_)"/>
    <numFmt numFmtId="181" formatCode="mmm\-yyyy"/>
    <numFmt numFmtId="182" formatCode="mmmm\-yy"/>
    <numFmt numFmtId="183" formatCode="_(* #,##0.0_);_(* \(#,##0.0\);_(* &quot;-&quot;?_);_(@_)"/>
    <numFmt numFmtId="184" formatCode="[$-409]dddd\,\ mmmm\ dd\,\ yyyy"/>
    <numFmt numFmtId="185" formatCode="_-* #,##0.0\ _D_M_-;\-* #,##0.0\ _D_M_-;_-* &quot;-&quot;??\ _D_M_-;_-@_-"/>
    <numFmt numFmtId="186" formatCode="_-* #,##0.000\ _D_M_-;\-* #,##0.000\ _D_M_-;_-* &quot;-&quot;??\ _D_M_-;_-@_-"/>
    <numFmt numFmtId="187" formatCode="_-* #,##0.0000\ _D_M_-;\-* #,##0.0000\ _D_M_-;_-* &quot;-&quot;??\ _D_M_-;_-@_-"/>
    <numFmt numFmtId="188" formatCode="_-* #,##0\ _D_M_-;\-* #,##0\ _D_M_-;_-* &quot;-&quot;??\ _D_M_-;_-@_-"/>
  </numFmts>
  <fonts count="32">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sz val="11"/>
      <name val="Arial"/>
      <family val="2"/>
    </font>
    <font>
      <b/>
      <sz val="12"/>
      <color indexed="8"/>
      <name val="Arial"/>
      <family val="2"/>
    </font>
    <font>
      <b/>
      <u val="single"/>
      <sz val="10"/>
      <name val="Arial"/>
      <family val="2"/>
    </font>
    <font>
      <u val="single"/>
      <sz val="12"/>
      <name val="Arial"/>
      <family val="2"/>
    </font>
    <font>
      <b/>
      <u val="single"/>
      <sz val="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u val="single"/>
      <sz val="10"/>
      <color indexed="8"/>
      <name val="Arial"/>
      <family val="2"/>
    </font>
    <font>
      <sz val="10"/>
      <color indexed="8"/>
      <name val="Arial"/>
      <family val="2"/>
    </font>
    <font>
      <sz val="12"/>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16" fillId="0" borderId="0" applyNumberFormat="0" applyFill="0" applyBorder="0" applyAlignment="0" applyProtection="0"/>
    <xf numFmtId="0" fontId="2"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1"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24">
    <xf numFmtId="0" fontId="0" fillId="0" borderId="0" xfId="0" applyAlignment="1">
      <alignment/>
    </xf>
    <xf numFmtId="0" fontId="3" fillId="0" borderId="0" xfId="0" applyFont="1" applyAlignment="1">
      <alignment/>
    </xf>
    <xf numFmtId="0" fontId="0" fillId="0" borderId="0" xfId="0" applyFont="1" applyAlignment="1">
      <alignment/>
    </xf>
    <xf numFmtId="0" fontId="4" fillId="0" borderId="0" xfId="0" applyFont="1" applyAlignment="1">
      <alignment/>
    </xf>
    <xf numFmtId="0" fontId="5" fillId="0" borderId="0" xfId="0" applyFont="1" applyAlignment="1">
      <alignment/>
    </xf>
    <xf numFmtId="37" fontId="4" fillId="0" borderId="0" xfId="0" applyNumberFormat="1" applyFont="1" applyBorder="1" applyAlignment="1">
      <alignment/>
    </xf>
    <xf numFmtId="37" fontId="4" fillId="0" borderId="0" xfId="0" applyNumberFormat="1" applyFont="1" applyAlignment="1">
      <alignment/>
    </xf>
    <xf numFmtId="0" fontId="4" fillId="0" borderId="0" xfId="0" applyFont="1" applyAlignment="1">
      <alignment/>
    </xf>
    <xf numFmtId="37" fontId="4" fillId="0" borderId="0" xfId="0" applyNumberFormat="1" applyFont="1" applyBorder="1" applyAlignment="1">
      <alignment/>
    </xf>
    <xf numFmtId="0" fontId="6" fillId="0" borderId="0" xfId="0" applyFont="1" applyAlignment="1">
      <alignment/>
    </xf>
    <xf numFmtId="37" fontId="6" fillId="0" borderId="0" xfId="0" applyNumberFormat="1" applyFont="1" applyFill="1" applyBorder="1" applyAlignment="1">
      <alignment/>
    </xf>
    <xf numFmtId="0" fontId="6" fillId="0" borderId="0" xfId="0" applyFont="1" applyAlignment="1">
      <alignment horizontal="center"/>
    </xf>
    <xf numFmtId="37" fontId="6" fillId="0" borderId="0" xfId="0" applyNumberFormat="1" applyFont="1" applyAlignment="1">
      <alignment/>
    </xf>
    <xf numFmtId="37" fontId="4" fillId="0" borderId="0" xfId="0" applyNumberFormat="1" applyFont="1" applyFill="1" applyAlignment="1">
      <alignment/>
    </xf>
    <xf numFmtId="37" fontId="4" fillId="0" borderId="0" xfId="0" applyNumberFormat="1" applyFont="1" applyAlignment="1">
      <alignment/>
    </xf>
    <xf numFmtId="37" fontId="4" fillId="0" borderId="0" xfId="0" applyNumberFormat="1" applyFont="1" applyFill="1" applyBorder="1" applyAlignment="1">
      <alignment/>
    </xf>
    <xf numFmtId="0" fontId="8" fillId="0" borderId="0" xfId="0" applyFont="1" applyAlignment="1">
      <alignment/>
    </xf>
    <xf numFmtId="37" fontId="4" fillId="0" borderId="10" xfId="0" applyNumberFormat="1" applyFont="1" applyBorder="1" applyAlignment="1">
      <alignment/>
    </xf>
    <xf numFmtId="0" fontId="5" fillId="0" borderId="0" xfId="0" applyFont="1" applyAlignment="1">
      <alignment horizontal="center"/>
    </xf>
    <xf numFmtId="0" fontId="4" fillId="0" borderId="0" xfId="0" applyFont="1" applyBorder="1" applyAlignment="1">
      <alignment/>
    </xf>
    <xf numFmtId="37" fontId="0" fillId="0" borderId="0" xfId="0" applyNumberFormat="1" applyFont="1" applyAlignment="1">
      <alignment/>
    </xf>
    <xf numFmtId="0" fontId="4" fillId="0" borderId="0" xfId="0" applyFont="1" applyAlignment="1" quotePrefix="1">
      <alignment/>
    </xf>
    <xf numFmtId="0" fontId="9"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0" fillId="0" borderId="0" xfId="0" applyFont="1" applyFill="1" applyAlignment="1">
      <alignment/>
    </xf>
    <xf numFmtId="0" fontId="4" fillId="0" borderId="0" xfId="0" applyFont="1" applyFill="1" applyAlignment="1">
      <alignment/>
    </xf>
    <xf numFmtId="0" fontId="10" fillId="0" borderId="0" xfId="0" applyFont="1" applyAlignment="1">
      <alignment/>
    </xf>
    <xf numFmtId="37" fontId="4" fillId="0" borderId="11" xfId="0" applyNumberFormat="1" applyFont="1" applyFill="1" applyBorder="1" applyAlignment="1">
      <alignment/>
    </xf>
    <xf numFmtId="37" fontId="4" fillId="0" borderId="12" xfId="0" applyNumberFormat="1" applyFont="1" applyFill="1" applyBorder="1" applyAlignment="1">
      <alignment/>
    </xf>
    <xf numFmtId="37" fontId="4" fillId="0" borderId="10" xfId="0" applyNumberFormat="1" applyFont="1" applyFill="1" applyBorder="1" applyAlignment="1">
      <alignment/>
    </xf>
    <xf numFmtId="37" fontId="4" fillId="0" borderId="0" xfId="0" applyNumberFormat="1" applyFont="1" applyAlignment="1">
      <alignment horizontal="center"/>
    </xf>
    <xf numFmtId="37" fontId="4" fillId="0" borderId="0" xfId="0" applyNumberFormat="1" applyFont="1" applyFill="1" applyAlignment="1">
      <alignment horizontal="center"/>
    </xf>
    <xf numFmtId="37" fontId="4" fillId="0" borderId="0" xfId="0" applyNumberFormat="1" applyFont="1" applyFill="1" applyBorder="1" applyAlignment="1">
      <alignment/>
    </xf>
    <xf numFmtId="0" fontId="4" fillId="0" borderId="0" xfId="0" applyFont="1" applyAlignment="1">
      <alignment horizontal="center"/>
    </xf>
    <xf numFmtId="0" fontId="5" fillId="0" borderId="0" xfId="0" applyFont="1" applyAlignment="1">
      <alignment/>
    </xf>
    <xf numFmtId="37" fontId="4" fillId="0" borderId="0" xfId="0" applyNumberFormat="1" applyFont="1" applyFill="1" applyAlignment="1">
      <alignment/>
    </xf>
    <xf numFmtId="0" fontId="4" fillId="0" borderId="0" xfId="0" applyFont="1" applyFill="1" applyAlignment="1">
      <alignment/>
    </xf>
    <xf numFmtId="37" fontId="4" fillId="0" borderId="0" xfId="0" applyNumberFormat="1" applyFont="1" applyBorder="1" applyAlignment="1">
      <alignment horizontal="right"/>
    </xf>
    <xf numFmtId="37" fontId="4" fillId="0" borderId="0" xfId="0" applyNumberFormat="1" applyFont="1" applyAlignment="1">
      <alignment horizontal="right"/>
    </xf>
    <xf numFmtId="37" fontId="4" fillId="0" borderId="0" xfId="0" applyNumberFormat="1" applyFont="1" applyFill="1" applyBorder="1" applyAlignment="1">
      <alignment horizontal="right"/>
    </xf>
    <xf numFmtId="0" fontId="10" fillId="0" borderId="0" xfId="0" applyFont="1" applyFill="1" applyAlignment="1">
      <alignment/>
    </xf>
    <xf numFmtId="37" fontId="4" fillId="0" borderId="0" xfId="0" applyNumberFormat="1" applyFont="1" applyFill="1" applyBorder="1" applyAlignment="1">
      <alignment horizontal="center"/>
    </xf>
    <xf numFmtId="37" fontId="4" fillId="0" borderId="0" xfId="0" applyNumberFormat="1" applyFont="1" applyBorder="1" applyAlignment="1">
      <alignment horizontal="center"/>
    </xf>
    <xf numFmtId="0" fontId="5" fillId="0" borderId="0" xfId="0" applyFont="1" applyAlignment="1">
      <alignment horizontal="right"/>
    </xf>
    <xf numFmtId="170" fontId="4" fillId="0" borderId="0" xfId="0" applyNumberFormat="1" applyFont="1" applyBorder="1" applyAlignment="1">
      <alignment horizontal="right"/>
    </xf>
    <xf numFmtId="37" fontId="4" fillId="0" borderId="13" xfId="0" applyNumberFormat="1" applyFont="1" applyFill="1" applyBorder="1" applyAlignment="1">
      <alignment/>
    </xf>
    <xf numFmtId="0" fontId="10" fillId="0" borderId="0" xfId="0" applyFont="1" applyAlignment="1">
      <alignment horizontal="center"/>
    </xf>
    <xf numFmtId="0" fontId="10" fillId="0" borderId="0" xfId="0" applyFont="1" applyAlignment="1">
      <alignment horizontal="right"/>
    </xf>
    <xf numFmtId="0" fontId="5" fillId="0" borderId="0" xfId="0" applyFont="1" applyAlignment="1" quotePrefix="1">
      <alignment horizontal="right"/>
    </xf>
    <xf numFmtId="0" fontId="5" fillId="0" borderId="0" xfId="0" applyFont="1" applyAlignment="1">
      <alignment horizontal="right"/>
    </xf>
    <xf numFmtId="0" fontId="0" fillId="0" borderId="0" xfId="0" applyFont="1" applyFill="1" applyAlignment="1">
      <alignment horizontal="center"/>
    </xf>
    <xf numFmtId="37" fontId="4" fillId="0" borderId="0" xfId="0" applyNumberFormat="1" applyFont="1" applyBorder="1" applyAlignment="1">
      <alignment horizontal="right"/>
    </xf>
    <xf numFmtId="37" fontId="6" fillId="0" borderId="0" xfId="0" applyNumberFormat="1" applyFont="1" applyBorder="1" applyAlignment="1">
      <alignment/>
    </xf>
    <xf numFmtId="0" fontId="8" fillId="0" borderId="0" xfId="0" applyFont="1" applyAlignment="1">
      <alignment horizontal="center"/>
    </xf>
    <xf numFmtId="37" fontId="0" fillId="0" borderId="0" xfId="0" applyNumberFormat="1" applyFont="1" applyAlignment="1">
      <alignment horizontal="center"/>
    </xf>
    <xf numFmtId="37" fontId="0" fillId="0" borderId="0" xfId="0" applyNumberFormat="1" applyFont="1" applyFill="1" applyBorder="1" applyAlignment="1">
      <alignment horizontal="center"/>
    </xf>
    <xf numFmtId="37" fontId="0" fillId="0" borderId="0" xfId="0" applyNumberFormat="1" applyFont="1" applyBorder="1" applyAlignment="1">
      <alignment horizontal="center"/>
    </xf>
    <xf numFmtId="0" fontId="3" fillId="0" borderId="0" xfId="0" applyFont="1" applyBorder="1" applyAlignment="1">
      <alignment horizontal="center"/>
    </xf>
    <xf numFmtId="0" fontId="0" fillId="0" borderId="0" xfId="0" applyFont="1" applyBorder="1" applyAlignment="1">
      <alignment horizontal="center"/>
    </xf>
    <xf numFmtId="0" fontId="8" fillId="0" borderId="0" xfId="0" applyFont="1" applyAlignment="1" quotePrefix="1">
      <alignment/>
    </xf>
    <xf numFmtId="37" fontId="0" fillId="0" borderId="0" xfId="0" applyNumberFormat="1" applyFont="1" applyBorder="1" applyAlignment="1">
      <alignment/>
    </xf>
    <xf numFmtId="0" fontId="4" fillId="0" borderId="0" xfId="0" applyFont="1" applyFill="1" applyBorder="1" applyAlignment="1">
      <alignment/>
    </xf>
    <xf numFmtId="0" fontId="10" fillId="0" borderId="0" xfId="0" applyFont="1" applyFill="1" applyAlignment="1">
      <alignment horizontal="right"/>
    </xf>
    <xf numFmtId="0" fontId="5" fillId="0" borderId="0" xfId="0" applyFont="1" applyFill="1" applyAlignment="1" quotePrefix="1">
      <alignment horizontal="right"/>
    </xf>
    <xf numFmtId="15" fontId="5" fillId="0" borderId="0" xfId="0" applyNumberFormat="1" applyFont="1" applyFill="1" applyAlignment="1">
      <alignment horizontal="right"/>
    </xf>
    <xf numFmtId="0" fontId="4" fillId="0" borderId="0" xfId="0" applyFont="1" applyAlignment="1">
      <alignment/>
    </xf>
    <xf numFmtId="37" fontId="4" fillId="0" borderId="0" xfId="0" applyNumberFormat="1" applyFont="1" applyFill="1" applyBorder="1" applyAlignment="1">
      <alignment horizontal="center"/>
    </xf>
    <xf numFmtId="0" fontId="10" fillId="0" borderId="0" xfId="0" applyFont="1" applyFill="1" applyBorder="1" applyAlignment="1">
      <alignment horizontal="right"/>
    </xf>
    <xf numFmtId="0" fontId="5" fillId="0" borderId="0" xfId="0" applyFont="1" applyFill="1" applyBorder="1" applyAlignment="1" quotePrefix="1">
      <alignment horizontal="right"/>
    </xf>
    <xf numFmtId="15" fontId="5" fillId="0" borderId="0" xfId="0" applyNumberFormat="1" applyFont="1" applyFill="1" applyBorder="1" applyAlignment="1">
      <alignment horizontal="right"/>
    </xf>
    <xf numFmtId="0" fontId="5" fillId="0" borderId="0" xfId="0" applyFont="1" applyFill="1" applyBorder="1" applyAlignment="1">
      <alignment horizontal="right"/>
    </xf>
    <xf numFmtId="0" fontId="5" fillId="0" borderId="0" xfId="0" applyFont="1" applyFill="1" applyBorder="1" applyAlignment="1">
      <alignment horizontal="center"/>
    </xf>
    <xf numFmtId="37" fontId="0" fillId="0" borderId="0" xfId="0" applyNumberFormat="1" applyFont="1" applyFill="1" applyBorder="1" applyAlignment="1">
      <alignment/>
    </xf>
    <xf numFmtId="0" fontId="3" fillId="0" borderId="0" xfId="0" applyFont="1" applyAlignment="1" quotePrefix="1">
      <alignment horizontal="center"/>
    </xf>
    <xf numFmtId="0" fontId="3" fillId="0" borderId="0" xfId="0" applyFont="1" applyBorder="1" applyAlignment="1" quotePrefix="1">
      <alignment horizontal="center"/>
    </xf>
    <xf numFmtId="0" fontId="5" fillId="0" borderId="0" xfId="0" applyFont="1" applyFill="1" applyAlignment="1">
      <alignment horizontal="center"/>
    </xf>
    <xf numFmtId="0" fontId="5" fillId="0" borderId="0" xfId="0" applyFont="1" applyFill="1" applyAlignment="1">
      <alignment/>
    </xf>
    <xf numFmtId="37" fontId="6" fillId="0" borderId="10" xfId="0" applyNumberFormat="1" applyFont="1" applyBorder="1" applyAlignment="1">
      <alignment/>
    </xf>
    <xf numFmtId="37" fontId="4" fillId="0" borderId="12" xfId="0" applyNumberFormat="1" applyFont="1" applyBorder="1" applyAlignment="1">
      <alignment/>
    </xf>
    <xf numFmtId="16" fontId="5" fillId="0" borderId="0" xfId="0" applyNumberFormat="1" applyFont="1" applyAlignment="1" quotePrefix="1">
      <alignment horizontal="center"/>
    </xf>
    <xf numFmtId="37" fontId="4" fillId="0" borderId="0" xfId="0" applyNumberFormat="1" applyFont="1" applyFill="1" applyAlignment="1">
      <alignment horizontal="right"/>
    </xf>
    <xf numFmtId="37" fontId="4" fillId="0" borderId="10" xfId="0" applyNumberFormat="1" applyFont="1" applyBorder="1" applyAlignment="1">
      <alignment horizontal="right"/>
    </xf>
    <xf numFmtId="0" fontId="5" fillId="0" borderId="0" xfId="0" applyFont="1" applyBorder="1" applyAlignment="1">
      <alignment horizontal="right"/>
    </xf>
    <xf numFmtId="37" fontId="4" fillId="0" borderId="0" xfId="0" applyNumberFormat="1" applyFont="1" applyFill="1" applyAlignment="1">
      <alignment horizontal="right"/>
    </xf>
    <xf numFmtId="0" fontId="4" fillId="0" borderId="0" xfId="0" applyFont="1" applyBorder="1" applyAlignment="1">
      <alignment horizontal="center"/>
    </xf>
    <xf numFmtId="0" fontId="5" fillId="0" borderId="0" xfId="0" applyFont="1" applyFill="1" applyAlignment="1">
      <alignment horizontal="center"/>
    </xf>
    <xf numFmtId="16" fontId="5" fillId="0" borderId="0" xfId="0" applyNumberFormat="1" applyFont="1" applyFill="1" applyAlignment="1" quotePrefix="1">
      <alignment horizontal="center"/>
    </xf>
    <xf numFmtId="0" fontId="4" fillId="0" borderId="0" xfId="0" applyFont="1" applyAlignment="1">
      <alignment vertical="top"/>
    </xf>
    <xf numFmtId="170" fontId="4" fillId="0" borderId="0" xfId="0" applyNumberFormat="1" applyFont="1" applyBorder="1" applyAlignment="1">
      <alignment horizontal="right" vertical="top"/>
    </xf>
    <xf numFmtId="37" fontId="4" fillId="0" borderId="0" xfId="0" applyNumberFormat="1" applyFont="1" applyBorder="1" applyAlignment="1">
      <alignment vertical="top"/>
    </xf>
    <xf numFmtId="37" fontId="4" fillId="0" borderId="0" xfId="0" applyNumberFormat="1" applyFont="1" applyFill="1" applyAlignment="1">
      <alignment vertical="top"/>
    </xf>
    <xf numFmtId="0" fontId="4" fillId="0" borderId="0" xfId="0" applyFont="1" applyFill="1" applyAlignment="1">
      <alignment vertical="top"/>
    </xf>
    <xf numFmtId="170" fontId="4" fillId="0" borderId="0" xfId="0" applyNumberFormat="1" applyFont="1" applyFill="1" applyBorder="1" applyAlignment="1">
      <alignment horizontal="right" vertical="top"/>
    </xf>
    <xf numFmtId="170" fontId="4" fillId="0" borderId="0" xfId="0" applyNumberFormat="1" applyFont="1" applyFill="1" applyBorder="1" applyAlignment="1">
      <alignment horizontal="right"/>
    </xf>
    <xf numFmtId="37" fontId="4" fillId="0" borderId="0" xfId="0" applyNumberFormat="1" applyFont="1" applyAlignment="1">
      <alignment vertical="top"/>
    </xf>
    <xf numFmtId="37" fontId="5" fillId="0" borderId="0" xfId="0" applyNumberFormat="1" applyFont="1" applyFill="1" applyBorder="1" applyAlignment="1">
      <alignment horizontal="left"/>
    </xf>
    <xf numFmtId="170" fontId="4" fillId="0" borderId="0" xfId="0" applyNumberFormat="1" applyFont="1" applyBorder="1" applyAlignment="1">
      <alignment horizontal="right"/>
    </xf>
    <xf numFmtId="37" fontId="4" fillId="0" borderId="0" xfId="0" applyNumberFormat="1" applyFont="1" applyFill="1" applyBorder="1" applyAlignment="1">
      <alignment vertical="top"/>
    </xf>
    <xf numFmtId="37" fontId="4" fillId="0" borderId="14" xfId="0" applyNumberFormat="1" applyFont="1" applyBorder="1" applyAlignment="1">
      <alignment/>
    </xf>
    <xf numFmtId="37" fontId="4" fillId="0" borderId="14" xfId="0" applyNumberFormat="1" applyFont="1" applyFill="1" applyBorder="1" applyAlignment="1">
      <alignment/>
    </xf>
    <xf numFmtId="0" fontId="4" fillId="0" borderId="0" xfId="0" applyFont="1" applyAlignment="1">
      <alignment horizontal="center"/>
    </xf>
    <xf numFmtId="0" fontId="10" fillId="0" borderId="0" xfId="0" applyFont="1" applyBorder="1" applyAlignment="1">
      <alignment horizontal="right"/>
    </xf>
    <xf numFmtId="0" fontId="10" fillId="0" borderId="0" xfId="0" applyFont="1" applyFill="1" applyAlignment="1">
      <alignment horizontal="center"/>
    </xf>
    <xf numFmtId="0" fontId="5" fillId="0" borderId="0" xfId="0" applyFont="1" applyAlignment="1">
      <alignment horizontal="center"/>
    </xf>
    <xf numFmtId="0" fontId="5" fillId="0" borderId="0" xfId="0" applyFont="1" applyBorder="1" applyAlignment="1">
      <alignment horizontal="right"/>
    </xf>
    <xf numFmtId="0" fontId="5" fillId="0" borderId="0" xfId="0" applyFont="1" applyAlignment="1" quotePrefix="1">
      <alignment horizontal="center"/>
    </xf>
    <xf numFmtId="0" fontId="5" fillId="0" borderId="0" xfId="0" applyFont="1" applyBorder="1" applyAlignment="1" quotePrefix="1">
      <alignment horizontal="right"/>
    </xf>
    <xf numFmtId="0" fontId="5" fillId="0" borderId="0" xfId="0" applyFont="1" applyFill="1" applyAlignment="1" quotePrefix="1">
      <alignment horizontal="center"/>
    </xf>
    <xf numFmtId="37" fontId="4" fillId="0" borderId="0" xfId="0" applyNumberFormat="1" applyFont="1" applyAlignment="1">
      <alignment horizontal="right"/>
    </xf>
    <xf numFmtId="37" fontId="4" fillId="0" borderId="0" xfId="0" applyNumberFormat="1" applyFont="1" applyFill="1" applyBorder="1" applyAlignment="1">
      <alignment horizontal="right"/>
    </xf>
    <xf numFmtId="37" fontId="4" fillId="0" borderId="0" xfId="0" applyNumberFormat="1" applyFont="1" applyFill="1" applyBorder="1" applyAlignment="1">
      <alignment horizontal="left"/>
    </xf>
    <xf numFmtId="37" fontId="4" fillId="0" borderId="11" xfId="0" applyNumberFormat="1" applyFont="1" applyBorder="1" applyAlignment="1">
      <alignment horizontal="right"/>
    </xf>
    <xf numFmtId="37" fontId="4" fillId="0" borderId="0" xfId="0" applyNumberFormat="1" applyFont="1" applyBorder="1" applyAlignment="1">
      <alignment horizontal="left"/>
    </xf>
    <xf numFmtId="37" fontId="4" fillId="0" borderId="11" xfId="0" applyNumberFormat="1" applyFont="1" applyFill="1" applyBorder="1" applyAlignment="1">
      <alignment horizontal="right"/>
    </xf>
    <xf numFmtId="37" fontId="4" fillId="0" borderId="0" xfId="0" applyNumberFormat="1" applyFont="1" applyAlignment="1">
      <alignment horizontal="left"/>
    </xf>
    <xf numFmtId="37" fontId="4" fillId="0" borderId="13" xfId="0" applyNumberFormat="1" applyFont="1" applyBorder="1" applyAlignment="1">
      <alignment horizontal="right"/>
    </xf>
    <xf numFmtId="37" fontId="4" fillId="0" borderId="14" xfId="0" applyNumberFormat="1" applyFont="1" applyBorder="1" applyAlignment="1">
      <alignment horizontal="right"/>
    </xf>
    <xf numFmtId="37" fontId="4" fillId="0" borderId="14" xfId="0" applyNumberFormat="1" applyFont="1" applyFill="1" applyBorder="1" applyAlignment="1">
      <alignment horizontal="right"/>
    </xf>
    <xf numFmtId="37" fontId="4" fillId="0" borderId="10" xfId="0" applyNumberFormat="1" applyFont="1" applyFill="1" applyBorder="1" applyAlignment="1">
      <alignment horizontal="right"/>
    </xf>
    <xf numFmtId="39" fontId="4" fillId="0" borderId="14" xfId="0" applyNumberFormat="1" applyFont="1" applyFill="1" applyBorder="1" applyAlignment="1">
      <alignment horizontal="right"/>
    </xf>
    <xf numFmtId="39" fontId="4" fillId="0" borderId="0" xfId="0" applyNumberFormat="1" applyFont="1" applyFill="1" applyBorder="1" applyAlignment="1">
      <alignment horizontal="right"/>
    </xf>
    <xf numFmtId="0" fontId="8" fillId="0" borderId="0" xfId="0" applyFont="1" applyAlignment="1">
      <alignment horizontal="center"/>
    </xf>
    <xf numFmtId="0" fontId="3" fillId="0" borderId="0" xfId="0"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45</xdr:row>
      <xdr:rowOff>95250</xdr:rowOff>
    </xdr:from>
    <xdr:ext cx="4829175" cy="838200"/>
    <xdr:sp>
      <xdr:nvSpPr>
        <xdr:cNvPr id="1" name="Text Box 1"/>
        <xdr:cNvSpPr txBox="1">
          <a:spLocks noChangeArrowheads="1"/>
        </xdr:cNvSpPr>
      </xdr:nvSpPr>
      <xdr:spPr>
        <a:xfrm>
          <a:off x="0" y="8305800"/>
          <a:ext cx="4829175" cy="838200"/>
        </a:xfrm>
        <a:prstGeom prst="rect">
          <a:avLst/>
        </a:prstGeom>
        <a:noFill/>
        <a:ln w="9525" cmpd="sng">
          <a:noFill/>
        </a:ln>
      </xdr:spPr>
      <xdr:txBody>
        <a:bodyPr vertOverflow="clip" wrap="square" lIns="27432" tIns="27432" rIns="0" bIns="0"/>
        <a:p>
          <a:pPr algn="l">
            <a:defRPr/>
          </a:pPr>
          <a:r>
            <a:rPr lang="en-US" cap="none" sz="1200" b="1" i="0" u="none" baseline="0">
              <a:solidFill>
                <a:srgbClr val="000000"/>
              </a:solidFill>
              <a:latin typeface="Arial"/>
              <a:ea typeface="Arial"/>
              <a:cs typeface="Arial"/>
            </a:rPr>
            <a:t>(The Condensed Consolidated Balance Sheet should be read in conjunction with the Audited Financial Statements for the year ended 31 December 2007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47</xdr:row>
      <xdr:rowOff>0</xdr:rowOff>
    </xdr:from>
    <xdr:ext cx="76200" cy="200025"/>
    <xdr:sp>
      <xdr:nvSpPr>
        <xdr:cNvPr id="1" name="Text Box 1"/>
        <xdr:cNvSpPr txBox="1">
          <a:spLocks noChangeArrowheads="1"/>
        </xdr:cNvSpPr>
      </xdr:nvSpPr>
      <xdr:spPr>
        <a:xfrm>
          <a:off x="342900" y="9010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46</xdr:row>
      <xdr:rowOff>9525</xdr:rowOff>
    </xdr:from>
    <xdr:to>
      <xdr:col>8</xdr:col>
      <xdr:colOff>9525</xdr:colOff>
      <xdr:row>49</xdr:row>
      <xdr:rowOff>38100</xdr:rowOff>
    </xdr:to>
    <xdr:sp>
      <xdr:nvSpPr>
        <xdr:cNvPr id="2" name="Text Box 2"/>
        <xdr:cNvSpPr txBox="1">
          <a:spLocks noChangeArrowheads="1"/>
        </xdr:cNvSpPr>
      </xdr:nvSpPr>
      <xdr:spPr>
        <a:xfrm>
          <a:off x="0" y="8820150"/>
          <a:ext cx="5924550" cy="628650"/>
        </a:xfrm>
        <a:prstGeom prst="rect">
          <a:avLst/>
        </a:prstGeom>
        <a:noFill/>
        <a:ln w="9525" cmpd="sng">
          <a:noFill/>
        </a:ln>
      </xdr:spPr>
      <xdr:txBody>
        <a:bodyPr vertOverflow="clip" wrap="square" lIns="27432" tIns="22860" rIns="0" bIns="0"/>
        <a:p>
          <a:pPr algn="l">
            <a:defRPr/>
          </a:pPr>
          <a:r>
            <a:rPr lang="en-US" cap="none" sz="1200" b="1" i="0" u="none" baseline="0">
              <a:solidFill>
                <a:srgbClr val="000000"/>
              </a:solidFill>
              <a:latin typeface="Arial"/>
              <a:ea typeface="Arial"/>
              <a:cs typeface="Arial"/>
            </a:rPr>
            <a:t>(The Condensed Consolidated Income Statement should be read in conjunction with the Audited Financial Statements for the year ended 31 December 2007 and the accompanying explanatory notes attached to the interim financial statements)</a:t>
          </a:r>
        </a:p>
      </xdr:txBody>
    </xdr:sp>
    <xdr:clientData/>
  </xdr:twoCellAnchor>
  <xdr:oneCellAnchor>
    <xdr:from>
      <xdr:col>1</xdr:col>
      <xdr:colOff>28575</xdr:colOff>
      <xdr:row>47</xdr:row>
      <xdr:rowOff>0</xdr:rowOff>
    </xdr:from>
    <xdr:ext cx="76200" cy="200025"/>
    <xdr:sp>
      <xdr:nvSpPr>
        <xdr:cNvPr id="3" name="Text Box 3"/>
        <xdr:cNvSpPr txBox="1">
          <a:spLocks noChangeArrowheads="1"/>
        </xdr:cNvSpPr>
      </xdr:nvSpPr>
      <xdr:spPr>
        <a:xfrm>
          <a:off x="1990725" y="9010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781050</xdr:colOff>
      <xdr:row>48</xdr:row>
      <xdr:rowOff>0</xdr:rowOff>
    </xdr:from>
    <xdr:ext cx="76200" cy="200025"/>
    <xdr:sp>
      <xdr:nvSpPr>
        <xdr:cNvPr id="4" name="Text Box 4"/>
        <xdr:cNvSpPr txBox="1">
          <a:spLocks noChangeArrowheads="1"/>
        </xdr:cNvSpPr>
      </xdr:nvSpPr>
      <xdr:spPr>
        <a:xfrm>
          <a:off x="781050" y="92106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923925</xdr:colOff>
      <xdr:row>48</xdr:row>
      <xdr:rowOff>28575</xdr:rowOff>
    </xdr:from>
    <xdr:ext cx="76200" cy="200025"/>
    <xdr:sp>
      <xdr:nvSpPr>
        <xdr:cNvPr id="5" name="Text Box 5"/>
        <xdr:cNvSpPr txBox="1">
          <a:spLocks noChangeArrowheads="1"/>
        </xdr:cNvSpPr>
      </xdr:nvSpPr>
      <xdr:spPr>
        <a:xfrm>
          <a:off x="923925" y="92392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47</xdr:row>
      <xdr:rowOff>0</xdr:rowOff>
    </xdr:from>
    <xdr:ext cx="76200" cy="200025"/>
    <xdr:sp>
      <xdr:nvSpPr>
        <xdr:cNvPr id="6" name="Text Box 6"/>
        <xdr:cNvSpPr txBox="1">
          <a:spLocks noChangeArrowheads="1"/>
        </xdr:cNvSpPr>
      </xdr:nvSpPr>
      <xdr:spPr>
        <a:xfrm>
          <a:off x="1962150" y="9010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47</xdr:row>
      <xdr:rowOff>0</xdr:rowOff>
    </xdr:from>
    <xdr:ext cx="76200" cy="200025"/>
    <xdr:sp>
      <xdr:nvSpPr>
        <xdr:cNvPr id="7" name="Text Box 7"/>
        <xdr:cNvSpPr txBox="1">
          <a:spLocks noChangeArrowheads="1"/>
        </xdr:cNvSpPr>
      </xdr:nvSpPr>
      <xdr:spPr>
        <a:xfrm>
          <a:off x="1962150" y="9010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47</xdr:row>
      <xdr:rowOff>0</xdr:rowOff>
    </xdr:from>
    <xdr:ext cx="76200" cy="200025"/>
    <xdr:sp>
      <xdr:nvSpPr>
        <xdr:cNvPr id="8" name="Text Box 8"/>
        <xdr:cNvSpPr txBox="1">
          <a:spLocks noChangeArrowheads="1"/>
        </xdr:cNvSpPr>
      </xdr:nvSpPr>
      <xdr:spPr>
        <a:xfrm>
          <a:off x="1962150" y="901065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9" name="Text Box 9"/>
        <xdr:cNvSpPr txBox="1">
          <a:spLocks noChangeArrowheads="1"/>
        </xdr:cNvSpPr>
      </xdr:nvSpPr>
      <xdr:spPr>
        <a:xfrm>
          <a:off x="1962150" y="92868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0" name="Text Box 10"/>
        <xdr:cNvSpPr txBox="1">
          <a:spLocks noChangeArrowheads="1"/>
        </xdr:cNvSpPr>
      </xdr:nvSpPr>
      <xdr:spPr>
        <a:xfrm>
          <a:off x="1962150" y="92868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1" name="Text Box 11"/>
        <xdr:cNvSpPr txBox="1">
          <a:spLocks noChangeArrowheads="1"/>
        </xdr:cNvSpPr>
      </xdr:nvSpPr>
      <xdr:spPr>
        <a:xfrm>
          <a:off x="1962150" y="92868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48</xdr:row>
      <xdr:rowOff>76200</xdr:rowOff>
    </xdr:from>
    <xdr:ext cx="76200" cy="200025"/>
    <xdr:sp>
      <xdr:nvSpPr>
        <xdr:cNvPr id="12" name="Text Box 12"/>
        <xdr:cNvSpPr txBox="1">
          <a:spLocks noChangeArrowheads="1"/>
        </xdr:cNvSpPr>
      </xdr:nvSpPr>
      <xdr:spPr>
        <a:xfrm>
          <a:off x="1962150" y="9286875"/>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48</xdr:row>
      <xdr:rowOff>85725</xdr:rowOff>
    </xdr:from>
    <xdr:ext cx="76200" cy="200025"/>
    <xdr:sp>
      <xdr:nvSpPr>
        <xdr:cNvPr id="13" name="Text Box 13"/>
        <xdr:cNvSpPr txBox="1">
          <a:spLocks noChangeArrowheads="1"/>
        </xdr:cNvSpPr>
      </xdr:nvSpPr>
      <xdr:spPr>
        <a:xfrm>
          <a:off x="1962150" y="9296400"/>
          <a:ext cx="7620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0</xdr:col>
      <xdr:colOff>0</xdr:colOff>
      <xdr:row>46</xdr:row>
      <xdr:rowOff>0</xdr:rowOff>
    </xdr:from>
    <xdr:to>
      <xdr:col>8</xdr:col>
      <xdr:colOff>9525</xdr:colOff>
      <xdr:row>46</xdr:row>
      <xdr:rowOff>0</xdr:rowOff>
    </xdr:to>
    <xdr:sp>
      <xdr:nvSpPr>
        <xdr:cNvPr id="14" name="Text Box 14"/>
        <xdr:cNvSpPr txBox="1">
          <a:spLocks noChangeArrowheads="1"/>
        </xdr:cNvSpPr>
      </xdr:nvSpPr>
      <xdr:spPr>
        <a:xfrm>
          <a:off x="0" y="8810625"/>
          <a:ext cx="5924550" cy="0"/>
        </a:xfrm>
        <a:prstGeom prst="rect">
          <a:avLst/>
        </a:prstGeom>
        <a:noFill/>
        <a:ln w="9525" cmpd="sng">
          <a:noFill/>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Finance Costs have been reclassified as expenses that are included in the computation of Profit From Operations to conform with the presentation in the Audited Financial Statements for the financial year ended 31 December 2004.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38</xdr:row>
      <xdr:rowOff>0</xdr:rowOff>
    </xdr:from>
    <xdr:ext cx="6400800" cy="485775"/>
    <xdr:sp>
      <xdr:nvSpPr>
        <xdr:cNvPr id="1" name="Text Box 53"/>
        <xdr:cNvSpPr txBox="1">
          <a:spLocks noChangeArrowheads="1"/>
        </xdr:cNvSpPr>
      </xdr:nvSpPr>
      <xdr:spPr>
        <a:xfrm>
          <a:off x="0" y="6572250"/>
          <a:ext cx="6400800" cy="485775"/>
        </a:xfrm>
        <a:prstGeom prst="rect">
          <a:avLst/>
        </a:prstGeom>
        <a:no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(The Condensed Consolidated Statement of Changes in Equity should be read in conjunction with the Audited Financial Statements for the year ended 31 December 2007 and the accompanying explanatory notes attached to the interim financial statements)</a:t>
          </a:r>
        </a:p>
      </xdr:txBody>
    </xdr:sp>
    <xdr:clientData/>
  </xdr:oneCellAnchor>
  <xdr:twoCellAnchor>
    <xdr:from>
      <xdr:col>1</xdr:col>
      <xdr:colOff>0</xdr:colOff>
      <xdr:row>7</xdr:row>
      <xdr:rowOff>0</xdr:rowOff>
    </xdr:from>
    <xdr:to>
      <xdr:col>1</xdr:col>
      <xdr:colOff>438150</xdr:colOff>
      <xdr:row>7</xdr:row>
      <xdr:rowOff>0</xdr:rowOff>
    </xdr:to>
    <xdr:sp>
      <xdr:nvSpPr>
        <xdr:cNvPr id="2" name="Line 57"/>
        <xdr:cNvSpPr>
          <a:spLocks/>
        </xdr:cNvSpPr>
      </xdr:nvSpPr>
      <xdr:spPr>
        <a:xfrm flipH="1" flipV="1">
          <a:off x="2047875" y="1114425"/>
          <a:ext cx="438150"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304800</xdr:colOff>
      <xdr:row>7</xdr:row>
      <xdr:rowOff>0</xdr:rowOff>
    </xdr:from>
    <xdr:to>
      <xdr:col>5</xdr:col>
      <xdr:colOff>752475</xdr:colOff>
      <xdr:row>7</xdr:row>
      <xdr:rowOff>0</xdr:rowOff>
    </xdr:to>
    <xdr:sp>
      <xdr:nvSpPr>
        <xdr:cNvPr id="3" name="Line 59"/>
        <xdr:cNvSpPr>
          <a:spLocks/>
        </xdr:cNvSpPr>
      </xdr:nvSpPr>
      <xdr:spPr>
        <a:xfrm>
          <a:off x="4143375" y="1114425"/>
          <a:ext cx="44767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57</xdr:row>
      <xdr:rowOff>0</xdr:rowOff>
    </xdr:from>
    <xdr:ext cx="6105525" cy="628650"/>
    <xdr:sp>
      <xdr:nvSpPr>
        <xdr:cNvPr id="1" name="Text Box 1"/>
        <xdr:cNvSpPr txBox="1">
          <a:spLocks noChangeArrowheads="1"/>
        </xdr:cNvSpPr>
      </xdr:nvSpPr>
      <xdr:spPr>
        <a:xfrm>
          <a:off x="0" y="9772650"/>
          <a:ext cx="6105525" cy="628650"/>
        </a:xfrm>
        <a:prstGeom prst="rect">
          <a:avLst/>
        </a:prstGeom>
        <a:noFill/>
        <a:ln w="9525" cmpd="sng">
          <a:noFill/>
        </a:ln>
      </xdr:spPr>
      <xdr:txBody>
        <a:bodyPr vertOverflow="clip" wrap="square" lIns="36576" tIns="27432" rIns="0" bIns="0"/>
        <a:p>
          <a:pPr algn="l">
            <a:defRPr/>
          </a:pPr>
          <a:r>
            <a:rPr lang="en-US" cap="none" sz="1200" b="1" i="0" u="none" baseline="0">
              <a:solidFill>
                <a:srgbClr val="000000"/>
              </a:solidFill>
              <a:latin typeface="Arial"/>
              <a:ea typeface="Arial"/>
              <a:cs typeface="Arial"/>
            </a:rPr>
            <a:t>(The Condensed Consolidated Cash Flow Statement should be read in conjunction with the Audited Financial Statements for the year ended 31 December 2007 and the accompanying explanatory notes attached to the interim financial statements)</a:t>
          </a:r>
        </a:p>
      </xdr:txBody>
    </xdr:sp>
    <xdr:clientData/>
  </xdr:oneCellAnchor>
  <xdr:oneCellAnchor>
    <xdr:from>
      <xdr:col>1</xdr:col>
      <xdr:colOff>0</xdr:colOff>
      <xdr:row>52</xdr:row>
      <xdr:rowOff>95250</xdr:rowOff>
    </xdr:from>
    <xdr:ext cx="5953125" cy="428625"/>
    <xdr:sp>
      <xdr:nvSpPr>
        <xdr:cNvPr id="2" name="Text Box 3"/>
        <xdr:cNvSpPr txBox="1">
          <a:spLocks noChangeArrowheads="1"/>
        </xdr:cNvSpPr>
      </xdr:nvSpPr>
      <xdr:spPr>
        <a:xfrm>
          <a:off x="200025" y="9086850"/>
          <a:ext cx="5953125" cy="428625"/>
        </a:xfrm>
        <a:prstGeom prst="rect">
          <a:avLst/>
        </a:prstGeom>
        <a:noFill/>
        <a:ln w="9525" cmpd="sng">
          <a:noFill/>
        </a:ln>
      </xdr:spPr>
      <xdr:txBody>
        <a:bodyPr vertOverflow="clip" wrap="square" lIns="36576" tIns="22860" rIns="0" bIns="0"/>
        <a:p>
          <a:pPr algn="l">
            <a:defRPr/>
          </a:pPr>
          <a:r>
            <a:rPr lang="en-US" cap="none" sz="1200" b="0" i="0" u="none" baseline="0">
              <a:solidFill>
                <a:srgbClr val="000000"/>
              </a:solidFill>
              <a:latin typeface="Arial"/>
              <a:ea typeface="Arial"/>
              <a:cs typeface="Arial"/>
            </a:rPr>
            <a:t>Comparative figures have been restated to conform with the presentation in the Audited Financial Statements for the year ended 31 December 2007.</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46"/>
  <sheetViews>
    <sheetView tabSelected="1" zoomScalePageLayoutView="0" workbookViewId="0" topLeftCell="A1">
      <selection activeCell="A1" sqref="A1"/>
    </sheetView>
  </sheetViews>
  <sheetFormatPr defaultColWidth="9.140625" defaultRowHeight="12.75"/>
  <cols>
    <col min="1" max="1" width="3.140625" style="2" customWidth="1"/>
    <col min="2" max="2" width="37.7109375" style="2" customWidth="1"/>
    <col min="3" max="3" width="15.28125" style="2" customWidth="1"/>
    <col min="4" max="4" width="2.140625" style="2" customWidth="1"/>
    <col min="5" max="5" width="15.28125" style="25" customWidth="1"/>
    <col min="6" max="16384" width="9.140625" style="2" customWidth="1"/>
  </cols>
  <sheetData>
    <row r="1" spans="1:5" ht="15.75">
      <c r="A1" s="4" t="s">
        <v>53</v>
      </c>
      <c r="B1" s="4"/>
      <c r="C1" s="7"/>
      <c r="D1" s="7"/>
      <c r="E1" s="37"/>
    </row>
    <row r="2" spans="1:5" ht="15.75">
      <c r="A2" s="35" t="s">
        <v>54</v>
      </c>
      <c r="B2" s="35"/>
      <c r="C2" s="3"/>
      <c r="D2" s="3"/>
      <c r="E2" s="26"/>
    </row>
    <row r="3" spans="1:5" ht="9" customHeight="1">
      <c r="A3" s="3"/>
      <c r="B3" s="3"/>
      <c r="C3" s="3"/>
      <c r="D3" s="3"/>
      <c r="E3" s="26"/>
    </row>
    <row r="4" spans="1:5" ht="15.75">
      <c r="A4" s="27" t="s">
        <v>85</v>
      </c>
      <c r="B4" s="27"/>
      <c r="C4" s="3"/>
      <c r="D4" s="3"/>
      <c r="E4" s="26"/>
    </row>
    <row r="5" spans="1:5" ht="15.75">
      <c r="A5" s="27" t="s">
        <v>30</v>
      </c>
      <c r="B5" s="27"/>
      <c r="C5" s="3"/>
      <c r="D5" s="19"/>
      <c r="E5" s="26"/>
    </row>
    <row r="6" spans="1:5" ht="9" customHeight="1">
      <c r="A6" s="3"/>
      <c r="B6" s="3"/>
      <c r="C6" s="3"/>
      <c r="D6" s="19"/>
      <c r="E6" s="26"/>
    </row>
    <row r="7" spans="1:5" ht="15.75">
      <c r="A7" s="3"/>
      <c r="B7" s="3"/>
      <c r="C7" s="18" t="s">
        <v>92</v>
      </c>
      <c r="D7" s="85"/>
      <c r="E7" s="86" t="s">
        <v>92</v>
      </c>
    </row>
    <row r="8" spans="1:5" ht="15.75">
      <c r="A8" s="3"/>
      <c r="B8" s="3"/>
      <c r="C8" s="80" t="s">
        <v>31</v>
      </c>
      <c r="D8" s="85"/>
      <c r="E8" s="87" t="s">
        <v>74</v>
      </c>
    </row>
    <row r="9" spans="1:5" ht="15.75">
      <c r="A9" s="3"/>
      <c r="B9" s="3"/>
      <c r="C9" s="18" t="s">
        <v>120</v>
      </c>
      <c r="D9" s="85"/>
      <c r="E9" s="86" t="s">
        <v>120</v>
      </c>
    </row>
    <row r="10" spans="1:5" ht="7.5" customHeight="1">
      <c r="A10" s="3"/>
      <c r="B10" s="3"/>
      <c r="C10" s="18"/>
      <c r="D10" s="85"/>
      <c r="E10" s="86"/>
    </row>
    <row r="11" spans="1:5" ht="15.75">
      <c r="A11" s="35" t="s">
        <v>6</v>
      </c>
      <c r="B11" s="3"/>
      <c r="C11" s="14"/>
      <c r="D11" s="5"/>
      <c r="E11" s="13"/>
    </row>
    <row r="12" spans="1:5" ht="15.75">
      <c r="A12" s="4"/>
      <c r="B12" s="7" t="s">
        <v>7</v>
      </c>
      <c r="C12" s="36">
        <v>106377</v>
      </c>
      <c r="D12" s="8"/>
      <c r="E12" s="36">
        <v>108523</v>
      </c>
    </row>
    <row r="13" spans="1:5" ht="15.75">
      <c r="A13" s="35"/>
      <c r="B13" s="3" t="s">
        <v>41</v>
      </c>
      <c r="C13" s="14">
        <v>797</v>
      </c>
      <c r="D13" s="5"/>
      <c r="E13" s="13">
        <v>816</v>
      </c>
    </row>
    <row r="14" spans="1:5" ht="15.75">
      <c r="A14" s="4"/>
      <c r="B14" s="7" t="s">
        <v>58</v>
      </c>
      <c r="C14" s="6">
        <v>11344</v>
      </c>
      <c r="D14" s="8"/>
      <c r="E14" s="36">
        <v>10959</v>
      </c>
    </row>
    <row r="15" spans="1:5" ht="15.75">
      <c r="A15" s="35"/>
      <c r="B15" s="3" t="s">
        <v>8</v>
      </c>
      <c r="C15" s="45">
        <v>1596</v>
      </c>
      <c r="D15" s="5"/>
      <c r="E15" s="13">
        <v>1245</v>
      </c>
    </row>
    <row r="16" spans="1:5" ht="15" customHeight="1">
      <c r="A16" s="4"/>
      <c r="B16" s="88" t="s">
        <v>9</v>
      </c>
      <c r="C16" s="89">
        <v>580244</v>
      </c>
      <c r="D16" s="90"/>
      <c r="E16" s="91">
        <v>418688</v>
      </c>
    </row>
    <row r="17" spans="1:5" ht="15" customHeight="1">
      <c r="A17" s="7"/>
      <c r="B17" s="92" t="s">
        <v>104</v>
      </c>
      <c r="C17" s="89">
        <v>4338</v>
      </c>
      <c r="D17" s="90"/>
      <c r="E17" s="93">
        <v>3149</v>
      </c>
    </row>
    <row r="18" spans="1:5" ht="15" customHeight="1">
      <c r="A18" s="7"/>
      <c r="B18" s="92" t="s">
        <v>87</v>
      </c>
      <c r="C18" s="89">
        <v>3133</v>
      </c>
      <c r="D18" s="90"/>
      <c r="E18" s="93">
        <v>999</v>
      </c>
    </row>
    <row r="19" spans="1:5" ht="15">
      <c r="A19" s="7"/>
      <c r="B19" s="37" t="s">
        <v>46</v>
      </c>
      <c r="C19" s="94">
        <v>278235</v>
      </c>
      <c r="D19" s="8"/>
      <c r="E19" s="94">
        <v>290234</v>
      </c>
    </row>
    <row r="20" spans="1:5" ht="15">
      <c r="A20" s="7"/>
      <c r="B20" s="37" t="s">
        <v>115</v>
      </c>
      <c r="C20" s="36">
        <v>37550</v>
      </c>
      <c r="D20" s="8"/>
      <c r="E20" s="36">
        <v>36437</v>
      </c>
    </row>
    <row r="21" spans="1:5" ht="15" customHeight="1">
      <c r="A21" s="7"/>
      <c r="B21" s="88" t="s">
        <v>42</v>
      </c>
      <c r="C21" s="95">
        <v>52819</v>
      </c>
      <c r="D21" s="90"/>
      <c r="E21" s="91">
        <v>218660</v>
      </c>
    </row>
    <row r="22" spans="1:5" ht="15">
      <c r="A22" s="7"/>
      <c r="B22" s="7" t="s">
        <v>48</v>
      </c>
      <c r="C22" s="6">
        <v>8389</v>
      </c>
      <c r="D22" s="8"/>
      <c r="E22" s="36">
        <v>11914</v>
      </c>
    </row>
    <row r="23" spans="1:5" ht="16.5" thickBot="1">
      <c r="A23" s="35" t="s">
        <v>70</v>
      </c>
      <c r="B23" s="3"/>
      <c r="C23" s="17">
        <f>SUM(C12:C22)</f>
        <v>1084822</v>
      </c>
      <c r="D23" s="5"/>
      <c r="E23" s="30">
        <f>SUM(E12:E22)</f>
        <v>1101624</v>
      </c>
    </row>
    <row r="24" spans="1:5" ht="9" customHeight="1">
      <c r="A24" s="3"/>
      <c r="B24" s="3"/>
      <c r="C24" s="5"/>
      <c r="D24" s="5"/>
      <c r="E24" s="15"/>
    </row>
    <row r="25" spans="1:5" ht="15.75">
      <c r="A25" s="4" t="s">
        <v>14</v>
      </c>
      <c r="B25" s="7"/>
      <c r="C25" s="8"/>
      <c r="D25" s="8"/>
      <c r="E25" s="96"/>
    </row>
    <row r="26" spans="1:5" ht="9" customHeight="1">
      <c r="A26" s="3"/>
      <c r="B26" s="3"/>
      <c r="C26" s="5"/>
      <c r="D26" s="5"/>
      <c r="E26" s="15"/>
    </row>
    <row r="27" spans="1:5" ht="15.75">
      <c r="A27" s="4" t="s">
        <v>105</v>
      </c>
      <c r="B27" s="7"/>
      <c r="C27" s="7"/>
      <c r="D27" s="7"/>
      <c r="E27" s="37"/>
    </row>
    <row r="28" spans="1:5" ht="15.75">
      <c r="A28" s="35" t="s">
        <v>13</v>
      </c>
      <c r="B28" s="3"/>
      <c r="C28" s="3"/>
      <c r="D28" s="3"/>
      <c r="E28" s="26"/>
    </row>
    <row r="29" spans="1:5" ht="15">
      <c r="A29" s="66"/>
      <c r="B29" s="3" t="s">
        <v>112</v>
      </c>
      <c r="C29" s="5">
        <v>170994</v>
      </c>
      <c r="D29" s="5"/>
      <c r="E29" s="15">
        <v>170994</v>
      </c>
    </row>
    <row r="30" spans="1:5" ht="15" customHeight="1">
      <c r="A30" s="3"/>
      <c r="B30" s="3" t="s">
        <v>97</v>
      </c>
      <c r="C30" s="46">
        <v>542528</v>
      </c>
      <c r="D30" s="5"/>
      <c r="E30" s="46">
        <v>554065</v>
      </c>
    </row>
    <row r="31" spans="1:6" ht="15" customHeight="1">
      <c r="A31" s="3"/>
      <c r="B31" s="3"/>
      <c r="C31" s="15">
        <f>SUM(C29:C30)</f>
        <v>713522</v>
      </c>
      <c r="D31" s="5"/>
      <c r="E31" s="15">
        <f>SUM(E29:E30)</f>
        <v>725059</v>
      </c>
      <c r="F31" s="23"/>
    </row>
    <row r="32" spans="1:5" ht="15.75">
      <c r="A32" s="4" t="s">
        <v>80</v>
      </c>
      <c r="B32" s="7"/>
      <c r="C32" s="97">
        <v>3567</v>
      </c>
      <c r="D32" s="8"/>
      <c r="E32" s="33">
        <v>3465</v>
      </c>
    </row>
    <row r="33" spans="1:5" ht="15" customHeight="1">
      <c r="A33" s="35" t="s">
        <v>15</v>
      </c>
      <c r="B33" s="3"/>
      <c r="C33" s="79">
        <f>SUM(C31:C32)</f>
        <v>717089</v>
      </c>
      <c r="D33" s="5"/>
      <c r="E33" s="29">
        <f>SUM(E31:E32)</f>
        <v>728524</v>
      </c>
    </row>
    <row r="34" spans="1:5" ht="9" customHeight="1">
      <c r="A34" s="3"/>
      <c r="B34" s="3"/>
      <c r="C34" s="5"/>
      <c r="D34" s="5"/>
      <c r="E34" s="15"/>
    </row>
    <row r="35" spans="1:5" ht="15.75">
      <c r="A35" s="4" t="s">
        <v>93</v>
      </c>
      <c r="B35" s="7"/>
      <c r="C35" s="8"/>
      <c r="D35" s="8"/>
      <c r="E35" s="33"/>
    </row>
    <row r="36" spans="1:5" ht="15" customHeight="1">
      <c r="A36" s="7"/>
      <c r="B36" s="37" t="s">
        <v>101</v>
      </c>
      <c r="C36" s="97">
        <v>7256</v>
      </c>
      <c r="D36" s="8"/>
      <c r="E36" s="33">
        <v>7445</v>
      </c>
    </row>
    <row r="37" spans="1:5" ht="15" customHeight="1">
      <c r="A37" s="7"/>
      <c r="B37" s="37" t="s">
        <v>47</v>
      </c>
      <c r="C37" s="97">
        <v>201554</v>
      </c>
      <c r="D37" s="8"/>
      <c r="E37" s="94">
        <v>210129</v>
      </c>
    </row>
    <row r="38" spans="1:5" ht="15" customHeight="1">
      <c r="A38" s="7"/>
      <c r="B38" s="37" t="s">
        <v>90</v>
      </c>
      <c r="C38" s="97">
        <v>72110</v>
      </c>
      <c r="D38" s="8"/>
      <c r="E38" s="94">
        <v>71449</v>
      </c>
    </row>
    <row r="39" spans="1:5" ht="15" customHeight="1">
      <c r="A39" s="7"/>
      <c r="B39" s="92" t="s">
        <v>116</v>
      </c>
      <c r="C39" s="93">
        <v>13376</v>
      </c>
      <c r="D39" s="90"/>
      <c r="E39" s="98">
        <v>10042</v>
      </c>
    </row>
    <row r="40" spans="1:5" ht="15" customHeight="1">
      <c r="A40" s="7"/>
      <c r="B40" s="37" t="s">
        <v>45</v>
      </c>
      <c r="C40" s="94">
        <v>3865</v>
      </c>
      <c r="D40" s="8"/>
      <c r="E40" s="94">
        <v>4089</v>
      </c>
    </row>
    <row r="41" spans="1:5" ht="15" customHeight="1">
      <c r="A41" s="7"/>
      <c r="B41" s="37" t="s">
        <v>117</v>
      </c>
      <c r="C41" s="94">
        <v>23156</v>
      </c>
      <c r="D41" s="8"/>
      <c r="E41" s="94">
        <v>27321</v>
      </c>
    </row>
    <row r="42" spans="1:5" ht="15" customHeight="1">
      <c r="A42" s="7"/>
      <c r="B42" s="7" t="s">
        <v>118</v>
      </c>
      <c r="C42" s="97">
        <v>46416</v>
      </c>
      <c r="D42" s="8"/>
      <c r="E42" s="94">
        <v>42625</v>
      </c>
    </row>
    <row r="43" spans="1:5" ht="15.75">
      <c r="A43" s="35" t="s">
        <v>16</v>
      </c>
      <c r="B43" s="3"/>
      <c r="C43" s="79">
        <f>SUM(C36:C42)</f>
        <v>367733</v>
      </c>
      <c r="D43" s="5"/>
      <c r="E43" s="29">
        <f>SUM(E36:E42)</f>
        <v>373100</v>
      </c>
    </row>
    <row r="44" spans="1:5" ht="9" customHeight="1">
      <c r="A44" s="3"/>
      <c r="B44" s="3"/>
      <c r="C44" s="5"/>
      <c r="D44" s="5"/>
      <c r="E44" s="15"/>
    </row>
    <row r="45" spans="1:5" ht="15" customHeight="1" thickBot="1">
      <c r="A45" s="4" t="s">
        <v>111</v>
      </c>
      <c r="B45" s="7"/>
      <c r="C45" s="99">
        <f>+C33+C43</f>
        <v>1084822</v>
      </c>
      <c r="D45" s="8"/>
      <c r="E45" s="100">
        <f>+E33+E43</f>
        <v>1101624</v>
      </c>
    </row>
    <row r="46" spans="1:5" ht="8.25" customHeight="1">
      <c r="A46" s="101"/>
      <c r="B46" s="7"/>
      <c r="C46" s="7"/>
      <c r="D46" s="7"/>
      <c r="E46" s="37"/>
    </row>
    <row r="47" ht="15" customHeight="1"/>
    <row r="48" ht="15" customHeight="1"/>
    <row r="49" ht="15" customHeight="1"/>
    <row r="50" ht="15" customHeight="1"/>
    <row r="51" ht="7.5" customHeight="1"/>
    <row r="52" ht="15" customHeight="1"/>
    <row r="53" ht="15" customHeight="1"/>
    <row r="54" ht="15" customHeight="1"/>
  </sheetData>
  <sheetProtection/>
  <printOptions/>
  <pageMargins left="1.15" right="0.44" top="0.34" bottom="0.24" header="0.25" footer="0.24"/>
  <pageSetup horizontalDpi="600" verticalDpi="600" orientation="portrait" r:id="rId2"/>
  <headerFooter alignWithMargins="0">
    <oddFooter>&amp;R&amp;11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53"/>
  <sheetViews>
    <sheetView zoomScalePageLayoutView="0" workbookViewId="0" topLeftCell="A1">
      <selection activeCell="H1" sqref="A1:H50"/>
    </sheetView>
  </sheetViews>
  <sheetFormatPr defaultColWidth="9.140625" defaultRowHeight="12.75"/>
  <cols>
    <col min="1" max="1" width="29.421875" style="2" customWidth="1"/>
    <col min="2" max="2" width="13.421875" style="2" customWidth="1"/>
    <col min="3" max="3" width="1.57421875" style="2" customWidth="1"/>
    <col min="4" max="4" width="13.7109375" style="25" customWidth="1"/>
    <col min="5" max="5" width="1.57421875" style="2" customWidth="1"/>
    <col min="6" max="6" width="13.7109375" style="2" customWidth="1"/>
    <col min="7" max="7" width="1.57421875" style="2" customWidth="1"/>
    <col min="8" max="8" width="13.7109375" style="25" customWidth="1"/>
    <col min="9" max="16384" width="9.140625" style="2" customWidth="1"/>
  </cols>
  <sheetData>
    <row r="1" spans="1:9" ht="15.75">
      <c r="A1" s="4" t="s">
        <v>53</v>
      </c>
      <c r="B1" s="4"/>
      <c r="C1" s="4"/>
      <c r="D1" s="77"/>
      <c r="E1" s="4"/>
      <c r="F1" s="4"/>
      <c r="G1" s="4"/>
      <c r="H1" s="77"/>
      <c r="I1" s="1"/>
    </row>
    <row r="2" spans="1:9" ht="15.75">
      <c r="A2" s="4" t="s">
        <v>54</v>
      </c>
      <c r="B2" s="4"/>
      <c r="C2" s="4"/>
      <c r="D2" s="77"/>
      <c r="E2" s="4"/>
      <c r="F2" s="4"/>
      <c r="G2" s="4"/>
      <c r="H2" s="77"/>
      <c r="I2" s="1"/>
    </row>
    <row r="3" spans="1:8" ht="15">
      <c r="A3" s="7"/>
      <c r="B3" s="7"/>
      <c r="C3" s="7"/>
      <c r="D3" s="37"/>
      <c r="E3" s="7"/>
      <c r="F3" s="7"/>
      <c r="G3" s="7"/>
      <c r="H3" s="37"/>
    </row>
    <row r="4" spans="1:9" ht="15.75">
      <c r="A4" s="27" t="s">
        <v>86</v>
      </c>
      <c r="B4" s="27"/>
      <c r="C4" s="27"/>
      <c r="D4" s="41"/>
      <c r="E4" s="27"/>
      <c r="F4" s="27"/>
      <c r="G4" s="27"/>
      <c r="H4" s="41"/>
      <c r="I4" s="16"/>
    </row>
    <row r="5" spans="1:9" ht="15.75">
      <c r="A5" s="27" t="s">
        <v>22</v>
      </c>
      <c r="B5" s="27"/>
      <c r="C5" s="27"/>
      <c r="D5" s="41"/>
      <c r="E5" s="27"/>
      <c r="F5" s="27"/>
      <c r="G5" s="27"/>
      <c r="H5" s="41"/>
      <c r="I5" s="16"/>
    </row>
    <row r="6" spans="1:8" ht="15">
      <c r="A6" s="3"/>
      <c r="B6" s="3"/>
      <c r="C6" s="3"/>
      <c r="D6" s="26"/>
      <c r="E6" s="3"/>
      <c r="F6" s="3"/>
      <c r="G6" s="3"/>
      <c r="H6" s="26"/>
    </row>
    <row r="7" spans="1:8" ht="15.75">
      <c r="A7" s="3"/>
      <c r="B7" s="47">
        <v>2008</v>
      </c>
      <c r="C7" s="102"/>
      <c r="D7" s="103">
        <v>2007</v>
      </c>
      <c r="E7" s="48"/>
      <c r="F7" s="47">
        <v>2008</v>
      </c>
      <c r="G7" s="102"/>
      <c r="H7" s="103">
        <v>2007</v>
      </c>
    </row>
    <row r="8" spans="1:8" ht="15.75">
      <c r="A8" s="3"/>
      <c r="B8" s="18" t="s">
        <v>99</v>
      </c>
      <c r="C8" s="83"/>
      <c r="D8" s="76" t="s">
        <v>94</v>
      </c>
      <c r="E8" s="50"/>
      <c r="F8" s="18" t="s">
        <v>23</v>
      </c>
      <c r="G8" s="49"/>
      <c r="H8" s="76" t="s">
        <v>23</v>
      </c>
    </row>
    <row r="9" spans="1:8" ht="15.75">
      <c r="A9" s="7"/>
      <c r="B9" s="104" t="s">
        <v>95</v>
      </c>
      <c r="C9" s="105"/>
      <c r="D9" s="86" t="s">
        <v>95</v>
      </c>
      <c r="E9" s="44"/>
      <c r="F9" s="104" t="s">
        <v>96</v>
      </c>
      <c r="G9" s="44"/>
      <c r="H9" s="86" t="s">
        <v>96</v>
      </c>
    </row>
    <row r="10" spans="1:8" ht="15.75">
      <c r="A10" s="3"/>
      <c r="B10" s="106" t="s">
        <v>24</v>
      </c>
      <c r="C10" s="107"/>
      <c r="D10" s="108" t="s">
        <v>24</v>
      </c>
      <c r="E10" s="49"/>
      <c r="F10" s="18" t="s">
        <v>29</v>
      </c>
      <c r="G10" s="50"/>
      <c r="H10" s="18" t="s">
        <v>29</v>
      </c>
    </row>
    <row r="11" spans="1:8" ht="15.75">
      <c r="A11" s="7"/>
      <c r="B11" s="104" t="s">
        <v>120</v>
      </c>
      <c r="C11" s="105"/>
      <c r="D11" s="86" t="s">
        <v>120</v>
      </c>
      <c r="E11" s="44"/>
      <c r="F11" s="104" t="s">
        <v>120</v>
      </c>
      <c r="G11" s="44"/>
      <c r="H11" s="86" t="s">
        <v>120</v>
      </c>
    </row>
    <row r="12" spans="1:8" ht="15.75">
      <c r="A12" s="3"/>
      <c r="B12" s="18"/>
      <c r="C12" s="83"/>
      <c r="D12" s="76"/>
      <c r="E12" s="50"/>
      <c r="F12" s="18"/>
      <c r="G12" s="50"/>
      <c r="H12" s="76"/>
    </row>
    <row r="13" spans="1:10" ht="15">
      <c r="A13" s="7" t="s">
        <v>91</v>
      </c>
      <c r="B13" s="109">
        <v>56761</v>
      </c>
      <c r="C13" s="52"/>
      <c r="D13" s="84">
        <v>61642</v>
      </c>
      <c r="E13" s="84"/>
      <c r="F13" s="109">
        <v>178857</v>
      </c>
      <c r="G13" s="52"/>
      <c r="H13" s="84">
        <v>178817</v>
      </c>
      <c r="J13" s="20"/>
    </row>
    <row r="14" spans="1:8" ht="15">
      <c r="A14" s="7"/>
      <c r="B14" s="109"/>
      <c r="C14" s="52"/>
      <c r="D14" s="84"/>
      <c r="E14" s="109"/>
      <c r="F14" s="109"/>
      <c r="G14" s="52"/>
      <c r="H14" s="84"/>
    </row>
    <row r="15" spans="1:8" ht="15">
      <c r="A15" s="7" t="s">
        <v>98</v>
      </c>
      <c r="B15" s="109">
        <v>-11434</v>
      </c>
      <c r="C15" s="52"/>
      <c r="D15" s="84">
        <v>-7643</v>
      </c>
      <c r="E15" s="109"/>
      <c r="F15" s="109">
        <v>-33110</v>
      </c>
      <c r="G15" s="52"/>
      <c r="H15" s="84">
        <v>-23343</v>
      </c>
    </row>
    <row r="16" spans="1:8" ht="15">
      <c r="A16" s="7"/>
      <c r="B16" s="109"/>
      <c r="C16" s="52"/>
      <c r="D16" s="84"/>
      <c r="E16" s="109"/>
      <c r="F16" s="109"/>
      <c r="G16" s="52"/>
      <c r="H16" s="84"/>
    </row>
    <row r="17" spans="1:8" ht="15">
      <c r="A17" s="7" t="s">
        <v>19</v>
      </c>
      <c r="B17" s="109"/>
      <c r="C17" s="52"/>
      <c r="D17" s="84"/>
      <c r="E17" s="109"/>
      <c r="F17" s="109"/>
      <c r="G17" s="52"/>
      <c r="H17" s="84"/>
    </row>
    <row r="18" spans="1:8" ht="15">
      <c r="A18" s="7" t="s">
        <v>119</v>
      </c>
      <c r="B18" s="109">
        <v>833</v>
      </c>
      <c r="C18" s="52"/>
      <c r="D18" s="84">
        <v>-452</v>
      </c>
      <c r="E18" s="109"/>
      <c r="F18" s="109">
        <v>-3791</v>
      </c>
      <c r="G18" s="52"/>
      <c r="H18" s="84">
        <v>-868</v>
      </c>
    </row>
    <row r="19" spans="1:8" ht="15">
      <c r="A19" s="7"/>
      <c r="B19" s="109"/>
      <c r="C19" s="52"/>
      <c r="D19" s="84"/>
      <c r="E19" s="109"/>
      <c r="F19" s="109"/>
      <c r="G19" s="52"/>
      <c r="H19" s="84"/>
    </row>
    <row r="20" spans="1:8" ht="15">
      <c r="A20" s="7" t="s">
        <v>71</v>
      </c>
      <c r="B20" s="109">
        <v>1335</v>
      </c>
      <c r="C20" s="52"/>
      <c r="D20" s="84">
        <v>1363</v>
      </c>
      <c r="E20" s="109"/>
      <c r="F20" s="84">
        <v>4067</v>
      </c>
      <c r="G20" s="52"/>
      <c r="H20" s="84">
        <v>10428</v>
      </c>
    </row>
    <row r="21" spans="1:8" ht="15">
      <c r="A21" s="7"/>
      <c r="B21" s="109"/>
      <c r="C21" s="52"/>
      <c r="D21" s="84"/>
      <c r="E21" s="109"/>
      <c r="F21" s="109"/>
      <c r="G21" s="52"/>
      <c r="H21" s="84"/>
    </row>
    <row r="22" spans="1:8" ht="15">
      <c r="A22" s="7" t="s">
        <v>49</v>
      </c>
      <c r="B22" s="109">
        <v>-18021</v>
      </c>
      <c r="C22" s="52"/>
      <c r="D22" s="84">
        <v>-18559</v>
      </c>
      <c r="E22" s="109"/>
      <c r="F22" s="84">
        <v>-54791</v>
      </c>
      <c r="G22" s="52"/>
      <c r="H22" s="84">
        <v>-50344</v>
      </c>
    </row>
    <row r="23" spans="1:8" ht="15">
      <c r="A23" s="7"/>
      <c r="B23" s="109"/>
      <c r="C23" s="52"/>
      <c r="D23" s="84"/>
      <c r="E23" s="109"/>
      <c r="F23" s="109"/>
      <c r="G23" s="52"/>
      <c r="H23" s="84"/>
    </row>
    <row r="24" spans="1:8" ht="15">
      <c r="A24" s="7" t="s">
        <v>50</v>
      </c>
      <c r="B24" s="109">
        <v>-5277</v>
      </c>
      <c r="C24" s="52"/>
      <c r="D24" s="84">
        <v>-12431</v>
      </c>
      <c r="E24" s="84"/>
      <c r="F24" s="84">
        <v>-18225</v>
      </c>
      <c r="G24" s="52"/>
      <c r="H24" s="84">
        <v>-31073</v>
      </c>
    </row>
    <row r="25" spans="1:8" ht="15">
      <c r="A25" s="7"/>
      <c r="B25" s="109"/>
      <c r="C25" s="52"/>
      <c r="D25" s="84"/>
      <c r="E25" s="109"/>
      <c r="F25" s="109"/>
      <c r="G25" s="52"/>
      <c r="H25" s="84"/>
    </row>
    <row r="26" spans="1:9" ht="15">
      <c r="A26" s="7" t="s">
        <v>72</v>
      </c>
      <c r="B26" s="109">
        <v>-18202</v>
      </c>
      <c r="C26" s="52"/>
      <c r="D26" s="84">
        <v>-17055</v>
      </c>
      <c r="E26" s="31"/>
      <c r="F26" s="109">
        <v>-56721</v>
      </c>
      <c r="G26" s="52"/>
      <c r="H26" s="84">
        <v>-45494</v>
      </c>
      <c r="I26" s="23"/>
    </row>
    <row r="27" spans="1:9" ht="15">
      <c r="A27" s="7"/>
      <c r="B27" s="109"/>
      <c r="C27" s="52"/>
      <c r="D27" s="84"/>
      <c r="E27" s="31"/>
      <c r="F27" s="109"/>
      <c r="G27" s="52"/>
      <c r="H27" s="84"/>
      <c r="I27" s="23"/>
    </row>
    <row r="28" spans="1:10" ht="15">
      <c r="A28" s="37" t="s">
        <v>73</v>
      </c>
      <c r="B28" s="109">
        <v>-2093</v>
      </c>
      <c r="C28" s="52"/>
      <c r="D28" s="84">
        <v>-1922</v>
      </c>
      <c r="E28" s="31"/>
      <c r="F28" s="109">
        <v>-6251</v>
      </c>
      <c r="G28" s="110"/>
      <c r="H28" s="84">
        <v>-5521</v>
      </c>
      <c r="I28" s="51"/>
      <c r="J28" s="25"/>
    </row>
    <row r="29" spans="1:10" ht="15">
      <c r="A29" s="37"/>
      <c r="B29" s="109"/>
      <c r="C29" s="52"/>
      <c r="D29" s="84"/>
      <c r="E29" s="31"/>
      <c r="F29" s="109"/>
      <c r="G29" s="110"/>
      <c r="H29" s="84"/>
      <c r="I29" s="51"/>
      <c r="J29" s="25"/>
    </row>
    <row r="30" spans="1:9" ht="15">
      <c r="A30" s="37" t="s">
        <v>64</v>
      </c>
      <c r="B30" s="109"/>
      <c r="C30" s="110"/>
      <c r="D30" s="84"/>
      <c r="E30" s="32"/>
      <c r="F30" s="84"/>
      <c r="G30" s="110"/>
      <c r="H30" s="84"/>
      <c r="I30" s="23"/>
    </row>
    <row r="31" spans="1:9" ht="15">
      <c r="A31" s="37" t="s">
        <v>2</v>
      </c>
      <c r="B31" s="109">
        <v>122</v>
      </c>
      <c r="C31" s="52"/>
      <c r="D31" s="84">
        <v>196</v>
      </c>
      <c r="E31" s="42"/>
      <c r="F31" s="84">
        <v>351</v>
      </c>
      <c r="G31" s="111"/>
      <c r="H31" s="84">
        <v>189</v>
      </c>
      <c r="I31" s="56"/>
    </row>
    <row r="32" spans="1:9" ht="15">
      <c r="A32" s="7"/>
      <c r="B32" s="112"/>
      <c r="C32" s="113"/>
      <c r="D32" s="114"/>
      <c r="E32" s="43"/>
      <c r="F32" s="112"/>
      <c r="G32" s="113"/>
      <c r="H32" s="114"/>
      <c r="I32" s="57"/>
    </row>
    <row r="33" spans="1:10" ht="15">
      <c r="A33" s="7" t="s">
        <v>17</v>
      </c>
      <c r="B33" s="52">
        <f>SUM(B13:B31)</f>
        <v>4024</v>
      </c>
      <c r="C33" s="115"/>
      <c r="D33" s="110">
        <f>SUM(D13:D31)</f>
        <v>5139</v>
      </c>
      <c r="E33" s="31"/>
      <c r="F33" s="52">
        <f>SUM(F13:F31)</f>
        <v>10386</v>
      </c>
      <c r="G33" s="115"/>
      <c r="H33" s="110">
        <f>SUM(H13:H31)</f>
        <v>32791</v>
      </c>
      <c r="I33" s="55"/>
      <c r="J33" s="20"/>
    </row>
    <row r="34" spans="1:9" ht="15">
      <c r="A34" s="7"/>
      <c r="B34" s="109"/>
      <c r="C34" s="115"/>
      <c r="D34" s="84"/>
      <c r="E34" s="31"/>
      <c r="F34" s="109"/>
      <c r="G34" s="115"/>
      <c r="H34" s="84"/>
      <c r="I34" s="55"/>
    </row>
    <row r="35" spans="1:9" ht="15">
      <c r="A35" s="7" t="s">
        <v>18</v>
      </c>
      <c r="B35" s="109">
        <v>-1354</v>
      </c>
      <c r="C35" s="52"/>
      <c r="D35" s="84">
        <v>-1468</v>
      </c>
      <c r="E35" s="43"/>
      <c r="F35" s="116">
        <v>-2841</v>
      </c>
      <c r="G35" s="113"/>
      <c r="H35" s="84">
        <v>-9064</v>
      </c>
      <c r="I35" s="57"/>
    </row>
    <row r="36" spans="1:9" ht="15">
      <c r="A36" s="7"/>
      <c r="B36" s="112"/>
      <c r="C36" s="52"/>
      <c r="D36" s="114"/>
      <c r="E36" s="43"/>
      <c r="F36" s="109"/>
      <c r="G36" s="52"/>
      <c r="H36" s="114"/>
      <c r="I36" s="57"/>
    </row>
    <row r="37" spans="1:8" ht="15.75" thickBot="1">
      <c r="A37" s="7" t="s">
        <v>20</v>
      </c>
      <c r="B37" s="117">
        <f>SUM(B33:B35)</f>
        <v>2670</v>
      </c>
      <c r="C37" s="52"/>
      <c r="D37" s="118">
        <f>SUM(D33:D36)</f>
        <v>3671</v>
      </c>
      <c r="E37" s="52"/>
      <c r="F37" s="117">
        <f>SUM(F33:F35)</f>
        <v>7545</v>
      </c>
      <c r="G37" s="52"/>
      <c r="H37" s="118">
        <f>SUM(H33:H36)</f>
        <v>23727</v>
      </c>
    </row>
    <row r="38" spans="1:8" ht="15">
      <c r="A38" s="7"/>
      <c r="B38" s="52"/>
      <c r="C38" s="52"/>
      <c r="D38" s="110"/>
      <c r="E38" s="52"/>
      <c r="F38" s="52"/>
      <c r="G38" s="52"/>
      <c r="H38" s="110"/>
    </row>
    <row r="39" spans="1:8" ht="15">
      <c r="A39" s="22" t="s">
        <v>40</v>
      </c>
      <c r="B39" s="38"/>
      <c r="C39" s="38"/>
      <c r="D39" s="40"/>
      <c r="E39" s="38"/>
      <c r="F39" s="38"/>
      <c r="G39" s="38"/>
      <c r="H39" s="40"/>
    </row>
    <row r="40" spans="1:8" ht="15">
      <c r="A40" s="3" t="s">
        <v>106</v>
      </c>
      <c r="B40" s="38"/>
      <c r="C40" s="38"/>
      <c r="D40" s="40"/>
      <c r="E40" s="38"/>
      <c r="F40" s="38"/>
      <c r="G40" s="38"/>
      <c r="H40" s="40"/>
    </row>
    <row r="41" spans="1:8" ht="15">
      <c r="A41" s="3" t="s">
        <v>107</v>
      </c>
      <c r="B41" s="39">
        <f>B37-B42</f>
        <v>2640</v>
      </c>
      <c r="C41" s="38"/>
      <c r="D41" s="39">
        <f>D37-D42</f>
        <v>3566</v>
      </c>
      <c r="E41" s="38"/>
      <c r="F41" s="38">
        <f>F37-F42</f>
        <v>7443</v>
      </c>
      <c r="G41" s="38"/>
      <c r="H41" s="81">
        <f>H37-H42</f>
        <v>23121</v>
      </c>
    </row>
    <row r="42" spans="1:8" ht="15">
      <c r="A42" s="3" t="s">
        <v>80</v>
      </c>
      <c r="B42" s="39">
        <v>30</v>
      </c>
      <c r="C42" s="38"/>
      <c r="D42" s="81">
        <v>105</v>
      </c>
      <c r="E42" s="38"/>
      <c r="F42" s="81">
        <v>102</v>
      </c>
      <c r="G42" s="38"/>
      <c r="H42" s="81">
        <v>606</v>
      </c>
    </row>
    <row r="43" spans="1:8" ht="15.75" thickBot="1">
      <c r="A43" s="3" t="s">
        <v>75</v>
      </c>
      <c r="B43" s="82">
        <f>SUM(B41:B42)</f>
        <v>2670</v>
      </c>
      <c r="C43" s="38"/>
      <c r="D43" s="119">
        <f>SUM(D41:D42)</f>
        <v>3671</v>
      </c>
      <c r="E43" s="38"/>
      <c r="F43" s="82">
        <f>SUM(F41:F42)</f>
        <v>7545</v>
      </c>
      <c r="G43" s="38"/>
      <c r="H43" s="119">
        <f>SUM(H41:H42)</f>
        <v>23727</v>
      </c>
    </row>
    <row r="44" spans="1:8" ht="15">
      <c r="A44" s="3"/>
      <c r="B44" s="39"/>
      <c r="C44" s="38"/>
      <c r="D44" s="81"/>
      <c r="E44" s="39"/>
      <c r="F44" s="39"/>
      <c r="G44" s="38"/>
      <c r="H44" s="81"/>
    </row>
    <row r="45" spans="1:8" s="25" customFormat="1" ht="15.75" thickBot="1">
      <c r="A45" s="26" t="s">
        <v>0</v>
      </c>
      <c r="B45" s="120">
        <f>B41/170994*100</f>
        <v>1.5439138215375978</v>
      </c>
      <c r="C45" s="121"/>
      <c r="D45" s="120">
        <f>D41/170994*100</f>
        <v>2.08545329075874</v>
      </c>
      <c r="E45" s="121"/>
      <c r="F45" s="120">
        <f>F41/170994*100</f>
        <v>4.3527843082213415</v>
      </c>
      <c r="G45" s="121"/>
      <c r="H45" s="120">
        <f>H41/170994*100</f>
        <v>13.521527071125302</v>
      </c>
    </row>
    <row r="46" ht="9" customHeight="1"/>
    <row r="47" ht="15.75" customHeight="1"/>
    <row r="48" ht="15.75" customHeight="1"/>
    <row r="49" ht="15.75" customHeight="1">
      <c r="B49" s="20"/>
    </row>
    <row r="50" ht="8.25" customHeight="1"/>
    <row r="51" ht="12.75">
      <c r="B51" s="20"/>
    </row>
    <row r="53" ht="12.75">
      <c r="B53" s="20"/>
    </row>
  </sheetData>
  <sheetProtection/>
  <printOptions/>
  <pageMargins left="0.87" right="0.35" top="0.32" bottom="0.59" header="0.19" footer="0.19"/>
  <pageSetup fitToHeight="1" fitToWidth="1"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K58"/>
  <sheetViews>
    <sheetView zoomScalePageLayoutView="0" workbookViewId="0" topLeftCell="A1">
      <selection activeCell="K11" sqref="K11"/>
    </sheetView>
  </sheetViews>
  <sheetFormatPr defaultColWidth="9.140625" defaultRowHeight="12.75"/>
  <cols>
    <col min="1" max="1" width="30.7109375" style="2" customWidth="1"/>
    <col min="2" max="2" width="11.7109375" style="2" customWidth="1"/>
    <col min="3" max="3" width="1.7109375" style="2" customWidth="1"/>
    <col min="4" max="4" width="11.7109375" style="2" customWidth="1"/>
    <col min="5" max="5" width="1.7109375" style="2" customWidth="1"/>
    <col min="6" max="6" width="11.7109375" style="2" customWidth="1"/>
    <col min="7" max="7" width="1.7109375" style="2" customWidth="1"/>
    <col min="8" max="8" width="11.7109375" style="2" customWidth="1"/>
    <col min="9" max="9" width="1.7109375" style="2" customWidth="1"/>
    <col min="10" max="10" width="11.7109375" style="2" customWidth="1"/>
    <col min="11" max="16384" width="9.140625" style="2" customWidth="1"/>
  </cols>
  <sheetData>
    <row r="1" spans="1:10" ht="15.75">
      <c r="A1" s="1" t="s">
        <v>53</v>
      </c>
      <c r="B1" s="4"/>
      <c r="C1" s="4"/>
      <c r="D1" s="4"/>
      <c r="E1" s="4"/>
      <c r="F1" s="4"/>
      <c r="G1" s="4"/>
      <c r="H1" s="4"/>
      <c r="I1" s="4"/>
      <c r="J1" s="4"/>
    </row>
    <row r="2" spans="1:10" ht="15.75">
      <c r="A2" s="1" t="s">
        <v>54</v>
      </c>
      <c r="B2" s="4"/>
      <c r="C2" s="4"/>
      <c r="D2" s="4"/>
      <c r="E2" s="4"/>
      <c r="F2" s="4"/>
      <c r="G2" s="4"/>
      <c r="H2" s="4"/>
      <c r="I2" s="4"/>
      <c r="J2" s="4"/>
    </row>
    <row r="3" spans="3:9" ht="12.75">
      <c r="C3" s="24"/>
      <c r="E3" s="24"/>
      <c r="F3" s="24"/>
      <c r="G3" s="24"/>
      <c r="H3" s="24"/>
      <c r="I3" s="24"/>
    </row>
    <row r="4" spans="1:10" ht="12.75">
      <c r="A4" s="122" t="s">
        <v>67</v>
      </c>
      <c r="B4" s="122"/>
      <c r="C4" s="122"/>
      <c r="D4" s="122"/>
      <c r="E4" s="122"/>
      <c r="F4" s="122"/>
      <c r="G4" s="122"/>
      <c r="H4" s="122"/>
      <c r="I4" s="122"/>
      <c r="J4" s="122"/>
    </row>
    <row r="5" spans="1:10" ht="12.75">
      <c r="A5" s="122" t="s">
        <v>22</v>
      </c>
      <c r="B5" s="122"/>
      <c r="C5" s="122"/>
      <c r="D5" s="122"/>
      <c r="E5" s="122"/>
      <c r="F5" s="122"/>
      <c r="G5" s="122"/>
      <c r="H5" s="122"/>
      <c r="I5" s="122"/>
      <c r="J5" s="122"/>
    </row>
    <row r="6" spans="1:10" ht="5.25" customHeight="1">
      <c r="A6" s="54"/>
      <c r="B6" s="54"/>
      <c r="C6" s="54"/>
      <c r="D6" s="54"/>
      <c r="E6" s="54"/>
      <c r="F6" s="54"/>
      <c r="G6" s="54"/>
      <c r="H6" s="54"/>
      <c r="I6" s="54"/>
      <c r="J6" s="54"/>
    </row>
    <row r="7" spans="1:10" ht="12.75">
      <c r="A7" s="54"/>
      <c r="B7" s="123" t="s">
        <v>108</v>
      </c>
      <c r="C7" s="123"/>
      <c r="D7" s="123"/>
      <c r="E7" s="123"/>
      <c r="F7" s="123"/>
      <c r="G7" s="54"/>
      <c r="H7" s="58" t="s">
        <v>11</v>
      </c>
      <c r="I7" s="58"/>
      <c r="J7" s="58" t="s">
        <v>113</v>
      </c>
    </row>
    <row r="8" spans="2:10" ht="12.75">
      <c r="B8" s="123" t="s">
        <v>10</v>
      </c>
      <c r="C8" s="123"/>
      <c r="D8" s="123"/>
      <c r="E8" s="123"/>
      <c r="F8" s="123"/>
      <c r="G8" s="59"/>
      <c r="H8" s="58" t="s">
        <v>12</v>
      </c>
      <c r="I8" s="58"/>
      <c r="J8" s="58" t="s">
        <v>69</v>
      </c>
    </row>
    <row r="9" spans="2:7" ht="12.75">
      <c r="B9" s="58"/>
      <c r="C9" s="58"/>
      <c r="D9" s="58" t="s">
        <v>68</v>
      </c>
      <c r="E9" s="58"/>
      <c r="F9" s="58"/>
      <c r="G9" s="59"/>
    </row>
    <row r="10" spans="2:10" ht="12.75">
      <c r="B10" s="58" t="s">
        <v>109</v>
      </c>
      <c r="C10" s="58"/>
      <c r="D10" s="58" t="s">
        <v>56</v>
      </c>
      <c r="E10" s="58"/>
      <c r="F10" s="58"/>
      <c r="G10" s="58"/>
      <c r="H10" s="58"/>
      <c r="I10" s="58"/>
      <c r="J10" s="58"/>
    </row>
    <row r="11" spans="2:7" ht="12.75">
      <c r="B11" s="58" t="s">
        <v>55</v>
      </c>
      <c r="C11" s="58"/>
      <c r="D11" s="58" t="s">
        <v>57</v>
      </c>
      <c r="E11" s="58"/>
      <c r="F11" s="58" t="s">
        <v>113</v>
      </c>
      <c r="G11" s="58"/>
    </row>
    <row r="12" spans="2:10" ht="12.75">
      <c r="B12" s="75" t="s">
        <v>120</v>
      </c>
      <c r="C12" s="75"/>
      <c r="D12" s="75" t="s">
        <v>120</v>
      </c>
      <c r="E12" s="75"/>
      <c r="F12" s="75" t="s">
        <v>120</v>
      </c>
      <c r="G12" s="74"/>
      <c r="H12" s="74" t="s">
        <v>120</v>
      </c>
      <c r="I12" s="75"/>
      <c r="J12" s="74" t="s">
        <v>120</v>
      </c>
    </row>
    <row r="13" spans="1:9" ht="12.75">
      <c r="A13" s="1" t="s">
        <v>25</v>
      </c>
      <c r="C13" s="24"/>
      <c r="E13" s="24"/>
      <c r="F13" s="24"/>
      <c r="G13" s="24"/>
      <c r="H13" s="24"/>
      <c r="I13" s="24"/>
    </row>
    <row r="14" spans="1:9" ht="12.75">
      <c r="A14" s="60" t="s">
        <v>26</v>
      </c>
      <c r="C14" s="24"/>
      <c r="E14" s="24"/>
      <c r="F14" s="24"/>
      <c r="G14" s="24"/>
      <c r="H14" s="24"/>
      <c r="I14" s="24"/>
    </row>
    <row r="15" spans="2:10" ht="12.75">
      <c r="B15" s="20"/>
      <c r="C15" s="61"/>
      <c r="D15" s="20"/>
      <c r="E15" s="61"/>
      <c r="F15" s="61"/>
      <c r="G15" s="61"/>
      <c r="H15" s="61"/>
      <c r="I15" s="61"/>
      <c r="J15" s="20"/>
    </row>
    <row r="16" spans="1:11" ht="14.25">
      <c r="A16" s="1" t="s">
        <v>76</v>
      </c>
      <c r="B16" s="53">
        <v>170994</v>
      </c>
      <c r="C16" s="53"/>
      <c r="D16" s="53">
        <v>725695</v>
      </c>
      <c r="E16" s="53"/>
      <c r="F16" s="53">
        <f>SUM(B16:D16)</f>
        <v>896689</v>
      </c>
      <c r="G16" s="53"/>
      <c r="H16" s="53">
        <v>6027</v>
      </c>
      <c r="I16" s="53"/>
      <c r="J16" s="53">
        <f>SUM(F16:H16)</f>
        <v>902716</v>
      </c>
      <c r="K16" s="24"/>
    </row>
    <row r="17" spans="2:10" ht="14.25">
      <c r="B17" s="12"/>
      <c r="C17" s="12"/>
      <c r="D17" s="12"/>
      <c r="E17" s="53"/>
      <c r="F17" s="53"/>
      <c r="G17" s="53"/>
      <c r="H17" s="53"/>
      <c r="I17" s="53"/>
      <c r="J17" s="12"/>
    </row>
    <row r="18" spans="1:10" ht="14.25">
      <c r="A18" s="2" t="s">
        <v>77</v>
      </c>
      <c r="B18" s="53"/>
      <c r="C18" s="53"/>
      <c r="D18" s="53"/>
      <c r="E18" s="53"/>
      <c r="F18" s="53"/>
      <c r="G18" s="53"/>
      <c r="H18" s="53"/>
      <c r="I18" s="53"/>
      <c r="J18" s="53"/>
    </row>
    <row r="19" spans="1:10" ht="14.25">
      <c r="A19" s="2" t="s">
        <v>52</v>
      </c>
      <c r="B19" s="53"/>
      <c r="C19" s="53"/>
      <c r="D19" s="53"/>
      <c r="E19" s="53"/>
      <c r="F19" s="53"/>
      <c r="G19" s="53"/>
      <c r="H19" s="53"/>
      <c r="I19" s="53"/>
      <c r="J19" s="53"/>
    </row>
    <row r="20" spans="1:10" ht="14.25">
      <c r="A20" s="2" t="s">
        <v>78</v>
      </c>
      <c r="B20" s="53">
        <v>0</v>
      </c>
      <c r="C20" s="53"/>
      <c r="D20" s="53">
        <v>23121</v>
      </c>
      <c r="E20" s="53"/>
      <c r="F20" s="53">
        <f>SUM(B20:D20)</f>
        <v>23121</v>
      </c>
      <c r="G20" s="53"/>
      <c r="H20" s="53">
        <v>606</v>
      </c>
      <c r="I20" s="53"/>
      <c r="J20" s="53">
        <f>SUM(F20:H20)</f>
        <v>23727</v>
      </c>
    </row>
    <row r="21" spans="1:10" ht="14.25">
      <c r="A21" s="1"/>
      <c r="B21" s="53"/>
      <c r="C21" s="53"/>
      <c r="D21" s="53"/>
      <c r="E21" s="53"/>
      <c r="F21" s="53"/>
      <c r="G21" s="53"/>
      <c r="H21" s="53"/>
      <c r="I21" s="53"/>
      <c r="J21" s="53"/>
    </row>
    <row r="22" spans="1:10" ht="14.25">
      <c r="A22" s="2" t="s">
        <v>51</v>
      </c>
      <c r="B22" s="53">
        <v>0</v>
      </c>
      <c r="C22" s="53"/>
      <c r="D22" s="53">
        <v>-207578</v>
      </c>
      <c r="E22" s="53"/>
      <c r="F22" s="53">
        <f>SUM(B22:D22)</f>
        <v>-207578</v>
      </c>
      <c r="G22" s="53"/>
      <c r="H22" s="53">
        <v>0</v>
      </c>
      <c r="I22" s="53"/>
      <c r="J22" s="53">
        <f>SUM(F22:I22)</f>
        <v>-207578</v>
      </c>
    </row>
    <row r="23" spans="1:10" ht="14.25">
      <c r="A23" s="1"/>
      <c r="B23" s="53"/>
      <c r="C23" s="53"/>
      <c r="D23" s="53"/>
      <c r="E23" s="53"/>
      <c r="F23" s="53"/>
      <c r="G23" s="53"/>
      <c r="H23" s="53"/>
      <c r="I23" s="53"/>
      <c r="J23" s="53"/>
    </row>
    <row r="24" spans="1:10" ht="15" thickBot="1">
      <c r="A24" s="1" t="s">
        <v>27</v>
      </c>
      <c r="B24" s="78">
        <f>B16+B20+B22</f>
        <v>170994</v>
      </c>
      <c r="C24" s="53"/>
      <c r="D24" s="78">
        <f>D16+D20+D22</f>
        <v>541238</v>
      </c>
      <c r="E24" s="53"/>
      <c r="F24" s="78">
        <f>F16+F20+F22</f>
        <v>712232</v>
      </c>
      <c r="G24" s="53"/>
      <c r="H24" s="78">
        <f>H16+H20+H22</f>
        <v>6633</v>
      </c>
      <c r="I24" s="53"/>
      <c r="J24" s="78">
        <f>J16+J20+J22</f>
        <v>718865</v>
      </c>
    </row>
    <row r="25" spans="1:10" ht="14.25">
      <c r="A25" s="1"/>
      <c r="B25" s="53"/>
      <c r="C25" s="53"/>
      <c r="D25" s="53"/>
      <c r="E25" s="53"/>
      <c r="F25" s="53"/>
      <c r="G25" s="53"/>
      <c r="H25" s="53"/>
      <c r="I25" s="53"/>
      <c r="J25" s="53"/>
    </row>
    <row r="26" spans="1:10" ht="14.25">
      <c r="A26" s="1" t="s">
        <v>25</v>
      </c>
      <c r="B26" s="12"/>
      <c r="C26" s="53"/>
      <c r="D26" s="12"/>
      <c r="E26" s="53"/>
      <c r="F26" s="53"/>
      <c r="G26" s="53"/>
      <c r="H26" s="53"/>
      <c r="I26" s="53"/>
      <c r="J26" s="12"/>
    </row>
    <row r="27" spans="1:10" ht="14.25">
      <c r="A27" s="60" t="s">
        <v>21</v>
      </c>
      <c r="B27" s="12"/>
      <c r="C27" s="53"/>
      <c r="D27" s="12"/>
      <c r="E27" s="53"/>
      <c r="F27" s="53"/>
      <c r="G27" s="53"/>
      <c r="H27" s="53"/>
      <c r="I27" s="53"/>
      <c r="J27" s="12"/>
    </row>
    <row r="28" spans="2:10" ht="14.25">
      <c r="B28" s="12"/>
      <c r="C28" s="53"/>
      <c r="D28" s="12"/>
      <c r="E28" s="53"/>
      <c r="F28" s="53"/>
      <c r="G28" s="53"/>
      <c r="H28" s="53"/>
      <c r="I28" s="53"/>
      <c r="J28" s="12"/>
    </row>
    <row r="29" spans="1:10" ht="14.25">
      <c r="A29" s="1" t="s">
        <v>79</v>
      </c>
      <c r="B29" s="12">
        <v>170994</v>
      </c>
      <c r="C29" s="53"/>
      <c r="D29" s="12">
        <v>554065</v>
      </c>
      <c r="E29" s="53"/>
      <c r="F29" s="53">
        <f>SUM(B29:D29)</f>
        <v>725059</v>
      </c>
      <c r="G29" s="53"/>
      <c r="H29" s="53">
        <v>3465</v>
      </c>
      <c r="I29" s="53"/>
      <c r="J29" s="12">
        <f>SUM(F29:H29)</f>
        <v>728524</v>
      </c>
    </row>
    <row r="30" spans="2:10" ht="14.25">
      <c r="B30" s="12"/>
      <c r="C30" s="12"/>
      <c r="D30" s="12"/>
      <c r="E30" s="53"/>
      <c r="F30" s="53"/>
      <c r="G30" s="53"/>
      <c r="H30" s="53"/>
      <c r="I30" s="53"/>
      <c r="J30" s="12"/>
    </row>
    <row r="31" spans="1:10" s="24" customFormat="1" ht="14.25">
      <c r="A31" s="2" t="s">
        <v>77</v>
      </c>
      <c r="B31" s="53"/>
      <c r="C31" s="53"/>
      <c r="D31" s="53"/>
      <c r="E31" s="53"/>
      <c r="F31" s="53"/>
      <c r="G31" s="53"/>
      <c r="H31" s="53"/>
      <c r="I31" s="53"/>
      <c r="J31" s="53"/>
    </row>
    <row r="32" spans="1:10" ht="14.25">
      <c r="A32" s="2" t="s">
        <v>52</v>
      </c>
      <c r="B32" s="12"/>
      <c r="C32" s="12"/>
      <c r="D32" s="12"/>
      <c r="E32" s="53"/>
      <c r="F32" s="53"/>
      <c r="G32" s="53"/>
      <c r="H32" s="53"/>
      <c r="I32" s="53"/>
      <c r="J32" s="12"/>
    </row>
    <row r="33" spans="1:10" ht="14.25">
      <c r="A33" s="2" t="s">
        <v>78</v>
      </c>
      <c r="B33" s="53">
        <v>0</v>
      </c>
      <c r="C33" s="12"/>
      <c r="D33" s="12">
        <v>7443</v>
      </c>
      <c r="E33" s="53"/>
      <c r="F33" s="53">
        <f>SUM(B33:D33)</f>
        <v>7443</v>
      </c>
      <c r="G33" s="53"/>
      <c r="H33" s="53">
        <v>102</v>
      </c>
      <c r="I33" s="53"/>
      <c r="J33" s="12">
        <f>SUM(F33:H33)</f>
        <v>7545</v>
      </c>
    </row>
    <row r="34" spans="1:10" ht="14.25">
      <c r="A34" s="1"/>
      <c r="B34" s="53"/>
      <c r="C34" s="53"/>
      <c r="D34" s="53"/>
      <c r="E34" s="53"/>
      <c r="F34" s="53"/>
      <c r="G34" s="53"/>
      <c r="H34" s="53"/>
      <c r="I34" s="53"/>
      <c r="J34" s="53"/>
    </row>
    <row r="35" spans="1:10" ht="14.25">
      <c r="A35" s="2" t="s">
        <v>51</v>
      </c>
      <c r="B35" s="53">
        <v>0</v>
      </c>
      <c r="C35" s="53"/>
      <c r="D35" s="53">
        <v>-18980</v>
      </c>
      <c r="E35" s="53"/>
      <c r="F35" s="53">
        <f>SUM(B35:D35)</f>
        <v>-18980</v>
      </c>
      <c r="G35" s="53"/>
      <c r="H35" s="53">
        <v>0</v>
      </c>
      <c r="I35" s="53"/>
      <c r="J35" s="53">
        <f>SUM(F35:I35)</f>
        <v>-18980</v>
      </c>
    </row>
    <row r="36" spans="1:10" ht="14.25">
      <c r="A36" s="1"/>
      <c r="B36" s="53"/>
      <c r="C36" s="53"/>
      <c r="D36" s="53"/>
      <c r="E36" s="53"/>
      <c r="F36" s="53"/>
      <c r="G36" s="53"/>
      <c r="H36" s="53"/>
      <c r="I36" s="53"/>
      <c r="J36" s="53"/>
    </row>
    <row r="37" spans="1:10" ht="15" thickBot="1">
      <c r="A37" s="1" t="s">
        <v>28</v>
      </c>
      <c r="B37" s="78">
        <f>SUM(B29:B35)</f>
        <v>170994</v>
      </c>
      <c r="C37" s="53"/>
      <c r="D37" s="78">
        <f aca="true" t="shared" si="0" ref="D37:J37">SUM(D29:D35)</f>
        <v>542528</v>
      </c>
      <c r="E37" s="53"/>
      <c r="F37" s="78">
        <f t="shared" si="0"/>
        <v>713522</v>
      </c>
      <c r="G37" s="53"/>
      <c r="H37" s="78">
        <f>SUM(H29:H35)</f>
        <v>3567</v>
      </c>
      <c r="I37" s="53"/>
      <c r="J37" s="78">
        <f t="shared" si="0"/>
        <v>717089</v>
      </c>
    </row>
    <row r="38" spans="1:10" ht="12.75">
      <c r="A38" s="1"/>
      <c r="B38" s="61"/>
      <c r="C38" s="61"/>
      <c r="D38" s="61"/>
      <c r="E38" s="61"/>
      <c r="F38" s="61"/>
      <c r="G38" s="61"/>
      <c r="H38" s="61"/>
      <c r="I38" s="61"/>
      <c r="J38" s="61"/>
    </row>
    <row r="39" spans="2:10" ht="12.75">
      <c r="B39" s="61"/>
      <c r="C39" s="61"/>
      <c r="D39" s="61"/>
      <c r="E39" s="61"/>
      <c r="F39" s="61"/>
      <c r="G39" s="61"/>
      <c r="H39" s="61"/>
      <c r="I39" s="61"/>
      <c r="J39" s="61"/>
    </row>
    <row r="40" spans="2:10" ht="12.75">
      <c r="B40" s="61"/>
      <c r="C40" s="61"/>
      <c r="D40" s="61"/>
      <c r="E40" s="61"/>
      <c r="F40" s="61"/>
      <c r="G40" s="61"/>
      <c r="H40" s="61"/>
      <c r="I40" s="61"/>
      <c r="J40" s="61"/>
    </row>
    <row r="41" spans="2:10" ht="12.75">
      <c r="B41" s="61"/>
      <c r="C41" s="61"/>
      <c r="D41" s="61"/>
      <c r="E41" s="61"/>
      <c r="F41" s="61"/>
      <c r="G41" s="61"/>
      <c r="H41" s="61"/>
      <c r="I41" s="61"/>
      <c r="J41" s="61"/>
    </row>
    <row r="42" spans="2:10" ht="12.75">
      <c r="B42" s="61"/>
      <c r="C42" s="61"/>
      <c r="D42" s="61"/>
      <c r="E42" s="61"/>
      <c r="F42" s="61"/>
      <c r="G42" s="61"/>
      <c r="H42" s="61"/>
      <c r="I42" s="61"/>
      <c r="J42" s="61"/>
    </row>
    <row r="43" spans="2:10" ht="12.75">
      <c r="B43" s="61"/>
      <c r="C43" s="61"/>
      <c r="D43" s="61"/>
      <c r="E43" s="61"/>
      <c r="F43" s="61"/>
      <c r="G43" s="61"/>
      <c r="H43" s="61"/>
      <c r="I43" s="61"/>
      <c r="J43" s="61"/>
    </row>
    <row r="44" spans="2:10" ht="12.75">
      <c r="B44" s="61"/>
      <c r="C44" s="61"/>
      <c r="D44" s="61"/>
      <c r="E44" s="61"/>
      <c r="F44" s="61"/>
      <c r="G44" s="61"/>
      <c r="H44" s="61"/>
      <c r="I44" s="61"/>
      <c r="J44" s="61"/>
    </row>
    <row r="45" spans="2:10" ht="12.75">
      <c r="B45" s="61"/>
      <c r="C45" s="61"/>
      <c r="D45" s="61"/>
      <c r="E45" s="61"/>
      <c r="F45" s="61"/>
      <c r="G45" s="61"/>
      <c r="H45" s="61"/>
      <c r="I45" s="61"/>
      <c r="J45" s="61"/>
    </row>
    <row r="46" spans="2:10" ht="12.75">
      <c r="B46" s="61"/>
      <c r="C46" s="61"/>
      <c r="D46" s="61"/>
      <c r="E46" s="61"/>
      <c r="F46" s="61"/>
      <c r="G46" s="61"/>
      <c r="H46" s="61"/>
      <c r="I46" s="61"/>
      <c r="J46" s="61"/>
    </row>
    <row r="47" spans="2:10" ht="12.75">
      <c r="B47" s="61"/>
      <c r="C47" s="61"/>
      <c r="D47" s="61"/>
      <c r="E47" s="61"/>
      <c r="F47" s="61"/>
      <c r="G47" s="61"/>
      <c r="H47" s="61"/>
      <c r="I47" s="61"/>
      <c r="J47" s="61"/>
    </row>
    <row r="48" spans="2:10" ht="12.75">
      <c r="B48" s="61"/>
      <c r="C48" s="61"/>
      <c r="D48" s="61"/>
      <c r="E48" s="61"/>
      <c r="F48" s="61"/>
      <c r="G48" s="61"/>
      <c r="H48" s="61"/>
      <c r="I48" s="61"/>
      <c r="J48" s="61"/>
    </row>
    <row r="49" spans="2:10" ht="12.75">
      <c r="B49" s="61"/>
      <c r="C49" s="61"/>
      <c r="D49" s="61"/>
      <c r="E49" s="61"/>
      <c r="F49" s="61"/>
      <c r="G49" s="61"/>
      <c r="H49" s="61"/>
      <c r="I49" s="61"/>
      <c r="J49" s="61"/>
    </row>
    <row r="50" spans="2:10" ht="12.75">
      <c r="B50" s="61"/>
      <c r="C50" s="61"/>
      <c r="D50" s="61"/>
      <c r="E50" s="61"/>
      <c r="F50" s="61"/>
      <c r="G50" s="61"/>
      <c r="H50" s="61"/>
      <c r="I50" s="61"/>
      <c r="J50" s="61"/>
    </row>
    <row r="51" spans="2:10" ht="12.75">
      <c r="B51" s="61"/>
      <c r="C51" s="61"/>
      <c r="D51" s="61"/>
      <c r="E51" s="61"/>
      <c r="F51" s="61"/>
      <c r="G51" s="61"/>
      <c r="H51" s="61"/>
      <c r="I51" s="61"/>
      <c r="J51" s="61"/>
    </row>
    <row r="52" spans="2:10" ht="12.75">
      <c r="B52" s="61"/>
      <c r="C52" s="61"/>
      <c r="D52" s="61"/>
      <c r="E52" s="61"/>
      <c r="F52" s="61"/>
      <c r="G52" s="61"/>
      <c r="H52" s="61"/>
      <c r="I52" s="61"/>
      <c r="J52" s="61"/>
    </row>
    <row r="53" spans="2:10" ht="12.75">
      <c r="B53" s="61"/>
      <c r="C53" s="61"/>
      <c r="D53" s="61"/>
      <c r="E53" s="61"/>
      <c r="F53" s="61"/>
      <c r="G53" s="61"/>
      <c r="H53" s="61"/>
      <c r="I53" s="61"/>
      <c r="J53" s="61"/>
    </row>
    <row r="54" spans="2:10" ht="12.75">
      <c r="B54" s="61"/>
      <c r="C54" s="61"/>
      <c r="D54" s="61"/>
      <c r="E54" s="61"/>
      <c r="F54" s="61"/>
      <c r="G54" s="61"/>
      <c r="H54" s="61"/>
      <c r="I54" s="61"/>
      <c r="J54" s="61"/>
    </row>
    <row r="55" spans="2:10" ht="12.75">
      <c r="B55" s="61"/>
      <c r="C55" s="61"/>
      <c r="D55" s="61"/>
      <c r="E55" s="61"/>
      <c r="F55" s="61"/>
      <c r="G55" s="61"/>
      <c r="H55" s="61"/>
      <c r="I55" s="61"/>
      <c r="J55" s="61"/>
    </row>
    <row r="56" spans="2:10" ht="12.75">
      <c r="B56" s="61"/>
      <c r="C56" s="61"/>
      <c r="D56" s="61"/>
      <c r="E56" s="61"/>
      <c r="F56" s="61"/>
      <c r="G56" s="61"/>
      <c r="H56" s="61"/>
      <c r="I56" s="61"/>
      <c r="J56" s="61"/>
    </row>
    <row r="57" spans="2:10" ht="12.75">
      <c r="B57" s="61"/>
      <c r="C57" s="61"/>
      <c r="D57" s="61"/>
      <c r="E57" s="61"/>
      <c r="F57" s="61"/>
      <c r="G57" s="61"/>
      <c r="H57" s="61"/>
      <c r="I57" s="61"/>
      <c r="J57" s="61"/>
    </row>
    <row r="58" spans="2:10" ht="12.75">
      <c r="B58" s="61"/>
      <c r="C58" s="61"/>
      <c r="D58" s="61"/>
      <c r="E58" s="61"/>
      <c r="F58" s="61"/>
      <c r="G58" s="61"/>
      <c r="H58" s="61"/>
      <c r="I58" s="61"/>
      <c r="J58" s="61"/>
    </row>
  </sheetData>
  <sheetProtection/>
  <mergeCells count="4">
    <mergeCell ref="A4:J4"/>
    <mergeCell ref="A5:J5"/>
    <mergeCell ref="B8:F8"/>
    <mergeCell ref="B7:F7"/>
  </mergeCells>
  <printOptions/>
  <pageMargins left="0.68" right="0.26" top="0.53" bottom="0.55" header="0.32" footer="0.17"/>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57"/>
  <sheetViews>
    <sheetView zoomScalePageLayoutView="0" workbookViewId="0" topLeftCell="A1">
      <selection activeCell="I55" sqref="I55"/>
    </sheetView>
  </sheetViews>
  <sheetFormatPr defaultColWidth="9.140625" defaultRowHeight="12.75"/>
  <cols>
    <col min="1" max="1" width="3.00390625" style="2" customWidth="1"/>
    <col min="2" max="2" width="56.8515625" style="2" customWidth="1"/>
    <col min="3" max="3" width="13.57421875" style="2" customWidth="1"/>
    <col min="4" max="4" width="1.7109375" style="24" customWidth="1"/>
    <col min="5" max="5" width="13.57421875" style="2" customWidth="1"/>
    <col min="6" max="6" width="3.00390625" style="2" customWidth="1"/>
    <col min="7" max="16384" width="9.140625" style="2" customWidth="1"/>
  </cols>
  <sheetData>
    <row r="1" spans="1:5" ht="15.75">
      <c r="A1" s="4" t="s">
        <v>53</v>
      </c>
      <c r="B1" s="4"/>
      <c r="C1" s="26"/>
      <c r="D1" s="62"/>
      <c r="E1" s="3"/>
    </row>
    <row r="2" spans="1:5" ht="15.75">
      <c r="A2" s="4" t="s">
        <v>54</v>
      </c>
      <c r="B2" s="4"/>
      <c r="C2" s="26"/>
      <c r="D2" s="62"/>
      <c r="E2" s="3"/>
    </row>
    <row r="3" spans="1:5" ht="12" customHeight="1">
      <c r="A3" s="3"/>
      <c r="B3" s="3"/>
      <c r="C3" s="26"/>
      <c r="D3" s="62"/>
      <c r="E3" s="3"/>
    </row>
    <row r="4" spans="1:5" ht="15.75">
      <c r="A4" s="27" t="s">
        <v>3</v>
      </c>
      <c r="B4" s="27"/>
      <c r="C4" s="26"/>
      <c r="D4" s="62"/>
      <c r="E4" s="3"/>
    </row>
    <row r="5" spans="1:5" ht="15.75">
      <c r="A5" s="27" t="s">
        <v>22</v>
      </c>
      <c r="B5" s="27"/>
      <c r="C5" s="26"/>
      <c r="D5" s="62"/>
      <c r="E5" s="19"/>
    </row>
    <row r="6" spans="1:6" ht="15" customHeight="1">
      <c r="A6" s="3"/>
      <c r="B6" s="3"/>
      <c r="C6" s="63">
        <v>2008</v>
      </c>
      <c r="D6" s="63"/>
      <c r="E6" s="63">
        <v>2007</v>
      </c>
      <c r="F6" s="68"/>
    </row>
    <row r="7" spans="1:6" ht="15" customHeight="1">
      <c r="A7" s="3"/>
      <c r="B7" s="3"/>
      <c r="C7" s="64" t="s">
        <v>23</v>
      </c>
      <c r="D7" s="64"/>
      <c r="E7" s="64" t="s">
        <v>23</v>
      </c>
      <c r="F7" s="69"/>
    </row>
    <row r="8" spans="1:6" ht="15" customHeight="1">
      <c r="A8" s="3"/>
      <c r="B8" s="3"/>
      <c r="C8" s="65" t="s">
        <v>1</v>
      </c>
      <c r="D8" s="65"/>
      <c r="E8" s="65" t="s">
        <v>1</v>
      </c>
      <c r="F8" s="70"/>
    </row>
    <row r="9" spans="1:6" ht="15" customHeight="1">
      <c r="A9" s="3"/>
      <c r="B9" s="3"/>
      <c r="C9" s="64" t="s">
        <v>24</v>
      </c>
      <c r="D9" s="64"/>
      <c r="E9" s="64" t="s">
        <v>24</v>
      </c>
      <c r="F9" s="69"/>
    </row>
    <row r="10" spans="1:6" ht="15.75" customHeight="1">
      <c r="A10" s="3"/>
      <c r="B10" s="3"/>
      <c r="C10" s="50" t="s">
        <v>120</v>
      </c>
      <c r="D10" s="50"/>
      <c r="E10" s="50" t="s">
        <v>120</v>
      </c>
      <c r="F10" s="71"/>
    </row>
    <row r="11" spans="1:6" ht="8.25" customHeight="1">
      <c r="A11" s="3"/>
      <c r="B11" s="3"/>
      <c r="C11" s="13"/>
      <c r="D11" s="15"/>
      <c r="E11" s="13"/>
      <c r="F11" s="71"/>
    </row>
    <row r="12" spans="1:6" ht="15" customHeight="1">
      <c r="A12" s="3" t="s">
        <v>17</v>
      </c>
      <c r="B12" s="3"/>
      <c r="C12" s="13">
        <f>IncomeStatement!F33</f>
        <v>10386</v>
      </c>
      <c r="D12" s="15"/>
      <c r="E12" s="13">
        <v>32791</v>
      </c>
      <c r="F12" s="72"/>
    </row>
    <row r="13" spans="1:6" ht="8.25" customHeight="1">
      <c r="A13" s="3"/>
      <c r="B13" s="3"/>
      <c r="C13" s="13"/>
      <c r="D13" s="15"/>
      <c r="E13" s="13"/>
      <c r="F13" s="67"/>
    </row>
    <row r="14" spans="1:6" ht="15">
      <c r="A14" s="3" t="s">
        <v>81</v>
      </c>
      <c r="B14" s="3"/>
      <c r="C14" s="13"/>
      <c r="D14" s="15"/>
      <c r="E14" s="13"/>
      <c r="F14" s="67"/>
    </row>
    <row r="15" spans="1:6" ht="15">
      <c r="A15" s="3"/>
      <c r="B15" s="3" t="s">
        <v>44</v>
      </c>
      <c r="C15" s="13">
        <v>4196</v>
      </c>
      <c r="D15" s="15"/>
      <c r="E15" s="46">
        <v>-15137</v>
      </c>
      <c r="F15" s="67"/>
    </row>
    <row r="16" spans="1:6" ht="8.25" customHeight="1">
      <c r="A16" s="3"/>
      <c r="B16" s="3"/>
      <c r="C16" s="28"/>
      <c r="D16" s="15"/>
      <c r="E16" s="28"/>
      <c r="F16" s="15"/>
    </row>
    <row r="17" spans="1:6" ht="15">
      <c r="A17" s="3" t="s">
        <v>59</v>
      </c>
      <c r="B17" s="3"/>
      <c r="C17" s="13">
        <f>SUM(C12:C15)</f>
        <v>14582</v>
      </c>
      <c r="D17" s="15"/>
      <c r="E17" s="13">
        <f>SUM(E12:E15)</f>
        <v>17654</v>
      </c>
      <c r="F17" s="15"/>
    </row>
    <row r="18" spans="1:6" ht="8.25" customHeight="1">
      <c r="A18" s="3"/>
      <c r="B18" s="3"/>
      <c r="C18" s="13"/>
      <c r="D18" s="15"/>
      <c r="E18" s="13"/>
      <c r="F18" s="15"/>
    </row>
    <row r="19" spans="1:6" ht="15">
      <c r="A19" s="3" t="s">
        <v>60</v>
      </c>
      <c r="B19" s="3"/>
      <c r="C19" s="13"/>
      <c r="D19" s="15"/>
      <c r="E19" s="13"/>
      <c r="F19" s="15"/>
    </row>
    <row r="20" spans="1:6" ht="15">
      <c r="A20" s="3"/>
      <c r="B20" s="3" t="s">
        <v>61</v>
      </c>
      <c r="C20" s="13">
        <v>-157597</v>
      </c>
      <c r="D20" s="15"/>
      <c r="E20" s="15">
        <v>-85544</v>
      </c>
      <c r="F20" s="15" t="s">
        <v>35</v>
      </c>
    </row>
    <row r="21" spans="1:6" ht="15">
      <c r="A21" s="3"/>
      <c r="B21" s="3" t="s">
        <v>62</v>
      </c>
      <c r="C21" s="13">
        <v>-220</v>
      </c>
      <c r="D21" s="15"/>
      <c r="E21" s="15">
        <v>8713</v>
      </c>
      <c r="F21" s="15"/>
    </row>
    <row r="22" spans="1:6" ht="15">
      <c r="A22" s="26" t="s">
        <v>4</v>
      </c>
      <c r="B22" s="66"/>
      <c r="C22" s="13">
        <v>18680</v>
      </c>
      <c r="D22" s="15"/>
      <c r="E22" s="15">
        <v>18305</v>
      </c>
      <c r="F22" s="15" t="s">
        <v>35</v>
      </c>
    </row>
    <row r="23" spans="1:6" ht="15">
      <c r="A23" s="3" t="s">
        <v>38</v>
      </c>
      <c r="B23" s="3"/>
      <c r="C23" s="13">
        <v>-6090</v>
      </c>
      <c r="D23" s="15"/>
      <c r="E23" s="15">
        <v>-5413</v>
      </c>
      <c r="F23" s="15"/>
    </row>
    <row r="24" spans="1:6" ht="15">
      <c r="A24" s="3" t="s">
        <v>63</v>
      </c>
      <c r="B24" s="3"/>
      <c r="C24" s="13">
        <v>-6499</v>
      </c>
      <c r="D24" s="15"/>
      <c r="E24" s="15">
        <v>-9587</v>
      </c>
      <c r="F24" s="15"/>
    </row>
    <row r="25" spans="1:6" ht="15">
      <c r="A25" s="3" t="s">
        <v>110</v>
      </c>
      <c r="B25" s="3"/>
      <c r="C25" s="13">
        <v>100</v>
      </c>
      <c r="D25" s="15"/>
      <c r="E25" s="15">
        <v>186</v>
      </c>
      <c r="F25" s="15"/>
    </row>
    <row r="26" spans="1:6" ht="15">
      <c r="A26" s="3" t="s">
        <v>36</v>
      </c>
      <c r="B26" s="3"/>
      <c r="C26" s="29">
        <f>SUM(C16:C25)</f>
        <v>-137044</v>
      </c>
      <c r="D26" s="15"/>
      <c r="E26" s="29">
        <f>SUM(E16:E25)</f>
        <v>-55686</v>
      </c>
      <c r="F26" s="15"/>
    </row>
    <row r="27" spans="1:6" ht="8.25" customHeight="1">
      <c r="A27" s="3"/>
      <c r="B27" s="3"/>
      <c r="C27" s="13"/>
      <c r="D27" s="15"/>
      <c r="E27" s="15"/>
      <c r="F27" s="15"/>
    </row>
    <row r="28" spans="1:6" ht="15">
      <c r="A28" s="3" t="s">
        <v>65</v>
      </c>
      <c r="B28" s="3"/>
      <c r="C28" s="15"/>
      <c r="D28" s="15"/>
      <c r="E28" s="15"/>
      <c r="F28" s="15"/>
    </row>
    <row r="29" spans="1:6" ht="15">
      <c r="A29" s="3"/>
      <c r="B29" s="26" t="s">
        <v>4</v>
      </c>
      <c r="C29" s="15">
        <v>1123</v>
      </c>
      <c r="D29" s="15"/>
      <c r="E29" s="15">
        <v>1377</v>
      </c>
      <c r="F29" s="15" t="s">
        <v>35</v>
      </c>
    </row>
    <row r="30" spans="1:6" ht="15">
      <c r="A30" s="3"/>
      <c r="B30" s="26" t="s">
        <v>32</v>
      </c>
      <c r="C30" s="15"/>
      <c r="D30" s="15"/>
      <c r="E30" s="15"/>
      <c r="F30" s="15"/>
    </row>
    <row r="31" spans="1:6" ht="15">
      <c r="A31" s="3"/>
      <c r="B31" s="26" t="s">
        <v>33</v>
      </c>
      <c r="C31" s="15">
        <v>-3724</v>
      </c>
      <c r="D31" s="15"/>
      <c r="E31" s="15">
        <v>-10587</v>
      </c>
      <c r="F31" s="15" t="s">
        <v>35</v>
      </c>
    </row>
    <row r="32" spans="1:6" ht="15">
      <c r="A32" s="3"/>
      <c r="B32" s="3" t="s">
        <v>102</v>
      </c>
      <c r="C32" s="15"/>
      <c r="D32" s="15"/>
      <c r="E32" s="15"/>
      <c r="F32" s="15"/>
    </row>
    <row r="33" spans="1:6" ht="15">
      <c r="A33" s="3"/>
      <c r="B33" s="3" t="s">
        <v>103</v>
      </c>
      <c r="C33" s="15">
        <v>-2166</v>
      </c>
      <c r="D33" s="15"/>
      <c r="E33" s="15">
        <v>-2421</v>
      </c>
      <c r="F33" s="15"/>
    </row>
    <row r="34" spans="1:6" ht="15">
      <c r="A34" s="3" t="s">
        <v>37</v>
      </c>
      <c r="B34" s="21"/>
      <c r="C34" s="29">
        <f>SUM(C28:C33)</f>
        <v>-4767</v>
      </c>
      <c r="D34" s="15"/>
      <c r="E34" s="29">
        <f>SUM(E28:E33)</f>
        <v>-11631</v>
      </c>
      <c r="F34" s="15"/>
    </row>
    <row r="35" spans="1:6" ht="8.25" customHeight="1">
      <c r="A35" s="3"/>
      <c r="B35" s="21"/>
      <c r="C35" s="15"/>
      <c r="D35" s="15"/>
      <c r="E35" s="15"/>
      <c r="F35" s="15"/>
    </row>
    <row r="36" spans="1:6" ht="15">
      <c r="A36" s="3" t="s">
        <v>66</v>
      </c>
      <c r="B36" s="21"/>
      <c r="C36" s="15"/>
      <c r="D36" s="15"/>
      <c r="E36" s="15"/>
      <c r="F36" s="15"/>
    </row>
    <row r="37" spans="1:6" ht="15">
      <c r="A37" s="3"/>
      <c r="B37" s="3" t="s">
        <v>114</v>
      </c>
      <c r="C37" s="15">
        <v>-9000</v>
      </c>
      <c r="D37" s="15"/>
      <c r="E37" s="15">
        <v>42000</v>
      </c>
      <c r="F37" s="15"/>
    </row>
    <row r="38" spans="1:6" ht="15">
      <c r="A38" s="3"/>
      <c r="B38" s="3" t="s">
        <v>5</v>
      </c>
      <c r="C38" s="15">
        <v>-18980</v>
      </c>
      <c r="D38" s="15"/>
      <c r="E38" s="15">
        <v>-207578</v>
      </c>
      <c r="F38" s="15"/>
    </row>
    <row r="39" spans="1:6" ht="15">
      <c r="A39" s="3" t="s">
        <v>100</v>
      </c>
      <c r="B39" s="21"/>
      <c r="C39" s="29">
        <f>SUM(C36:C38)</f>
        <v>-27980</v>
      </c>
      <c r="D39" s="15"/>
      <c r="E39" s="29">
        <f>SUM(E36:E38)</f>
        <v>-165578</v>
      </c>
      <c r="F39" s="15"/>
    </row>
    <row r="40" spans="1:6" ht="8.25" customHeight="1">
      <c r="A40" s="3"/>
      <c r="B40" s="21"/>
      <c r="C40" s="15"/>
      <c r="D40" s="15"/>
      <c r="E40" s="15"/>
      <c r="F40" s="15"/>
    </row>
    <row r="41" spans="1:6" ht="15">
      <c r="A41" s="3" t="s">
        <v>82</v>
      </c>
      <c r="B41" s="21"/>
      <c r="C41" s="15">
        <f>+C26+C34+C39</f>
        <v>-169791</v>
      </c>
      <c r="D41" s="15"/>
      <c r="E41" s="15">
        <f>+E26+E34+E39</f>
        <v>-232895</v>
      </c>
      <c r="F41" s="15"/>
    </row>
    <row r="42" spans="1:6" ht="8.25" customHeight="1">
      <c r="A42" s="3"/>
      <c r="B42" s="21"/>
      <c r="C42" s="15"/>
      <c r="D42" s="15"/>
      <c r="E42" s="15"/>
      <c r="F42" s="15"/>
    </row>
    <row r="43" spans="1:6" ht="15">
      <c r="A43" s="3" t="s">
        <v>83</v>
      </c>
      <c r="B43" s="3"/>
      <c r="C43" s="15">
        <v>230445</v>
      </c>
      <c r="D43" s="15"/>
      <c r="E43" s="15">
        <v>436026</v>
      </c>
      <c r="F43" s="73"/>
    </row>
    <row r="44" spans="1:6" ht="8.25" customHeight="1">
      <c r="A44" s="3"/>
      <c r="B44" s="3"/>
      <c r="C44" s="15"/>
      <c r="D44" s="15"/>
      <c r="E44" s="15"/>
      <c r="F44" s="73"/>
    </row>
    <row r="45" spans="1:8" ht="15.75" thickBot="1">
      <c r="A45" s="3" t="s">
        <v>39</v>
      </c>
      <c r="B45" s="3"/>
      <c r="C45" s="30">
        <f>SUM(C41:C44)</f>
        <v>60654</v>
      </c>
      <c r="D45" s="15"/>
      <c r="E45" s="30">
        <f>SUM(E41:E44)</f>
        <v>203131</v>
      </c>
      <c r="F45" s="73"/>
      <c r="H45" s="20"/>
    </row>
    <row r="46" spans="1:6" ht="8.25" customHeight="1">
      <c r="A46" s="9"/>
      <c r="B46" s="9"/>
      <c r="C46" s="10"/>
      <c r="D46" s="10"/>
      <c r="E46" s="61"/>
      <c r="F46" s="15"/>
    </row>
    <row r="47" spans="1:6" ht="15">
      <c r="A47" s="3" t="s">
        <v>84</v>
      </c>
      <c r="B47" s="3"/>
      <c r="C47" s="10"/>
      <c r="D47" s="10"/>
      <c r="E47" s="61"/>
      <c r="F47" s="15"/>
    </row>
    <row r="48" spans="1:6" ht="8.25" customHeight="1">
      <c r="A48" s="3"/>
      <c r="B48" s="3"/>
      <c r="C48" s="10"/>
      <c r="D48" s="10"/>
      <c r="E48" s="61"/>
      <c r="F48" s="15"/>
    </row>
    <row r="49" spans="1:6" ht="15">
      <c r="A49" s="3"/>
      <c r="B49" s="3" t="s">
        <v>42</v>
      </c>
      <c r="C49" s="15">
        <v>52819</v>
      </c>
      <c r="D49" s="15"/>
      <c r="E49" s="15">
        <v>188320</v>
      </c>
      <c r="F49" s="15"/>
    </row>
    <row r="50" spans="1:5" ht="15">
      <c r="A50" s="3"/>
      <c r="B50" s="3" t="s">
        <v>48</v>
      </c>
      <c r="C50" s="15">
        <v>8389</v>
      </c>
      <c r="D50" s="15"/>
      <c r="E50" s="15">
        <v>16492</v>
      </c>
    </row>
    <row r="51" spans="1:5" ht="15">
      <c r="A51" s="3"/>
      <c r="B51" s="3" t="s">
        <v>43</v>
      </c>
      <c r="C51" s="15">
        <v>-554</v>
      </c>
      <c r="D51" s="67" t="s">
        <v>34</v>
      </c>
      <c r="E51" s="15">
        <v>-1681</v>
      </c>
    </row>
    <row r="52" spans="1:5" ht="15.75" thickBot="1">
      <c r="A52" s="9"/>
      <c r="B52" s="9"/>
      <c r="C52" s="30">
        <f>SUM(C48:C51)</f>
        <v>60654</v>
      </c>
      <c r="D52" s="15"/>
      <c r="E52" s="30">
        <f>SUM(E49:E51)</f>
        <v>203131</v>
      </c>
    </row>
    <row r="53" spans="1:5" ht="8.25" customHeight="1">
      <c r="A53" s="9"/>
      <c r="B53" s="9"/>
      <c r="C53" s="15"/>
      <c r="D53" s="15"/>
      <c r="E53" s="15"/>
    </row>
    <row r="54" spans="1:5" ht="15">
      <c r="A54" s="11" t="s">
        <v>35</v>
      </c>
      <c r="B54" s="9"/>
      <c r="C54" s="15"/>
      <c r="D54" s="15"/>
      <c r="E54" s="15"/>
    </row>
    <row r="55" spans="1:5" ht="15">
      <c r="A55" s="11"/>
      <c r="B55" s="9"/>
      <c r="C55" s="15"/>
      <c r="D55" s="15"/>
      <c r="E55" s="15"/>
    </row>
    <row r="56" spans="1:5" ht="15" customHeight="1">
      <c r="A56" s="34" t="s">
        <v>89</v>
      </c>
      <c r="B56" s="3" t="s">
        <v>88</v>
      </c>
      <c r="C56" s="10"/>
      <c r="D56" s="10"/>
      <c r="E56" s="5"/>
    </row>
    <row r="57" spans="1:5" ht="8.25" customHeight="1">
      <c r="A57" s="3"/>
      <c r="B57" s="3"/>
      <c r="C57" s="10"/>
      <c r="D57" s="10"/>
      <c r="E57" s="5"/>
    </row>
    <row r="58" ht="15.75" customHeight="1"/>
    <row r="59" ht="15.75" customHeight="1"/>
    <row r="60" ht="15.75" customHeight="1"/>
    <row r="61" ht="13.5" customHeight="1"/>
  </sheetData>
  <sheetProtection/>
  <printOptions/>
  <pageMargins left="0.87" right="0.26" top="0.25" bottom="0.45" header="0.25" footer="0.24"/>
  <pageSetup fitToHeight="1" fitToWidth="1" horizontalDpi="600" verticalDpi="600" orientation="portrait" scale="93"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jkkam</cp:lastModifiedBy>
  <cp:lastPrinted>2008-11-18T09:24:13Z</cp:lastPrinted>
  <dcterms:created xsi:type="dcterms:W3CDTF">2001-09-21T04:42:12Z</dcterms:created>
  <dcterms:modified xsi:type="dcterms:W3CDTF">2008-11-18T09:24:37Z</dcterms:modified>
  <cp:category/>
  <cp:version/>
  <cp:contentType/>
  <cp:contentStatus/>
</cp:coreProperties>
</file>