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3" activeTab="0"/>
  </bookViews>
  <sheets>
    <sheet name="BalanceSheet" sheetId="1" r:id="rId1"/>
    <sheet name="IncomeStatement" sheetId="2" r:id="rId2"/>
    <sheet name="StmtOfChangesInEquity" sheetId="3" r:id="rId3"/>
    <sheet name="CashFlowStmt" sheetId="4" r:id="rId4"/>
  </sheets>
  <definedNames>
    <definedName name="BuiltIn_Print_Area">#REF!</definedName>
    <definedName name="BuiltIn_Print_Area___0">#REF!</definedName>
    <definedName name="BuiltIn_Print_Area___0">#REF!</definedName>
    <definedName name="_xlnm.Print_Area" localSheetId="0">'BalanceSheet'!$A$1:$G$53</definedName>
    <definedName name="_xlnm.Print_Area" localSheetId="3">'CashFlowStmt'!$A$1:$F$62</definedName>
    <definedName name="_xlnm.Print_Area" localSheetId="1">'IncomeStatement'!$A$1:$I$54</definedName>
    <definedName name="_xlnm.Print_Area" localSheetId="2">'StmtOfChangesInEquity'!$A$1:$N$56</definedName>
  </definedNames>
  <calcPr fullCalcOnLoad="1"/>
</workbook>
</file>

<file path=xl/sharedStrings.xml><?xml version="1.0" encoding="utf-8"?>
<sst xmlns="http://schemas.openxmlformats.org/spreadsheetml/2006/main" count="202" uniqueCount="139">
  <si>
    <t>Condensed Consolidated Income Statement</t>
  </si>
  <si>
    <t xml:space="preserve">Profit for the period </t>
  </si>
  <si>
    <t>Condensed Consolidated Cash Flow Statement</t>
  </si>
  <si>
    <t>Interest, profit from Islamic deposits and dividend</t>
  </si>
  <si>
    <t xml:space="preserve">  income received</t>
  </si>
  <si>
    <t>Net cash flows used in financing activities</t>
  </si>
  <si>
    <t>Net cash flows generated from/(used in) investing activities</t>
  </si>
  <si>
    <t>- effect of adopting FRS 140</t>
  </si>
  <si>
    <t>- as previously stated</t>
  </si>
  <si>
    <t>`</t>
  </si>
  <si>
    <t>At 1 January 2005 (restated)</t>
  </si>
  <si>
    <t>At 30 September 2005 (restated)</t>
  </si>
  <si>
    <t>At 1 January 2006 (restated)</t>
  </si>
  <si>
    <t>#</t>
  </si>
  <si>
    <t>*</t>
  </si>
  <si>
    <t>Share Capital</t>
  </si>
  <si>
    <t>Share capital</t>
  </si>
  <si>
    <t>30 Sept 2006</t>
  </si>
  <si>
    <t>30 September 2005</t>
  </si>
  <si>
    <t>9 months ended</t>
  </si>
  <si>
    <t>30 September 2006</t>
  </si>
  <si>
    <t>At 30 September 2006</t>
  </si>
  <si>
    <t>Total</t>
  </si>
  <si>
    <t>Provision for outstanding claims</t>
  </si>
  <si>
    <t>Revenue</t>
  </si>
  <si>
    <t>Profit before taxation</t>
  </si>
  <si>
    <t>Taxation</t>
  </si>
  <si>
    <t>Interest and commitment fees paid</t>
  </si>
  <si>
    <t>Other operating income</t>
  </si>
  <si>
    <t>Operating expenses</t>
  </si>
  <si>
    <t>Finance costs</t>
  </si>
  <si>
    <t>Short-term borrowings</t>
  </si>
  <si>
    <t>Cash and bank balances</t>
  </si>
  <si>
    <t>Net claims incurred</t>
  </si>
  <si>
    <t>Net commissions</t>
  </si>
  <si>
    <t>Dividends</t>
  </si>
  <si>
    <t># As disclosed in Note B9 of the explanatory notes.</t>
  </si>
  <si>
    <t>Retained profits</t>
  </si>
  <si>
    <t>ASSETS</t>
  </si>
  <si>
    <t>Property and equipment</t>
  </si>
  <si>
    <t>Associated company</t>
  </si>
  <si>
    <t>Investments</t>
  </si>
  <si>
    <t>Trade receivables</t>
  </si>
  <si>
    <t>Other receivables</t>
  </si>
  <si>
    <t>Trade payables</t>
  </si>
  <si>
    <t>Other payables</t>
  </si>
  <si>
    <t>Unearned premium reserves</t>
  </si>
  <si>
    <t>Investment properties</t>
  </si>
  <si>
    <t>31 Dec 2005</t>
  </si>
  <si>
    <t>At 1 January 2005</t>
  </si>
  <si>
    <t>Deferred tax liabilities</t>
  </si>
  <si>
    <t>Intangible assets</t>
  </si>
  <si>
    <t>Adjustment for:</t>
  </si>
  <si>
    <t>Tax recoverable</t>
  </si>
  <si>
    <t>Deposits with financial institutions</t>
  </si>
  <si>
    <t>Bank overdrafts</t>
  </si>
  <si>
    <t>Non-cash items</t>
  </si>
  <si>
    <t>As at 30 September 2006</t>
  </si>
  <si>
    <t>Operating profit before changes in working capital</t>
  </si>
  <si>
    <t>Changes in working capital</t>
  </si>
  <si>
    <t>Net change in assets</t>
  </si>
  <si>
    <t>Net change in liabilities</t>
  </si>
  <si>
    <t>Investment income received by insurance subsidiary</t>
  </si>
  <si>
    <t>Income tax paid</t>
  </si>
  <si>
    <t>Net cash flows used in operating activities</t>
  </si>
  <si>
    <t>Dividends paid</t>
  </si>
  <si>
    <t>EQUITY AND LIABILITIES</t>
  </si>
  <si>
    <t>Total Equity</t>
  </si>
  <si>
    <t>Total Liabilities</t>
  </si>
  <si>
    <t>Total Equity and Liabilities</t>
  </si>
  <si>
    <t>RM'000</t>
  </si>
  <si>
    <t>premium reserves</t>
  </si>
  <si>
    <t>Deferred tax assets</t>
  </si>
  <si>
    <t>Tax payable</t>
  </si>
  <si>
    <t>Minority interests</t>
  </si>
  <si>
    <t xml:space="preserve">* </t>
  </si>
  <si>
    <t>* Comparative figures for financial year 2005 have been restated as described in Note A1</t>
  </si>
  <si>
    <t>Comparative figures for financial year 2005 have been restated as described in</t>
  </si>
  <si>
    <t>Note A1 of the explanatory notes.</t>
  </si>
  <si>
    <t>Capital</t>
  </si>
  <si>
    <t>Retained</t>
  </si>
  <si>
    <t>Profits</t>
  </si>
  <si>
    <t>Attributable to:</t>
  </si>
  <si>
    <t>Reinsurance</t>
  </si>
  <si>
    <t>For the period ended 30 September 2006</t>
  </si>
  <si>
    <t>30 Sept</t>
  </si>
  <si>
    <t>to 30 Sept</t>
  </si>
  <si>
    <t>9 months</t>
  </si>
  <si>
    <t>Current</t>
  </si>
  <si>
    <t>(restated)</t>
  </si>
  <si>
    <t>of the parent</t>
  </si>
  <si>
    <t>PACIFICMAS BERHAD (Company No. 5024-T)</t>
  </si>
  <si>
    <t>(Incorporated in Malaysia)</t>
  </si>
  <si>
    <t>As at</t>
  </si>
  <si>
    <t>(RM'000)</t>
  </si>
  <si>
    <t>Liabilities</t>
  </si>
  <si>
    <t>Comparative</t>
  </si>
  <si>
    <t>qtr ended</t>
  </si>
  <si>
    <t>Cumulative</t>
  </si>
  <si>
    <t>EPS - Basic (sen)</t>
  </si>
  <si>
    <t xml:space="preserve">        - Diluted (sen)</t>
  </si>
  <si>
    <t>ended</t>
  </si>
  <si>
    <t>Net change in cash and cash equivalents</t>
  </si>
  <si>
    <t>Cash and cash equivalents at beginning of year</t>
  </si>
  <si>
    <t>Cash and cash equivalents comprise:</t>
  </si>
  <si>
    <t>attributable to</t>
  </si>
  <si>
    <t>RM</t>
  </si>
  <si>
    <t>Net purchase of property and equipment</t>
  </si>
  <si>
    <t>Net disposal/(purchase) of investments</t>
  </si>
  <si>
    <t>Increase in unearned</t>
  </si>
  <si>
    <t>Income tax refund received</t>
  </si>
  <si>
    <t>Investing activities:</t>
  </si>
  <si>
    <t>Financing activities:</t>
  </si>
  <si>
    <t>Condensed Consolidated Statement of Changes in Equity</t>
  </si>
  <si>
    <t>Distributable</t>
  </si>
  <si>
    <t>Equity</t>
  </si>
  <si>
    <t>Prior year adjustments</t>
  </si>
  <si>
    <t>At 1 January 2006</t>
  </si>
  <si>
    <t>* Comparative figures for financial year 2005 have been restated as described in Note A1 of the</t>
  </si>
  <si>
    <t xml:space="preserve">   explanatory notes.</t>
  </si>
  <si>
    <t>Total Assets</t>
  </si>
  <si>
    <t>Short term borrowings and debt securities</t>
  </si>
  <si>
    <t>Staff retirement gratuities paid</t>
  </si>
  <si>
    <t>Equity Holders of the Parent</t>
  </si>
  <si>
    <t>Minority</t>
  </si>
  <si>
    <t>Interests</t>
  </si>
  <si>
    <t>Total recognised income</t>
  </si>
  <si>
    <t xml:space="preserve">  and intangible assets</t>
  </si>
  <si>
    <t>Share of profit of an</t>
  </si>
  <si>
    <t>associated company</t>
  </si>
  <si>
    <t>Profit for the period</t>
  </si>
  <si>
    <t xml:space="preserve">  for the period</t>
  </si>
  <si>
    <t xml:space="preserve">Attributable to Ordinary </t>
  </si>
  <si>
    <t>Cash and cash equivalents at end of period</t>
  </si>
  <si>
    <t>Ordinary equity holders</t>
  </si>
  <si>
    <t xml:space="preserve"> of the parent</t>
  </si>
  <si>
    <t>Equity attributable to equity holders</t>
  </si>
  <si>
    <t>Condensed Consolidated Balance Sheet</t>
  </si>
  <si>
    <t xml:space="preserve">   of the explanatory notes.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</si>
</sst>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dd\.\ mmm\ yy"/>
    <numFmt numFmtId="187" formatCode="#,##0;[Red]\(#,##0\)"/>
    <numFmt numFmtId="188" formatCode="#,##0\ _$;[Red]\-#,##0\ _$"/>
    <numFmt numFmtId="189" formatCode="\(#,##0\)"/>
    <numFmt numFmtId="190" formatCode="\(0\)"/>
    <numFmt numFmtId="191" formatCode="#,##0.0000000000000"/>
    <numFmt numFmtId="192" formatCode="0_);\(0\)"/>
    <numFmt numFmtId="193" formatCode="_(* #,##0_);_(* \(#,##0\);_(* &quot;-&quot;??_);_(@_)"/>
    <numFmt numFmtId="194" formatCode="0.00_);\(0.00\)"/>
    <numFmt numFmtId="195" formatCode="m/d/yy"/>
    <numFmt numFmtId="196" formatCode="#,##0.000_);\(#,##0.000\)"/>
    <numFmt numFmtId="197" formatCode="#,##0.000000_);\(#,##0.000000\)"/>
    <numFmt numFmtId="198" formatCode="&quot;Yes&quot;;&quot;Yes&quot;;&quot;No&quot;"/>
    <numFmt numFmtId="199" formatCode="&quot;True&quot;;&quot;True&quot;;&quot;False&quot;"/>
    <numFmt numFmtId="200" formatCode="&quot;On&quot;;&quot;On&quot;;&quot;Off&quot;"/>
    <numFmt numFmtId="201" formatCode="#,##0.0_);\(#,##0.0\)"/>
    <numFmt numFmtId="202" formatCode="#,##0.00000_);\(#,##0.00000\)"/>
    <numFmt numFmtId="203" formatCode="0.00000"/>
    <numFmt numFmtId="204" formatCode="_(* #,##0_);[Red]_(* \(#,##0\);_(* &quot;-&quot;??_)"/>
    <numFmt numFmtId="205" formatCode="_(* #,##0.00_);[Red]_(* \(#,##0.00\);_(* &quot;-&quot;??_)"/>
    <numFmt numFmtId="206" formatCode="0.0%"/>
    <numFmt numFmtId="207" formatCode="#,##0.0000_);\(#,##0.0000\)"/>
    <numFmt numFmtId="208" formatCode="[$-409]dddd\,\ mmmm\ dd\,\ yyyy"/>
    <numFmt numFmtId="209" formatCode="[$-409]mmm\-yy;@"/>
    <numFmt numFmtId="210" formatCode="#,##0.00000000000000_);\(#,##0.00000000000000\)"/>
    <numFmt numFmtId="211" formatCode="#,##0.00000000000_);\(#,##0.00000000000\)"/>
    <numFmt numFmtId="212" formatCode="#,##0.000000000_);\(#,##0.000000000\)"/>
    <numFmt numFmtId="213" formatCode="[$-409]d\-mmm\-yyyy;@"/>
    <numFmt numFmtId="214" formatCode="_-* #,##0\ _D_M_-;\-* #,##0\ _D_M_-;_-* &quot;-&quot;??\ _D_M_-;_-@_-"/>
    <numFmt numFmtId="215" formatCode="_(* #,##0.00_);_(* \(#,##0.00\);_(* &quot;-&quot;_);_(@_)"/>
    <numFmt numFmtId="216" formatCode="[$-809]d\ mmmm\ yyyy;@"/>
    <numFmt numFmtId="217" formatCode="[$-409]d\-mmm\-yy;@"/>
    <numFmt numFmtId="218" formatCode="[$-409]dd\-mmm\-yy;@"/>
    <numFmt numFmtId="219" formatCode="[$€-2]\ #,##0.00_);[Red]\([$€-2]\ #,##0.00\)"/>
    <numFmt numFmtId="220" formatCode="_(* #,##0.0_);_(* \(#,##0.0\);_(* &quot;-&quot;?_);_(@_)"/>
    <numFmt numFmtId="221" formatCode="0.0"/>
    <numFmt numFmtId="222" formatCode="_-* #,##0.0\ _D_M_-;\-* #,##0.0\ _D_M_-;_-* &quot;-&quot;??\ _D_M_-;_-@_-"/>
    <numFmt numFmtId="223" formatCode="0.0_);\(0.0\)"/>
    <numFmt numFmtId="224" formatCode="_(* #,##0.0_);_(* \(#,##0.0\);_(* &quot;-&quot;??_);_(@_)"/>
    <numFmt numFmtId="225" formatCode="[$-809]dd\ mmmm\ yyyy"/>
  </numFmts>
  <fonts count="17">
    <font>
      <sz val="10"/>
      <name val="Arial"/>
      <family val="0"/>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0"/>
    </font>
    <font>
      <b/>
      <u val="single"/>
      <sz val="11"/>
      <name val="Arial"/>
      <family val="2"/>
    </font>
    <font>
      <b/>
      <u val="single"/>
      <sz val="10"/>
      <name val="Arial"/>
      <family val="2"/>
    </font>
    <font>
      <sz val="11"/>
      <color indexed="8"/>
      <name val="Arial"/>
      <family val="2"/>
    </font>
    <font>
      <i/>
      <sz val="9"/>
      <name val="Arial"/>
      <family val="2"/>
    </font>
    <font>
      <u val="single"/>
      <sz val="10"/>
      <name val="Arial"/>
      <family val="2"/>
    </font>
    <font>
      <b/>
      <u val="single"/>
      <sz val="12"/>
      <name val="Arial"/>
      <family val="2"/>
    </font>
    <font>
      <u val="single"/>
      <sz val="12"/>
      <name val="Arial"/>
      <family val="2"/>
    </font>
    <font>
      <i/>
      <sz val="11"/>
      <name val="Arial"/>
      <family val="0"/>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37"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37" fontId="5" fillId="0" borderId="0" xfId="0" applyNumberFormat="1" applyFont="1" applyBorder="1" applyAlignment="1">
      <alignment/>
    </xf>
    <xf numFmtId="0" fontId="7" fillId="0" borderId="0" xfId="0" applyFont="1" applyAlignment="1">
      <alignment horizontal="center"/>
    </xf>
    <xf numFmtId="0" fontId="0" fillId="0" borderId="0" xfId="0" applyFont="1" applyAlignment="1" quotePrefix="1">
      <alignment/>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9" fillId="0" borderId="0" xfId="0" applyFont="1" applyAlignment="1">
      <alignment/>
    </xf>
    <xf numFmtId="37" fontId="8" fillId="0" borderId="0" xfId="0" applyNumberFormat="1" applyFont="1" applyFill="1" applyAlignment="1">
      <alignment/>
    </xf>
    <xf numFmtId="37" fontId="8" fillId="0" borderId="0" xfId="0" applyNumberFormat="1" applyFont="1" applyFill="1" applyBorder="1" applyAlignment="1">
      <alignment/>
    </xf>
    <xf numFmtId="37" fontId="8" fillId="0" borderId="0" xfId="0" applyNumberFormat="1" applyFont="1" applyBorder="1" applyAlignment="1">
      <alignment/>
    </xf>
    <xf numFmtId="37" fontId="8" fillId="0" borderId="0" xfId="0" applyNumberFormat="1" applyFont="1" applyAlignment="1">
      <alignment/>
    </xf>
    <xf numFmtId="37" fontId="8" fillId="0" borderId="1" xfId="0" applyNumberFormat="1" applyFont="1" applyBorder="1" applyAlignment="1">
      <alignment/>
    </xf>
    <xf numFmtId="37" fontId="8" fillId="0" borderId="2" xfId="0" applyNumberFormat="1" applyFont="1" applyBorder="1" applyAlignment="1">
      <alignment/>
    </xf>
    <xf numFmtId="37" fontId="8" fillId="0" borderId="3" xfId="0" applyNumberFormat="1" applyFont="1" applyBorder="1" applyAlignment="1">
      <alignment/>
    </xf>
    <xf numFmtId="37" fontId="8" fillId="0" borderId="4" xfId="0" applyNumberFormat="1" applyFont="1" applyBorder="1" applyAlignment="1">
      <alignment/>
    </xf>
    <xf numFmtId="37" fontId="8" fillId="0" borderId="5" xfId="0" applyNumberFormat="1" applyFont="1" applyBorder="1" applyAlignment="1">
      <alignment/>
    </xf>
    <xf numFmtId="0" fontId="4" fillId="0" borderId="0" xfId="0" applyFont="1" applyAlignment="1">
      <alignment horizontal="center"/>
    </xf>
    <xf numFmtId="37" fontId="5" fillId="0" borderId="0" xfId="0" applyNumberFormat="1" applyFont="1" applyFill="1" applyAlignment="1">
      <alignment/>
    </xf>
    <xf numFmtId="37" fontId="5" fillId="0" borderId="0" xfId="0" applyNumberFormat="1" applyFont="1" applyFill="1" applyBorder="1" applyAlignment="1">
      <alignment/>
    </xf>
    <xf numFmtId="0" fontId="10" fillId="0" borderId="0" xfId="0" applyFont="1" applyAlignment="1">
      <alignment/>
    </xf>
    <xf numFmtId="0" fontId="0" fillId="0" borderId="0" xfId="0" applyBorder="1" applyAlignment="1">
      <alignment/>
    </xf>
    <xf numFmtId="0" fontId="5" fillId="0" borderId="0" xfId="0" applyFont="1" applyBorder="1" applyAlignment="1">
      <alignment/>
    </xf>
    <xf numFmtId="37" fontId="0" fillId="0" borderId="0" xfId="0" applyNumberFormat="1" applyFont="1" applyAlignment="1">
      <alignment/>
    </xf>
    <xf numFmtId="0" fontId="5" fillId="0" borderId="0" xfId="0" applyFont="1" applyAlignment="1" quotePrefix="1">
      <alignment/>
    </xf>
    <xf numFmtId="0" fontId="8" fillId="0" borderId="0" xfId="0" applyFont="1" applyBorder="1" applyAlignment="1">
      <alignment/>
    </xf>
    <xf numFmtId="0" fontId="8" fillId="0" borderId="0" xfId="0" applyFont="1" applyBorder="1" applyAlignment="1">
      <alignment horizontal="center"/>
    </xf>
    <xf numFmtId="16" fontId="7" fillId="0" borderId="0" xfId="0" applyNumberFormat="1" applyFont="1" applyAlignment="1" quotePrefix="1">
      <alignment horizontal="center"/>
    </xf>
    <xf numFmtId="193" fontId="11" fillId="0" borderId="0" xfId="0" applyFont="1" applyBorder="1" applyAlignment="1">
      <alignment horizontal="right"/>
    </xf>
    <xf numFmtId="37" fontId="12" fillId="0" borderId="0" xfId="0" applyNumberFormat="1" applyFont="1" applyAlignment="1">
      <alignment horizontal="left"/>
    </xf>
    <xf numFmtId="0" fontId="0" fillId="0" borderId="0" xfId="0" applyFont="1" applyAlignment="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1"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0" fontId="0" fillId="0" borderId="0" xfId="0" applyFill="1" applyAlignment="1">
      <alignment/>
    </xf>
    <xf numFmtId="37" fontId="0" fillId="0" borderId="3" xfId="0" applyNumberFormat="1" applyFont="1" applyBorder="1" applyAlignment="1">
      <alignment horizontal="right"/>
    </xf>
    <xf numFmtId="0" fontId="5" fillId="0" borderId="0" xfId="0" applyFont="1" applyFill="1" applyAlignment="1">
      <alignment/>
    </xf>
    <xf numFmtId="0" fontId="14" fillId="0" borderId="0" xfId="0" applyFont="1" applyAlignment="1">
      <alignment/>
    </xf>
    <xf numFmtId="37" fontId="5" fillId="0" borderId="1" xfId="0" applyNumberFormat="1" applyFont="1" applyFill="1" applyBorder="1" applyAlignment="1">
      <alignment/>
    </xf>
    <xf numFmtId="0" fontId="5" fillId="0" borderId="0" xfId="0" applyFont="1" applyAlignment="1">
      <alignment/>
    </xf>
    <xf numFmtId="0" fontId="5" fillId="0" borderId="0" xfId="0" applyFont="1" applyAlignment="1">
      <alignment/>
    </xf>
    <xf numFmtId="37" fontId="5" fillId="0" borderId="2" xfId="0" applyNumberFormat="1" applyFont="1" applyFill="1" applyBorder="1" applyAlignment="1">
      <alignment/>
    </xf>
    <xf numFmtId="37" fontId="5" fillId="0" borderId="5" xfId="0" applyNumberFormat="1" applyFont="1" applyFill="1" applyBorder="1" applyAlignment="1">
      <alignment/>
    </xf>
    <xf numFmtId="37" fontId="0" fillId="0" borderId="0" xfId="0" applyNumberFormat="1" applyFont="1" applyBorder="1" applyAlignment="1">
      <alignment/>
    </xf>
    <xf numFmtId="0" fontId="10" fillId="0" borderId="0" xfId="0" applyFont="1" applyAlignment="1">
      <alignment horizontal="center"/>
    </xf>
    <xf numFmtId="0" fontId="0" fillId="0" borderId="0" xfId="0" applyFont="1" applyBorder="1" applyAlignment="1">
      <alignment horizontal="center"/>
    </xf>
    <xf numFmtId="0" fontId="1" fillId="0" borderId="0" xfId="0" applyFont="1" applyAlignment="1">
      <alignment/>
    </xf>
    <xf numFmtId="0" fontId="8" fillId="0" borderId="0" xfId="0" applyFont="1" applyAlignment="1">
      <alignment/>
    </xf>
    <xf numFmtId="0" fontId="4" fillId="0" borderId="0" xfId="0" applyFont="1" applyAlignment="1">
      <alignment horizontal="right"/>
    </xf>
    <xf numFmtId="0" fontId="15" fillId="0" borderId="0" xfId="0" applyFont="1" applyAlignment="1">
      <alignment/>
    </xf>
    <xf numFmtId="0" fontId="0" fillId="0" borderId="0" xfId="0" applyAlignment="1">
      <alignment horizontal="left"/>
    </xf>
    <xf numFmtId="0" fontId="13" fillId="0" borderId="0" xfId="0" applyFont="1" applyAlignment="1">
      <alignment/>
    </xf>
    <xf numFmtId="193" fontId="8" fillId="0" borderId="0" xfId="0" applyFont="1" applyBorder="1" applyAlignment="1">
      <alignment horizontal="right"/>
    </xf>
    <xf numFmtId="37" fontId="0" fillId="0" borderId="4" xfId="0" applyNumberFormat="1" applyFont="1" applyBorder="1" applyAlignment="1">
      <alignment horizontal="right"/>
    </xf>
    <xf numFmtId="37" fontId="8" fillId="0" borderId="3" xfId="0" applyNumberFormat="1" applyFont="1" applyFill="1" applyBorder="1" applyAlignment="1">
      <alignment/>
    </xf>
    <xf numFmtId="37" fontId="0" fillId="0" borderId="5" xfId="0" applyNumberFormat="1" applyFont="1" applyBorder="1" applyAlignment="1">
      <alignment horizontal="right"/>
    </xf>
    <xf numFmtId="0" fontId="10" fillId="0" borderId="0" xfId="0" applyFont="1" applyAlignment="1" quotePrefix="1">
      <alignment/>
    </xf>
    <xf numFmtId="193" fontId="8" fillId="0" borderId="0" xfId="0" applyFont="1" applyFill="1" applyBorder="1" applyAlignment="1">
      <alignment horizontal="right"/>
    </xf>
    <xf numFmtId="39" fontId="0" fillId="0" borderId="0" xfId="0" applyNumberFormat="1" applyFont="1" applyFill="1" applyBorder="1" applyAlignment="1">
      <alignment horizontal="right"/>
    </xf>
    <xf numFmtId="39" fontId="0" fillId="0" borderId="4" xfId="0" applyNumberFormat="1" applyFont="1" applyFill="1" applyBorder="1" applyAlignment="1">
      <alignment horizontal="right"/>
    </xf>
    <xf numFmtId="39" fontId="0" fillId="0" borderId="6" xfId="0" applyNumberFormat="1" applyFont="1" applyFill="1" applyBorder="1" applyAlignment="1">
      <alignment horizontal="right"/>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Alignment="1">
      <alignment horizontal="left"/>
    </xf>
    <xf numFmtId="37" fontId="5" fillId="0" borderId="3" xfId="0" applyNumberFormat="1" applyFont="1" applyFill="1" applyBorder="1" applyAlignment="1">
      <alignment/>
    </xf>
    <xf numFmtId="0" fontId="6" fillId="0" borderId="0" xfId="0" applyFont="1" applyAlignment="1">
      <alignment horizontal="right"/>
    </xf>
    <xf numFmtId="37" fontId="7" fillId="0" borderId="0" xfId="0" applyNumberFormat="1" applyFont="1" applyAlignment="1">
      <alignment horizontal="center"/>
    </xf>
    <xf numFmtId="0" fontId="10" fillId="0" borderId="0" xfId="0" applyFont="1" applyBorder="1" applyAlignment="1">
      <alignment horizontal="right"/>
    </xf>
    <xf numFmtId="0" fontId="10" fillId="0" borderId="0" xfId="0" applyFont="1" applyAlignment="1">
      <alignment horizontal="right"/>
    </xf>
    <xf numFmtId="0" fontId="4" fillId="0" borderId="0" xfId="0" applyFont="1" applyBorder="1" applyAlignment="1">
      <alignment horizontal="right"/>
    </xf>
    <xf numFmtId="0" fontId="4" fillId="0" borderId="0" xfId="0" applyFont="1" applyAlignment="1" quotePrefix="1">
      <alignment horizontal="right"/>
    </xf>
    <xf numFmtId="0" fontId="4" fillId="0" borderId="0" xfId="0" applyFont="1" applyBorder="1" applyAlignment="1" quotePrefix="1">
      <alignment horizontal="right"/>
    </xf>
    <xf numFmtId="0" fontId="4" fillId="0" borderId="0" xfId="0" applyFont="1" applyAlignment="1" quotePrefix="1">
      <alignment horizontal="center"/>
    </xf>
    <xf numFmtId="0" fontId="14" fillId="0" borderId="0" xfId="0" applyFont="1" applyFill="1" applyBorder="1" applyAlignment="1">
      <alignment horizontal="right"/>
    </xf>
    <xf numFmtId="0" fontId="6" fillId="0" borderId="0" xfId="0" applyFont="1" applyFill="1" applyBorder="1" applyAlignment="1" quotePrefix="1">
      <alignment horizontal="right"/>
    </xf>
    <xf numFmtId="15" fontId="6" fillId="0" borderId="0" xfId="0" applyNumberFormat="1" applyFont="1" applyFill="1" applyBorder="1" applyAlignment="1">
      <alignment horizontal="right"/>
    </xf>
    <xf numFmtId="0" fontId="6" fillId="0" borderId="0" xfId="0" applyFont="1" applyFill="1" applyBorder="1" applyAlignment="1">
      <alignment horizontal="right"/>
    </xf>
    <xf numFmtId="37" fontId="0" fillId="0" borderId="0" xfId="0" applyNumberFormat="1" applyFont="1" applyFill="1" applyBorder="1" applyAlignment="1">
      <alignment/>
    </xf>
    <xf numFmtId="0" fontId="14" fillId="0" borderId="0" xfId="0" applyFont="1" applyFill="1" applyAlignment="1">
      <alignment horizontal="right"/>
    </xf>
    <xf numFmtId="0" fontId="6" fillId="0" borderId="0" xfId="0" applyFont="1" applyFill="1" applyAlignment="1" quotePrefix="1">
      <alignment horizontal="right"/>
    </xf>
    <xf numFmtId="15" fontId="6" fillId="0" borderId="0" xfId="0" applyNumberFormat="1"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horizontal="center"/>
    </xf>
    <xf numFmtId="37" fontId="0" fillId="0" borderId="0" xfId="0" applyNumberFormat="1" applyFont="1" applyAlignment="1">
      <alignment horizontal="center"/>
    </xf>
    <xf numFmtId="37" fontId="5" fillId="0" borderId="0" xfId="0" applyNumberFormat="1"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quotePrefix="1">
      <alignment horizontal="center"/>
    </xf>
    <xf numFmtId="37" fontId="0" fillId="0" borderId="0" xfId="0" applyNumberFormat="1" applyFont="1" applyBorder="1" applyAlignment="1">
      <alignment horizontal="center"/>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0" fontId="0" fillId="0" borderId="0" xfId="0" applyFont="1" applyFill="1" applyAlignment="1">
      <alignment horizontal="center"/>
    </xf>
    <xf numFmtId="0" fontId="8" fillId="0" borderId="0" xfId="0" applyFont="1" applyAlignment="1">
      <alignment horizontal="center"/>
    </xf>
    <xf numFmtId="0" fontId="8" fillId="0" borderId="0" xfId="0" applyFont="1" applyAlignment="1">
      <alignment horizontal="left"/>
    </xf>
    <xf numFmtId="37" fontId="16" fillId="0" borderId="0" xfId="0" applyNumberFormat="1" applyFont="1" applyAlignment="1">
      <alignment horizontal="left"/>
    </xf>
    <xf numFmtId="0" fontId="0" fillId="0" borderId="3" xfId="0" applyFont="1" applyBorder="1" applyAlignment="1">
      <alignment/>
    </xf>
    <xf numFmtId="37" fontId="8" fillId="0" borderId="4" xfId="0" applyNumberFormat="1" applyFont="1" applyBorder="1" applyAlignment="1">
      <alignment/>
    </xf>
    <xf numFmtId="0" fontId="0" fillId="0" borderId="3" xfId="0" applyBorder="1" applyAlignment="1">
      <alignment/>
    </xf>
    <xf numFmtId="0" fontId="10" fillId="0" borderId="0" xfId="0" applyFont="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49</xdr:row>
      <xdr:rowOff>0</xdr:rowOff>
    </xdr:from>
    <xdr:ext cx="5524500" cy="638175"/>
    <xdr:sp>
      <xdr:nvSpPr>
        <xdr:cNvPr id="1" name="TextBox 1"/>
        <xdr:cNvSpPr txBox="1">
          <a:spLocks noChangeArrowheads="1"/>
        </xdr:cNvSpPr>
      </xdr:nvSpPr>
      <xdr:spPr>
        <a:xfrm>
          <a:off x="9525" y="8658225"/>
          <a:ext cx="5524500" cy="63817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52</xdr:row>
      <xdr:rowOff>0</xdr:rowOff>
    </xdr:from>
    <xdr:ext cx="76200" cy="200025"/>
    <xdr:sp>
      <xdr:nvSpPr>
        <xdr:cNvPr id="1" name="TextBox 1"/>
        <xdr:cNvSpPr txBox="1">
          <a:spLocks noChangeArrowheads="1"/>
        </xdr:cNvSpPr>
      </xdr:nvSpPr>
      <xdr:spPr>
        <a:xfrm>
          <a:off x="342900"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51</xdr:row>
      <xdr:rowOff>9525</xdr:rowOff>
    </xdr:from>
    <xdr:to>
      <xdr:col>8</xdr:col>
      <xdr:colOff>9525</xdr:colOff>
      <xdr:row>54</xdr:row>
      <xdr:rowOff>123825</xdr:rowOff>
    </xdr:to>
    <xdr:sp>
      <xdr:nvSpPr>
        <xdr:cNvPr id="2" name="TextBox 2"/>
        <xdr:cNvSpPr txBox="1">
          <a:spLocks noChangeArrowheads="1"/>
        </xdr:cNvSpPr>
      </xdr:nvSpPr>
      <xdr:spPr>
        <a:xfrm>
          <a:off x="0" y="8210550"/>
          <a:ext cx="5505450" cy="600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oneCellAnchor>
    <xdr:from>
      <xdr:col>1</xdr:col>
      <xdr:colOff>28575</xdr:colOff>
      <xdr:row>51</xdr:row>
      <xdr:rowOff>0</xdr:rowOff>
    </xdr:from>
    <xdr:ext cx="76200" cy="200025"/>
    <xdr:sp>
      <xdr:nvSpPr>
        <xdr:cNvPr id="3" name="TextBox 3"/>
        <xdr:cNvSpPr txBox="1">
          <a:spLocks noChangeArrowheads="1"/>
        </xdr:cNvSpPr>
      </xdr:nvSpPr>
      <xdr:spPr>
        <a:xfrm>
          <a:off x="1743075" y="8201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53</xdr:row>
      <xdr:rowOff>0</xdr:rowOff>
    </xdr:from>
    <xdr:ext cx="76200" cy="200025"/>
    <xdr:sp>
      <xdr:nvSpPr>
        <xdr:cNvPr id="4" name="TextBox 4"/>
        <xdr:cNvSpPr txBox="1">
          <a:spLocks noChangeArrowheads="1"/>
        </xdr:cNvSpPr>
      </xdr:nvSpPr>
      <xdr:spPr>
        <a:xfrm>
          <a:off x="781050" y="8524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53</xdr:row>
      <xdr:rowOff>28575</xdr:rowOff>
    </xdr:from>
    <xdr:ext cx="76200" cy="200025"/>
    <xdr:sp>
      <xdr:nvSpPr>
        <xdr:cNvPr id="5" name="TextBox 5"/>
        <xdr:cNvSpPr txBox="1">
          <a:spLocks noChangeArrowheads="1"/>
        </xdr:cNvSpPr>
      </xdr:nvSpPr>
      <xdr:spPr>
        <a:xfrm>
          <a:off x="923925" y="8553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76200" cy="200025"/>
    <xdr:sp>
      <xdr:nvSpPr>
        <xdr:cNvPr id="6" name="TextBox 6"/>
        <xdr:cNvSpPr txBox="1">
          <a:spLocks noChangeArrowheads="1"/>
        </xdr:cNvSpPr>
      </xdr:nvSpPr>
      <xdr:spPr>
        <a:xfrm>
          <a:off x="1714500"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76200" cy="200025"/>
    <xdr:sp>
      <xdr:nvSpPr>
        <xdr:cNvPr id="7" name="TextBox 7"/>
        <xdr:cNvSpPr txBox="1">
          <a:spLocks noChangeArrowheads="1"/>
        </xdr:cNvSpPr>
      </xdr:nvSpPr>
      <xdr:spPr>
        <a:xfrm>
          <a:off x="1714500"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76200" cy="200025"/>
    <xdr:sp>
      <xdr:nvSpPr>
        <xdr:cNvPr id="8" name="TextBox 8"/>
        <xdr:cNvSpPr txBox="1">
          <a:spLocks noChangeArrowheads="1"/>
        </xdr:cNvSpPr>
      </xdr:nvSpPr>
      <xdr:spPr>
        <a:xfrm>
          <a:off x="1714500"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9" name="TextBox 9"/>
        <xdr:cNvSpPr txBox="1">
          <a:spLocks noChangeArrowheads="1"/>
        </xdr:cNvSpPr>
      </xdr:nvSpPr>
      <xdr:spPr>
        <a:xfrm>
          <a:off x="1714500"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10" name="TextBox 10"/>
        <xdr:cNvSpPr txBox="1">
          <a:spLocks noChangeArrowheads="1"/>
        </xdr:cNvSpPr>
      </xdr:nvSpPr>
      <xdr:spPr>
        <a:xfrm>
          <a:off x="1714500"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11" name="TextBox 11"/>
        <xdr:cNvSpPr txBox="1">
          <a:spLocks noChangeArrowheads="1"/>
        </xdr:cNvSpPr>
      </xdr:nvSpPr>
      <xdr:spPr>
        <a:xfrm>
          <a:off x="1714500"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12" name="TextBox 12"/>
        <xdr:cNvSpPr txBox="1">
          <a:spLocks noChangeArrowheads="1"/>
        </xdr:cNvSpPr>
      </xdr:nvSpPr>
      <xdr:spPr>
        <a:xfrm>
          <a:off x="1714500"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85725</xdr:rowOff>
    </xdr:from>
    <xdr:ext cx="76200" cy="200025"/>
    <xdr:sp>
      <xdr:nvSpPr>
        <xdr:cNvPr id="13" name="TextBox 13"/>
        <xdr:cNvSpPr txBox="1">
          <a:spLocks noChangeArrowheads="1"/>
        </xdr:cNvSpPr>
      </xdr:nvSpPr>
      <xdr:spPr>
        <a:xfrm>
          <a:off x="1714500" y="8610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48</xdr:row>
      <xdr:rowOff>0</xdr:rowOff>
    </xdr:from>
    <xdr:to>
      <xdr:col>8</xdr:col>
      <xdr:colOff>9525</xdr:colOff>
      <xdr:row>48</xdr:row>
      <xdr:rowOff>0</xdr:rowOff>
    </xdr:to>
    <xdr:sp>
      <xdr:nvSpPr>
        <xdr:cNvPr id="14" name="TextBox 14"/>
        <xdr:cNvSpPr txBox="1">
          <a:spLocks noChangeArrowheads="1"/>
        </xdr:cNvSpPr>
      </xdr:nvSpPr>
      <xdr:spPr>
        <a:xfrm>
          <a:off x="0" y="7762875"/>
          <a:ext cx="5505450"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0</xdr:rowOff>
    </xdr:from>
    <xdr:ext cx="6962775" cy="523875"/>
    <xdr:sp>
      <xdr:nvSpPr>
        <xdr:cNvPr id="1" name="TextBox 53"/>
        <xdr:cNvSpPr txBox="1">
          <a:spLocks noChangeArrowheads="1"/>
        </xdr:cNvSpPr>
      </xdr:nvSpPr>
      <xdr:spPr>
        <a:xfrm>
          <a:off x="0" y="9105900"/>
          <a:ext cx="6962775" cy="5238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twoCellAnchor>
    <xdr:from>
      <xdr:col>0</xdr:col>
      <xdr:colOff>1990725</xdr:colOff>
      <xdr:row>7</xdr:row>
      <xdr:rowOff>0</xdr:rowOff>
    </xdr:from>
    <xdr:to>
      <xdr:col>1</xdr:col>
      <xdr:colOff>552450</xdr:colOff>
      <xdr:row>7</xdr:row>
      <xdr:rowOff>0</xdr:rowOff>
    </xdr:to>
    <xdr:sp>
      <xdr:nvSpPr>
        <xdr:cNvPr id="2" name="Line 57"/>
        <xdr:cNvSpPr>
          <a:spLocks/>
        </xdr:cNvSpPr>
      </xdr:nvSpPr>
      <xdr:spPr>
        <a:xfrm flipH="1" flipV="1">
          <a:off x="1990725" y="111442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7</xdr:row>
      <xdr:rowOff>0</xdr:rowOff>
    </xdr:from>
    <xdr:to>
      <xdr:col>10</xdr:col>
      <xdr:colOff>9525</xdr:colOff>
      <xdr:row>7</xdr:row>
      <xdr:rowOff>0</xdr:rowOff>
    </xdr:to>
    <xdr:sp>
      <xdr:nvSpPr>
        <xdr:cNvPr id="3" name="Line 59"/>
        <xdr:cNvSpPr>
          <a:spLocks/>
        </xdr:cNvSpPr>
      </xdr:nvSpPr>
      <xdr:spPr>
        <a:xfrm>
          <a:off x="4419600" y="1114425"/>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59</xdr:row>
      <xdr:rowOff>28575</xdr:rowOff>
    </xdr:from>
    <xdr:ext cx="6124575" cy="619125"/>
    <xdr:sp>
      <xdr:nvSpPr>
        <xdr:cNvPr id="1" name="TextBox 1"/>
        <xdr:cNvSpPr txBox="1">
          <a:spLocks noChangeArrowheads="1"/>
        </xdr:cNvSpPr>
      </xdr:nvSpPr>
      <xdr:spPr>
        <a:xfrm>
          <a:off x="0" y="10201275"/>
          <a:ext cx="6124575" cy="619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A1" sqref="A1"/>
    </sheetView>
  </sheetViews>
  <sheetFormatPr defaultColWidth="9.140625" defaultRowHeight="12.75"/>
  <cols>
    <col min="1" max="1" width="3.140625" style="0" customWidth="1"/>
    <col min="2" max="2" width="37.7109375" style="0" customWidth="1"/>
    <col min="3" max="3" width="15.28125" style="0" customWidth="1"/>
    <col min="4" max="4" width="2.140625" style="0" customWidth="1"/>
    <col min="5" max="5" width="15.28125" style="0" customWidth="1"/>
    <col min="6" max="6" width="2.140625" style="0" customWidth="1"/>
    <col min="7" max="7" width="7.28125" style="0" customWidth="1"/>
  </cols>
  <sheetData>
    <row r="1" spans="1:5" ht="15">
      <c r="A1" s="9" t="s">
        <v>91</v>
      </c>
      <c r="B1" s="9"/>
      <c r="C1" s="11"/>
      <c r="D1" s="11"/>
      <c r="E1" s="11"/>
    </row>
    <row r="2" spans="1:5" ht="15">
      <c r="A2" s="9" t="s">
        <v>92</v>
      </c>
      <c r="B2" s="9"/>
      <c r="C2" s="11"/>
      <c r="D2" s="11"/>
      <c r="E2" s="11"/>
    </row>
    <row r="3" spans="1:5" ht="9" customHeight="1">
      <c r="A3" s="11"/>
      <c r="B3" s="11"/>
      <c r="C3" s="11"/>
      <c r="D3" s="11"/>
      <c r="E3" s="11"/>
    </row>
    <row r="4" spans="1:5" ht="15">
      <c r="A4" s="12" t="s">
        <v>137</v>
      </c>
      <c r="B4" s="12"/>
      <c r="C4" s="11"/>
      <c r="D4" s="11"/>
      <c r="E4" s="11"/>
    </row>
    <row r="5" spans="1:5" ht="15">
      <c r="A5" s="12" t="s">
        <v>57</v>
      </c>
      <c r="B5" s="12"/>
      <c r="C5" s="11"/>
      <c r="D5" s="30"/>
      <c r="E5" s="11"/>
    </row>
    <row r="6" spans="1:5" ht="9" customHeight="1">
      <c r="A6" s="11"/>
      <c r="B6" s="11"/>
      <c r="C6" s="11"/>
      <c r="D6" s="30"/>
      <c r="E6" s="11"/>
    </row>
    <row r="7" spans="1:5" ht="15">
      <c r="A7" s="11"/>
      <c r="B7" s="11"/>
      <c r="C7" s="7" t="s">
        <v>93</v>
      </c>
      <c r="D7" s="31"/>
      <c r="E7" s="7" t="s">
        <v>93</v>
      </c>
    </row>
    <row r="8" spans="1:5" ht="15">
      <c r="A8" s="11"/>
      <c r="B8" s="11"/>
      <c r="C8" s="32" t="s">
        <v>17</v>
      </c>
      <c r="D8" s="31"/>
      <c r="E8" s="32" t="s">
        <v>48</v>
      </c>
    </row>
    <row r="9" spans="1:5" ht="15">
      <c r="A9" s="11"/>
      <c r="B9" s="11"/>
      <c r="C9" s="7" t="s">
        <v>70</v>
      </c>
      <c r="D9" s="31"/>
      <c r="E9" s="7" t="s">
        <v>70</v>
      </c>
    </row>
    <row r="10" spans="1:5" ht="15" customHeight="1">
      <c r="A10" s="11"/>
      <c r="B10" s="11"/>
      <c r="C10" s="16"/>
      <c r="D10" s="15"/>
      <c r="E10" s="75" t="s">
        <v>89</v>
      </c>
    </row>
    <row r="11" spans="1:5" ht="15" customHeight="1">
      <c r="A11" s="11"/>
      <c r="B11" s="11"/>
      <c r="C11" s="16"/>
      <c r="D11" s="15"/>
      <c r="E11" s="75"/>
    </row>
    <row r="12" spans="1:5" ht="15">
      <c r="A12" s="9" t="s">
        <v>38</v>
      </c>
      <c r="B12" s="11"/>
      <c r="C12" s="16"/>
      <c r="D12" s="15"/>
      <c r="E12" s="16"/>
    </row>
    <row r="13" spans="1:6" ht="15">
      <c r="A13" s="9"/>
      <c r="B13" s="11" t="s">
        <v>39</v>
      </c>
      <c r="C13" s="13">
        <v>111350</v>
      </c>
      <c r="D13" s="15"/>
      <c r="E13" s="13">
        <v>113601</v>
      </c>
      <c r="F13" s="101" t="s">
        <v>14</v>
      </c>
    </row>
    <row r="14" spans="1:6" ht="15">
      <c r="A14" s="9"/>
      <c r="B14" s="11" t="s">
        <v>47</v>
      </c>
      <c r="C14" s="16">
        <v>846</v>
      </c>
      <c r="D14" s="15"/>
      <c r="E14" s="16">
        <v>865</v>
      </c>
      <c r="F14" s="101" t="s">
        <v>14</v>
      </c>
    </row>
    <row r="15" spans="1:9" ht="15">
      <c r="A15" s="9"/>
      <c r="B15" s="11" t="s">
        <v>51</v>
      </c>
      <c r="C15" s="16">
        <v>10709</v>
      </c>
      <c r="D15" s="15"/>
      <c r="E15" s="16">
        <v>10780</v>
      </c>
      <c r="F15" s="101" t="s">
        <v>14</v>
      </c>
      <c r="I15" s="1"/>
    </row>
    <row r="16" spans="1:6" ht="15">
      <c r="A16" s="9"/>
      <c r="B16" s="11" t="s">
        <v>40</v>
      </c>
      <c r="C16" s="61">
        <v>1264</v>
      </c>
      <c r="D16" s="15"/>
      <c r="E16" s="16">
        <v>1071</v>
      </c>
      <c r="F16" s="59"/>
    </row>
    <row r="17" spans="1:6" ht="15">
      <c r="A17" s="9"/>
      <c r="B17" s="11" t="s">
        <v>41</v>
      </c>
      <c r="C17" s="61">
        <v>376750</v>
      </c>
      <c r="D17" s="15"/>
      <c r="E17" s="16">
        <v>364522</v>
      </c>
      <c r="F17" s="59"/>
    </row>
    <row r="18" spans="1:6" ht="14.25">
      <c r="A18" s="11"/>
      <c r="B18" s="10" t="s">
        <v>72</v>
      </c>
      <c r="C18" s="61">
        <v>2903</v>
      </c>
      <c r="D18" s="15"/>
      <c r="E18" s="61">
        <v>2716</v>
      </c>
      <c r="F18" s="101"/>
    </row>
    <row r="19" spans="1:6" ht="14.25">
      <c r="A19" s="11"/>
      <c r="B19" s="10" t="s">
        <v>53</v>
      </c>
      <c r="C19" s="61">
        <v>2272</v>
      </c>
      <c r="D19" s="15"/>
      <c r="E19" s="66">
        <v>1695</v>
      </c>
      <c r="F19" s="101" t="s">
        <v>75</v>
      </c>
    </row>
    <row r="20" spans="1:6" ht="14.25">
      <c r="A20" s="11"/>
      <c r="B20" s="10" t="s">
        <v>42</v>
      </c>
      <c r="C20" s="66">
        <v>272714</v>
      </c>
      <c r="D20" s="15"/>
      <c r="E20" s="66">
        <v>242158</v>
      </c>
      <c r="F20" s="101"/>
    </row>
    <row r="21" spans="1:6" ht="14.25">
      <c r="A21" s="11"/>
      <c r="B21" s="10" t="s">
        <v>43</v>
      </c>
      <c r="C21" s="13">
        <v>41600</v>
      </c>
      <c r="D21" s="15"/>
      <c r="E21" s="16">
        <v>35008</v>
      </c>
      <c r="F21" s="101"/>
    </row>
    <row r="22" spans="1:6" ht="14.25">
      <c r="A22" s="11"/>
      <c r="B22" s="11" t="s">
        <v>54</v>
      </c>
      <c r="C22" s="16">
        <v>386009</v>
      </c>
      <c r="D22" s="15"/>
      <c r="E22" s="16">
        <v>418679</v>
      </c>
      <c r="F22" s="102"/>
    </row>
    <row r="23" spans="1:6" ht="14.25">
      <c r="A23" s="11"/>
      <c r="B23" s="11" t="s">
        <v>32</v>
      </c>
      <c r="C23" s="16">
        <v>7168</v>
      </c>
      <c r="D23" s="15"/>
      <c r="E23" s="16">
        <v>15947</v>
      </c>
      <c r="F23" s="101"/>
    </row>
    <row r="24" spans="1:6" ht="15.75" thickBot="1">
      <c r="A24" s="9" t="s">
        <v>120</v>
      </c>
      <c r="B24" s="11"/>
      <c r="C24" s="21">
        <f>SUM(C13:C23)</f>
        <v>1213585</v>
      </c>
      <c r="D24" s="15"/>
      <c r="E24" s="21">
        <f>SUM(E13:E23)</f>
        <v>1207042</v>
      </c>
      <c r="F24" s="101"/>
    </row>
    <row r="25" spans="1:6" ht="9" customHeight="1">
      <c r="A25" s="11"/>
      <c r="B25" s="11"/>
      <c r="C25" s="15"/>
      <c r="D25" s="15"/>
      <c r="E25" s="15"/>
      <c r="F25" s="101"/>
    </row>
    <row r="26" spans="1:6" ht="15">
      <c r="A26" s="9" t="s">
        <v>66</v>
      </c>
      <c r="B26" s="11"/>
      <c r="C26" s="15"/>
      <c r="D26" s="15"/>
      <c r="E26" s="15"/>
      <c r="F26" s="59"/>
    </row>
    <row r="27" spans="1:6" ht="9" customHeight="1">
      <c r="A27" s="11"/>
      <c r="B27" s="11"/>
      <c r="C27" s="15"/>
      <c r="D27" s="15"/>
      <c r="E27" s="15"/>
      <c r="F27" s="59"/>
    </row>
    <row r="28" spans="1:6" ht="15">
      <c r="A28" s="9" t="s">
        <v>136</v>
      </c>
      <c r="C28" s="3"/>
      <c r="F28" s="59"/>
    </row>
    <row r="29" spans="1:6" ht="15">
      <c r="A29" s="9" t="s">
        <v>90</v>
      </c>
      <c r="C29" s="3"/>
      <c r="F29" s="59"/>
    </row>
    <row r="30" spans="1:6" ht="14.25">
      <c r="A30" s="11"/>
      <c r="B30" s="11" t="s">
        <v>16</v>
      </c>
      <c r="C30" s="15">
        <v>170994</v>
      </c>
      <c r="D30" s="15"/>
      <c r="E30" s="15">
        <v>170994</v>
      </c>
      <c r="F30" s="34"/>
    </row>
    <row r="31" spans="1:6" ht="15" customHeight="1">
      <c r="A31" s="11"/>
      <c r="B31" s="11" t="s">
        <v>37</v>
      </c>
      <c r="C31" s="63">
        <v>712486</v>
      </c>
      <c r="D31" s="15"/>
      <c r="E31" s="63">
        <v>708024</v>
      </c>
      <c r="F31" s="101" t="s">
        <v>14</v>
      </c>
    </row>
    <row r="32" spans="1:6" ht="15" customHeight="1">
      <c r="A32" s="11"/>
      <c r="B32" s="11"/>
      <c r="C32" s="14">
        <f>SUM(C30:C31)</f>
        <v>883480</v>
      </c>
      <c r="D32" s="15"/>
      <c r="E32" s="14">
        <f>SUM(E30:E31)</f>
        <v>879018</v>
      </c>
      <c r="F32" s="59"/>
    </row>
    <row r="33" spans="1:6" ht="15">
      <c r="A33" s="9" t="s">
        <v>74</v>
      </c>
      <c r="B33" s="11"/>
      <c r="C33" s="61">
        <v>5883</v>
      </c>
      <c r="D33" s="15"/>
      <c r="E33" s="15">
        <v>5253</v>
      </c>
      <c r="F33" s="59"/>
    </row>
    <row r="34" spans="1:6" ht="15" customHeight="1">
      <c r="A34" s="9" t="s">
        <v>67</v>
      </c>
      <c r="B34" s="11"/>
      <c r="C34" s="18">
        <f>SUM(C32:C33)</f>
        <v>889363</v>
      </c>
      <c r="D34" s="15"/>
      <c r="E34" s="18">
        <f>SUM(E32:E33)</f>
        <v>884271</v>
      </c>
      <c r="F34" s="101"/>
    </row>
    <row r="35" spans="1:6" ht="9.75" customHeight="1">
      <c r="A35" s="11"/>
      <c r="B35" s="11"/>
      <c r="C35" s="15"/>
      <c r="D35" s="15"/>
      <c r="E35" s="15"/>
      <c r="F35" s="101"/>
    </row>
    <row r="36" spans="1:6" ht="15">
      <c r="A36" s="9" t="s">
        <v>95</v>
      </c>
      <c r="B36" s="11"/>
      <c r="C36" s="15"/>
      <c r="D36" s="15"/>
      <c r="E36" s="15"/>
      <c r="F36" s="101"/>
    </row>
    <row r="37" spans="1:6" ht="14.25">
      <c r="A37" s="11"/>
      <c r="B37" s="10" t="s">
        <v>50</v>
      </c>
      <c r="C37" s="61">
        <v>6912</v>
      </c>
      <c r="D37" s="15"/>
      <c r="E37" s="15">
        <v>6114</v>
      </c>
      <c r="F37" s="101" t="s">
        <v>14</v>
      </c>
    </row>
    <row r="38" spans="1:6" ht="14.25">
      <c r="A38" s="11"/>
      <c r="B38" s="10" t="s">
        <v>31</v>
      </c>
      <c r="C38" s="61">
        <v>148952</v>
      </c>
      <c r="D38" s="15"/>
      <c r="E38" s="61">
        <v>161725</v>
      </c>
      <c r="F38" s="101"/>
    </row>
    <row r="39" spans="1:6" ht="14.25">
      <c r="A39" s="11"/>
      <c r="B39" s="10" t="s">
        <v>23</v>
      </c>
      <c r="C39" s="61">
        <v>74192</v>
      </c>
      <c r="D39" s="15"/>
      <c r="E39" s="61">
        <v>74676</v>
      </c>
      <c r="F39" s="101"/>
    </row>
    <row r="40" spans="1:6" ht="14.25">
      <c r="A40" s="11"/>
      <c r="B40" s="10" t="s">
        <v>44</v>
      </c>
      <c r="C40" s="66">
        <v>12910</v>
      </c>
      <c r="D40" s="15"/>
      <c r="E40" s="14">
        <v>21059</v>
      </c>
      <c r="F40" s="101"/>
    </row>
    <row r="41" spans="1:6" ht="14.25">
      <c r="A41" s="11"/>
      <c r="B41" s="10" t="s">
        <v>73</v>
      </c>
      <c r="C41" s="66">
        <v>3802</v>
      </c>
      <c r="D41" s="15"/>
      <c r="E41" s="61">
        <v>2711</v>
      </c>
      <c r="F41" s="59"/>
    </row>
    <row r="42" spans="1:6" ht="14.25">
      <c r="A42" s="11"/>
      <c r="B42" s="10" t="s">
        <v>45</v>
      </c>
      <c r="C42" s="66">
        <v>32486</v>
      </c>
      <c r="D42" s="15"/>
      <c r="E42" s="61">
        <v>18611</v>
      </c>
      <c r="F42" s="34"/>
    </row>
    <row r="43" spans="2:5" ht="14.25">
      <c r="B43" s="11" t="s">
        <v>46</v>
      </c>
      <c r="C43" s="61">
        <v>44968</v>
      </c>
      <c r="D43" s="15"/>
      <c r="E43" s="33">
        <v>37875</v>
      </c>
    </row>
    <row r="44" spans="1:5" ht="15">
      <c r="A44" s="9" t="s">
        <v>68</v>
      </c>
      <c r="C44" s="18">
        <f>SUM(C37:C43)</f>
        <v>324222</v>
      </c>
      <c r="D44" s="15"/>
      <c r="E44" s="18">
        <f>SUM(E37:E43)</f>
        <v>322771</v>
      </c>
    </row>
    <row r="45" spans="3:5" ht="9" customHeight="1">
      <c r="C45" s="103"/>
      <c r="E45" s="105"/>
    </row>
    <row r="46" spans="1:5" ht="15.75" thickBot="1">
      <c r="A46" s="9" t="s">
        <v>69</v>
      </c>
      <c r="C46" s="20">
        <f>+C34+C44</f>
        <v>1213585</v>
      </c>
      <c r="D46" s="1"/>
      <c r="E46" s="104">
        <f>+E34+E44</f>
        <v>1207042</v>
      </c>
    </row>
    <row r="47" ht="7.5" customHeight="1">
      <c r="C47" s="3"/>
    </row>
    <row r="48" spans="1:6" ht="14.25">
      <c r="A48" s="100" t="s">
        <v>14</v>
      </c>
      <c r="B48" s="56" t="s">
        <v>77</v>
      </c>
      <c r="C48" s="56"/>
      <c r="D48" s="56"/>
      <c r="E48" s="56"/>
      <c r="F48" s="56"/>
    </row>
    <row r="49" spans="1:6" ht="14.25">
      <c r="A49" s="56"/>
      <c r="B49" s="56" t="s">
        <v>78</v>
      </c>
      <c r="C49" s="56"/>
      <c r="D49" s="56"/>
      <c r="E49" s="56"/>
      <c r="F49" s="56"/>
    </row>
    <row r="50" ht="12.75">
      <c r="C50" s="3"/>
    </row>
    <row r="51" ht="12.75">
      <c r="C51" s="3"/>
    </row>
    <row r="52" ht="12.75">
      <c r="C52" s="3"/>
    </row>
    <row r="53" ht="15.75" customHeight="1">
      <c r="C53" s="3"/>
    </row>
    <row r="54" ht="12.75" customHeight="1">
      <c r="C54" s="3"/>
    </row>
    <row r="55" ht="12.75">
      <c r="C55" s="3"/>
    </row>
    <row r="56" ht="12.75">
      <c r="C56" s="3"/>
    </row>
    <row r="57" ht="12.75">
      <c r="C57" s="3"/>
    </row>
    <row r="58" ht="12.75">
      <c r="C58" s="3"/>
    </row>
    <row r="59" ht="12.75">
      <c r="C59" s="3"/>
    </row>
    <row r="60" ht="12.75">
      <c r="C60" s="3"/>
    </row>
    <row r="61" ht="12.75">
      <c r="C61" s="3"/>
    </row>
  </sheetData>
  <printOptions/>
  <pageMargins left="1.19" right="0.44" top="0.25" bottom="0.24" header="0.25" footer="0.24"/>
  <pageSetup horizontalDpi="600" verticalDpi="600" orientation="portrait" scale="105"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P58"/>
  <sheetViews>
    <sheetView workbookViewId="0" topLeftCell="A1">
      <selection activeCell="A1" sqref="A1"/>
    </sheetView>
  </sheetViews>
  <sheetFormatPr defaultColWidth="9.140625" defaultRowHeight="12.75"/>
  <cols>
    <col min="1" max="1" width="25.7109375" style="0" customWidth="1"/>
    <col min="2" max="2" width="13.00390625" style="3" customWidth="1"/>
    <col min="3" max="3" width="1.57421875" style="3" customWidth="1"/>
    <col min="4" max="4" width="13.00390625" style="3" customWidth="1"/>
    <col min="5" max="5" width="1.57421875" style="3" customWidth="1"/>
    <col min="6" max="6" width="13.00390625" style="3" customWidth="1"/>
    <col min="7" max="7" width="1.57421875" style="3" customWidth="1"/>
    <col min="8" max="8" width="13.00390625" style="3" customWidth="1"/>
    <col min="9" max="9" width="1.57421875" style="0" customWidth="1"/>
  </cols>
  <sheetData>
    <row r="1" spans="1:9" ht="12.75">
      <c r="A1" s="2" t="s">
        <v>91</v>
      </c>
      <c r="B1" s="2"/>
      <c r="C1" s="2"/>
      <c r="D1" s="2"/>
      <c r="E1" s="2"/>
      <c r="F1" s="2"/>
      <c r="G1" s="2"/>
      <c r="H1" s="2"/>
      <c r="I1" s="2"/>
    </row>
    <row r="2" spans="1:9" ht="12.75">
      <c r="A2" s="2" t="s">
        <v>92</v>
      </c>
      <c r="B2" s="2"/>
      <c r="C2" s="2"/>
      <c r="D2" s="2"/>
      <c r="E2" s="2"/>
      <c r="F2" s="2"/>
      <c r="G2" s="2"/>
      <c r="H2" s="2"/>
      <c r="I2" s="2"/>
    </row>
    <row r="3" spans="1:9" ht="12.75">
      <c r="A3" s="3"/>
      <c r="I3" s="3"/>
    </row>
    <row r="4" spans="1:9" ht="12.75">
      <c r="A4" s="25" t="s">
        <v>0</v>
      </c>
      <c r="B4" s="25"/>
      <c r="C4" s="25"/>
      <c r="D4" s="25"/>
      <c r="E4" s="25"/>
      <c r="F4" s="25"/>
      <c r="G4" s="25"/>
      <c r="H4" s="25"/>
      <c r="I4" s="25"/>
    </row>
    <row r="5" spans="1:9" ht="12.75">
      <c r="A5" s="25" t="s">
        <v>84</v>
      </c>
      <c r="B5" s="25"/>
      <c r="C5" s="25"/>
      <c r="D5" s="25"/>
      <c r="E5" s="25"/>
      <c r="F5" s="25"/>
      <c r="G5" s="25"/>
      <c r="H5" s="25"/>
      <c r="I5" s="25"/>
    </row>
    <row r="6" spans="1:9" ht="12.75">
      <c r="A6" s="3"/>
      <c r="I6" s="3"/>
    </row>
    <row r="7" spans="1:9" ht="12.75">
      <c r="A7" s="3"/>
      <c r="B7" s="53">
        <v>2006</v>
      </c>
      <c r="C7" s="76"/>
      <c r="D7" s="53">
        <v>2005</v>
      </c>
      <c r="E7" s="77"/>
      <c r="F7" s="53">
        <v>2006</v>
      </c>
      <c r="G7" s="76"/>
      <c r="H7" s="53">
        <v>2005</v>
      </c>
      <c r="I7" s="3"/>
    </row>
    <row r="8" spans="1:9" ht="12.75">
      <c r="A8" s="3"/>
      <c r="B8" s="22" t="s">
        <v>88</v>
      </c>
      <c r="C8" s="78"/>
      <c r="D8" s="22" t="s">
        <v>96</v>
      </c>
      <c r="E8" s="57"/>
      <c r="F8" s="22" t="s">
        <v>87</v>
      </c>
      <c r="G8" s="79"/>
      <c r="H8" s="22" t="s">
        <v>87</v>
      </c>
      <c r="I8" s="3"/>
    </row>
    <row r="9" spans="1:9" ht="12.75">
      <c r="A9" s="3"/>
      <c r="B9" s="22" t="s">
        <v>97</v>
      </c>
      <c r="C9" s="78"/>
      <c r="D9" s="22" t="s">
        <v>97</v>
      </c>
      <c r="E9" s="57"/>
      <c r="F9" s="22" t="s">
        <v>98</v>
      </c>
      <c r="G9" s="57"/>
      <c r="H9" s="22" t="s">
        <v>98</v>
      </c>
      <c r="I9" s="3"/>
    </row>
    <row r="10" spans="1:9" ht="12.75">
      <c r="A10" s="3"/>
      <c r="B10" s="81" t="s">
        <v>85</v>
      </c>
      <c r="C10" s="80"/>
      <c r="D10" s="81" t="s">
        <v>85</v>
      </c>
      <c r="E10" s="79"/>
      <c r="F10" s="22" t="s">
        <v>86</v>
      </c>
      <c r="G10" s="57"/>
      <c r="H10" s="22" t="s">
        <v>86</v>
      </c>
      <c r="I10" s="3"/>
    </row>
    <row r="11" spans="1:9" ht="12.75">
      <c r="A11" s="3"/>
      <c r="B11" s="22" t="s">
        <v>70</v>
      </c>
      <c r="C11" s="78"/>
      <c r="D11" s="22" t="s">
        <v>70</v>
      </c>
      <c r="E11" s="57"/>
      <c r="F11" s="22" t="s">
        <v>70</v>
      </c>
      <c r="G11" s="57"/>
      <c r="H11" s="22" t="s">
        <v>70</v>
      </c>
      <c r="I11" s="3"/>
    </row>
    <row r="12" spans="1:9" ht="12.75">
      <c r="A12" s="3"/>
      <c r="B12" s="22"/>
      <c r="C12" s="78"/>
      <c r="D12" s="22" t="s">
        <v>89</v>
      </c>
      <c r="E12" s="57"/>
      <c r="F12" s="22"/>
      <c r="G12" s="57"/>
      <c r="H12" s="22" t="s">
        <v>89</v>
      </c>
      <c r="I12" s="3"/>
    </row>
    <row r="13" spans="1:9" ht="12.75">
      <c r="A13" s="3"/>
      <c r="C13" s="36"/>
      <c r="I13" s="3"/>
    </row>
    <row r="14" spans="1:9" ht="12.75">
      <c r="A14" s="3" t="s">
        <v>24</v>
      </c>
      <c r="B14" s="38">
        <v>57615</v>
      </c>
      <c r="C14" s="37"/>
      <c r="D14" s="39">
        <v>54896</v>
      </c>
      <c r="E14" s="39"/>
      <c r="F14" s="38">
        <v>167251</v>
      </c>
      <c r="G14" s="37"/>
      <c r="H14" s="39">
        <v>155485</v>
      </c>
      <c r="I14" s="3"/>
    </row>
    <row r="15" spans="1:9" ht="12.75">
      <c r="A15" s="3"/>
      <c r="B15" s="38"/>
      <c r="C15" s="37"/>
      <c r="D15" s="39"/>
      <c r="E15" s="38"/>
      <c r="F15" s="38"/>
      <c r="G15" s="37"/>
      <c r="H15" s="39"/>
      <c r="I15" s="3"/>
    </row>
    <row r="16" spans="1:9" ht="12.75">
      <c r="A16" s="3" t="s">
        <v>83</v>
      </c>
      <c r="B16" s="38">
        <v>-5948</v>
      </c>
      <c r="C16" s="37"/>
      <c r="D16" s="39">
        <v>-6086</v>
      </c>
      <c r="E16" s="38"/>
      <c r="F16" s="38">
        <v>-21270</v>
      </c>
      <c r="G16" s="37"/>
      <c r="H16" s="39">
        <v>-20596</v>
      </c>
      <c r="I16" s="3"/>
    </row>
    <row r="17" spans="1:9" ht="12.75">
      <c r="A17" s="3"/>
      <c r="B17" s="38"/>
      <c r="C17" s="37"/>
      <c r="D17" s="39"/>
      <c r="E17" s="38"/>
      <c r="F17" s="38"/>
      <c r="G17" s="37"/>
      <c r="H17" s="39"/>
      <c r="I17" s="3"/>
    </row>
    <row r="18" spans="1:9" ht="12.75">
      <c r="A18" s="3" t="s">
        <v>109</v>
      </c>
      <c r="B18" s="38"/>
      <c r="C18" s="37"/>
      <c r="D18" s="39"/>
      <c r="E18" s="38"/>
      <c r="F18" s="38"/>
      <c r="G18" s="37"/>
      <c r="H18" s="39"/>
      <c r="I18" s="3"/>
    </row>
    <row r="19" spans="1:9" ht="12.75">
      <c r="A19" s="3" t="s">
        <v>71</v>
      </c>
      <c r="B19" s="38">
        <v>-2540</v>
      </c>
      <c r="C19" s="37"/>
      <c r="D19" s="39">
        <v>-2693</v>
      </c>
      <c r="E19" s="38"/>
      <c r="F19" s="38">
        <v>-7093</v>
      </c>
      <c r="G19" s="37"/>
      <c r="H19" s="39">
        <v>-4364</v>
      </c>
      <c r="I19" s="3"/>
    </row>
    <row r="20" spans="1:9" ht="12.75">
      <c r="A20" s="3"/>
      <c r="B20" s="38"/>
      <c r="C20" s="37"/>
      <c r="D20" s="39"/>
      <c r="E20" s="38"/>
      <c r="F20" s="38"/>
      <c r="G20" s="37"/>
      <c r="H20" s="39"/>
      <c r="I20" s="3"/>
    </row>
    <row r="21" spans="1:9" ht="12.75">
      <c r="A21" s="3" t="s">
        <v>28</v>
      </c>
      <c r="B21" s="38">
        <v>5975</v>
      </c>
      <c r="C21" s="37"/>
      <c r="D21" s="39">
        <v>1611</v>
      </c>
      <c r="E21" s="38"/>
      <c r="F21" s="39">
        <v>13142</v>
      </c>
      <c r="G21" s="37"/>
      <c r="H21" s="39">
        <v>1475</v>
      </c>
      <c r="I21" s="3"/>
    </row>
    <row r="22" spans="1:9" ht="12.75">
      <c r="A22" s="3"/>
      <c r="B22" s="38"/>
      <c r="C22" s="37"/>
      <c r="D22" s="39"/>
      <c r="E22" s="38"/>
      <c r="F22" s="38"/>
      <c r="G22" s="37"/>
      <c r="H22" s="39"/>
      <c r="I22" s="3"/>
    </row>
    <row r="23" spans="1:9" ht="12.75">
      <c r="A23" s="3" t="s">
        <v>33</v>
      </c>
      <c r="B23" s="38">
        <v>-13321</v>
      </c>
      <c r="C23" s="37"/>
      <c r="D23" s="39">
        <v>-10785</v>
      </c>
      <c r="E23" s="38"/>
      <c r="F23" s="39">
        <v>-43359</v>
      </c>
      <c r="G23" s="37"/>
      <c r="H23" s="39">
        <v>-31950</v>
      </c>
      <c r="I23" s="3"/>
    </row>
    <row r="24" spans="1:9" ht="12.75">
      <c r="A24" s="3"/>
      <c r="B24" s="38"/>
      <c r="C24" s="37"/>
      <c r="D24" s="39"/>
      <c r="E24" s="38"/>
      <c r="F24" s="38"/>
      <c r="G24" s="37"/>
      <c r="H24" s="39"/>
      <c r="I24" s="3"/>
    </row>
    <row r="25" spans="1:9" ht="12.75">
      <c r="A25" s="3" t="s">
        <v>34</v>
      </c>
      <c r="B25" s="38">
        <v>-8924</v>
      </c>
      <c r="C25" s="37"/>
      <c r="D25" s="39">
        <v>-10375</v>
      </c>
      <c r="E25" s="39"/>
      <c r="F25" s="39">
        <v>-23927</v>
      </c>
      <c r="G25" s="37"/>
      <c r="H25" s="39">
        <v>-25761</v>
      </c>
      <c r="I25" s="3"/>
    </row>
    <row r="26" spans="1:9" ht="12.75">
      <c r="A26" s="3"/>
      <c r="B26" s="38"/>
      <c r="C26" s="37"/>
      <c r="D26" s="39"/>
      <c r="E26" s="38"/>
      <c r="F26" s="38"/>
      <c r="G26" s="37"/>
      <c r="H26" s="39"/>
      <c r="I26" s="3"/>
    </row>
    <row r="27" spans="1:9" ht="12.75">
      <c r="A27" s="3" t="s">
        <v>29</v>
      </c>
      <c r="B27" s="38">
        <v>-16769</v>
      </c>
      <c r="C27" s="37"/>
      <c r="D27" s="39">
        <v>-12872</v>
      </c>
      <c r="E27" s="92" t="s">
        <v>14</v>
      </c>
      <c r="F27" s="38">
        <v>-46120</v>
      </c>
      <c r="G27" s="37"/>
      <c r="H27" s="39">
        <v>-38672</v>
      </c>
      <c r="I27" s="35" t="s">
        <v>14</v>
      </c>
    </row>
    <row r="28" spans="1:9" ht="12.75">
      <c r="A28" s="3"/>
      <c r="B28" s="38"/>
      <c r="C28" s="37"/>
      <c r="D28" s="39"/>
      <c r="E28" s="92"/>
      <c r="F28" s="38"/>
      <c r="G28" s="37"/>
      <c r="H28" s="39"/>
      <c r="I28" s="35"/>
    </row>
    <row r="29" spans="1:9" ht="12.75">
      <c r="A29" s="41" t="s">
        <v>30</v>
      </c>
      <c r="B29" s="38">
        <v>-1604</v>
      </c>
      <c r="C29" s="37"/>
      <c r="D29" s="39">
        <v>-1351</v>
      </c>
      <c r="E29" s="92"/>
      <c r="F29" s="38">
        <v>-4727</v>
      </c>
      <c r="G29" s="42"/>
      <c r="H29" s="39">
        <v>-3847</v>
      </c>
      <c r="I29" s="99"/>
    </row>
    <row r="30" spans="1:9" ht="12.75">
      <c r="A30" s="41"/>
      <c r="B30" s="38"/>
      <c r="C30" s="37"/>
      <c r="D30" s="39"/>
      <c r="E30" s="92"/>
      <c r="F30" s="38"/>
      <c r="G30" s="42"/>
      <c r="H30" s="39"/>
      <c r="I30" s="99"/>
    </row>
    <row r="31" spans="1:16" ht="12.75">
      <c r="A31" s="41" t="s">
        <v>128</v>
      </c>
      <c r="B31" s="39"/>
      <c r="C31" s="42"/>
      <c r="D31" s="39"/>
      <c r="E31" s="97"/>
      <c r="F31" s="39"/>
      <c r="G31" s="42"/>
      <c r="H31" s="39"/>
      <c r="I31" s="35"/>
      <c r="P31">
        <v>0</v>
      </c>
    </row>
    <row r="32" spans="1:9" ht="12.75">
      <c r="A32" s="41" t="s">
        <v>129</v>
      </c>
      <c r="B32" s="38">
        <v>93</v>
      </c>
      <c r="C32" s="37"/>
      <c r="D32" s="39">
        <v>84</v>
      </c>
      <c r="E32" s="98" t="s">
        <v>14</v>
      </c>
      <c r="F32" s="39">
        <v>193</v>
      </c>
      <c r="G32" s="70"/>
      <c r="H32" s="39">
        <v>169</v>
      </c>
      <c r="I32" s="98" t="s">
        <v>14</v>
      </c>
    </row>
    <row r="33" spans="1:9" ht="12.75">
      <c r="A33" s="3"/>
      <c r="B33" s="40"/>
      <c r="C33" s="71"/>
      <c r="D33" s="40"/>
      <c r="E33" s="96"/>
      <c r="F33" s="40"/>
      <c r="G33" s="71"/>
      <c r="H33" s="40"/>
      <c r="I33" s="96"/>
    </row>
    <row r="34" spans="1:9" ht="12.75">
      <c r="A34" s="3" t="s">
        <v>25</v>
      </c>
      <c r="B34" s="37">
        <f>SUM(B14:B32)</f>
        <v>14577</v>
      </c>
      <c r="C34" s="72"/>
      <c r="D34" s="37">
        <f>SUM(D14:D32)</f>
        <v>12429</v>
      </c>
      <c r="E34" s="92"/>
      <c r="F34" s="37">
        <f>SUM(F14:F32)</f>
        <v>34090</v>
      </c>
      <c r="G34" s="72"/>
      <c r="H34" s="37">
        <f>SUM(H14:H32)</f>
        <v>31939</v>
      </c>
      <c r="I34" s="92"/>
    </row>
    <row r="35" spans="1:9" ht="12.75">
      <c r="A35" s="3"/>
      <c r="B35" s="38"/>
      <c r="C35" s="72"/>
      <c r="D35" s="38"/>
      <c r="E35" s="92"/>
      <c r="F35" s="38"/>
      <c r="G35" s="72"/>
      <c r="H35" s="38"/>
      <c r="I35" s="92"/>
    </row>
    <row r="36" spans="1:9" ht="12.75">
      <c r="A36" s="3" t="s">
        <v>26</v>
      </c>
      <c r="B36" s="38">
        <v>-3359</v>
      </c>
      <c r="C36" s="37"/>
      <c r="D36" s="39">
        <v>-3384</v>
      </c>
      <c r="E36" s="96" t="s">
        <v>14</v>
      </c>
      <c r="F36" s="44">
        <v>-9094</v>
      </c>
      <c r="G36" s="71"/>
      <c r="H36" s="39">
        <v>-9416</v>
      </c>
      <c r="I36" s="96" t="s">
        <v>14</v>
      </c>
    </row>
    <row r="37" spans="1:9" ht="12.75">
      <c r="A37" s="3"/>
      <c r="B37" s="40"/>
      <c r="C37" s="37"/>
      <c r="D37" s="40"/>
      <c r="E37" s="96"/>
      <c r="F37" s="38"/>
      <c r="G37" s="37"/>
      <c r="H37" s="40"/>
      <c r="I37" s="96"/>
    </row>
    <row r="38" spans="1:9" ht="13.5" thickBot="1">
      <c r="A38" s="3" t="s">
        <v>1</v>
      </c>
      <c r="B38" s="62">
        <f>SUM(B34:B36)</f>
        <v>11218</v>
      </c>
      <c r="C38" s="37"/>
      <c r="D38" s="62">
        <f>SUM(D34:D37)</f>
        <v>9045</v>
      </c>
      <c r="E38" s="37"/>
      <c r="F38" s="62">
        <f>SUM(F34:F36)</f>
        <v>24996</v>
      </c>
      <c r="G38" s="37"/>
      <c r="H38" s="62">
        <f>SUM(H34:H37)</f>
        <v>22523</v>
      </c>
      <c r="I38" s="3"/>
    </row>
    <row r="39" spans="1:9" ht="12.75">
      <c r="A39" s="3"/>
      <c r="B39" s="37"/>
      <c r="C39" s="37"/>
      <c r="D39" s="37"/>
      <c r="E39" s="37"/>
      <c r="F39" s="37"/>
      <c r="G39" s="37"/>
      <c r="H39" s="37"/>
      <c r="I39" s="3"/>
    </row>
    <row r="40" spans="1:9" ht="12.75">
      <c r="A40" s="60" t="s">
        <v>82</v>
      </c>
      <c r="B40" s="37"/>
      <c r="C40" s="37"/>
      <c r="D40" s="37"/>
      <c r="E40" s="37"/>
      <c r="F40" s="37"/>
      <c r="G40" s="37"/>
      <c r="H40" s="37"/>
      <c r="I40" s="3"/>
    </row>
    <row r="41" spans="1:9" ht="12.75">
      <c r="A41" s="3" t="s">
        <v>134</v>
      </c>
      <c r="B41" s="37"/>
      <c r="C41" s="37"/>
      <c r="D41" s="37"/>
      <c r="E41" s="37"/>
      <c r="F41" s="37"/>
      <c r="G41" s="37"/>
      <c r="H41" s="37"/>
      <c r="I41" s="3"/>
    </row>
    <row r="42" spans="1:9" ht="12.75">
      <c r="A42" s="3" t="s">
        <v>135</v>
      </c>
      <c r="B42" s="38">
        <f>B38-B43</f>
        <v>11024</v>
      </c>
      <c r="C42" s="37"/>
      <c r="D42" s="38">
        <f>D38-D43</f>
        <v>8762</v>
      </c>
      <c r="E42" s="37"/>
      <c r="F42" s="38">
        <f>F38-F43</f>
        <v>24366</v>
      </c>
      <c r="G42" s="37"/>
      <c r="H42" s="38">
        <f>H38-H43</f>
        <v>21840</v>
      </c>
      <c r="I42" s="3"/>
    </row>
    <row r="43" spans="1:9" ht="12.75">
      <c r="A43" s="3" t="s">
        <v>74</v>
      </c>
      <c r="B43" s="38">
        <v>194</v>
      </c>
      <c r="C43" s="37"/>
      <c r="D43" s="39">
        <v>283</v>
      </c>
      <c r="E43" s="37"/>
      <c r="F43" s="39">
        <v>630</v>
      </c>
      <c r="G43" s="37"/>
      <c r="H43" s="39">
        <v>683</v>
      </c>
      <c r="I43" s="3"/>
    </row>
    <row r="44" spans="1:9" ht="13.5" thickBot="1">
      <c r="A44" s="3" t="s">
        <v>1</v>
      </c>
      <c r="B44" s="64">
        <f>SUM(B42:B43)</f>
        <v>11218</v>
      </c>
      <c r="C44" s="37"/>
      <c r="D44" s="64">
        <f>SUM(D42:D43)</f>
        <v>9045</v>
      </c>
      <c r="E44" s="37"/>
      <c r="F44" s="64">
        <f>SUM(F42:F43)</f>
        <v>24996</v>
      </c>
      <c r="G44" s="37"/>
      <c r="H44" s="64">
        <f>SUM(H42:H43)</f>
        <v>22523</v>
      </c>
      <c r="I44" s="3"/>
    </row>
    <row r="45" spans="1:9" ht="12.75">
      <c r="A45" s="3"/>
      <c r="B45" s="38"/>
      <c r="C45" s="37"/>
      <c r="D45" s="38"/>
      <c r="E45" s="38"/>
      <c r="F45" s="38"/>
      <c r="G45" s="37"/>
      <c r="H45" s="38"/>
      <c r="I45" s="3"/>
    </row>
    <row r="46" spans="1:9" s="43" customFormat="1" ht="13.5" thickBot="1">
      <c r="A46" s="41" t="s">
        <v>99</v>
      </c>
      <c r="B46" s="68">
        <f>B42/170994*100</f>
        <v>6.4470098366024535</v>
      </c>
      <c r="C46" s="67"/>
      <c r="D46" s="68">
        <f>D42/170994*100</f>
        <v>5.124156403148648</v>
      </c>
      <c r="E46" s="67"/>
      <c r="F46" s="68">
        <f>F42/170994*100</f>
        <v>14.249622793782239</v>
      </c>
      <c r="G46" s="67"/>
      <c r="H46" s="68">
        <f>H42/170994*100</f>
        <v>12.772377978174672</v>
      </c>
      <c r="I46" s="41"/>
    </row>
    <row r="47" spans="1:9" s="43" customFormat="1" ht="13.5" thickBot="1">
      <c r="A47" s="41" t="s">
        <v>100</v>
      </c>
      <c r="B47" s="69">
        <f>B46</f>
        <v>6.4470098366024535</v>
      </c>
      <c r="C47" s="67"/>
      <c r="D47" s="69">
        <f>D46</f>
        <v>5.124156403148648</v>
      </c>
      <c r="E47" s="67"/>
      <c r="F47" s="69">
        <f>F46</f>
        <v>14.249622793782239</v>
      </c>
      <c r="G47" s="67"/>
      <c r="H47" s="69">
        <f>H46</f>
        <v>12.772377978174672</v>
      </c>
      <c r="I47" s="41"/>
    </row>
    <row r="48" spans="1:9" ht="9" customHeight="1">
      <c r="A48" s="3"/>
      <c r="I48" s="3"/>
    </row>
    <row r="49" spans="1:9" ht="12.75">
      <c r="A49" t="s">
        <v>118</v>
      </c>
      <c r="I49" s="3"/>
    </row>
    <row r="50" spans="1:9" ht="12.75">
      <c r="A50" t="s">
        <v>119</v>
      </c>
      <c r="I50" s="3"/>
    </row>
    <row r="51" spans="1:9" ht="9" customHeight="1">
      <c r="A51" s="3"/>
      <c r="I51" s="3"/>
    </row>
    <row r="52" ht="12.75"/>
    <row r="53" ht="12.75"/>
    <row r="54" ht="12.75">
      <c r="B54" s="28"/>
    </row>
    <row r="55" ht="12.75"/>
    <row r="56" ht="12.75">
      <c r="B56" s="28"/>
    </row>
    <row r="58" ht="12.75">
      <c r="B58" s="28"/>
    </row>
  </sheetData>
  <printOptions/>
  <pageMargins left="0.84" right="0.35" top="0.37" bottom="0.4" header="0.27" footer="0.16"/>
  <pageSetup horizontalDpi="600" verticalDpi="600" orientation="portrait" scale="108" r:id="rId2"/>
  <drawing r:id="rId1"/>
</worksheet>
</file>

<file path=xl/worksheets/sheet3.xml><?xml version="1.0" encoding="utf-8"?>
<worksheet xmlns="http://schemas.openxmlformats.org/spreadsheetml/2006/main" xmlns:r="http://schemas.openxmlformats.org/officeDocument/2006/relationships">
  <dimension ref="A1:R72"/>
  <sheetViews>
    <sheetView workbookViewId="0" topLeftCell="A1">
      <selection activeCell="A1" sqref="A1"/>
    </sheetView>
  </sheetViews>
  <sheetFormatPr defaultColWidth="9.140625" defaultRowHeight="12.75"/>
  <cols>
    <col min="1" max="1" width="30.00390625" style="0" customWidth="1"/>
    <col min="2" max="2" width="12.7109375" style="0" customWidth="1"/>
    <col min="3" max="3" width="2.7109375" style="0" customWidth="1"/>
    <col min="4" max="4" width="12.7109375" style="0" hidden="1" customWidth="1"/>
    <col min="5" max="5" width="2.7109375" style="0" hidden="1" customWidth="1"/>
    <col min="6" max="6" width="12.7109375" style="0" hidden="1" customWidth="1"/>
    <col min="7" max="7" width="2.7109375" style="0" hidden="1" customWidth="1"/>
    <col min="8" max="8" width="12.7109375" style="0" customWidth="1"/>
    <col min="9" max="9" width="2.7109375" style="0" customWidth="1"/>
    <col min="10" max="10" width="13.57421875" style="0" customWidth="1"/>
    <col min="11" max="11" width="2.7109375" style="0" customWidth="1"/>
    <col min="12" max="12" width="14.140625" style="0" customWidth="1"/>
    <col min="13" max="13" width="2.7109375" style="0" customWidth="1"/>
    <col min="14" max="14" width="12.7109375" style="0" customWidth="1"/>
  </cols>
  <sheetData>
    <row r="1" spans="1:14" ht="15.75">
      <c r="A1" s="2" t="s">
        <v>91</v>
      </c>
      <c r="B1" s="5"/>
      <c r="C1" s="5"/>
      <c r="D1" s="5"/>
      <c r="E1" s="5"/>
      <c r="F1" s="5"/>
      <c r="G1" s="5"/>
      <c r="H1" s="5"/>
      <c r="I1" s="5"/>
      <c r="J1" s="5"/>
      <c r="K1" s="5"/>
      <c r="L1" s="5"/>
      <c r="M1" s="5"/>
      <c r="N1" s="5"/>
    </row>
    <row r="2" spans="1:14" ht="15.75">
      <c r="A2" s="2" t="s">
        <v>92</v>
      </c>
      <c r="B2" s="5"/>
      <c r="C2" s="5"/>
      <c r="D2" s="5"/>
      <c r="E2" s="5"/>
      <c r="F2" s="5"/>
      <c r="G2" s="5"/>
      <c r="H2" s="5"/>
      <c r="I2" s="5"/>
      <c r="J2" s="5"/>
      <c r="K2" s="5"/>
      <c r="L2" s="5"/>
      <c r="M2" s="5"/>
      <c r="N2" s="5"/>
    </row>
    <row r="3" spans="1:14" ht="12.75">
      <c r="A3" s="3"/>
      <c r="B3" s="3"/>
      <c r="C3" s="36"/>
      <c r="D3" s="3"/>
      <c r="E3" s="36"/>
      <c r="F3" s="3"/>
      <c r="G3" s="36"/>
      <c r="H3" s="3"/>
      <c r="I3" s="36"/>
      <c r="J3" s="36"/>
      <c r="K3" s="36"/>
      <c r="L3" s="36"/>
      <c r="M3" s="36"/>
      <c r="N3" s="3"/>
    </row>
    <row r="4" spans="1:14" ht="12.75">
      <c r="A4" s="106" t="s">
        <v>113</v>
      </c>
      <c r="B4" s="106"/>
      <c r="C4" s="106"/>
      <c r="D4" s="106"/>
      <c r="E4" s="106"/>
      <c r="F4" s="106"/>
      <c r="G4" s="106"/>
      <c r="H4" s="106"/>
      <c r="I4" s="106"/>
      <c r="J4" s="106"/>
      <c r="K4" s="106"/>
      <c r="L4" s="106"/>
      <c r="M4" s="106"/>
      <c r="N4" s="106"/>
    </row>
    <row r="5" spans="1:14" ht="12.75">
      <c r="A5" s="106" t="s">
        <v>84</v>
      </c>
      <c r="B5" s="106"/>
      <c r="C5" s="106"/>
      <c r="D5" s="106"/>
      <c r="E5" s="106"/>
      <c r="F5" s="106"/>
      <c r="G5" s="106"/>
      <c r="H5" s="106"/>
      <c r="I5" s="106"/>
      <c r="J5" s="106"/>
      <c r="K5" s="106"/>
      <c r="L5" s="106"/>
      <c r="M5" s="106"/>
      <c r="N5" s="106"/>
    </row>
    <row r="6" spans="1:14" ht="5.25" customHeight="1">
      <c r="A6" s="53"/>
      <c r="B6" s="53"/>
      <c r="C6" s="53"/>
      <c r="D6" s="53"/>
      <c r="E6" s="53"/>
      <c r="F6" s="53"/>
      <c r="G6" s="53"/>
      <c r="H6" s="53"/>
      <c r="I6" s="53"/>
      <c r="J6" s="53"/>
      <c r="K6" s="53"/>
      <c r="L6" s="53"/>
      <c r="M6" s="53"/>
      <c r="N6" s="53"/>
    </row>
    <row r="7" spans="1:14" ht="12.75">
      <c r="A7" s="53"/>
      <c r="B7" s="107" t="s">
        <v>132</v>
      </c>
      <c r="C7" s="107"/>
      <c r="D7" s="107"/>
      <c r="E7" s="107"/>
      <c r="F7" s="107"/>
      <c r="G7" s="107"/>
      <c r="H7" s="107"/>
      <c r="I7" s="107"/>
      <c r="J7" s="107"/>
      <c r="K7" s="53"/>
      <c r="L7" s="53"/>
      <c r="M7" s="53"/>
      <c r="N7" s="53"/>
    </row>
    <row r="8" spans="1:14" ht="12.75">
      <c r="A8" s="3"/>
      <c r="B8" s="107" t="s">
        <v>123</v>
      </c>
      <c r="C8" s="107"/>
      <c r="D8" s="107"/>
      <c r="E8" s="107"/>
      <c r="F8" s="107"/>
      <c r="G8" s="107"/>
      <c r="H8" s="107"/>
      <c r="I8" s="107"/>
      <c r="J8" s="107"/>
      <c r="K8" s="54"/>
      <c r="L8" s="94" t="s">
        <v>124</v>
      </c>
      <c r="M8" s="94"/>
      <c r="N8" s="94" t="s">
        <v>22</v>
      </c>
    </row>
    <row r="9" spans="1:14" ht="12.75">
      <c r="A9" s="3"/>
      <c r="B9" s="94"/>
      <c r="C9" s="94"/>
      <c r="D9" s="94"/>
      <c r="E9" s="94"/>
      <c r="F9" s="94"/>
      <c r="G9" s="94"/>
      <c r="H9" s="94" t="s">
        <v>114</v>
      </c>
      <c r="I9" s="94"/>
      <c r="J9" s="94"/>
      <c r="K9" s="54"/>
      <c r="L9" s="94" t="s">
        <v>125</v>
      </c>
      <c r="M9" s="94"/>
      <c r="N9" s="94" t="s">
        <v>115</v>
      </c>
    </row>
    <row r="10" spans="1:14" ht="12.75">
      <c r="A10" s="3"/>
      <c r="B10" s="94"/>
      <c r="C10" s="94"/>
      <c r="D10" s="94" t="s">
        <v>105</v>
      </c>
      <c r="E10" s="94"/>
      <c r="F10" s="94" t="s">
        <v>105</v>
      </c>
      <c r="G10" s="94"/>
      <c r="H10" s="94" t="s">
        <v>80</v>
      </c>
      <c r="I10" s="94"/>
      <c r="J10" s="94"/>
      <c r="K10" s="94"/>
      <c r="L10" s="94"/>
      <c r="M10" s="94"/>
      <c r="N10" s="94"/>
    </row>
    <row r="11" spans="1:11" ht="12.75">
      <c r="A11" s="3"/>
      <c r="B11" s="94" t="s">
        <v>15</v>
      </c>
      <c r="C11" s="94"/>
      <c r="D11" s="94" t="s">
        <v>79</v>
      </c>
      <c r="E11" s="94"/>
      <c r="F11" s="94" t="s">
        <v>24</v>
      </c>
      <c r="G11" s="94"/>
      <c r="H11" s="94" t="s">
        <v>81</v>
      </c>
      <c r="I11" s="94"/>
      <c r="J11" s="94" t="s">
        <v>22</v>
      </c>
      <c r="K11" s="94"/>
    </row>
    <row r="12" spans="1:14" ht="12.75">
      <c r="A12" s="3"/>
      <c r="B12" s="95" t="s">
        <v>70</v>
      </c>
      <c r="C12" s="95"/>
      <c r="D12" s="95" t="s">
        <v>94</v>
      </c>
      <c r="E12" s="95"/>
      <c r="F12" s="95" t="s">
        <v>94</v>
      </c>
      <c r="G12" s="95"/>
      <c r="H12" s="95" t="s">
        <v>70</v>
      </c>
      <c r="I12" s="95"/>
      <c r="J12" s="95" t="s">
        <v>70</v>
      </c>
      <c r="K12" s="81"/>
      <c r="L12" s="81" t="s">
        <v>70</v>
      </c>
      <c r="M12" s="95"/>
      <c r="N12" s="81" t="s">
        <v>70</v>
      </c>
    </row>
    <row r="13" spans="1:14" ht="12.75">
      <c r="A13" s="2" t="s">
        <v>19</v>
      </c>
      <c r="B13" s="3"/>
      <c r="C13" s="36"/>
      <c r="D13" s="3"/>
      <c r="E13" s="36"/>
      <c r="F13" s="3"/>
      <c r="G13" s="36"/>
      <c r="H13" s="3"/>
      <c r="I13" s="36"/>
      <c r="J13" s="36"/>
      <c r="K13" s="36"/>
      <c r="L13" s="36"/>
      <c r="M13" s="36"/>
      <c r="N13" s="3"/>
    </row>
    <row r="14" spans="1:14" ht="12.75">
      <c r="A14" s="65" t="s">
        <v>18</v>
      </c>
      <c r="B14" s="3"/>
      <c r="C14" s="36"/>
      <c r="D14" s="3"/>
      <c r="E14" s="36"/>
      <c r="F14" s="3"/>
      <c r="G14" s="36"/>
      <c r="H14" s="3"/>
      <c r="I14" s="36"/>
      <c r="J14" s="36"/>
      <c r="K14" s="36"/>
      <c r="L14" s="36"/>
      <c r="M14" s="36"/>
      <c r="N14" s="3"/>
    </row>
    <row r="15" spans="1:14" ht="12.75">
      <c r="A15" s="3"/>
      <c r="B15" s="28"/>
      <c r="C15" s="52"/>
      <c r="D15" s="28"/>
      <c r="E15" s="52"/>
      <c r="F15" s="28"/>
      <c r="G15" s="52"/>
      <c r="H15" s="28"/>
      <c r="I15" s="52"/>
      <c r="J15" s="52"/>
      <c r="K15" s="52"/>
      <c r="L15" s="52"/>
      <c r="M15" s="52"/>
      <c r="N15" s="28"/>
    </row>
    <row r="16" spans="1:14" ht="14.25">
      <c r="A16" s="2" t="s">
        <v>49</v>
      </c>
      <c r="B16" s="16">
        <v>170994</v>
      </c>
      <c r="C16" s="15"/>
      <c r="D16" s="16">
        <v>0</v>
      </c>
      <c r="E16" s="15"/>
      <c r="F16" s="16">
        <v>0</v>
      </c>
      <c r="G16" s="15"/>
      <c r="H16" s="16">
        <v>709123</v>
      </c>
      <c r="I16" s="15"/>
      <c r="J16" s="15">
        <f>SUM(B16:H16)</f>
        <v>880117</v>
      </c>
      <c r="K16" s="15"/>
      <c r="L16" s="15">
        <v>4457</v>
      </c>
      <c r="M16" s="15"/>
      <c r="N16" s="16">
        <f>SUM(J16:L16)</f>
        <v>884574</v>
      </c>
    </row>
    <row r="17" spans="1:14" ht="14.25">
      <c r="A17" s="3"/>
      <c r="B17" s="16"/>
      <c r="C17" s="16"/>
      <c r="D17" s="16"/>
      <c r="E17" s="16"/>
      <c r="F17" s="16"/>
      <c r="G17" s="15"/>
      <c r="H17" s="16"/>
      <c r="I17" s="15"/>
      <c r="J17" s="15"/>
      <c r="K17" s="15"/>
      <c r="L17" s="15"/>
      <c r="M17" s="15"/>
      <c r="N17" s="16"/>
    </row>
    <row r="18" spans="1:14" ht="14.25">
      <c r="A18" s="3" t="s">
        <v>116</v>
      </c>
      <c r="B18" s="16"/>
      <c r="C18" s="16"/>
      <c r="D18" s="16"/>
      <c r="E18" s="16"/>
      <c r="F18" s="16"/>
      <c r="G18" s="15"/>
      <c r="H18" s="16"/>
      <c r="I18" s="15"/>
      <c r="J18" s="15"/>
      <c r="K18" s="15"/>
      <c r="L18" s="15"/>
      <c r="M18" s="15"/>
      <c r="N18" s="16"/>
    </row>
    <row r="19" spans="1:14" ht="14.25">
      <c r="A19" s="8" t="s">
        <v>7</v>
      </c>
      <c r="B19" s="15">
        <v>0</v>
      </c>
      <c r="C19" s="16"/>
      <c r="D19" s="16"/>
      <c r="E19" s="16"/>
      <c r="F19" s="16"/>
      <c r="G19" s="15"/>
      <c r="H19" s="16">
        <v>-7210</v>
      </c>
      <c r="I19" s="15"/>
      <c r="J19" s="15">
        <f>SUM(B19:H19)</f>
        <v>-7210</v>
      </c>
      <c r="K19" s="15"/>
      <c r="L19" s="15">
        <v>0</v>
      </c>
      <c r="M19" s="15"/>
      <c r="N19" s="16">
        <f>SUM(J19:L19)</f>
        <v>-7210</v>
      </c>
    </row>
    <row r="20" spans="1:14" ht="14.25">
      <c r="A20" s="3"/>
      <c r="B20" s="16"/>
      <c r="C20" s="15"/>
      <c r="D20" s="16"/>
      <c r="E20" s="16"/>
      <c r="F20" s="16"/>
      <c r="G20" s="15"/>
      <c r="H20" s="16"/>
      <c r="I20" s="15"/>
      <c r="J20" s="15"/>
      <c r="K20" s="15"/>
      <c r="L20" s="15"/>
      <c r="M20" s="15"/>
      <c r="N20" s="16"/>
    </row>
    <row r="21" spans="1:14" ht="14.25">
      <c r="A21" s="2" t="s">
        <v>10</v>
      </c>
      <c r="B21" s="18">
        <f>SUM(B16:B20)</f>
        <v>170994</v>
      </c>
      <c r="C21" s="15"/>
      <c r="D21" s="18"/>
      <c r="E21" s="15"/>
      <c r="F21" s="18"/>
      <c r="G21" s="15"/>
      <c r="H21" s="18">
        <f>SUM(H16:H20)</f>
        <v>701913</v>
      </c>
      <c r="I21" s="15"/>
      <c r="J21" s="18">
        <f>SUM(J16:J20)</f>
        <v>872907</v>
      </c>
      <c r="K21" s="15"/>
      <c r="L21" s="18">
        <f>SUM(L16:L20)</f>
        <v>4457</v>
      </c>
      <c r="M21" s="15"/>
      <c r="N21" s="18">
        <f>SUM(N16:N20)</f>
        <v>877364</v>
      </c>
    </row>
    <row r="22" spans="1:14" ht="14.25">
      <c r="A22" s="3"/>
      <c r="B22" s="16"/>
      <c r="C22" s="16"/>
      <c r="D22" s="16"/>
      <c r="E22" s="16"/>
      <c r="F22" s="16"/>
      <c r="G22" s="15"/>
      <c r="H22" s="16"/>
      <c r="I22" s="15"/>
      <c r="J22" s="15"/>
      <c r="K22" s="15"/>
      <c r="L22" s="15"/>
      <c r="M22" s="15"/>
      <c r="N22" s="16"/>
    </row>
    <row r="23" spans="1:14" ht="14.25">
      <c r="A23" s="3" t="s">
        <v>1</v>
      </c>
      <c r="B23" s="16"/>
      <c r="C23" s="16"/>
      <c r="D23" s="16"/>
      <c r="E23" s="16"/>
      <c r="F23" s="16"/>
      <c r="G23" s="15"/>
      <c r="H23" s="16"/>
      <c r="I23" s="15"/>
      <c r="J23" s="15"/>
      <c r="K23" s="15"/>
      <c r="L23" s="15"/>
      <c r="M23" s="15"/>
      <c r="N23" s="16"/>
    </row>
    <row r="24" spans="1:14" ht="14.25">
      <c r="A24" s="8" t="s">
        <v>8</v>
      </c>
      <c r="B24" s="15">
        <v>0</v>
      </c>
      <c r="C24" s="16"/>
      <c r="D24" s="16"/>
      <c r="E24" s="16"/>
      <c r="F24" s="16"/>
      <c r="G24" s="15"/>
      <c r="H24" s="16">
        <v>23201</v>
      </c>
      <c r="I24" s="15"/>
      <c r="J24" s="15">
        <f>SUM(B24:H24)</f>
        <v>23201</v>
      </c>
      <c r="K24" s="15"/>
      <c r="L24" s="15">
        <v>683</v>
      </c>
      <c r="M24" s="15"/>
      <c r="N24" s="16">
        <f>SUM(J24:L24)</f>
        <v>23884</v>
      </c>
    </row>
    <row r="25" spans="1:14" ht="14.25">
      <c r="A25" s="8" t="s">
        <v>7</v>
      </c>
      <c r="B25" s="15">
        <v>0</v>
      </c>
      <c r="C25" s="16"/>
      <c r="D25" s="16"/>
      <c r="E25" s="16"/>
      <c r="F25" s="16"/>
      <c r="G25" s="15"/>
      <c r="H25" s="16">
        <v>-1361</v>
      </c>
      <c r="I25" s="15"/>
      <c r="J25" s="15">
        <f>SUM(B25:H25)</f>
        <v>-1361</v>
      </c>
      <c r="K25" s="15"/>
      <c r="L25" s="15">
        <v>0</v>
      </c>
      <c r="M25" s="15"/>
      <c r="N25" s="16">
        <f>SUM(J25:L25)</f>
        <v>-1361</v>
      </c>
    </row>
    <row r="26" spans="1:14" ht="14.25">
      <c r="A26" s="2"/>
      <c r="B26" s="15"/>
      <c r="C26" s="15"/>
      <c r="D26" s="15"/>
      <c r="E26" s="15"/>
      <c r="F26" s="15"/>
      <c r="G26" s="15"/>
      <c r="H26" s="15"/>
      <c r="I26" s="15"/>
      <c r="J26" s="15"/>
      <c r="K26" s="15"/>
      <c r="L26" s="15"/>
      <c r="M26" s="15"/>
      <c r="N26" s="15"/>
    </row>
    <row r="27" spans="1:14" ht="14.25">
      <c r="A27" s="2" t="s">
        <v>126</v>
      </c>
      <c r="B27" s="17"/>
      <c r="C27" s="15"/>
      <c r="D27" s="17"/>
      <c r="E27" s="15"/>
      <c r="F27" s="17"/>
      <c r="G27" s="15"/>
      <c r="H27" s="17"/>
      <c r="I27" s="15"/>
      <c r="J27" s="17"/>
      <c r="K27" s="15"/>
      <c r="L27" s="17"/>
      <c r="M27" s="15"/>
      <c r="N27" s="17"/>
    </row>
    <row r="28" spans="1:14" ht="14.25">
      <c r="A28" s="2" t="s">
        <v>131</v>
      </c>
      <c r="B28" s="19">
        <f>SUM(B23:B26)</f>
        <v>0</v>
      </c>
      <c r="C28" s="15"/>
      <c r="D28" s="19">
        <f>SUM(D16:D26)</f>
        <v>0</v>
      </c>
      <c r="E28" s="19"/>
      <c r="F28" s="19">
        <f>SUM(F16:F26)</f>
        <v>0</v>
      </c>
      <c r="G28" s="19"/>
      <c r="H28" s="19">
        <f>SUM(H23:H26)</f>
        <v>21840</v>
      </c>
      <c r="I28" s="15"/>
      <c r="J28" s="19">
        <f>SUM(J23:J26)</f>
        <v>21840</v>
      </c>
      <c r="K28" s="15"/>
      <c r="L28" s="19">
        <f>SUM(L23:L26)</f>
        <v>683</v>
      </c>
      <c r="M28" s="15"/>
      <c r="N28" s="19">
        <f>SUM(N23:N26)</f>
        <v>22523</v>
      </c>
    </row>
    <row r="29" spans="1:14" ht="14.25">
      <c r="A29" s="2"/>
      <c r="B29" s="15"/>
      <c r="C29" s="15"/>
      <c r="D29" s="15"/>
      <c r="E29" s="15"/>
      <c r="F29" s="15"/>
      <c r="G29" s="15"/>
      <c r="H29" s="15"/>
      <c r="I29" s="15"/>
      <c r="J29" s="15"/>
      <c r="K29" s="15"/>
      <c r="L29" s="15"/>
      <c r="M29" s="15"/>
      <c r="N29" s="15"/>
    </row>
    <row r="30" spans="1:14" ht="14.25">
      <c r="A30" s="3" t="s">
        <v>35</v>
      </c>
      <c r="B30" s="15">
        <v>0</v>
      </c>
      <c r="C30" s="15"/>
      <c r="D30" s="15">
        <v>0</v>
      </c>
      <c r="E30" s="15"/>
      <c r="F30" s="15">
        <v>0</v>
      </c>
      <c r="G30" s="15"/>
      <c r="H30" s="15">
        <v>-25649</v>
      </c>
      <c r="I30" s="15"/>
      <c r="J30" s="15">
        <f>SUM(B30:H30)</f>
        <v>-25649</v>
      </c>
      <c r="K30" s="15"/>
      <c r="L30" s="15">
        <v>0</v>
      </c>
      <c r="M30" s="15"/>
      <c r="N30" s="15">
        <f>SUM(J30:M30)</f>
        <v>-25649</v>
      </c>
    </row>
    <row r="31" spans="1:14" ht="14.25">
      <c r="A31" s="55"/>
      <c r="B31" s="15"/>
      <c r="C31" s="15"/>
      <c r="D31" s="15"/>
      <c r="E31" s="15"/>
      <c r="F31" s="15"/>
      <c r="G31" s="15"/>
      <c r="H31" s="15"/>
      <c r="I31" s="15"/>
      <c r="J31" s="15"/>
      <c r="K31" s="15"/>
      <c r="L31" s="15"/>
      <c r="M31" s="15"/>
      <c r="N31" s="15"/>
    </row>
    <row r="32" spans="1:18" ht="15" thickBot="1">
      <c r="A32" s="2" t="s">
        <v>11</v>
      </c>
      <c r="B32" s="21">
        <f>B21+B28+B30</f>
        <v>170994</v>
      </c>
      <c r="C32" s="15"/>
      <c r="D32" s="21">
        <f>SUM(D27:D31)</f>
        <v>0</v>
      </c>
      <c r="E32" s="15"/>
      <c r="F32" s="21">
        <f>SUM(F27:F31)</f>
        <v>0</v>
      </c>
      <c r="G32" s="15"/>
      <c r="H32" s="21">
        <f>H21+H28+H30</f>
        <v>698104</v>
      </c>
      <c r="I32" s="15"/>
      <c r="J32" s="21">
        <f>J21+J28+J30</f>
        <v>869098</v>
      </c>
      <c r="K32" s="15"/>
      <c r="L32" s="21">
        <f>L21+L28+L30</f>
        <v>5140</v>
      </c>
      <c r="M32" s="15"/>
      <c r="N32" s="21">
        <f>N21+N28+N30</f>
        <v>874238</v>
      </c>
      <c r="R32" t="s">
        <v>9</v>
      </c>
    </row>
    <row r="33" spans="1:14" ht="14.25">
      <c r="A33" s="2"/>
      <c r="B33" s="15"/>
      <c r="C33" s="15"/>
      <c r="D33" s="15"/>
      <c r="E33" s="15"/>
      <c r="F33" s="15"/>
      <c r="G33" s="15"/>
      <c r="H33" s="15"/>
      <c r="I33" s="15"/>
      <c r="J33" s="15"/>
      <c r="K33" s="15"/>
      <c r="L33" s="15"/>
      <c r="M33" s="15"/>
      <c r="N33" s="15"/>
    </row>
    <row r="34" spans="1:14" ht="14.25">
      <c r="A34" s="2" t="s">
        <v>19</v>
      </c>
      <c r="B34" s="16"/>
      <c r="C34" s="15"/>
      <c r="D34" s="16"/>
      <c r="E34" s="15"/>
      <c r="F34" s="16"/>
      <c r="G34" s="15"/>
      <c r="H34" s="16"/>
      <c r="I34" s="15"/>
      <c r="J34" s="15"/>
      <c r="K34" s="15"/>
      <c r="L34" s="15"/>
      <c r="M34" s="15"/>
      <c r="N34" s="16"/>
    </row>
    <row r="35" spans="1:14" ht="14.25">
      <c r="A35" s="65" t="s">
        <v>20</v>
      </c>
      <c r="B35" s="16"/>
      <c r="C35" s="15"/>
      <c r="D35" s="16"/>
      <c r="E35" s="15"/>
      <c r="F35" s="16"/>
      <c r="G35" s="15"/>
      <c r="H35" s="16"/>
      <c r="I35" s="15"/>
      <c r="J35" s="15"/>
      <c r="K35" s="15"/>
      <c r="L35" s="15"/>
      <c r="M35" s="15"/>
      <c r="N35" s="16"/>
    </row>
    <row r="36" spans="1:14" ht="14.25">
      <c r="A36" s="3"/>
      <c r="B36" s="16"/>
      <c r="C36" s="15"/>
      <c r="D36" s="16"/>
      <c r="E36" s="15"/>
      <c r="F36" s="16"/>
      <c r="G36" s="15"/>
      <c r="H36" s="16"/>
      <c r="I36" s="15"/>
      <c r="J36" s="15"/>
      <c r="K36" s="15"/>
      <c r="L36" s="15"/>
      <c r="M36" s="15"/>
      <c r="N36" s="16"/>
    </row>
    <row r="37" spans="1:14" ht="14.25">
      <c r="A37" s="2" t="s">
        <v>117</v>
      </c>
      <c r="B37" s="16">
        <v>170994</v>
      </c>
      <c r="C37" s="15"/>
      <c r="D37" s="16">
        <v>0</v>
      </c>
      <c r="E37" s="15"/>
      <c r="F37" s="16">
        <v>0</v>
      </c>
      <c r="G37" s="15"/>
      <c r="H37" s="16">
        <v>717049</v>
      </c>
      <c r="I37" s="15"/>
      <c r="J37" s="15">
        <f>SUM(B37:H37)</f>
        <v>888043</v>
      </c>
      <c r="K37" s="15"/>
      <c r="L37" s="15">
        <v>5253</v>
      </c>
      <c r="M37" s="15"/>
      <c r="N37" s="16">
        <f>SUM(J37:L37)</f>
        <v>893296</v>
      </c>
    </row>
    <row r="38" spans="1:14" ht="14.25">
      <c r="A38" s="3"/>
      <c r="B38" s="16"/>
      <c r="C38" s="16"/>
      <c r="D38" s="16"/>
      <c r="E38" s="16"/>
      <c r="F38" s="16"/>
      <c r="G38" s="15"/>
      <c r="H38" s="16"/>
      <c r="I38" s="15"/>
      <c r="J38" s="15"/>
      <c r="K38" s="15"/>
      <c r="L38" s="15"/>
      <c r="M38" s="15"/>
      <c r="N38" s="16"/>
    </row>
    <row r="39" spans="1:14" ht="14.25">
      <c r="A39" s="3" t="s">
        <v>116</v>
      </c>
      <c r="B39" s="16"/>
      <c r="C39" s="16"/>
      <c r="D39" s="16"/>
      <c r="E39" s="16"/>
      <c r="F39" s="16"/>
      <c r="G39" s="15"/>
      <c r="H39" s="16"/>
      <c r="I39" s="15"/>
      <c r="J39" s="15"/>
      <c r="K39" s="15"/>
      <c r="L39" s="15"/>
      <c r="M39" s="15"/>
      <c r="N39" s="16"/>
    </row>
    <row r="40" spans="1:14" ht="14.25">
      <c r="A40" s="8" t="s">
        <v>7</v>
      </c>
      <c r="B40" s="15">
        <v>0</v>
      </c>
      <c r="C40" s="16"/>
      <c r="D40" s="16"/>
      <c r="E40" s="16"/>
      <c r="F40" s="16"/>
      <c r="G40" s="15"/>
      <c r="H40" s="16">
        <v>-9025</v>
      </c>
      <c r="I40" s="15"/>
      <c r="J40" s="15">
        <f>SUM(B40:I40)</f>
        <v>-9025</v>
      </c>
      <c r="K40" s="15"/>
      <c r="L40" s="15">
        <v>0</v>
      </c>
      <c r="M40" s="15"/>
      <c r="N40" s="16">
        <f>SUM(J40:L40)</f>
        <v>-9025</v>
      </c>
    </row>
    <row r="41" spans="1:14" ht="14.25">
      <c r="A41" s="3"/>
      <c r="B41" s="16"/>
      <c r="C41" s="15"/>
      <c r="D41" s="16"/>
      <c r="E41" s="16"/>
      <c r="F41" s="16"/>
      <c r="G41" s="15"/>
      <c r="H41" s="16"/>
      <c r="I41" s="15"/>
      <c r="J41" s="15"/>
      <c r="K41" s="15"/>
      <c r="L41" s="15"/>
      <c r="M41" s="15"/>
      <c r="N41" s="16"/>
    </row>
    <row r="42" spans="1:14" ht="14.25">
      <c r="A42" s="2" t="s">
        <v>12</v>
      </c>
      <c r="B42" s="18">
        <f>SUM(B37:B41)</f>
        <v>170994</v>
      </c>
      <c r="C42" s="15"/>
      <c r="D42" s="18"/>
      <c r="E42" s="15"/>
      <c r="F42" s="18"/>
      <c r="G42" s="15"/>
      <c r="H42" s="18">
        <f>SUM(H37:H41)</f>
        <v>708024</v>
      </c>
      <c r="I42" s="15"/>
      <c r="J42" s="18">
        <f>SUM(J37:J41)</f>
        <v>879018</v>
      </c>
      <c r="K42" s="15"/>
      <c r="L42" s="18">
        <f>SUM(L37:L41)</f>
        <v>5253</v>
      </c>
      <c r="M42" s="15"/>
      <c r="N42" s="18">
        <f>SUM(N37:N41)</f>
        <v>884271</v>
      </c>
    </row>
    <row r="43" spans="1:14" ht="14.25">
      <c r="A43" s="3"/>
      <c r="B43" s="16"/>
      <c r="C43" s="16"/>
      <c r="D43" s="16"/>
      <c r="E43" s="16"/>
      <c r="F43" s="16"/>
      <c r="G43" s="15"/>
      <c r="H43" s="16"/>
      <c r="I43" s="15"/>
      <c r="J43" s="15"/>
      <c r="K43" s="15"/>
      <c r="L43" s="15"/>
      <c r="M43" s="15"/>
      <c r="N43" s="16"/>
    </row>
    <row r="44" spans="1:14" ht="14.25">
      <c r="A44" s="3" t="s">
        <v>130</v>
      </c>
      <c r="B44" s="15">
        <v>0</v>
      </c>
      <c r="C44" s="16"/>
      <c r="D44" s="16"/>
      <c r="E44" s="16"/>
      <c r="F44" s="16"/>
      <c r="G44" s="15"/>
      <c r="H44" s="16">
        <v>24366</v>
      </c>
      <c r="I44" s="15"/>
      <c r="J44" s="15">
        <f>SUM(B44:H44)</f>
        <v>24366</v>
      </c>
      <c r="K44" s="15"/>
      <c r="L44" s="15">
        <v>630</v>
      </c>
      <c r="M44" s="15"/>
      <c r="N44" s="16">
        <f>SUM(J44:L44)</f>
        <v>24996</v>
      </c>
    </row>
    <row r="45" spans="1:14" ht="14.25">
      <c r="A45" s="2"/>
      <c r="B45" s="15"/>
      <c r="C45" s="15"/>
      <c r="D45" s="15"/>
      <c r="E45" s="15"/>
      <c r="F45" s="15"/>
      <c r="G45" s="15"/>
      <c r="H45" s="15"/>
      <c r="I45" s="15"/>
      <c r="J45" s="15"/>
      <c r="K45" s="15"/>
      <c r="L45" s="15"/>
      <c r="M45" s="15"/>
      <c r="N45" s="15"/>
    </row>
    <row r="46" spans="1:14" ht="14.25">
      <c r="A46" s="2" t="s">
        <v>126</v>
      </c>
      <c r="B46" s="17"/>
      <c r="C46" s="15"/>
      <c r="D46" s="17"/>
      <c r="E46" s="15"/>
      <c r="F46" s="17"/>
      <c r="G46" s="15"/>
      <c r="H46" s="17"/>
      <c r="I46" s="15"/>
      <c r="J46" s="17"/>
      <c r="K46" s="15"/>
      <c r="L46" s="17"/>
      <c r="M46" s="15"/>
      <c r="N46" s="17"/>
    </row>
    <row r="47" spans="1:14" ht="14.25">
      <c r="A47" s="2" t="s">
        <v>131</v>
      </c>
      <c r="B47" s="19">
        <f>SUM(B43:B45)</f>
        <v>0</v>
      </c>
      <c r="C47" s="15"/>
      <c r="D47" s="19">
        <f>SUM(D37:D45)</f>
        <v>0</v>
      </c>
      <c r="E47" s="19"/>
      <c r="F47" s="19">
        <f>SUM(F37:F45)</f>
        <v>0</v>
      </c>
      <c r="G47" s="19"/>
      <c r="H47" s="19">
        <f>SUM(H43:H45)</f>
        <v>24366</v>
      </c>
      <c r="I47" s="15"/>
      <c r="J47" s="19">
        <f>SUM(J43:J45)</f>
        <v>24366</v>
      </c>
      <c r="K47" s="15"/>
      <c r="L47" s="19">
        <f>SUM(L43:L45)</f>
        <v>630</v>
      </c>
      <c r="M47" s="15"/>
      <c r="N47" s="19">
        <f>SUM(N43:N45)</f>
        <v>24996</v>
      </c>
    </row>
    <row r="48" spans="1:14" ht="14.25">
      <c r="A48" s="2"/>
      <c r="B48" s="15"/>
      <c r="C48" s="15"/>
      <c r="D48" s="15"/>
      <c r="E48" s="15"/>
      <c r="F48" s="15"/>
      <c r="G48" s="15"/>
      <c r="H48" s="15"/>
      <c r="I48" s="15"/>
      <c r="J48" s="15"/>
      <c r="K48" s="15"/>
      <c r="L48" s="15"/>
      <c r="M48" s="15"/>
      <c r="N48" s="15"/>
    </row>
    <row r="49" spans="1:14" ht="14.25">
      <c r="A49" s="3" t="s">
        <v>35</v>
      </c>
      <c r="B49" s="15">
        <v>0</v>
      </c>
      <c r="C49" s="15"/>
      <c r="D49" s="15">
        <v>0</v>
      </c>
      <c r="E49" s="15"/>
      <c r="F49" s="15">
        <v>0</v>
      </c>
      <c r="G49" s="15"/>
      <c r="H49" s="15">
        <v>-19904</v>
      </c>
      <c r="I49" s="15"/>
      <c r="J49" s="15">
        <f>SUM(B49:H49)</f>
        <v>-19904</v>
      </c>
      <c r="K49" s="15"/>
      <c r="L49" s="15">
        <v>0</v>
      </c>
      <c r="M49" s="15"/>
      <c r="N49" s="15">
        <f>SUM(J49:M49)</f>
        <v>-19904</v>
      </c>
    </row>
    <row r="50" spans="1:14" ht="14.25">
      <c r="A50" s="55"/>
      <c r="B50" s="15"/>
      <c r="C50" s="15"/>
      <c r="D50" s="15"/>
      <c r="E50" s="15"/>
      <c r="F50" s="15"/>
      <c r="G50" s="15"/>
      <c r="H50" s="15"/>
      <c r="I50" s="15"/>
      <c r="J50" s="15"/>
      <c r="K50" s="15"/>
      <c r="L50" s="15"/>
      <c r="M50" s="15"/>
      <c r="N50" s="15"/>
    </row>
    <row r="51" spans="1:14" ht="15" thickBot="1">
      <c r="A51" s="2" t="s">
        <v>21</v>
      </c>
      <c r="B51" s="21">
        <f>B42+B47+B49</f>
        <v>170994</v>
      </c>
      <c r="C51" s="15"/>
      <c r="D51" s="21">
        <f>SUM(D46:D50)</f>
        <v>0</v>
      </c>
      <c r="E51" s="15"/>
      <c r="F51" s="21">
        <f>SUM(F46:F50)</f>
        <v>0</v>
      </c>
      <c r="G51" s="15"/>
      <c r="H51" s="21">
        <f>H42+H47+H49</f>
        <v>712486</v>
      </c>
      <c r="I51" s="15"/>
      <c r="J51" s="21">
        <f>J42+J47+J49</f>
        <v>883480</v>
      </c>
      <c r="K51" s="15"/>
      <c r="L51" s="21">
        <f>L42+L47+L49</f>
        <v>5883</v>
      </c>
      <c r="M51" s="15"/>
      <c r="N51" s="21">
        <f>N42+N47+N49</f>
        <v>889363</v>
      </c>
    </row>
    <row r="52" spans="1:14" ht="12.75">
      <c r="A52" s="2"/>
      <c r="B52" s="52"/>
      <c r="C52" s="52"/>
      <c r="D52" s="52"/>
      <c r="E52" s="52"/>
      <c r="F52" s="52"/>
      <c r="G52" s="52"/>
      <c r="H52" s="52"/>
      <c r="I52" s="52"/>
      <c r="J52" s="52"/>
      <c r="K52" s="52"/>
      <c r="L52" s="52"/>
      <c r="M52" s="52"/>
      <c r="N52" s="52"/>
    </row>
    <row r="53" spans="1:14" ht="12.75">
      <c r="A53" s="3"/>
      <c r="B53" s="52"/>
      <c r="C53" s="52"/>
      <c r="D53" s="52"/>
      <c r="E53" s="52"/>
      <c r="F53" s="52"/>
      <c r="G53" s="52"/>
      <c r="H53" s="52"/>
      <c r="I53" s="52"/>
      <c r="J53" s="52"/>
      <c r="K53" s="52"/>
      <c r="L53" s="52"/>
      <c r="M53" s="52"/>
      <c r="N53" s="52"/>
    </row>
    <row r="54" spans="1:14" ht="12.75">
      <c r="A54" s="3"/>
      <c r="B54" s="52"/>
      <c r="C54" s="52"/>
      <c r="D54" s="52"/>
      <c r="E54" s="52"/>
      <c r="F54" s="52"/>
      <c r="G54" s="52"/>
      <c r="H54" s="52"/>
      <c r="I54" s="52"/>
      <c r="J54" s="52"/>
      <c r="K54" s="52"/>
      <c r="L54" s="52"/>
      <c r="M54" s="52"/>
      <c r="N54" s="52"/>
    </row>
    <row r="55" spans="1:14" ht="12.75">
      <c r="A55" s="3"/>
      <c r="B55" s="52"/>
      <c r="C55" s="52"/>
      <c r="D55" s="52"/>
      <c r="E55" s="52"/>
      <c r="F55" s="52"/>
      <c r="G55" s="52"/>
      <c r="H55" s="52"/>
      <c r="I55" s="52"/>
      <c r="J55" s="52"/>
      <c r="K55" s="52"/>
      <c r="L55" s="52"/>
      <c r="M55" s="52"/>
      <c r="N55" s="52"/>
    </row>
    <row r="56" spans="1:14" ht="12.75">
      <c r="A56" s="3"/>
      <c r="B56" s="52"/>
      <c r="C56" s="52"/>
      <c r="D56" s="52"/>
      <c r="E56" s="52"/>
      <c r="F56" s="52"/>
      <c r="G56" s="52"/>
      <c r="H56" s="52"/>
      <c r="I56" s="52"/>
      <c r="J56" s="52"/>
      <c r="K56" s="52"/>
      <c r="L56" s="52"/>
      <c r="M56" s="52"/>
      <c r="N56" s="52"/>
    </row>
    <row r="57" spans="1:14" ht="12.75">
      <c r="A57" s="3"/>
      <c r="B57" s="52"/>
      <c r="C57" s="52"/>
      <c r="D57" s="52"/>
      <c r="E57" s="52"/>
      <c r="F57" s="52"/>
      <c r="G57" s="52"/>
      <c r="H57" s="52"/>
      <c r="I57" s="52"/>
      <c r="J57" s="52"/>
      <c r="K57" s="52"/>
      <c r="L57" s="52"/>
      <c r="M57" s="52"/>
      <c r="N57" s="52"/>
    </row>
    <row r="58" spans="1:14" ht="12.75">
      <c r="A58" s="3"/>
      <c r="B58" s="52"/>
      <c r="C58" s="52"/>
      <c r="D58" s="52"/>
      <c r="E58" s="52"/>
      <c r="F58" s="52"/>
      <c r="G58" s="52"/>
      <c r="H58" s="52"/>
      <c r="I58" s="52"/>
      <c r="J58" s="52"/>
      <c r="K58" s="52"/>
      <c r="L58" s="52"/>
      <c r="M58" s="52"/>
      <c r="N58" s="52"/>
    </row>
    <row r="59" spans="1:14" ht="12.75">
      <c r="A59" s="3"/>
      <c r="B59" s="52"/>
      <c r="C59" s="52"/>
      <c r="D59" s="52"/>
      <c r="E59" s="52"/>
      <c r="F59" s="52"/>
      <c r="G59" s="52"/>
      <c r="H59" s="52"/>
      <c r="I59" s="52"/>
      <c r="J59" s="52"/>
      <c r="K59" s="52"/>
      <c r="L59" s="52"/>
      <c r="M59" s="52"/>
      <c r="N59" s="52"/>
    </row>
    <row r="60" spans="1:14" ht="12.75">
      <c r="A60" s="3"/>
      <c r="B60" s="52"/>
      <c r="C60" s="52"/>
      <c r="D60" s="52"/>
      <c r="E60" s="52"/>
      <c r="F60" s="52"/>
      <c r="G60" s="52"/>
      <c r="H60" s="52"/>
      <c r="I60" s="52"/>
      <c r="J60" s="52"/>
      <c r="K60" s="52"/>
      <c r="L60" s="52"/>
      <c r="M60" s="52"/>
      <c r="N60" s="52"/>
    </row>
    <row r="61" spans="1:14" ht="12.75">
      <c r="A61" s="3"/>
      <c r="B61" s="52"/>
      <c r="C61" s="52"/>
      <c r="D61" s="52"/>
      <c r="E61" s="52"/>
      <c r="F61" s="52"/>
      <c r="G61" s="52"/>
      <c r="H61" s="52"/>
      <c r="I61" s="52"/>
      <c r="J61" s="52"/>
      <c r="K61" s="52"/>
      <c r="L61" s="52"/>
      <c r="M61" s="52"/>
      <c r="N61" s="52"/>
    </row>
    <row r="62" spans="1:14" ht="12.75">
      <c r="A62" s="3"/>
      <c r="B62" s="52"/>
      <c r="C62" s="52"/>
      <c r="D62" s="52"/>
      <c r="E62" s="52"/>
      <c r="F62" s="52"/>
      <c r="G62" s="52"/>
      <c r="H62" s="52"/>
      <c r="I62" s="52"/>
      <c r="J62" s="52"/>
      <c r="K62" s="52"/>
      <c r="L62" s="52"/>
      <c r="M62" s="52"/>
      <c r="N62" s="52"/>
    </row>
    <row r="63" spans="1:14" ht="12.75">
      <c r="A63" s="3"/>
      <c r="B63" s="52"/>
      <c r="C63" s="52"/>
      <c r="D63" s="52"/>
      <c r="E63" s="52"/>
      <c r="F63" s="52"/>
      <c r="G63" s="52"/>
      <c r="H63" s="52"/>
      <c r="I63" s="52"/>
      <c r="J63" s="52"/>
      <c r="K63" s="52"/>
      <c r="L63" s="52"/>
      <c r="M63" s="52"/>
      <c r="N63" s="52"/>
    </row>
    <row r="64" spans="1:14" ht="12.75">
      <c r="A64" s="3"/>
      <c r="B64" s="52"/>
      <c r="C64" s="52"/>
      <c r="D64" s="52"/>
      <c r="E64" s="52"/>
      <c r="F64" s="52"/>
      <c r="G64" s="52"/>
      <c r="H64" s="52"/>
      <c r="I64" s="52"/>
      <c r="J64" s="52"/>
      <c r="K64" s="52"/>
      <c r="L64" s="52"/>
      <c r="M64" s="52"/>
      <c r="N64" s="52"/>
    </row>
    <row r="65" spans="1:14" ht="12.75">
      <c r="A65" s="3"/>
      <c r="B65" s="52"/>
      <c r="C65" s="52"/>
      <c r="D65" s="52"/>
      <c r="E65" s="52"/>
      <c r="F65" s="52"/>
      <c r="G65" s="52"/>
      <c r="H65" s="52"/>
      <c r="I65" s="52"/>
      <c r="J65" s="52"/>
      <c r="K65" s="52"/>
      <c r="L65" s="52"/>
      <c r="M65" s="52"/>
      <c r="N65" s="52"/>
    </row>
    <row r="66" spans="1:14" ht="12.75">
      <c r="A66" s="3"/>
      <c r="B66" s="52"/>
      <c r="C66" s="52"/>
      <c r="D66" s="52"/>
      <c r="E66" s="52"/>
      <c r="F66" s="52"/>
      <c r="G66" s="52"/>
      <c r="H66" s="52"/>
      <c r="I66" s="52"/>
      <c r="J66" s="52"/>
      <c r="K66" s="52"/>
      <c r="L66" s="52"/>
      <c r="M66" s="52"/>
      <c r="N66" s="52"/>
    </row>
    <row r="67" spans="1:14" ht="12.75">
      <c r="A67" s="3"/>
      <c r="B67" s="52"/>
      <c r="C67" s="52"/>
      <c r="D67" s="52"/>
      <c r="E67" s="52"/>
      <c r="F67" s="52"/>
      <c r="G67" s="52"/>
      <c r="H67" s="52"/>
      <c r="I67" s="52"/>
      <c r="J67" s="52"/>
      <c r="K67" s="52"/>
      <c r="L67" s="52"/>
      <c r="M67" s="52"/>
      <c r="N67" s="52"/>
    </row>
    <row r="68" spans="1:14" ht="12.75">
      <c r="A68" s="3"/>
      <c r="B68" s="52"/>
      <c r="C68" s="52"/>
      <c r="D68" s="52"/>
      <c r="E68" s="52"/>
      <c r="F68" s="52"/>
      <c r="G68" s="52"/>
      <c r="H68" s="52"/>
      <c r="I68" s="52"/>
      <c r="J68" s="52"/>
      <c r="K68" s="52"/>
      <c r="L68" s="52"/>
      <c r="M68" s="52"/>
      <c r="N68" s="52"/>
    </row>
    <row r="69" spans="1:14" ht="12.75">
      <c r="A69" s="3"/>
      <c r="B69" s="52"/>
      <c r="C69" s="52"/>
      <c r="D69" s="52"/>
      <c r="E69" s="52"/>
      <c r="F69" s="52"/>
      <c r="G69" s="52"/>
      <c r="H69" s="52"/>
      <c r="I69" s="52"/>
      <c r="J69" s="52"/>
      <c r="K69" s="52"/>
      <c r="L69" s="52"/>
      <c r="M69" s="52"/>
      <c r="N69" s="52"/>
    </row>
    <row r="70" spans="1:14" ht="12.75">
      <c r="A70" s="3"/>
      <c r="B70" s="52"/>
      <c r="C70" s="52"/>
      <c r="D70" s="52"/>
      <c r="E70" s="52"/>
      <c r="F70" s="52"/>
      <c r="G70" s="52"/>
      <c r="H70" s="52"/>
      <c r="I70" s="52"/>
      <c r="J70" s="52"/>
      <c r="K70" s="52"/>
      <c r="L70" s="52"/>
      <c r="M70" s="52"/>
      <c r="N70" s="52"/>
    </row>
    <row r="71" spans="1:14" ht="12.75">
      <c r="A71" s="3"/>
      <c r="B71" s="52"/>
      <c r="C71" s="52"/>
      <c r="D71" s="52"/>
      <c r="E71" s="52"/>
      <c r="F71" s="52"/>
      <c r="G71" s="52"/>
      <c r="H71" s="52"/>
      <c r="I71" s="52"/>
      <c r="J71" s="52"/>
      <c r="K71" s="52"/>
      <c r="L71" s="52"/>
      <c r="M71" s="52"/>
      <c r="N71" s="52"/>
    </row>
    <row r="72" spans="1:14" ht="12.75">
      <c r="A72" s="3"/>
      <c r="B72" s="52"/>
      <c r="C72" s="52"/>
      <c r="D72" s="52"/>
      <c r="E72" s="52"/>
      <c r="F72" s="52"/>
      <c r="G72" s="52"/>
      <c r="H72" s="52"/>
      <c r="I72" s="52"/>
      <c r="J72" s="52"/>
      <c r="K72" s="52"/>
      <c r="L72" s="52"/>
      <c r="M72" s="52"/>
      <c r="N72" s="52"/>
    </row>
  </sheetData>
  <mergeCells count="4">
    <mergeCell ref="A4:N4"/>
    <mergeCell ref="A5:N5"/>
    <mergeCell ref="B8:J8"/>
    <mergeCell ref="B7:J7"/>
  </mergeCells>
  <printOptions/>
  <pageMargins left="0.58" right="0.26" top="0.61" bottom="0.71" header="0.32" footer="0.5"/>
  <pageSetup horizontalDpi="600" verticalDpi="600" orientation="portrait" scale="92" r:id="rId2"/>
  <drawing r:id="rId1"/>
</worksheet>
</file>

<file path=xl/worksheets/sheet4.xml><?xml version="1.0" encoding="utf-8"?>
<worksheet xmlns="http://schemas.openxmlformats.org/spreadsheetml/2006/main" xmlns:r="http://schemas.openxmlformats.org/officeDocument/2006/relationships">
  <dimension ref="A1:G59"/>
  <sheetViews>
    <sheetView workbookViewId="0" topLeftCell="A1">
      <selection activeCell="A1" sqref="A1"/>
    </sheetView>
  </sheetViews>
  <sheetFormatPr defaultColWidth="9.140625" defaultRowHeight="12.75"/>
  <cols>
    <col min="1" max="1" width="3.00390625" style="0" customWidth="1"/>
    <col min="2" max="2" width="56.7109375" style="0" customWidth="1"/>
    <col min="3" max="3" width="14.140625" style="0" customWidth="1"/>
    <col min="4" max="4" width="1.7109375" style="26" customWidth="1"/>
    <col min="5" max="5" width="14.140625" style="3" customWidth="1"/>
    <col min="6" max="6" width="1.7109375" style="0" customWidth="1"/>
  </cols>
  <sheetData>
    <row r="1" spans="1:5" ht="15.75">
      <c r="A1" s="5" t="s">
        <v>91</v>
      </c>
      <c r="B1" s="5"/>
      <c r="C1" s="45"/>
      <c r="D1" s="90"/>
      <c r="E1" s="4"/>
    </row>
    <row r="2" spans="1:5" ht="15.75">
      <c r="A2" s="5" t="s">
        <v>92</v>
      </c>
      <c r="B2" s="5"/>
      <c r="C2" s="45"/>
      <c r="D2" s="90"/>
      <c r="E2" s="4"/>
    </row>
    <row r="3" spans="1:5" ht="12" customHeight="1">
      <c r="A3" s="4"/>
      <c r="B3" s="4"/>
      <c r="C3" s="45"/>
      <c r="D3" s="90"/>
      <c r="E3" s="4"/>
    </row>
    <row r="4" spans="1:5" ht="15.75">
      <c r="A4" s="46" t="s">
        <v>2</v>
      </c>
      <c r="B4" s="46"/>
      <c r="C4" s="45"/>
      <c r="D4" s="90"/>
      <c r="E4" s="4"/>
    </row>
    <row r="5" spans="1:5" ht="15.75">
      <c r="A5" s="46" t="s">
        <v>84</v>
      </c>
      <c r="B5" s="46"/>
      <c r="C5" s="45"/>
      <c r="D5" s="90"/>
      <c r="E5" s="27"/>
    </row>
    <row r="6" spans="1:6" ht="15" customHeight="1">
      <c r="A6" s="4"/>
      <c r="B6" s="4"/>
      <c r="C6" s="87">
        <v>2006</v>
      </c>
      <c r="D6" s="87"/>
      <c r="E6" s="87">
        <v>2005</v>
      </c>
      <c r="F6" s="82"/>
    </row>
    <row r="7" spans="1:6" ht="15" customHeight="1">
      <c r="A7" s="4"/>
      <c r="B7" s="4"/>
      <c r="C7" s="88" t="s">
        <v>87</v>
      </c>
      <c r="D7" s="88"/>
      <c r="E7" s="88" t="s">
        <v>87</v>
      </c>
      <c r="F7" s="83"/>
    </row>
    <row r="8" spans="1:6" ht="15" customHeight="1">
      <c r="A8" s="4"/>
      <c r="B8" s="4"/>
      <c r="C8" s="89" t="s">
        <v>101</v>
      </c>
      <c r="D8" s="89"/>
      <c r="E8" s="89" t="s">
        <v>101</v>
      </c>
      <c r="F8" s="84"/>
    </row>
    <row r="9" spans="1:6" ht="15" customHeight="1">
      <c r="A9" s="4"/>
      <c r="B9" s="4"/>
      <c r="C9" s="88" t="s">
        <v>85</v>
      </c>
      <c r="D9" s="88"/>
      <c r="E9" s="88" t="s">
        <v>85</v>
      </c>
      <c r="F9" s="83"/>
    </row>
    <row r="10" spans="1:6" ht="15" customHeight="1">
      <c r="A10" s="4"/>
      <c r="B10" s="4"/>
      <c r="C10" s="74" t="s">
        <v>106</v>
      </c>
      <c r="D10" s="74"/>
      <c r="E10" s="74" t="s">
        <v>106</v>
      </c>
      <c r="F10" s="85"/>
    </row>
    <row r="11" spans="1:6" ht="15" customHeight="1">
      <c r="A11" s="4"/>
      <c r="B11" s="4"/>
      <c r="C11" s="74"/>
      <c r="D11" s="74"/>
      <c r="E11" s="74" t="s">
        <v>89</v>
      </c>
      <c r="F11" s="85"/>
    </row>
    <row r="12" spans="1:6" ht="15" customHeight="1">
      <c r="A12" s="4"/>
      <c r="B12" s="4"/>
      <c r="C12" s="23"/>
      <c r="D12" s="24"/>
      <c r="E12" s="23"/>
      <c r="F12" s="85"/>
    </row>
    <row r="13" spans="1:6" ht="8.25" customHeight="1">
      <c r="A13" s="4"/>
      <c r="B13" s="4"/>
      <c r="C13" s="23"/>
      <c r="D13" s="24"/>
      <c r="E13" s="23"/>
      <c r="F13" s="85"/>
    </row>
    <row r="14" spans="1:6" ht="15" customHeight="1">
      <c r="A14" s="4" t="s">
        <v>25</v>
      </c>
      <c r="B14" s="4"/>
      <c r="C14" s="23">
        <v>34090</v>
      </c>
      <c r="D14" s="24"/>
      <c r="E14" s="23">
        <v>31939</v>
      </c>
      <c r="F14" s="91" t="s">
        <v>14</v>
      </c>
    </row>
    <row r="15" spans="1:6" ht="8.25" customHeight="1">
      <c r="A15" s="4"/>
      <c r="B15" s="4"/>
      <c r="C15" s="23"/>
      <c r="D15" s="24"/>
      <c r="E15" s="23"/>
      <c r="F15" s="93"/>
    </row>
    <row r="16" spans="1:6" ht="15">
      <c r="A16" s="4" t="s">
        <v>52</v>
      </c>
      <c r="B16" s="4"/>
      <c r="C16" s="23"/>
      <c r="D16" s="24"/>
      <c r="E16" s="23"/>
      <c r="F16" s="93"/>
    </row>
    <row r="17" spans="1:6" ht="15">
      <c r="A17" s="4"/>
      <c r="B17" s="4" t="s">
        <v>56</v>
      </c>
      <c r="C17" s="23">
        <v>-10915</v>
      </c>
      <c r="D17" s="24"/>
      <c r="E17" s="73">
        <v>-5539</v>
      </c>
      <c r="F17" s="93" t="s">
        <v>14</v>
      </c>
    </row>
    <row r="18" spans="1:6" ht="8.25" customHeight="1">
      <c r="A18" s="4"/>
      <c r="B18" s="4"/>
      <c r="C18" s="47"/>
      <c r="D18" s="24"/>
      <c r="E18" s="47"/>
      <c r="F18" s="24"/>
    </row>
    <row r="19" spans="1:6" ht="15">
      <c r="A19" s="4" t="s">
        <v>58</v>
      </c>
      <c r="B19" s="4"/>
      <c r="C19" s="23">
        <f>SUM(C14:C17)</f>
        <v>23175</v>
      </c>
      <c r="D19" s="24"/>
      <c r="E19" s="23">
        <f>SUM(E14:E17)</f>
        <v>26400</v>
      </c>
      <c r="F19" s="24"/>
    </row>
    <row r="20" spans="1:6" ht="8.25" customHeight="1">
      <c r="A20" s="4"/>
      <c r="B20" s="4"/>
      <c r="C20" s="23"/>
      <c r="D20" s="24"/>
      <c r="E20" s="23"/>
      <c r="F20" s="24"/>
    </row>
    <row r="21" spans="1:6" ht="15">
      <c r="A21" s="4" t="s">
        <v>59</v>
      </c>
      <c r="B21" s="4"/>
      <c r="C21" s="23"/>
      <c r="D21" s="24"/>
      <c r="E21" s="23"/>
      <c r="F21" s="24"/>
    </row>
    <row r="22" spans="1:6" ht="15">
      <c r="A22" s="4"/>
      <c r="B22" s="4" t="s">
        <v>60</v>
      </c>
      <c r="C22" s="23">
        <v>-46847</v>
      </c>
      <c r="D22" s="24"/>
      <c r="E22" s="24">
        <v>-18233</v>
      </c>
      <c r="F22" s="24"/>
    </row>
    <row r="23" spans="1:6" ht="15">
      <c r="A23" s="4"/>
      <c r="B23" s="4" t="s">
        <v>61</v>
      </c>
      <c r="C23" s="23">
        <v>5752</v>
      </c>
      <c r="D23" s="24"/>
      <c r="E23" s="24">
        <v>-14134</v>
      </c>
      <c r="F23" s="24"/>
    </row>
    <row r="24" spans="1:6" ht="15">
      <c r="A24" s="48" t="s">
        <v>62</v>
      </c>
      <c r="B24" s="49"/>
      <c r="C24" s="23">
        <v>6429</v>
      </c>
      <c r="D24" s="24"/>
      <c r="E24" s="24">
        <v>6582</v>
      </c>
      <c r="F24" s="24"/>
    </row>
    <row r="25" spans="1:6" ht="15">
      <c r="A25" s="4" t="s">
        <v>27</v>
      </c>
      <c r="B25" s="4"/>
      <c r="C25" s="23">
        <v>-4671</v>
      </c>
      <c r="D25" s="24"/>
      <c r="E25" s="24">
        <v>-3706</v>
      </c>
      <c r="F25" s="24"/>
    </row>
    <row r="26" spans="1:6" ht="15">
      <c r="A26" s="4" t="s">
        <v>122</v>
      </c>
      <c r="B26" s="4"/>
      <c r="C26" s="23">
        <v>-244</v>
      </c>
      <c r="D26" s="24"/>
      <c r="E26" s="24">
        <v>-14</v>
      </c>
      <c r="F26" s="24"/>
    </row>
    <row r="27" spans="1:6" ht="15">
      <c r="A27" s="4" t="s">
        <v>63</v>
      </c>
      <c r="B27" s="4"/>
      <c r="C27" s="23">
        <v>-8303</v>
      </c>
      <c r="D27" s="24"/>
      <c r="E27" s="24">
        <v>-9029</v>
      </c>
      <c r="F27" s="24"/>
    </row>
    <row r="28" spans="1:6" ht="15">
      <c r="A28" s="4" t="s">
        <v>110</v>
      </c>
      <c r="B28" s="4"/>
      <c r="C28" s="23">
        <v>769</v>
      </c>
      <c r="D28" s="24"/>
      <c r="E28" s="24">
        <v>47</v>
      </c>
      <c r="F28" s="24"/>
    </row>
    <row r="29" spans="1:6" ht="15">
      <c r="A29" s="4" t="s">
        <v>64</v>
      </c>
      <c r="B29" s="4"/>
      <c r="C29" s="50">
        <f>SUM(C18:C28)</f>
        <v>-23940</v>
      </c>
      <c r="D29" s="24"/>
      <c r="E29" s="50">
        <f>SUM(E18:E28)</f>
        <v>-12087</v>
      </c>
      <c r="F29" s="24"/>
    </row>
    <row r="30" spans="1:6" ht="8.25" customHeight="1">
      <c r="A30" s="4"/>
      <c r="B30" s="4"/>
      <c r="C30" s="23"/>
      <c r="D30" s="24"/>
      <c r="E30" s="24"/>
      <c r="F30" s="24"/>
    </row>
    <row r="31" spans="1:6" ht="15">
      <c r="A31" s="4" t="s">
        <v>111</v>
      </c>
      <c r="B31" s="4"/>
      <c r="C31" s="24"/>
      <c r="D31" s="24"/>
      <c r="E31" s="24"/>
      <c r="F31" s="24"/>
    </row>
    <row r="32" spans="1:6" ht="15">
      <c r="A32" s="4"/>
      <c r="B32" s="45" t="s">
        <v>3</v>
      </c>
      <c r="C32" s="24"/>
      <c r="D32" s="24"/>
      <c r="E32" s="24"/>
      <c r="F32" s="24"/>
    </row>
    <row r="33" spans="1:6" ht="15">
      <c r="A33" s="4"/>
      <c r="B33" s="45" t="s">
        <v>4</v>
      </c>
      <c r="C33" s="24">
        <v>15596</v>
      </c>
      <c r="D33" s="24"/>
      <c r="E33" s="24">
        <v>13227</v>
      </c>
      <c r="F33" s="24"/>
    </row>
    <row r="34" spans="1:6" ht="15">
      <c r="A34" s="4"/>
      <c r="B34" s="4" t="s">
        <v>108</v>
      </c>
      <c r="C34" s="24">
        <v>489</v>
      </c>
      <c r="D34" s="24"/>
      <c r="E34" s="24">
        <v>-40449</v>
      </c>
      <c r="F34" s="24"/>
    </row>
    <row r="35" spans="1:6" ht="15">
      <c r="A35" s="4"/>
      <c r="B35" s="4" t="s">
        <v>107</v>
      </c>
      <c r="C35" s="24"/>
      <c r="D35" s="24"/>
      <c r="E35" s="24"/>
      <c r="F35" s="24"/>
    </row>
    <row r="36" spans="1:6" ht="15">
      <c r="A36" s="4"/>
      <c r="B36" s="4" t="s">
        <v>127</v>
      </c>
      <c r="C36" s="24">
        <v>-917</v>
      </c>
      <c r="D36" s="24"/>
      <c r="E36" s="24">
        <v>-1156</v>
      </c>
      <c r="F36" s="24"/>
    </row>
    <row r="37" spans="1:6" ht="15">
      <c r="A37" s="4" t="s">
        <v>6</v>
      </c>
      <c r="B37" s="29"/>
      <c r="C37" s="50">
        <f>SUM(C31:C36)</f>
        <v>15168</v>
      </c>
      <c r="D37" s="24"/>
      <c r="E37" s="50">
        <f>SUM(E31:E36)</f>
        <v>-28378</v>
      </c>
      <c r="F37" s="24"/>
    </row>
    <row r="38" spans="1:6" ht="8.25" customHeight="1">
      <c r="A38" s="4"/>
      <c r="B38" s="29"/>
      <c r="C38" s="24"/>
      <c r="D38" s="24"/>
      <c r="E38" s="24"/>
      <c r="F38" s="24"/>
    </row>
    <row r="39" spans="1:6" ht="15">
      <c r="A39" s="4" t="s">
        <v>112</v>
      </c>
      <c r="B39" s="29"/>
      <c r="C39" s="24"/>
      <c r="D39" s="24"/>
      <c r="E39" s="24"/>
      <c r="F39" s="24"/>
    </row>
    <row r="40" spans="1:6" ht="15">
      <c r="A40" s="4"/>
      <c r="B40" s="4" t="s">
        <v>121</v>
      </c>
      <c r="C40" s="24">
        <v>-15000</v>
      </c>
      <c r="D40" s="24"/>
      <c r="E40" s="24">
        <v>19000</v>
      </c>
      <c r="F40" s="24"/>
    </row>
    <row r="41" spans="1:6" ht="15">
      <c r="A41" s="4"/>
      <c r="B41" s="4" t="s">
        <v>65</v>
      </c>
      <c r="C41" s="24">
        <v>-19904</v>
      </c>
      <c r="D41" s="24"/>
      <c r="E41" s="24">
        <v>-25649</v>
      </c>
      <c r="F41" s="24"/>
    </row>
    <row r="42" spans="1:6" ht="15">
      <c r="A42" s="4" t="s">
        <v>5</v>
      </c>
      <c r="B42" s="29"/>
      <c r="C42" s="50">
        <f>SUM(C39:C41)</f>
        <v>-34904</v>
      </c>
      <c r="D42" s="24"/>
      <c r="E42" s="50">
        <f>SUM(E39:E41)</f>
        <v>-6649</v>
      </c>
      <c r="F42" s="24"/>
    </row>
    <row r="43" spans="1:6" ht="8.25" customHeight="1">
      <c r="A43" s="4"/>
      <c r="B43" s="29"/>
      <c r="C43" s="24"/>
      <c r="D43" s="24"/>
      <c r="E43" s="24"/>
      <c r="F43" s="24"/>
    </row>
    <row r="44" spans="1:6" ht="15">
      <c r="A44" s="4" t="s">
        <v>102</v>
      </c>
      <c r="B44" s="29"/>
      <c r="C44" s="24">
        <f>+C29+C37+C42</f>
        <v>-43676</v>
      </c>
      <c r="D44" s="24"/>
      <c r="E44" s="24">
        <f>+E29+E37+E42</f>
        <v>-47114</v>
      </c>
      <c r="F44" s="24"/>
    </row>
    <row r="45" spans="1:6" ht="8.25" customHeight="1">
      <c r="A45" s="4"/>
      <c r="B45" s="29"/>
      <c r="C45" s="24"/>
      <c r="D45" s="24"/>
      <c r="E45" s="24"/>
      <c r="F45" s="24"/>
    </row>
    <row r="46" spans="1:6" ht="15">
      <c r="A46" s="4" t="s">
        <v>103</v>
      </c>
      <c r="B46" s="4"/>
      <c r="C46" s="24">
        <v>433901</v>
      </c>
      <c r="D46" s="24"/>
      <c r="E46" s="24">
        <v>486157</v>
      </c>
      <c r="F46" s="86"/>
    </row>
    <row r="47" spans="1:6" ht="8.25" customHeight="1">
      <c r="A47" s="4"/>
      <c r="B47" s="4"/>
      <c r="C47" s="24"/>
      <c r="D47" s="24"/>
      <c r="E47" s="24"/>
      <c r="F47" s="86"/>
    </row>
    <row r="48" spans="1:7" ht="15.75" thickBot="1">
      <c r="A48" s="4" t="s">
        <v>133</v>
      </c>
      <c r="B48" s="4"/>
      <c r="C48" s="51">
        <f>SUM(C44:C47)</f>
        <v>390225</v>
      </c>
      <c r="D48" s="24"/>
      <c r="E48" s="51">
        <f>SUM(E44:E47)</f>
        <v>439043</v>
      </c>
      <c r="F48" s="86"/>
      <c r="G48" s="1"/>
    </row>
    <row r="49" spans="1:6" ht="8.25" customHeight="1">
      <c r="A49" s="11"/>
      <c r="B49" s="11"/>
      <c r="C49" s="14"/>
      <c r="D49" s="14"/>
      <c r="E49" s="52"/>
      <c r="F49" s="24"/>
    </row>
    <row r="50" spans="1:6" ht="15">
      <c r="A50" s="4" t="s">
        <v>104</v>
      </c>
      <c r="B50" s="4"/>
      <c r="C50" s="14"/>
      <c r="D50" s="14"/>
      <c r="E50" s="52"/>
      <c r="F50" s="24"/>
    </row>
    <row r="51" spans="1:6" ht="8.25" customHeight="1">
      <c r="A51" s="4"/>
      <c r="B51" s="4"/>
      <c r="C51" s="14"/>
      <c r="D51" s="14"/>
      <c r="E51" s="52"/>
      <c r="F51" s="24"/>
    </row>
    <row r="52" spans="1:6" ht="15">
      <c r="A52" s="4"/>
      <c r="B52" s="4" t="s">
        <v>54</v>
      </c>
      <c r="C52" s="24">
        <v>386009</v>
      </c>
      <c r="D52" s="24"/>
      <c r="E52" s="24">
        <v>431067</v>
      </c>
      <c r="F52" s="24"/>
    </row>
    <row r="53" spans="1:5" ht="15">
      <c r="A53" s="4"/>
      <c r="B53" s="4" t="s">
        <v>32</v>
      </c>
      <c r="C53" s="24">
        <v>7168</v>
      </c>
      <c r="D53" s="24"/>
      <c r="E53" s="24">
        <v>11763</v>
      </c>
    </row>
    <row r="54" spans="1:5" ht="15">
      <c r="A54" s="4"/>
      <c r="B54" s="4" t="s">
        <v>55</v>
      </c>
      <c r="C54" s="24">
        <v>-2952</v>
      </c>
      <c r="D54" s="93" t="s">
        <v>13</v>
      </c>
      <c r="E54" s="24">
        <v>-3787</v>
      </c>
    </row>
    <row r="55" spans="1:5" ht="15.75" thickBot="1">
      <c r="A55" s="11"/>
      <c r="B55" s="11"/>
      <c r="C55" s="51">
        <f>SUM(C51:C54)</f>
        <v>390225</v>
      </c>
      <c r="D55" s="24"/>
      <c r="E55" s="51">
        <f>SUM(E52:E54)</f>
        <v>439043</v>
      </c>
    </row>
    <row r="56" spans="1:5" ht="8.25" customHeight="1">
      <c r="A56" s="58"/>
      <c r="B56" s="11"/>
      <c r="C56" s="14"/>
      <c r="D56" s="14"/>
      <c r="E56" s="6"/>
    </row>
    <row r="57" spans="1:5" ht="13.5" customHeight="1">
      <c r="A57" s="4" t="s">
        <v>76</v>
      </c>
      <c r="B57" s="4"/>
      <c r="C57" s="14"/>
      <c r="D57" s="14"/>
      <c r="E57" s="6"/>
    </row>
    <row r="58" spans="1:5" ht="13.5" customHeight="1">
      <c r="A58" s="4" t="s">
        <v>138</v>
      </c>
      <c r="B58" s="4"/>
      <c r="C58" s="14"/>
      <c r="D58" s="14"/>
      <c r="E58" s="6"/>
    </row>
    <row r="59" spans="1:5" ht="13.5" customHeight="1">
      <c r="A59" s="4" t="s">
        <v>36</v>
      </c>
      <c r="B59" s="4"/>
      <c r="C59" s="14"/>
      <c r="D59" s="14"/>
      <c r="E59" s="6"/>
    </row>
    <row r="60" ht="15.75" customHeight="1"/>
    <row r="61" ht="15.75" customHeight="1"/>
    <row r="62" ht="15.75" customHeight="1"/>
    <row r="63" ht="9.75" customHeight="1"/>
  </sheetData>
  <printOptions/>
  <pageMargins left="0.96" right="0.26" top="0.25" bottom="0.47" header="0.25" footer="0.24"/>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2006-11-12T09:35:46Z</cp:lastPrinted>
  <dcterms:created xsi:type="dcterms:W3CDTF">2001-09-21T04:42:12Z</dcterms:created>
  <dcterms:modified xsi:type="dcterms:W3CDTF">2006-11-16T09:37:56Z</dcterms:modified>
  <cp:category/>
  <cp:version/>
  <cp:contentType/>
  <cp:contentStatus/>
</cp:coreProperties>
</file>