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1680" windowWidth="9720" windowHeight="6315" tabRatio="594" activeTab="3"/>
  </bookViews>
  <sheets>
    <sheet name="BS" sheetId="1" r:id="rId1"/>
    <sheet name="IS" sheetId="2" r:id="rId2"/>
    <sheet name="SCE" sheetId="3" r:id="rId3"/>
    <sheet name="CFS" sheetId="4" r:id="rId4"/>
  </sheets>
  <definedNames>
    <definedName name="BuiltIn_Print_Area">#REF!</definedName>
    <definedName name="BuiltIn_Print_Area___0">#REF!</definedName>
    <definedName name="BuiltIn_Print_Area___0">#REF!</definedName>
    <definedName name="_xlnm.Print_Area" localSheetId="3">'CFS'!$A$1:$D$62</definedName>
    <definedName name="_xlnm.Print_Area" localSheetId="1">'IS'!$A$1:$H$55</definedName>
  </definedNames>
  <calcPr fullCalcOnLoad="1"/>
</workbook>
</file>

<file path=xl/sharedStrings.xml><?xml version="1.0" encoding="utf-8"?>
<sst xmlns="http://schemas.openxmlformats.org/spreadsheetml/2006/main" count="157" uniqueCount="113">
  <si>
    <t>Finance Costs (Note)</t>
  </si>
  <si>
    <t>Notes</t>
  </si>
  <si>
    <t>(1)</t>
  </si>
  <si>
    <t>(2)</t>
  </si>
  <si>
    <t>Share Capital</t>
  </si>
  <si>
    <t>Share capital</t>
  </si>
  <si>
    <t>Total</t>
  </si>
  <si>
    <t>Provision for outstanding claims</t>
  </si>
  <si>
    <t>Revenue</t>
  </si>
  <si>
    <t>Profit before taxation</t>
  </si>
  <si>
    <t>Taxation</t>
  </si>
  <si>
    <t>Interest and commitment fees paid</t>
  </si>
  <si>
    <t>Short-term borrowings</t>
  </si>
  <si>
    <t>Cash and bank balances</t>
  </si>
  <si>
    <t>Trade receivables</t>
  </si>
  <si>
    <t>Other receivables</t>
  </si>
  <si>
    <t>TOTAL ASSETS</t>
  </si>
  <si>
    <t>Trade payables</t>
  </si>
  <si>
    <t>Other payables</t>
  </si>
  <si>
    <t>Unearned premium reserves</t>
  </si>
  <si>
    <t>Deferred tax liabilities</t>
  </si>
  <si>
    <t>Adjustment for:</t>
  </si>
  <si>
    <t>Deposits with financial institutions</t>
  </si>
  <si>
    <t>Bank overdrafts</t>
  </si>
  <si>
    <t>Non-cash items</t>
  </si>
  <si>
    <t>Operating profit before changes in working capital</t>
  </si>
  <si>
    <t>Changes in working capital</t>
  </si>
  <si>
    <t>Net change in assets</t>
  </si>
  <si>
    <t>Net change in liabilities</t>
  </si>
  <si>
    <t>Income tax paid</t>
  </si>
  <si>
    <t>Interest and dividend income received</t>
  </si>
  <si>
    <t>Progress payment for investment property</t>
  </si>
  <si>
    <t>Short term borrowings</t>
  </si>
  <si>
    <t>Dividends paid</t>
  </si>
  <si>
    <t>Deferred tax assets</t>
  </si>
  <si>
    <t>Tax payable</t>
  </si>
  <si>
    <t>SHAREHOLDERS' FUNDS</t>
  </si>
  <si>
    <t>Minority interests</t>
  </si>
  <si>
    <t xml:space="preserve">Audited Condensed Consolidated Income Statements </t>
  </si>
  <si>
    <t>Audited Condensed Consolidated Balance Sheets</t>
  </si>
  <si>
    <t>Audited Condensed Consolidated Cash Flow Statements</t>
  </si>
  <si>
    <t>Audited Condensed Consolidated Statements of Changes in Equity</t>
  </si>
  <si>
    <t>Capital</t>
  </si>
  <si>
    <t>Retained</t>
  </si>
  <si>
    <t>Profits</t>
  </si>
  <si>
    <t>Reserve</t>
  </si>
  <si>
    <t>Reinsurance</t>
  </si>
  <si>
    <t>Current</t>
  </si>
  <si>
    <t>PACIFICMAS BERHAD (Company No. 5024-T)</t>
  </si>
  <si>
    <t>(Incorporated in Malaysia)</t>
  </si>
  <si>
    <t>As at</t>
  </si>
  <si>
    <t>31 Dec 2003</t>
  </si>
  <si>
    <t>(RM'000)</t>
  </si>
  <si>
    <t>Property and Equipment</t>
  </si>
  <si>
    <t>Investment Properties</t>
  </si>
  <si>
    <t>Associated Company</t>
  </si>
  <si>
    <t>Other Investments</t>
  </si>
  <si>
    <t>Other Assets</t>
  </si>
  <si>
    <t>Liabilities</t>
  </si>
  <si>
    <t>Shareholders' funds</t>
  </si>
  <si>
    <t>Reserves</t>
  </si>
  <si>
    <t>TOTAL LIABILITIES AND</t>
  </si>
  <si>
    <t>Comparative</t>
  </si>
  <si>
    <t>qtr ended</t>
  </si>
  <si>
    <t>Cumulative</t>
  </si>
  <si>
    <t>Decrease/(Increase) in</t>
  </si>
  <si>
    <t>Unearned Premium Reserves</t>
  </si>
  <si>
    <t>Net Claims Incurred</t>
  </si>
  <si>
    <t>Net Commissions</t>
  </si>
  <si>
    <t>Operating Expenses</t>
  </si>
  <si>
    <t>Other Operating Income</t>
  </si>
  <si>
    <t>Profit from Operations</t>
  </si>
  <si>
    <t>Profit before Taxation</t>
  </si>
  <si>
    <t>Profit after Taxation</t>
  </si>
  <si>
    <t>Minority Interests</t>
  </si>
  <si>
    <t>EPS - Basic (sen)</t>
  </si>
  <si>
    <t xml:space="preserve">        - Diluted (sen)</t>
  </si>
  <si>
    <t>Net profit for the year</t>
  </si>
  <si>
    <t>12 months</t>
  </si>
  <si>
    <t>to 31 Dec</t>
  </si>
  <si>
    <t>31 Dec</t>
  </si>
  <si>
    <t>For the quarter ended 31 December 2004</t>
  </si>
  <si>
    <t>As at 31 December 2004</t>
  </si>
  <si>
    <t>31 Dec 2004</t>
  </si>
  <si>
    <t>For the year ended 31 December 2004</t>
  </si>
  <si>
    <t>12 months ended</t>
  </si>
  <si>
    <t>31 December 2004</t>
  </si>
  <si>
    <t>Balance at end of year</t>
  </si>
  <si>
    <t>31 December 2003</t>
  </si>
  <si>
    <t>ended</t>
  </si>
  <si>
    <t>Net (acquisition)/disposal of investments</t>
  </si>
  <si>
    <t>Net (purchase)/disposal of property and equipment</t>
  </si>
  <si>
    <t>Proceeds from issuance of preference shares</t>
  </si>
  <si>
    <t>Net change in cash and cash equivalents</t>
  </si>
  <si>
    <t>Cash and cash equivalents at beginning of year</t>
  </si>
  <si>
    <t>Cash and cash equivalents comprise:</t>
  </si>
  <si>
    <t>attributable to</t>
  </si>
  <si>
    <t>Balance at beginning of year</t>
  </si>
  <si>
    <t>Cash and cash equivalents at end of year</t>
  </si>
  <si>
    <t>Investment income received from insurance business</t>
  </si>
  <si>
    <t xml:space="preserve">  to minority shareholder of a subsidiary</t>
  </si>
  <si>
    <t>Net cash flows generated from/(used in) financing activities</t>
  </si>
  <si>
    <t>Goodwill on Consolidation</t>
  </si>
  <si>
    <t>Income tax refund received</t>
  </si>
  <si>
    <t>Net cash on acquisition of subsidiary</t>
  </si>
  <si>
    <t>Investing Results</t>
  </si>
  <si>
    <t xml:space="preserve"> - Associated Company</t>
  </si>
  <si>
    <t>Investing activities:</t>
  </si>
  <si>
    <t>Financing activities:</t>
  </si>
  <si>
    <t>Net cash flows used in investing activities</t>
  </si>
  <si>
    <t>Staff retirement gratuities paid</t>
  </si>
  <si>
    <t>Net Profit for the Period/Year</t>
  </si>
  <si>
    <t>Net cash flows used in operating activities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</si>
</sst>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dd\.\ mmm\ yy"/>
    <numFmt numFmtId="173" formatCode="#,##0;[Red]\(#,##0\)"/>
    <numFmt numFmtId="174" formatCode="#,##0\ _$;[Red]\-#,##0\ _$"/>
    <numFmt numFmtId="175" formatCode="\(#,##0\)"/>
    <numFmt numFmtId="176" formatCode="\(0\)"/>
    <numFmt numFmtId="177" formatCode="#,##0.0000000000000"/>
    <numFmt numFmtId="178" formatCode="0_);\(0\)"/>
    <numFmt numFmtId="179" formatCode="_(* #,##0_);_(* \(#,##0\);_(* &quot;-&quot;??_);_(@_)"/>
    <numFmt numFmtId="180" formatCode="0.00_);\(0.00\)"/>
    <numFmt numFmtId="181" formatCode="m/d/yy"/>
    <numFmt numFmtId="182" formatCode="#,##0.000_);\(#,##0.000\)"/>
    <numFmt numFmtId="183" formatCode="#,##0.000000_);\(#,##0.000000\)"/>
    <numFmt numFmtId="184" formatCode="&quot;Yes&quot;;&quot;Yes&quot;;&quot;No&quot;"/>
    <numFmt numFmtId="185" formatCode="&quot;True&quot;;&quot;True&quot;;&quot;False&quot;"/>
    <numFmt numFmtId="186" formatCode="&quot;On&quot;;&quot;On&quot;;&quot;Off&quot;"/>
    <numFmt numFmtId="187" formatCode="#,##0.0_);\(#,##0.0\)"/>
    <numFmt numFmtId="188" formatCode="#,##0.00000_);\(#,##0.00000\)"/>
    <numFmt numFmtId="189" formatCode="0.00000"/>
    <numFmt numFmtId="190" formatCode="_(* #,##0_);[Red]_(* \(#,##0\);_(* &quot;-&quot;??_)"/>
    <numFmt numFmtId="191" formatCode="_(* #,##0.00_);[Red]_(* \(#,##0.00\);_(* &quot;-&quot;??_)"/>
    <numFmt numFmtId="192" formatCode="0.0%"/>
    <numFmt numFmtId="193" formatCode="#,##0.0000_);\(#,##0.0000\)"/>
    <numFmt numFmtId="194" formatCode="[$-409]dddd\,\ mmmm\ dd\,\ yyyy"/>
    <numFmt numFmtId="195" formatCode="[$-409]mmm\-yy;@"/>
    <numFmt numFmtId="196" formatCode="#,##0.00000000000000_);\(#,##0.00000000000000\)"/>
    <numFmt numFmtId="197" formatCode="#,##0.00000000000_);\(#,##0.00000000000\)"/>
    <numFmt numFmtId="198" formatCode="#,##0.000000000_);\(#,##0.000000000\)"/>
    <numFmt numFmtId="199" formatCode="[$-409]d\-mmm\-yyyy;@"/>
    <numFmt numFmtId="200" formatCode="_-* #,##0\ _D_M_-;\-* #,##0\ _D_M_-;_-* &quot;-&quot;??\ _D_M_-;_-@_-"/>
    <numFmt numFmtId="201" formatCode="_(* #,##0.00_);_(* \(#,##0.00\);_(* &quot;-&quot;_);_(@_)"/>
  </numFmts>
  <fonts count="19">
    <font>
      <sz val="10"/>
      <name val="Arial"/>
      <family val="0"/>
    </font>
    <font>
      <sz val="10"/>
      <color indexed="8"/>
      <name val="Arial"/>
      <family val="2"/>
    </font>
    <font>
      <b/>
      <sz val="10"/>
      <color indexed="8"/>
      <name val="Arial"/>
      <family val="2"/>
    </font>
    <font>
      <u val="single"/>
      <sz val="10"/>
      <color indexed="12"/>
      <name val="Arial"/>
      <family val="0"/>
    </font>
    <font>
      <u val="single"/>
      <sz val="10"/>
      <color indexed="36"/>
      <name val="Arial"/>
      <family val="0"/>
    </font>
    <font>
      <b/>
      <sz val="10"/>
      <name val="Arial"/>
      <family val="2"/>
    </font>
    <font>
      <sz val="12"/>
      <name val="Arial"/>
      <family val="2"/>
    </font>
    <font>
      <b/>
      <sz val="12"/>
      <name val="Arial"/>
      <family val="2"/>
    </font>
    <font>
      <b/>
      <sz val="11"/>
      <name val="Arial"/>
      <family val="2"/>
    </font>
    <font>
      <sz val="11"/>
      <name val="Arial"/>
      <family val="0"/>
    </font>
    <font>
      <b/>
      <u val="single"/>
      <sz val="11"/>
      <name val="Arial"/>
      <family val="2"/>
    </font>
    <font>
      <sz val="8"/>
      <name val="Arial"/>
      <family val="0"/>
    </font>
    <font>
      <b/>
      <u val="single"/>
      <sz val="10"/>
      <name val="Arial"/>
      <family val="2"/>
    </font>
    <font>
      <sz val="11"/>
      <color indexed="8"/>
      <name val="Arial"/>
      <family val="2"/>
    </font>
    <font>
      <i/>
      <sz val="9"/>
      <name val="Arial"/>
      <family val="2"/>
    </font>
    <font>
      <u val="single"/>
      <sz val="10"/>
      <name val="Arial"/>
      <family val="2"/>
    </font>
    <font>
      <b/>
      <u val="single"/>
      <sz val="12"/>
      <name val="Arial"/>
      <family val="2"/>
    </font>
    <font>
      <u val="single"/>
      <sz val="12"/>
      <name val="Arial"/>
      <family val="2"/>
    </font>
    <font>
      <i/>
      <sz val="11"/>
      <name val="Arial"/>
      <family val="0"/>
    </font>
  </fonts>
  <fills count="2">
    <fill>
      <patternFill/>
    </fill>
    <fill>
      <patternFill patternType="gray125"/>
    </fill>
  </fills>
  <borders count="7">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37" fontId="0" fillId="0" borderId="0" xfId="0" applyNumberForma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horizontal="center"/>
    </xf>
    <xf numFmtId="37" fontId="6" fillId="0" borderId="0" xfId="0" applyNumberFormat="1" applyFont="1" applyBorder="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37" fontId="9" fillId="0" borderId="0" xfId="0" applyNumberFormat="1" applyFont="1" applyFill="1" applyAlignment="1">
      <alignment/>
    </xf>
    <xf numFmtId="37" fontId="9" fillId="0" borderId="0" xfId="0" applyNumberFormat="1" applyFont="1" applyFill="1" applyBorder="1" applyAlignment="1">
      <alignment/>
    </xf>
    <xf numFmtId="37" fontId="9" fillId="0" borderId="0" xfId="0" applyNumberFormat="1" applyFont="1" applyBorder="1" applyAlignment="1">
      <alignment/>
    </xf>
    <xf numFmtId="37" fontId="9" fillId="0" borderId="0" xfId="0" applyNumberFormat="1" applyFont="1" applyAlignment="1">
      <alignment/>
    </xf>
    <xf numFmtId="37" fontId="9" fillId="0" borderId="1" xfId="0" applyNumberFormat="1" applyFont="1" applyBorder="1" applyAlignment="1">
      <alignment/>
    </xf>
    <xf numFmtId="37" fontId="9" fillId="0" borderId="2" xfId="0" applyNumberFormat="1" applyFont="1" applyBorder="1" applyAlignment="1">
      <alignment/>
    </xf>
    <xf numFmtId="37" fontId="9" fillId="0" borderId="3" xfId="0" applyNumberFormat="1" applyFont="1" applyBorder="1" applyAlignment="1">
      <alignment/>
    </xf>
    <xf numFmtId="37" fontId="9" fillId="0" borderId="4" xfId="0" applyNumberFormat="1" applyFont="1" applyBorder="1" applyAlignment="1">
      <alignment/>
    </xf>
    <xf numFmtId="37" fontId="6" fillId="0" borderId="0" xfId="0" applyNumberFormat="1" applyFont="1" applyFill="1" applyAlignment="1">
      <alignment/>
    </xf>
    <xf numFmtId="37" fontId="6" fillId="0" borderId="0" xfId="0" applyNumberFormat="1" applyFont="1" applyFill="1" applyBorder="1" applyAlignment="1">
      <alignment/>
    </xf>
    <xf numFmtId="0" fontId="12" fillId="0" borderId="0" xfId="0" applyFont="1" applyAlignment="1">
      <alignment/>
    </xf>
    <xf numFmtId="0" fontId="6" fillId="0" borderId="0" xfId="0" applyFont="1" applyBorder="1" applyAlignment="1">
      <alignment/>
    </xf>
    <xf numFmtId="37" fontId="0" fillId="0" borderId="0" xfId="0" applyNumberFormat="1" applyFont="1" applyAlignment="1">
      <alignment/>
    </xf>
    <xf numFmtId="0" fontId="6" fillId="0" borderId="0" xfId="0" applyFont="1" applyAlignment="1" quotePrefix="1">
      <alignment/>
    </xf>
    <xf numFmtId="0" fontId="9" fillId="0" borderId="0" xfId="0" applyFont="1" applyBorder="1" applyAlignment="1">
      <alignment/>
    </xf>
    <xf numFmtId="0" fontId="9" fillId="0" borderId="0" xfId="0" applyFont="1" applyBorder="1" applyAlignment="1">
      <alignment horizontal="center"/>
    </xf>
    <xf numFmtId="16" fontId="8" fillId="0" borderId="0" xfId="0" applyNumberFormat="1" applyFont="1" applyAlignment="1" quotePrefix="1">
      <alignment horizontal="center"/>
    </xf>
    <xf numFmtId="179" fontId="13" fillId="0" borderId="0" xfId="0" applyFont="1" applyBorder="1" applyAlignment="1">
      <alignment horizontal="right"/>
    </xf>
    <xf numFmtId="37" fontId="14" fillId="0" borderId="0" xfId="0" applyNumberFormat="1" applyFont="1" applyAlignment="1">
      <alignment horizontal="left"/>
    </xf>
    <xf numFmtId="0" fontId="15" fillId="0" borderId="0" xfId="0" applyFont="1" applyBorder="1" applyAlignment="1">
      <alignment horizontal="right"/>
    </xf>
    <xf numFmtId="0" fontId="15" fillId="0" borderId="0" xfId="0" applyFont="1" applyAlignment="1">
      <alignment horizontal="center"/>
    </xf>
    <xf numFmtId="0" fontId="15" fillId="0" borderId="0" xfId="0" applyFont="1" applyAlignment="1">
      <alignment horizontal="right"/>
    </xf>
    <xf numFmtId="0" fontId="0" fillId="0" borderId="0" xfId="0" applyFont="1" applyBorder="1" applyAlignment="1">
      <alignment horizontal="right"/>
    </xf>
    <xf numFmtId="0" fontId="0" fillId="0" borderId="0" xfId="0" applyFont="1" applyAlignment="1">
      <alignment horizontal="center"/>
    </xf>
    <xf numFmtId="0" fontId="0" fillId="0" borderId="0" xfId="0" applyFont="1" applyAlignment="1">
      <alignment horizontal="right"/>
    </xf>
    <xf numFmtId="0" fontId="0" fillId="0" borderId="0" xfId="0" applyFont="1" applyAlignment="1" quotePrefix="1">
      <alignment horizontal="right"/>
    </xf>
    <xf numFmtId="0" fontId="0" fillId="0" borderId="0" xfId="0" applyFont="1" applyBorder="1" applyAlignment="1" quotePrefix="1">
      <alignment horizontal="right"/>
    </xf>
    <xf numFmtId="0" fontId="0" fillId="0" borderId="0" xfId="0" applyFont="1" applyAlignment="1" quotePrefix="1">
      <alignment horizontal="center"/>
    </xf>
    <xf numFmtId="0" fontId="0" fillId="0" borderId="0" xfId="0" applyFont="1" applyBorder="1" applyAlignment="1">
      <alignment/>
    </xf>
    <xf numFmtId="37" fontId="0" fillId="0" borderId="0" xfId="0" applyNumberFormat="1" applyFont="1" applyBorder="1" applyAlignment="1">
      <alignment horizontal="right"/>
    </xf>
    <xf numFmtId="37" fontId="0" fillId="0" borderId="0" xfId="0" applyNumberFormat="1" applyFont="1" applyAlignment="1">
      <alignment horizontal="right"/>
    </xf>
    <xf numFmtId="37" fontId="0" fillId="0" borderId="0" xfId="0" applyNumberFormat="1" applyFont="1" applyFill="1" applyAlignment="1">
      <alignment horizontal="right"/>
    </xf>
    <xf numFmtId="37" fontId="0" fillId="0" borderId="1" xfId="0" applyNumberFormat="1" applyFont="1" applyBorder="1" applyAlignment="1">
      <alignment horizontal="right"/>
    </xf>
    <xf numFmtId="0" fontId="0" fillId="0" borderId="0" xfId="0" applyFont="1" applyFill="1" applyAlignment="1">
      <alignment/>
    </xf>
    <xf numFmtId="37" fontId="0" fillId="0" borderId="0" xfId="0" applyNumberFormat="1" applyFont="1" applyFill="1" applyBorder="1" applyAlignment="1">
      <alignment horizontal="right"/>
    </xf>
    <xf numFmtId="37" fontId="0" fillId="0" borderId="5" xfId="0" applyNumberFormat="1" applyFont="1" applyBorder="1" applyAlignment="1">
      <alignment horizontal="right"/>
    </xf>
    <xf numFmtId="37" fontId="0" fillId="0" borderId="5" xfId="0" applyNumberFormat="1" applyFont="1" applyFill="1" applyBorder="1" applyAlignment="1">
      <alignment horizontal="right"/>
    </xf>
    <xf numFmtId="179" fontId="1" fillId="0" borderId="0" xfId="0" applyFont="1" applyBorder="1" applyAlignment="1">
      <alignment horizontal="right"/>
    </xf>
    <xf numFmtId="179" fontId="1" fillId="0" borderId="5" xfId="0" applyFont="1" applyBorder="1" applyAlignment="1">
      <alignment horizontal="right"/>
    </xf>
    <xf numFmtId="39" fontId="0" fillId="0" borderId="0" xfId="0" applyNumberFormat="1" applyFont="1" applyBorder="1" applyAlignment="1">
      <alignment horizontal="right"/>
    </xf>
    <xf numFmtId="39" fontId="0" fillId="0" borderId="3" xfId="0" applyNumberFormat="1" applyFont="1" applyBorder="1" applyAlignment="1">
      <alignment horizontal="right"/>
    </xf>
    <xf numFmtId="39" fontId="0" fillId="0" borderId="0" xfId="0" applyNumberFormat="1" applyFont="1" applyFill="1" applyBorder="1" applyAlignment="1">
      <alignment horizontal="right"/>
    </xf>
    <xf numFmtId="39" fontId="0" fillId="0" borderId="6" xfId="0" applyNumberFormat="1" applyFont="1" applyBorder="1" applyAlignment="1">
      <alignment horizontal="right"/>
    </xf>
    <xf numFmtId="0" fontId="6" fillId="0" borderId="0" xfId="0" applyFont="1" applyFill="1" applyAlignment="1">
      <alignment/>
    </xf>
    <xf numFmtId="0" fontId="16" fillId="0" borderId="0" xfId="0" applyFont="1" applyAlignment="1">
      <alignment/>
    </xf>
    <xf numFmtId="0" fontId="17" fillId="0" borderId="0" xfId="0" applyFont="1" applyFill="1" applyAlignment="1">
      <alignment horizontal="right"/>
    </xf>
    <xf numFmtId="0" fontId="6" fillId="0" borderId="0" xfId="0" applyFont="1" applyFill="1" applyAlignment="1" quotePrefix="1">
      <alignment horizontal="right"/>
    </xf>
    <xf numFmtId="15" fontId="6" fillId="0" borderId="0" xfId="0" applyNumberFormat="1" applyFont="1" applyFill="1" applyAlignment="1">
      <alignment horizontal="right"/>
    </xf>
    <xf numFmtId="37" fontId="6" fillId="0" borderId="1" xfId="0" applyNumberFormat="1" applyFont="1" applyFill="1" applyBorder="1" applyAlignment="1">
      <alignment/>
    </xf>
    <xf numFmtId="0" fontId="6" fillId="0" borderId="0" xfId="0" applyFont="1" applyAlignment="1">
      <alignment/>
    </xf>
    <xf numFmtId="0" fontId="6" fillId="0" borderId="0" xfId="0" applyFont="1" applyAlignment="1">
      <alignment/>
    </xf>
    <xf numFmtId="37" fontId="6" fillId="0" borderId="2" xfId="0" applyNumberFormat="1" applyFont="1" applyFill="1" applyBorder="1" applyAlignment="1">
      <alignment/>
    </xf>
    <xf numFmtId="37" fontId="6" fillId="0" borderId="4" xfId="0" applyNumberFormat="1" applyFont="1" applyFill="1" applyBorder="1" applyAlignment="1">
      <alignment/>
    </xf>
    <xf numFmtId="37" fontId="0" fillId="0" borderId="0" xfId="0" applyNumberFormat="1" applyBorder="1" applyAlignment="1">
      <alignment/>
    </xf>
    <xf numFmtId="37" fontId="0" fillId="0" borderId="0" xfId="0" applyNumberFormat="1" applyFont="1" applyBorder="1" applyAlignment="1">
      <alignment/>
    </xf>
    <xf numFmtId="0" fontId="12" fillId="0" borderId="0" xfId="0" applyFont="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0" fillId="0" borderId="0" xfId="0" applyFont="1" applyBorder="1" applyAlignment="1" quotePrefix="1">
      <alignment horizontal="center"/>
    </xf>
    <xf numFmtId="0" fontId="15" fillId="0" borderId="0" xfId="0" applyFont="1" applyAlignment="1" quotePrefix="1">
      <alignment/>
    </xf>
    <xf numFmtId="0" fontId="2" fillId="0" borderId="0" xfId="0" applyFont="1" applyAlignment="1">
      <alignment/>
    </xf>
    <xf numFmtId="37" fontId="0" fillId="0" borderId="4" xfId="0" applyNumberFormat="1" applyFont="1" applyBorder="1" applyAlignment="1">
      <alignment/>
    </xf>
    <xf numFmtId="0" fontId="9" fillId="0" borderId="0" xfId="0" applyFont="1" applyAlignment="1">
      <alignment/>
    </xf>
    <xf numFmtId="0" fontId="17" fillId="0" borderId="0" xfId="0" applyFont="1" applyAlignment="1">
      <alignment/>
    </xf>
    <xf numFmtId="179" fontId="13" fillId="0" borderId="0" xfId="0" applyFont="1" applyFill="1" applyBorder="1" applyAlignment="1">
      <alignment horizontal="right"/>
    </xf>
    <xf numFmtId="37" fontId="18" fillId="0" borderId="0" xfId="0" applyNumberFormat="1" applyFont="1" applyAlignment="1">
      <alignment horizontal="left"/>
    </xf>
    <xf numFmtId="0" fontId="9" fillId="0" borderId="0" xfId="0" applyFont="1" applyAlignment="1" quotePrefix="1">
      <alignment horizontal="center"/>
    </xf>
    <xf numFmtId="0" fontId="9" fillId="0" borderId="0" xfId="0" applyFont="1" applyAlignment="1">
      <alignment horizontal="center"/>
    </xf>
    <xf numFmtId="0" fontId="1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63</xdr:row>
      <xdr:rowOff>19050</xdr:rowOff>
    </xdr:from>
    <xdr:ext cx="5553075" cy="628650"/>
    <xdr:sp>
      <xdr:nvSpPr>
        <xdr:cNvPr id="1" name="TextBox 1"/>
        <xdr:cNvSpPr txBox="1">
          <a:spLocks noChangeArrowheads="1"/>
        </xdr:cNvSpPr>
      </xdr:nvSpPr>
      <xdr:spPr>
        <a:xfrm>
          <a:off x="0" y="10325100"/>
          <a:ext cx="5553075" cy="628650"/>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Balance Sheets should be read in conjunction with the Audited Financial Statements for the year ended 31 December 2003 and the accompanying explanatory notes attached to the interim financial statements)</a:t>
          </a:r>
        </a:p>
      </xdr:txBody>
    </xdr:sp>
    <xdr:clientData/>
  </xdr:oneCellAnchor>
  <xdr:oneCellAnchor>
    <xdr:from>
      <xdr:col>0</xdr:col>
      <xdr:colOff>0</xdr:colOff>
      <xdr:row>53</xdr:row>
      <xdr:rowOff>114300</xdr:rowOff>
    </xdr:from>
    <xdr:ext cx="5724525" cy="1514475"/>
    <xdr:sp>
      <xdr:nvSpPr>
        <xdr:cNvPr id="2" name="TextBox 3"/>
        <xdr:cNvSpPr txBox="1">
          <a:spLocks noChangeArrowheads="1"/>
        </xdr:cNvSpPr>
      </xdr:nvSpPr>
      <xdr:spPr>
        <a:xfrm>
          <a:off x="0" y="8724900"/>
          <a:ext cx="5724525" cy="1514475"/>
        </a:xfrm>
        <a:prstGeom prst="rect">
          <a:avLst/>
        </a:prstGeom>
        <a:noFill/>
        <a:ln w="9525" cmpd="sng">
          <a:noFill/>
        </a:ln>
      </xdr:spPr>
      <xdr:txBody>
        <a:bodyPr vertOverflow="clip" wrap="square"/>
        <a:p>
          <a:pPr algn="l">
            <a:defRPr/>
          </a:pPr>
          <a:r>
            <a:rPr lang="en-US" cap="none" sz="1100" b="1" i="0" u="sng" baseline="0">
              <a:latin typeface="Arial"/>
              <a:ea typeface="Arial"/>
              <a:cs typeface="Arial"/>
            </a:rPr>
            <a:t>Notes</a:t>
          </a:r>
          <a:r>
            <a:rPr lang="en-US" cap="none" sz="1100" b="1" i="0" u="none" baseline="0">
              <a:latin typeface="Arial"/>
              <a:ea typeface="Arial"/>
              <a:cs typeface="Arial"/>
            </a:rPr>
            <a:t>:</a:t>
          </a:r>
          <a:r>
            <a:rPr lang="en-US" cap="none" sz="1100" b="0" i="0" u="none" baseline="0">
              <a:latin typeface="Arial"/>
              <a:ea typeface="Arial"/>
              <a:cs typeface="Arial"/>
            </a:rPr>
            <a:t>
The following reclassifications were made to the comparative Condensed Consolidated Balance Sheets as at 31 December 2003 to conform with the presentation in the Audited Financial Statements as at 31 December 2004:
(1) Amount due from unit trust funds of RM9,917,000 as at 31 December 2003 was
      reclassified from Other Receivables to Trade Receivables; and
(2) Amount due to unit trust funds of RM10,821,000 as at 31 December 2003 was
      reclassified from Other Payables to Trade Payables.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52</xdr:row>
      <xdr:rowOff>114300</xdr:rowOff>
    </xdr:from>
    <xdr:ext cx="76200" cy="200025"/>
    <xdr:sp>
      <xdr:nvSpPr>
        <xdr:cNvPr id="1" name="TextBox 1"/>
        <xdr:cNvSpPr txBox="1">
          <a:spLocks noChangeArrowheads="1"/>
        </xdr:cNvSpPr>
      </xdr:nvSpPr>
      <xdr:spPr>
        <a:xfrm>
          <a:off x="342900" y="8553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52</xdr:row>
      <xdr:rowOff>9525</xdr:rowOff>
    </xdr:from>
    <xdr:to>
      <xdr:col>8</xdr:col>
      <xdr:colOff>0</xdr:colOff>
      <xdr:row>55</xdr:row>
      <xdr:rowOff>123825</xdr:rowOff>
    </xdr:to>
    <xdr:sp>
      <xdr:nvSpPr>
        <xdr:cNvPr id="2" name="TextBox 2"/>
        <xdr:cNvSpPr txBox="1">
          <a:spLocks noChangeArrowheads="1"/>
        </xdr:cNvSpPr>
      </xdr:nvSpPr>
      <xdr:spPr>
        <a:xfrm>
          <a:off x="0" y="8448675"/>
          <a:ext cx="5610225" cy="6000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(The Condensed Consolidated Income Statements should be read in conjunction with the Audited Financial Statements for the year ended 31 December 2003 and the accompanying explanatory notes attached to the interim financial statements)</a:t>
          </a:r>
        </a:p>
      </xdr:txBody>
    </xdr:sp>
    <xdr:clientData/>
  </xdr:twoCellAnchor>
  <xdr:oneCellAnchor>
    <xdr:from>
      <xdr:col>1</xdr:col>
      <xdr:colOff>28575</xdr:colOff>
      <xdr:row>52</xdr:row>
      <xdr:rowOff>0</xdr:rowOff>
    </xdr:from>
    <xdr:ext cx="76200" cy="200025"/>
    <xdr:sp>
      <xdr:nvSpPr>
        <xdr:cNvPr id="3" name="TextBox 3"/>
        <xdr:cNvSpPr txBox="1">
          <a:spLocks noChangeArrowheads="1"/>
        </xdr:cNvSpPr>
      </xdr:nvSpPr>
      <xdr:spPr>
        <a:xfrm>
          <a:off x="1704975" y="8439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781050</xdr:colOff>
      <xdr:row>53</xdr:row>
      <xdr:rowOff>133350</xdr:rowOff>
    </xdr:from>
    <xdr:ext cx="76200" cy="200025"/>
    <xdr:sp>
      <xdr:nvSpPr>
        <xdr:cNvPr id="4" name="TextBox 4"/>
        <xdr:cNvSpPr txBox="1">
          <a:spLocks noChangeArrowheads="1"/>
        </xdr:cNvSpPr>
      </xdr:nvSpPr>
      <xdr:spPr>
        <a:xfrm>
          <a:off x="781050" y="8734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923925</xdr:colOff>
      <xdr:row>54</xdr:row>
      <xdr:rowOff>28575</xdr:rowOff>
    </xdr:from>
    <xdr:ext cx="76200" cy="200025"/>
    <xdr:sp>
      <xdr:nvSpPr>
        <xdr:cNvPr id="5" name="TextBox 5"/>
        <xdr:cNvSpPr txBox="1">
          <a:spLocks noChangeArrowheads="1"/>
        </xdr:cNvSpPr>
      </xdr:nvSpPr>
      <xdr:spPr>
        <a:xfrm>
          <a:off x="923925" y="8791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52</xdr:row>
      <xdr:rowOff>133350</xdr:rowOff>
    </xdr:from>
    <xdr:ext cx="76200" cy="200025"/>
    <xdr:sp>
      <xdr:nvSpPr>
        <xdr:cNvPr id="6" name="TextBox 6"/>
        <xdr:cNvSpPr txBox="1">
          <a:spLocks noChangeArrowheads="1"/>
        </xdr:cNvSpPr>
      </xdr:nvSpPr>
      <xdr:spPr>
        <a:xfrm>
          <a:off x="1676400" y="8572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52</xdr:row>
      <xdr:rowOff>133350</xdr:rowOff>
    </xdr:from>
    <xdr:ext cx="76200" cy="200025"/>
    <xdr:sp>
      <xdr:nvSpPr>
        <xdr:cNvPr id="7" name="TextBox 7"/>
        <xdr:cNvSpPr txBox="1">
          <a:spLocks noChangeArrowheads="1"/>
        </xdr:cNvSpPr>
      </xdr:nvSpPr>
      <xdr:spPr>
        <a:xfrm>
          <a:off x="1676400" y="8572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52</xdr:row>
      <xdr:rowOff>133350</xdr:rowOff>
    </xdr:from>
    <xdr:ext cx="76200" cy="200025"/>
    <xdr:sp>
      <xdr:nvSpPr>
        <xdr:cNvPr id="8" name="TextBox 8"/>
        <xdr:cNvSpPr txBox="1">
          <a:spLocks noChangeArrowheads="1"/>
        </xdr:cNvSpPr>
      </xdr:nvSpPr>
      <xdr:spPr>
        <a:xfrm>
          <a:off x="1676400" y="8572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54</xdr:row>
      <xdr:rowOff>76200</xdr:rowOff>
    </xdr:from>
    <xdr:ext cx="76200" cy="200025"/>
    <xdr:sp>
      <xdr:nvSpPr>
        <xdr:cNvPr id="9" name="TextBox 9"/>
        <xdr:cNvSpPr txBox="1">
          <a:spLocks noChangeArrowheads="1"/>
        </xdr:cNvSpPr>
      </xdr:nvSpPr>
      <xdr:spPr>
        <a:xfrm>
          <a:off x="1676400" y="8839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54</xdr:row>
      <xdr:rowOff>76200</xdr:rowOff>
    </xdr:from>
    <xdr:ext cx="76200" cy="200025"/>
    <xdr:sp>
      <xdr:nvSpPr>
        <xdr:cNvPr id="10" name="TextBox 10"/>
        <xdr:cNvSpPr txBox="1">
          <a:spLocks noChangeArrowheads="1"/>
        </xdr:cNvSpPr>
      </xdr:nvSpPr>
      <xdr:spPr>
        <a:xfrm>
          <a:off x="1676400" y="8839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54</xdr:row>
      <xdr:rowOff>76200</xdr:rowOff>
    </xdr:from>
    <xdr:ext cx="76200" cy="200025"/>
    <xdr:sp>
      <xdr:nvSpPr>
        <xdr:cNvPr id="11" name="TextBox 11"/>
        <xdr:cNvSpPr txBox="1">
          <a:spLocks noChangeArrowheads="1"/>
        </xdr:cNvSpPr>
      </xdr:nvSpPr>
      <xdr:spPr>
        <a:xfrm>
          <a:off x="1676400" y="8839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54</xdr:row>
      <xdr:rowOff>76200</xdr:rowOff>
    </xdr:from>
    <xdr:ext cx="76200" cy="200025"/>
    <xdr:sp>
      <xdr:nvSpPr>
        <xdr:cNvPr id="12" name="TextBox 12"/>
        <xdr:cNvSpPr txBox="1">
          <a:spLocks noChangeArrowheads="1"/>
        </xdr:cNvSpPr>
      </xdr:nvSpPr>
      <xdr:spPr>
        <a:xfrm>
          <a:off x="1676400" y="8839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54</xdr:row>
      <xdr:rowOff>85725</xdr:rowOff>
    </xdr:from>
    <xdr:ext cx="76200" cy="200025"/>
    <xdr:sp>
      <xdr:nvSpPr>
        <xdr:cNvPr id="13" name="TextBox 13"/>
        <xdr:cNvSpPr txBox="1">
          <a:spLocks noChangeArrowheads="1"/>
        </xdr:cNvSpPr>
      </xdr:nvSpPr>
      <xdr:spPr>
        <a:xfrm>
          <a:off x="1676400" y="8848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47</xdr:row>
      <xdr:rowOff>9525</xdr:rowOff>
    </xdr:from>
    <xdr:to>
      <xdr:col>8</xdr:col>
      <xdr:colOff>0</xdr:colOff>
      <xdr:row>51</xdr:row>
      <xdr:rowOff>123825</xdr:rowOff>
    </xdr:to>
    <xdr:sp>
      <xdr:nvSpPr>
        <xdr:cNvPr id="14" name="TextBox 14"/>
        <xdr:cNvSpPr txBox="1">
          <a:spLocks noChangeArrowheads="1"/>
        </xdr:cNvSpPr>
      </xdr:nvSpPr>
      <xdr:spPr>
        <a:xfrm>
          <a:off x="0" y="7639050"/>
          <a:ext cx="5610225" cy="762000"/>
        </a:xfrm>
        <a:prstGeom prst="rect">
          <a:avLst/>
        </a:prstGeom>
        <a:noFill/>
        <a:ln w="9525" cmpd="sng">
          <a:noFill/>
        </a:ln>
      </xdr:spPr>
      <xdr:txBody>
        <a:bodyPr vertOverflow="clip" wrap="square"/>
        <a:p>
          <a:pPr algn="l">
            <a:defRPr/>
          </a:pPr>
          <a:r>
            <a:rPr lang="en-US" cap="none" sz="1000" b="1" i="0" u="sng" baseline="0">
              <a:latin typeface="Arial"/>
              <a:ea typeface="Arial"/>
              <a:cs typeface="Arial"/>
            </a:rPr>
            <a:t>Note</a:t>
          </a:r>
          <a:r>
            <a:rPr lang="en-US" cap="none" sz="1000" b="1" i="0" u="none" baseline="0">
              <a:latin typeface="Arial"/>
              <a:ea typeface="Arial"/>
              <a:cs typeface="Arial"/>
            </a:rPr>
            <a:t>:
</a:t>
          </a:r>
          <a:r>
            <a:rPr lang="en-US" cap="none" sz="1000" b="0" i="0" u="none" baseline="0">
              <a:latin typeface="Arial"/>
              <a:ea typeface="Arial"/>
              <a:cs typeface="Arial"/>
            </a:rPr>
            <a:t>Finance Costs have been reclassified as expenses that are included in the computation of Profit From Operations to conform with the presentation in the Audited Financial Statements for the financial year ended 31 December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32</xdr:row>
      <xdr:rowOff>0</xdr:rowOff>
    </xdr:from>
    <xdr:ext cx="6048375" cy="542925"/>
    <xdr:sp>
      <xdr:nvSpPr>
        <xdr:cNvPr id="1" name="TextBox 1"/>
        <xdr:cNvSpPr txBox="1">
          <a:spLocks noChangeArrowheads="1"/>
        </xdr:cNvSpPr>
      </xdr:nvSpPr>
      <xdr:spPr>
        <a:xfrm>
          <a:off x="0" y="5276850"/>
          <a:ext cx="6048375" cy="5429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(The Condensed Consolidated Statements of Changes in Equity should be read in conjunction with the Audited Financial Statements for the year ended 31 December 2003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58</xdr:row>
      <xdr:rowOff>28575</xdr:rowOff>
    </xdr:from>
    <xdr:ext cx="6162675" cy="619125"/>
    <xdr:sp>
      <xdr:nvSpPr>
        <xdr:cNvPr id="1" name="TextBox 1"/>
        <xdr:cNvSpPr txBox="1">
          <a:spLocks noChangeArrowheads="1"/>
        </xdr:cNvSpPr>
      </xdr:nvSpPr>
      <xdr:spPr>
        <a:xfrm>
          <a:off x="0" y="11125200"/>
          <a:ext cx="6162675" cy="619125"/>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(The Condensed Consolidated Cash Flow Statements should be read in conjunction with the Audited Financial Statements for the year ended 31 December 2003 and the accompanying explanatory notes attached to the interim financial statements)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63"/>
  <sheetViews>
    <sheetView workbookViewId="0" topLeftCell="A1">
      <selection activeCell="A24" sqref="A24"/>
    </sheetView>
  </sheetViews>
  <sheetFormatPr defaultColWidth="9.140625" defaultRowHeight="12.75"/>
  <cols>
    <col min="1" max="1" width="6.28125" style="0" customWidth="1"/>
    <col min="2" max="2" width="37.7109375" style="0" customWidth="1"/>
    <col min="3" max="3" width="15.28125" style="0" customWidth="1"/>
    <col min="4" max="4" width="2.7109375" style="0" customWidth="1"/>
    <col min="5" max="5" width="15.28125" style="0" customWidth="1"/>
    <col min="6" max="6" width="2.7109375" style="0" customWidth="1"/>
    <col min="7" max="7" width="7.00390625" style="0" customWidth="1"/>
    <col min="8" max="8" width="5.57421875" style="0" customWidth="1"/>
  </cols>
  <sheetData>
    <row r="1" spans="1:5" ht="15">
      <c r="A1" s="8" t="s">
        <v>48</v>
      </c>
      <c r="B1" s="8"/>
      <c r="C1" s="9"/>
      <c r="D1" s="9"/>
      <c r="E1" s="9"/>
    </row>
    <row r="2" spans="1:5" ht="15">
      <c r="A2" s="8" t="s">
        <v>49</v>
      </c>
      <c r="B2" s="8"/>
      <c r="C2" s="9"/>
      <c r="D2" s="9"/>
      <c r="E2" s="9"/>
    </row>
    <row r="3" spans="1:5" ht="9" customHeight="1">
      <c r="A3" s="9"/>
      <c r="B3" s="9"/>
      <c r="C3" s="9"/>
      <c r="D3" s="9"/>
      <c r="E3" s="9"/>
    </row>
    <row r="4" spans="1:5" ht="15">
      <c r="A4" s="10" t="s">
        <v>39</v>
      </c>
      <c r="B4" s="10"/>
      <c r="C4" s="9"/>
      <c r="D4" s="9"/>
      <c r="E4" s="9"/>
    </row>
    <row r="5" spans="1:5" ht="15">
      <c r="A5" s="10" t="s">
        <v>82</v>
      </c>
      <c r="B5" s="10"/>
      <c r="C5" s="9"/>
      <c r="D5" s="25"/>
      <c r="E5" s="9"/>
    </row>
    <row r="6" spans="1:5" ht="9" customHeight="1">
      <c r="A6" s="9"/>
      <c r="B6" s="9"/>
      <c r="C6" s="9"/>
      <c r="D6" s="25"/>
      <c r="E6" s="9"/>
    </row>
    <row r="7" spans="1:5" ht="15">
      <c r="A7" s="9"/>
      <c r="B7" s="9"/>
      <c r="C7" s="6" t="s">
        <v>50</v>
      </c>
      <c r="D7" s="26"/>
      <c r="E7" s="6" t="s">
        <v>50</v>
      </c>
    </row>
    <row r="8" spans="1:5" ht="15">
      <c r="A8" s="9"/>
      <c r="B8" s="9"/>
      <c r="C8" s="27" t="s">
        <v>83</v>
      </c>
      <c r="D8" s="26"/>
      <c r="E8" s="27" t="s">
        <v>51</v>
      </c>
    </row>
    <row r="9" spans="1:7" ht="15">
      <c r="A9" s="9"/>
      <c r="B9" s="9"/>
      <c r="C9" s="6" t="s">
        <v>52</v>
      </c>
      <c r="D9" s="26"/>
      <c r="E9" s="6" t="s">
        <v>52</v>
      </c>
      <c r="G9" s="8" t="s">
        <v>1</v>
      </c>
    </row>
    <row r="10" spans="1:5" ht="9" customHeight="1">
      <c r="A10" s="9"/>
      <c r="B10" s="9"/>
      <c r="C10" s="9"/>
      <c r="D10" s="25"/>
      <c r="E10" s="9"/>
    </row>
    <row r="11" spans="1:5" ht="15">
      <c r="A11" s="8" t="s">
        <v>53</v>
      </c>
      <c r="B11" s="9"/>
      <c r="C11" s="11">
        <v>6946</v>
      </c>
      <c r="D11" s="13"/>
      <c r="E11" s="14">
        <v>6210</v>
      </c>
    </row>
    <row r="12" spans="1:5" ht="9" customHeight="1">
      <c r="A12" s="9"/>
      <c r="B12" s="9"/>
      <c r="C12" s="14"/>
      <c r="D12" s="13"/>
      <c r="E12" s="14"/>
    </row>
    <row r="13" spans="1:5" ht="15">
      <c r="A13" s="8" t="s">
        <v>54</v>
      </c>
      <c r="B13" s="9"/>
      <c r="C13" s="14">
        <v>119034</v>
      </c>
      <c r="D13" s="13"/>
      <c r="E13" s="14">
        <v>119069</v>
      </c>
    </row>
    <row r="14" spans="1:5" ht="9" customHeight="1">
      <c r="A14" s="9"/>
      <c r="B14" s="9"/>
      <c r="C14" s="14"/>
      <c r="D14" s="13"/>
      <c r="E14" s="14"/>
    </row>
    <row r="15" spans="1:5" ht="15">
      <c r="A15" s="8" t="s">
        <v>55</v>
      </c>
      <c r="B15" s="9"/>
      <c r="C15" s="28">
        <v>815</v>
      </c>
      <c r="D15" s="13"/>
      <c r="E15" s="28">
        <v>506</v>
      </c>
    </row>
    <row r="16" spans="1:5" ht="7.5" customHeight="1">
      <c r="A16" s="9"/>
      <c r="B16" s="9"/>
      <c r="C16" s="14"/>
      <c r="D16" s="13"/>
      <c r="E16" s="14"/>
    </row>
    <row r="17" spans="1:5" ht="15">
      <c r="A17" s="8" t="s">
        <v>56</v>
      </c>
      <c r="B17" s="9"/>
      <c r="C17" s="28">
        <v>302897</v>
      </c>
      <c r="D17" s="13"/>
      <c r="E17" s="28">
        <v>259874</v>
      </c>
    </row>
    <row r="18" spans="1:5" ht="8.25" customHeight="1">
      <c r="A18" s="9"/>
      <c r="B18" s="9"/>
      <c r="C18" s="14"/>
      <c r="D18" s="13"/>
      <c r="E18" s="14"/>
    </row>
    <row r="19" spans="1:5" ht="15">
      <c r="A19" s="8" t="s">
        <v>102</v>
      </c>
      <c r="B19" s="9"/>
      <c r="C19" s="14">
        <v>10674</v>
      </c>
      <c r="D19" s="13"/>
      <c r="E19" s="14">
        <v>0</v>
      </c>
    </row>
    <row r="20" spans="1:5" ht="8.25" customHeight="1">
      <c r="A20" s="9"/>
      <c r="B20" s="9"/>
      <c r="C20" s="14"/>
      <c r="D20" s="13"/>
      <c r="E20" s="14"/>
    </row>
    <row r="21" spans="1:5" ht="15">
      <c r="A21" s="8" t="s">
        <v>57</v>
      </c>
      <c r="B21" s="9"/>
      <c r="C21" s="14"/>
      <c r="D21" s="13"/>
      <c r="E21" s="14"/>
    </row>
    <row r="22" spans="1:7" ht="14.25">
      <c r="A22" s="9"/>
      <c r="B22" s="9" t="s">
        <v>14</v>
      </c>
      <c r="C22" s="28">
        <v>208160</v>
      </c>
      <c r="D22" s="13"/>
      <c r="E22" s="28">
        <v>177411</v>
      </c>
      <c r="F22" s="73"/>
      <c r="G22" s="77" t="s">
        <v>2</v>
      </c>
    </row>
    <row r="23" spans="1:7" ht="14.25">
      <c r="A23" s="9"/>
      <c r="B23" s="9" t="s">
        <v>15</v>
      </c>
      <c r="C23" s="75">
        <v>52904</v>
      </c>
      <c r="D23" s="13"/>
      <c r="E23" s="28">
        <v>38421</v>
      </c>
      <c r="F23" s="73"/>
      <c r="G23" s="77" t="s">
        <v>2</v>
      </c>
    </row>
    <row r="24" spans="1:7" ht="14.25">
      <c r="A24" s="9"/>
      <c r="B24" s="9" t="s">
        <v>34</v>
      </c>
      <c r="C24" s="14">
        <v>2432</v>
      </c>
      <c r="D24" s="13"/>
      <c r="E24" s="14">
        <v>1444</v>
      </c>
      <c r="F24" s="76"/>
      <c r="G24" s="78"/>
    </row>
    <row r="25" spans="1:7" ht="14.25">
      <c r="A25" s="9"/>
      <c r="B25" s="9" t="s">
        <v>22</v>
      </c>
      <c r="C25" s="14">
        <v>470185</v>
      </c>
      <c r="D25" s="13"/>
      <c r="E25" s="14">
        <v>508331</v>
      </c>
      <c r="F25" s="76"/>
      <c r="G25" s="78"/>
    </row>
    <row r="26" spans="1:7" ht="14.25">
      <c r="A26" s="9"/>
      <c r="B26" s="9" t="s">
        <v>13</v>
      </c>
      <c r="C26" s="14">
        <v>17059</v>
      </c>
      <c r="D26" s="13"/>
      <c r="E26" s="14">
        <v>11747</v>
      </c>
      <c r="F26" s="73"/>
      <c r="G26" s="78"/>
    </row>
    <row r="27" spans="1:7" ht="14.25">
      <c r="A27" s="9"/>
      <c r="B27" s="9"/>
      <c r="C27" s="16">
        <f>SUM(C22:C26)</f>
        <v>750740</v>
      </c>
      <c r="D27" s="13"/>
      <c r="E27" s="16">
        <f>SUM(E22:E26)</f>
        <v>737354</v>
      </c>
      <c r="F27" s="73"/>
      <c r="G27" s="78"/>
    </row>
    <row r="28" spans="1:7" ht="9" customHeight="1">
      <c r="A28" s="9"/>
      <c r="B28" s="9"/>
      <c r="C28" s="13"/>
      <c r="D28" s="13"/>
      <c r="E28" s="13"/>
      <c r="F28" s="73"/>
      <c r="G28" s="78"/>
    </row>
    <row r="29" spans="1:7" ht="15.75" thickBot="1">
      <c r="A29" s="8" t="s">
        <v>16</v>
      </c>
      <c r="B29" s="9"/>
      <c r="C29" s="17">
        <f>SUM(C11:C19)+C27</f>
        <v>1191106</v>
      </c>
      <c r="D29" s="13"/>
      <c r="E29" s="17">
        <f>SUM(E11:E19)+E27</f>
        <v>1123013</v>
      </c>
      <c r="F29" s="73"/>
      <c r="G29" s="78"/>
    </row>
    <row r="30" spans="1:7" ht="9" customHeight="1">
      <c r="A30" s="9"/>
      <c r="B30" s="9"/>
      <c r="C30" s="13"/>
      <c r="D30" s="13"/>
      <c r="E30" s="13"/>
      <c r="F30" s="73"/>
      <c r="G30" s="78"/>
    </row>
    <row r="31" spans="1:7" ht="15">
      <c r="A31" s="8" t="s">
        <v>58</v>
      </c>
      <c r="B31" s="9"/>
      <c r="C31" s="13"/>
      <c r="D31" s="13"/>
      <c r="E31" s="13"/>
      <c r="F31" s="73"/>
      <c r="G31" s="78"/>
    </row>
    <row r="32" spans="1:7" ht="14.25">
      <c r="A32" s="9"/>
      <c r="B32" s="9" t="s">
        <v>7</v>
      </c>
      <c r="C32" s="28">
        <v>88525</v>
      </c>
      <c r="D32" s="13"/>
      <c r="E32" s="28">
        <v>66181</v>
      </c>
      <c r="F32" s="73"/>
      <c r="G32" s="78"/>
    </row>
    <row r="33" spans="1:7" ht="14.25">
      <c r="A33" s="9"/>
      <c r="B33" s="9" t="s">
        <v>17</v>
      </c>
      <c r="C33" s="28">
        <v>16821</v>
      </c>
      <c r="D33" s="13"/>
      <c r="E33" s="28">
        <v>24159</v>
      </c>
      <c r="F33" s="73"/>
      <c r="G33" s="77" t="s">
        <v>3</v>
      </c>
    </row>
    <row r="34" spans="1:7" ht="14.25">
      <c r="A34" s="9"/>
      <c r="B34" s="9" t="s">
        <v>18</v>
      </c>
      <c r="C34" s="12">
        <v>23163</v>
      </c>
      <c r="D34" s="13"/>
      <c r="E34" s="13">
        <v>24340</v>
      </c>
      <c r="F34" s="73"/>
      <c r="G34" s="77" t="s">
        <v>3</v>
      </c>
    </row>
    <row r="35" spans="1:5" ht="14.25">
      <c r="A35" s="9"/>
      <c r="B35" s="9" t="s">
        <v>12</v>
      </c>
      <c r="C35" s="28">
        <v>135087</v>
      </c>
      <c r="D35" s="13"/>
      <c r="E35" s="28">
        <v>107554</v>
      </c>
    </row>
    <row r="36" spans="1:5" ht="14.25">
      <c r="A36" s="9"/>
      <c r="B36" s="9" t="s">
        <v>35</v>
      </c>
      <c r="C36" s="13">
        <v>2919</v>
      </c>
      <c r="D36" s="13"/>
      <c r="E36" s="13">
        <v>2663</v>
      </c>
    </row>
    <row r="37" spans="1:6" ht="14.25">
      <c r="A37" s="9"/>
      <c r="B37" s="9" t="s">
        <v>20</v>
      </c>
      <c r="C37" s="28">
        <v>5682</v>
      </c>
      <c r="D37" s="13"/>
      <c r="E37" s="28">
        <v>3667</v>
      </c>
      <c r="F37" s="29"/>
    </row>
    <row r="38" spans="1:5" ht="9" customHeight="1">
      <c r="A38" s="9"/>
      <c r="B38" s="9"/>
      <c r="C38" s="13"/>
      <c r="D38" s="13"/>
      <c r="E38" s="13"/>
    </row>
    <row r="39" spans="1:5" ht="14.25">
      <c r="A39" s="9"/>
      <c r="B39" s="9"/>
      <c r="C39" s="16">
        <f>SUM(C31:C38)</f>
        <v>272197</v>
      </c>
      <c r="D39" s="13"/>
      <c r="E39" s="16">
        <f>SUM(E31:E38)</f>
        <v>228564</v>
      </c>
    </row>
    <row r="40" spans="1:5" ht="9" customHeight="1">
      <c r="A40" s="9"/>
      <c r="B40" s="9"/>
      <c r="C40" s="13"/>
      <c r="D40" s="13"/>
      <c r="E40" s="13"/>
    </row>
    <row r="41" spans="1:5" ht="14.25">
      <c r="A41" s="9" t="s">
        <v>19</v>
      </c>
      <c r="B41" s="9"/>
      <c r="C41" s="28">
        <v>34335</v>
      </c>
      <c r="D41" s="13"/>
      <c r="E41" s="28">
        <v>30556</v>
      </c>
    </row>
    <row r="42" spans="1:5" ht="9" customHeight="1">
      <c r="A42" s="9"/>
      <c r="B42" s="9"/>
      <c r="C42" s="15"/>
      <c r="D42" s="13"/>
      <c r="E42" s="15"/>
    </row>
    <row r="43" spans="1:5" ht="15">
      <c r="A43" s="8" t="s">
        <v>59</v>
      </c>
      <c r="B43" s="9"/>
      <c r="C43" s="13"/>
      <c r="D43" s="13"/>
      <c r="E43" s="13"/>
    </row>
    <row r="44" spans="1:5" ht="9" customHeight="1">
      <c r="A44" s="9"/>
      <c r="B44" s="9"/>
      <c r="C44" s="13"/>
      <c r="D44" s="13"/>
      <c r="E44" s="13"/>
    </row>
    <row r="45" spans="1:5" ht="14.25">
      <c r="A45" s="9"/>
      <c r="B45" s="9" t="s">
        <v>5</v>
      </c>
      <c r="C45" s="13">
        <v>170994</v>
      </c>
      <c r="D45" s="13"/>
      <c r="E45" s="13">
        <v>170994</v>
      </c>
    </row>
    <row r="46" spans="1:6" ht="14.25">
      <c r="A46" s="9"/>
      <c r="B46" s="9" t="s">
        <v>60</v>
      </c>
      <c r="C46" s="12">
        <v>709123</v>
      </c>
      <c r="D46" s="13"/>
      <c r="E46" s="13">
        <v>689436</v>
      </c>
      <c r="F46" s="29"/>
    </row>
    <row r="47" spans="1:5" ht="9" customHeight="1">
      <c r="A47" s="9"/>
      <c r="B47" s="9"/>
      <c r="C47" s="13"/>
      <c r="D47" s="13"/>
      <c r="E47" s="13"/>
    </row>
    <row r="48" spans="1:5" ht="14.25">
      <c r="A48" s="9"/>
      <c r="B48" s="9" t="s">
        <v>59</v>
      </c>
      <c r="C48" s="16">
        <f>SUM(C44:C47)</f>
        <v>880117</v>
      </c>
      <c r="D48" s="13"/>
      <c r="E48" s="16">
        <f>SUM(E44:E47)</f>
        <v>860430</v>
      </c>
    </row>
    <row r="49" spans="1:5" ht="9" customHeight="1">
      <c r="A49" s="9"/>
      <c r="B49" s="9"/>
      <c r="C49" s="13"/>
      <c r="D49" s="13"/>
      <c r="E49" s="13"/>
    </row>
    <row r="50" spans="1:5" ht="14.25">
      <c r="A50" s="9" t="s">
        <v>37</v>
      </c>
      <c r="B50" s="9"/>
      <c r="C50" s="28">
        <v>4457</v>
      </c>
      <c r="D50" s="13"/>
      <c r="E50" s="28">
        <v>3463</v>
      </c>
    </row>
    <row r="51" ht="9" customHeight="1"/>
    <row r="52" spans="1:5" ht="15">
      <c r="A52" s="8" t="s">
        <v>61</v>
      </c>
      <c r="B52" s="9"/>
      <c r="C52" s="13"/>
      <c r="D52" s="13"/>
      <c r="E52" s="13"/>
    </row>
    <row r="53" spans="1:5" ht="15.75" thickBot="1">
      <c r="A53" s="8" t="s">
        <v>36</v>
      </c>
      <c r="B53" s="9"/>
      <c r="C53" s="18">
        <f>C39+C41+C48+C50</f>
        <v>1191106</v>
      </c>
      <c r="D53" s="13"/>
      <c r="E53" s="18">
        <f>E39+E41+E48+E50</f>
        <v>1123013</v>
      </c>
    </row>
    <row r="54" spans="1:5" ht="9" customHeight="1">
      <c r="A54" s="8"/>
      <c r="B54" s="9"/>
      <c r="C54" s="13"/>
      <c r="D54" s="13"/>
      <c r="E54" s="13"/>
    </row>
    <row r="55" spans="1:5" ht="15">
      <c r="A55" s="8"/>
      <c r="B55" s="9"/>
      <c r="C55" s="13"/>
      <c r="D55" s="13"/>
      <c r="E55" s="13"/>
    </row>
    <row r="56" spans="1:5" ht="15">
      <c r="A56" s="8"/>
      <c r="B56" s="9"/>
      <c r="C56" s="13"/>
      <c r="D56" s="13"/>
      <c r="E56" s="13"/>
    </row>
    <row r="57" spans="1:5" ht="15">
      <c r="A57" s="8"/>
      <c r="B57" s="9"/>
      <c r="C57" s="13"/>
      <c r="D57" s="13"/>
      <c r="E57" s="13"/>
    </row>
    <row r="58" spans="1:5" ht="15">
      <c r="A58" s="8"/>
      <c r="B58" s="9"/>
      <c r="C58" s="13"/>
      <c r="D58" s="13"/>
      <c r="E58" s="13"/>
    </row>
    <row r="59" spans="1:5" ht="15">
      <c r="A59" s="8"/>
      <c r="B59" s="9"/>
      <c r="C59" s="13"/>
      <c r="D59" s="13"/>
      <c r="E59" s="13"/>
    </row>
    <row r="60" spans="1:5" ht="15">
      <c r="A60" s="8"/>
      <c r="B60" s="9"/>
      <c r="C60" s="13"/>
      <c r="D60" s="13"/>
      <c r="E60" s="13"/>
    </row>
    <row r="61" spans="1:5" ht="15">
      <c r="A61" s="8"/>
      <c r="B61" s="9"/>
      <c r="C61" s="13"/>
      <c r="D61" s="13"/>
      <c r="E61" s="13"/>
    </row>
    <row r="62" spans="1:5" ht="15">
      <c r="A62" s="8"/>
      <c r="B62" s="9"/>
      <c r="C62" s="13"/>
      <c r="D62" s="13"/>
      <c r="E62" s="13"/>
    </row>
    <row r="63" spans="1:5" ht="4.5" customHeight="1">
      <c r="A63" s="8"/>
      <c r="B63" s="9"/>
      <c r="C63" s="13"/>
      <c r="D63" s="13"/>
      <c r="E63" s="13"/>
    </row>
  </sheetData>
  <printOptions/>
  <pageMargins left="0.93" right="0.75" top="0.34" bottom="0.47" header="0.25" footer="0.29"/>
  <pageSetup fitToHeight="1" fitToWidth="1" horizontalDpi="600" verticalDpi="600" orientation="portrait" scale="86" r:id="rId2"/>
  <headerFooter alignWithMargins="0">
    <oddFooter xml:space="preserve">&amp;L&amp;8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59"/>
  <sheetViews>
    <sheetView workbookViewId="0" topLeftCell="A1">
      <selection activeCell="J6" sqref="J6"/>
    </sheetView>
  </sheetViews>
  <sheetFormatPr defaultColWidth="9.140625" defaultRowHeight="12.75"/>
  <cols>
    <col min="1" max="1" width="25.140625" style="0" customWidth="1"/>
    <col min="2" max="2" width="12.7109375" style="0" customWidth="1"/>
    <col min="3" max="3" width="2.7109375" style="0" customWidth="1"/>
    <col min="4" max="4" width="12.7109375" style="0" customWidth="1"/>
    <col min="5" max="5" width="2.7109375" style="0" customWidth="1"/>
    <col min="6" max="6" width="12.7109375" style="0" customWidth="1"/>
    <col min="7" max="7" width="2.7109375" style="0" customWidth="1"/>
    <col min="8" max="8" width="12.7109375" style="0" customWidth="1"/>
  </cols>
  <sheetData>
    <row r="1" spans="1:8" ht="12.75">
      <c r="A1" s="2" t="s">
        <v>48</v>
      </c>
      <c r="B1" s="2"/>
      <c r="C1" s="2"/>
      <c r="D1" s="2"/>
      <c r="E1" s="2"/>
      <c r="F1" s="2"/>
      <c r="G1" s="2"/>
      <c r="H1" s="2"/>
    </row>
    <row r="2" spans="1:8" ht="12.75">
      <c r="A2" s="2" t="s">
        <v>49</v>
      </c>
      <c r="B2" s="2"/>
      <c r="C2" s="2"/>
      <c r="D2" s="2"/>
      <c r="E2" s="2"/>
      <c r="F2" s="2"/>
      <c r="G2" s="2"/>
      <c r="H2" s="2"/>
    </row>
    <row r="3" spans="1:8" ht="12.75">
      <c r="A3" s="3"/>
      <c r="B3" s="3"/>
      <c r="C3" s="3"/>
      <c r="D3" s="3"/>
      <c r="E3" s="3"/>
      <c r="F3" s="3"/>
      <c r="G3" s="3"/>
      <c r="H3" s="3"/>
    </row>
    <row r="4" spans="1:8" ht="12.75">
      <c r="A4" s="21" t="s">
        <v>38</v>
      </c>
      <c r="B4" s="21"/>
      <c r="C4" s="21"/>
      <c r="D4" s="21"/>
      <c r="E4" s="21"/>
      <c r="F4" s="21"/>
      <c r="G4" s="21"/>
      <c r="H4" s="21"/>
    </row>
    <row r="5" spans="1:8" ht="12.75">
      <c r="A5" s="21" t="s">
        <v>81</v>
      </c>
      <c r="B5" s="21"/>
      <c r="C5" s="21"/>
      <c r="D5" s="21"/>
      <c r="E5" s="21"/>
      <c r="F5" s="21"/>
      <c r="G5" s="21"/>
      <c r="H5" s="21"/>
    </row>
    <row r="6" spans="1:8" ht="12.75">
      <c r="A6" s="3"/>
      <c r="B6" s="3"/>
      <c r="C6" s="3"/>
      <c r="D6" s="3"/>
      <c r="E6" s="3"/>
      <c r="F6" s="3"/>
      <c r="G6" s="3"/>
      <c r="H6" s="3"/>
    </row>
    <row r="7" spans="1:8" ht="12.75">
      <c r="A7" s="3"/>
      <c r="B7" s="31">
        <v>2004</v>
      </c>
      <c r="C7" s="30"/>
      <c r="D7" s="31">
        <v>2003</v>
      </c>
      <c r="E7" s="32"/>
      <c r="F7" s="31">
        <v>2004</v>
      </c>
      <c r="G7" s="32"/>
      <c r="H7" s="31">
        <v>2003</v>
      </c>
    </row>
    <row r="8" spans="1:8" ht="12.75">
      <c r="A8" s="3"/>
      <c r="B8" s="34" t="s">
        <v>47</v>
      </c>
      <c r="C8" s="33"/>
      <c r="D8" s="34" t="s">
        <v>62</v>
      </c>
      <c r="E8" s="35"/>
      <c r="F8" s="34" t="s">
        <v>78</v>
      </c>
      <c r="G8" s="36"/>
      <c r="H8" s="34" t="s">
        <v>78</v>
      </c>
    </row>
    <row r="9" spans="1:8" ht="12.75">
      <c r="A9" s="3"/>
      <c r="B9" s="34" t="s">
        <v>63</v>
      </c>
      <c r="C9" s="33"/>
      <c r="D9" s="34" t="s">
        <v>63</v>
      </c>
      <c r="E9" s="35"/>
      <c r="F9" s="34" t="s">
        <v>64</v>
      </c>
      <c r="G9" s="35"/>
      <c r="H9" s="34" t="s">
        <v>64</v>
      </c>
    </row>
    <row r="10" spans="1:8" ht="12.75">
      <c r="A10" s="3"/>
      <c r="B10" s="38" t="s">
        <v>80</v>
      </c>
      <c r="C10" s="37"/>
      <c r="D10" s="38" t="s">
        <v>80</v>
      </c>
      <c r="E10" s="36"/>
      <c r="F10" s="34" t="s">
        <v>79</v>
      </c>
      <c r="G10" s="35"/>
      <c r="H10" s="34" t="s">
        <v>79</v>
      </c>
    </row>
    <row r="11" spans="1:8" ht="12.75">
      <c r="A11" s="3"/>
      <c r="B11" s="34" t="s">
        <v>52</v>
      </c>
      <c r="C11" s="33"/>
      <c r="D11" s="34" t="s">
        <v>52</v>
      </c>
      <c r="E11" s="35"/>
      <c r="F11" s="34" t="s">
        <v>52</v>
      </c>
      <c r="G11" s="35"/>
      <c r="H11" s="34" t="s">
        <v>52</v>
      </c>
    </row>
    <row r="12" spans="1:8" ht="12.75">
      <c r="A12" s="3"/>
      <c r="B12" s="3"/>
      <c r="C12" s="39"/>
      <c r="D12" s="3"/>
      <c r="E12" s="3"/>
      <c r="F12" s="3"/>
      <c r="G12" s="3"/>
      <c r="H12" s="3"/>
    </row>
    <row r="13" spans="1:8" ht="12.75">
      <c r="A13" s="3" t="s">
        <v>8</v>
      </c>
      <c r="B13" s="41">
        <v>49246</v>
      </c>
      <c r="C13" s="40"/>
      <c r="D13" s="42">
        <v>48547</v>
      </c>
      <c r="E13" s="42"/>
      <c r="F13" s="41">
        <v>201726</v>
      </c>
      <c r="G13" s="40"/>
      <c r="H13" s="41">
        <v>174815</v>
      </c>
    </row>
    <row r="14" spans="1:8" ht="12.75">
      <c r="A14" s="3"/>
      <c r="B14" s="41"/>
      <c r="C14" s="40"/>
      <c r="D14" s="42"/>
      <c r="E14" s="41"/>
      <c r="F14" s="41"/>
      <c r="G14" s="40"/>
      <c r="H14" s="41"/>
    </row>
    <row r="15" spans="1:8" ht="12.75">
      <c r="A15" s="3" t="s">
        <v>46</v>
      </c>
      <c r="B15" s="41">
        <v>-7035</v>
      </c>
      <c r="C15" s="40"/>
      <c r="D15" s="42">
        <v>-6431</v>
      </c>
      <c r="E15" s="41"/>
      <c r="F15" s="41">
        <v>-26586</v>
      </c>
      <c r="G15" s="40"/>
      <c r="H15" s="41">
        <v>-23686</v>
      </c>
    </row>
    <row r="16" spans="1:8" ht="12.75">
      <c r="A16" s="3"/>
      <c r="B16" s="41"/>
      <c r="C16" s="40"/>
      <c r="D16" s="42"/>
      <c r="E16" s="41"/>
      <c r="F16" s="41"/>
      <c r="G16" s="40"/>
      <c r="H16" s="41"/>
    </row>
    <row r="17" spans="1:8" ht="12.75">
      <c r="A17" s="3" t="s">
        <v>65</v>
      </c>
      <c r="B17" s="41"/>
      <c r="C17" s="40"/>
      <c r="D17" s="42"/>
      <c r="E17" s="41"/>
      <c r="F17" s="41"/>
      <c r="G17" s="40"/>
      <c r="H17" s="41"/>
    </row>
    <row r="18" spans="1:8" ht="12.75">
      <c r="A18" s="3" t="s">
        <v>66</v>
      </c>
      <c r="B18" s="41">
        <v>1461</v>
      </c>
      <c r="C18" s="40"/>
      <c r="D18" s="42">
        <v>128</v>
      </c>
      <c r="E18" s="41"/>
      <c r="F18" s="41">
        <v>1119</v>
      </c>
      <c r="G18" s="40"/>
      <c r="H18" s="41">
        <v>-8190</v>
      </c>
    </row>
    <row r="19" spans="1:8" ht="12.75">
      <c r="A19" s="3"/>
      <c r="B19" s="41"/>
      <c r="C19" s="40"/>
      <c r="D19" s="42"/>
      <c r="E19" s="41"/>
      <c r="F19" s="41"/>
      <c r="G19" s="40"/>
      <c r="H19" s="41"/>
    </row>
    <row r="20" spans="1:8" ht="12.75">
      <c r="A20" s="3" t="s">
        <v>67</v>
      </c>
      <c r="B20" s="41">
        <v>-9864</v>
      </c>
      <c r="C20" s="40"/>
      <c r="D20" s="42">
        <v>-10653</v>
      </c>
      <c r="E20" s="41"/>
      <c r="F20" s="42">
        <v>-39578</v>
      </c>
      <c r="G20" s="40"/>
      <c r="H20" s="41">
        <v>-33025</v>
      </c>
    </row>
    <row r="21" spans="1:8" ht="12.75">
      <c r="A21" s="3"/>
      <c r="B21" s="41"/>
      <c r="C21" s="40"/>
      <c r="D21" s="42"/>
      <c r="E21" s="41"/>
      <c r="F21" s="41"/>
      <c r="G21" s="40"/>
      <c r="H21" s="41"/>
    </row>
    <row r="22" spans="1:8" ht="12.75">
      <c r="A22" s="3" t="s">
        <v>68</v>
      </c>
      <c r="B22" s="41">
        <v>-6712</v>
      </c>
      <c r="C22" s="40"/>
      <c r="D22" s="42">
        <v>-11598</v>
      </c>
      <c r="E22" s="42"/>
      <c r="F22" s="42">
        <v>-39241</v>
      </c>
      <c r="G22" s="40"/>
      <c r="H22" s="41">
        <v>-30002</v>
      </c>
    </row>
    <row r="23" spans="1:8" ht="12.75">
      <c r="A23" s="3"/>
      <c r="B23" s="41"/>
      <c r="C23" s="40"/>
      <c r="D23" s="42"/>
      <c r="E23" s="41"/>
      <c r="F23" s="41"/>
      <c r="G23" s="40"/>
      <c r="H23" s="41"/>
    </row>
    <row r="24" spans="1:8" ht="12.75">
      <c r="A24" s="3" t="s">
        <v>69</v>
      </c>
      <c r="B24" s="41">
        <v>-12572</v>
      </c>
      <c r="C24" s="40"/>
      <c r="D24" s="42">
        <v>-9998</v>
      </c>
      <c r="E24" s="41"/>
      <c r="F24" s="41">
        <v>-44601</v>
      </c>
      <c r="G24" s="40"/>
      <c r="H24" s="41">
        <v>-35856</v>
      </c>
    </row>
    <row r="25" spans="1:8" ht="12.75">
      <c r="A25" s="3"/>
      <c r="B25" s="41"/>
      <c r="C25" s="40"/>
      <c r="D25" s="42"/>
      <c r="E25" s="41"/>
      <c r="F25" s="41"/>
      <c r="G25" s="40"/>
      <c r="H25" s="41"/>
    </row>
    <row r="26" spans="1:8" ht="12.75">
      <c r="A26" s="44" t="s">
        <v>0</v>
      </c>
      <c r="B26" s="41">
        <v>-1217</v>
      </c>
      <c r="C26" s="40"/>
      <c r="D26" s="42">
        <v>-995</v>
      </c>
      <c r="E26" s="41"/>
      <c r="F26" s="41">
        <v>-4413</v>
      </c>
      <c r="G26" s="45"/>
      <c r="H26" s="41">
        <v>-3719</v>
      </c>
    </row>
    <row r="27" spans="1:8" ht="12.75">
      <c r="A27" s="3"/>
      <c r="B27" s="41"/>
      <c r="C27" s="40"/>
      <c r="D27" s="42"/>
      <c r="E27" s="41"/>
      <c r="F27" s="41"/>
      <c r="G27" s="40"/>
      <c r="H27" s="41"/>
    </row>
    <row r="28" spans="1:8" ht="12.75">
      <c r="A28" s="3" t="s">
        <v>70</v>
      </c>
      <c r="B28" s="41">
        <v>2529</v>
      </c>
      <c r="C28" s="40"/>
      <c r="D28" s="42">
        <v>1130</v>
      </c>
      <c r="E28" s="41"/>
      <c r="F28" s="42">
        <v>7508</v>
      </c>
      <c r="G28" s="40"/>
      <c r="H28" s="41">
        <v>8818</v>
      </c>
    </row>
    <row r="29" spans="1:8" ht="12.75">
      <c r="A29" s="3"/>
      <c r="B29" s="43"/>
      <c r="C29" s="40"/>
      <c r="D29" s="43"/>
      <c r="E29" s="40"/>
      <c r="F29" s="43"/>
      <c r="G29" s="40"/>
      <c r="H29" s="43"/>
    </row>
    <row r="30" spans="1:8" ht="12.75">
      <c r="A30" s="3" t="s">
        <v>71</v>
      </c>
      <c r="B30" s="40">
        <f>SUM(B13:B28)</f>
        <v>15836</v>
      </c>
      <c r="C30" s="40"/>
      <c r="D30" s="40">
        <f>SUM(D13:D28)</f>
        <v>10130</v>
      </c>
      <c r="E30" s="40"/>
      <c r="F30" s="40">
        <f>SUM(F13:F28)</f>
        <v>55934</v>
      </c>
      <c r="G30" s="40"/>
      <c r="H30" s="40">
        <f>SUM(H13:H28)</f>
        <v>49155</v>
      </c>
    </row>
    <row r="31" spans="1:8" ht="12.75">
      <c r="A31" s="44"/>
      <c r="B31" s="40"/>
      <c r="C31" s="40"/>
      <c r="D31" s="45"/>
      <c r="E31" s="40"/>
      <c r="F31" s="40"/>
      <c r="G31" s="45"/>
      <c r="H31" s="40"/>
    </row>
    <row r="32" spans="1:8" ht="12.75">
      <c r="A32" s="3" t="s">
        <v>105</v>
      </c>
      <c r="B32" s="40"/>
      <c r="C32" s="40"/>
      <c r="D32" s="45"/>
      <c r="E32" s="40"/>
      <c r="F32" s="40"/>
      <c r="G32" s="40"/>
      <c r="H32" s="40"/>
    </row>
    <row r="33" spans="1:8" ht="12.75">
      <c r="A33" s="3" t="s">
        <v>106</v>
      </c>
      <c r="B33" s="40">
        <v>126</v>
      </c>
      <c r="C33" s="40"/>
      <c r="D33" s="45">
        <v>35</v>
      </c>
      <c r="E33" s="40"/>
      <c r="F33" s="40">
        <v>386</v>
      </c>
      <c r="G33" s="40"/>
      <c r="H33" s="40">
        <v>219</v>
      </c>
    </row>
    <row r="34" spans="1:8" ht="12.75">
      <c r="A34" s="3"/>
      <c r="B34" s="43"/>
      <c r="C34" s="40"/>
      <c r="D34" s="43"/>
      <c r="E34" s="40"/>
      <c r="F34" s="43"/>
      <c r="G34" s="40"/>
      <c r="H34" s="43"/>
    </row>
    <row r="35" spans="1:8" ht="12.75">
      <c r="A35" s="3" t="s">
        <v>72</v>
      </c>
      <c r="B35" s="40">
        <f>SUM(B29:B33)</f>
        <v>15962</v>
      </c>
      <c r="C35" s="40"/>
      <c r="D35" s="40">
        <f>SUM(D29:D33)</f>
        <v>10165</v>
      </c>
      <c r="E35" s="40"/>
      <c r="F35" s="40">
        <f>SUM(F29:F33)</f>
        <v>56320</v>
      </c>
      <c r="G35" s="40"/>
      <c r="H35" s="40">
        <f>SUM(H29:H33)</f>
        <v>49374</v>
      </c>
    </row>
    <row r="36" spans="1:8" ht="12.75">
      <c r="A36" s="3"/>
      <c r="B36" s="40"/>
      <c r="C36" s="40"/>
      <c r="D36" s="40"/>
      <c r="E36" s="40"/>
      <c r="F36" s="40"/>
      <c r="G36" s="40"/>
      <c r="H36" s="40"/>
    </row>
    <row r="37" spans="1:8" ht="12.75">
      <c r="A37" s="3" t="s">
        <v>10</v>
      </c>
      <c r="B37" s="46">
        <v>-4917</v>
      </c>
      <c r="C37" s="40"/>
      <c r="D37" s="47">
        <v>-2764</v>
      </c>
      <c r="E37" s="40"/>
      <c r="F37" s="46">
        <v>-16935</v>
      </c>
      <c r="G37" s="40"/>
      <c r="H37" s="46">
        <v>-13038</v>
      </c>
    </row>
    <row r="38" spans="1:8" ht="12.75">
      <c r="A38" s="3"/>
      <c r="B38" s="40"/>
      <c r="C38" s="40"/>
      <c r="D38" s="40"/>
      <c r="E38" s="40"/>
      <c r="F38" s="40"/>
      <c r="G38" s="40"/>
      <c r="H38" s="40"/>
    </row>
    <row r="39" spans="1:8" ht="12.75">
      <c r="A39" s="3" t="s">
        <v>73</v>
      </c>
      <c r="B39" s="40">
        <f>SUM(B34:B37)</f>
        <v>11045</v>
      </c>
      <c r="C39" s="40"/>
      <c r="D39" s="40">
        <f>SUM(D34:D37)</f>
        <v>7401</v>
      </c>
      <c r="E39" s="40"/>
      <c r="F39" s="40">
        <f>SUM(F34:F37)</f>
        <v>39385</v>
      </c>
      <c r="G39" s="40"/>
      <c r="H39" s="40">
        <f>SUM(H34:H37)</f>
        <v>36336</v>
      </c>
    </row>
    <row r="40" spans="1:8" ht="12.75">
      <c r="A40" s="3"/>
      <c r="B40" s="40"/>
      <c r="C40" s="40"/>
      <c r="D40" s="40"/>
      <c r="E40" s="40"/>
      <c r="F40" s="40"/>
      <c r="G40" s="40"/>
      <c r="H40" s="40"/>
    </row>
    <row r="41" spans="1:8" ht="12.75">
      <c r="A41" s="3" t="s">
        <v>74</v>
      </c>
      <c r="B41" s="46">
        <v>-311</v>
      </c>
      <c r="C41" s="40"/>
      <c r="D41" s="47">
        <v>-272</v>
      </c>
      <c r="E41" s="48"/>
      <c r="F41" s="46">
        <v>-1231</v>
      </c>
      <c r="G41" s="40"/>
      <c r="H41" s="49">
        <v>-738</v>
      </c>
    </row>
    <row r="42" spans="1:8" ht="12.75">
      <c r="A42" s="3"/>
      <c r="B42" s="43"/>
      <c r="C42" s="40"/>
      <c r="D42" s="43"/>
      <c r="E42" s="40"/>
      <c r="F42" s="40"/>
      <c r="G42" s="40"/>
      <c r="H42" s="40"/>
    </row>
    <row r="43" spans="1:8" ht="12.75">
      <c r="A43" s="3" t="s">
        <v>111</v>
      </c>
      <c r="B43" s="46">
        <f>SUM(B38:B41)</f>
        <v>10734</v>
      </c>
      <c r="C43" s="40"/>
      <c r="D43" s="46">
        <f>SUM(D38:D41)</f>
        <v>7129</v>
      </c>
      <c r="E43" s="40"/>
      <c r="F43" s="46">
        <f>SUM(F38:F41)</f>
        <v>38154</v>
      </c>
      <c r="G43" s="40"/>
      <c r="H43" s="46">
        <f>SUM(H38:H41)</f>
        <v>35598</v>
      </c>
    </row>
    <row r="44" spans="1:8" ht="12.75">
      <c r="A44" s="3"/>
      <c r="B44" s="41"/>
      <c r="C44" s="40"/>
      <c r="D44" s="41"/>
      <c r="E44" s="41"/>
      <c r="F44" s="41"/>
      <c r="G44" s="40"/>
      <c r="H44" s="41"/>
    </row>
    <row r="45" spans="1:8" ht="13.5" thickBot="1">
      <c r="A45" s="3" t="s">
        <v>75</v>
      </c>
      <c r="B45" s="51">
        <f>B43/170994*100</f>
        <v>6.277413242569915</v>
      </c>
      <c r="C45" s="50"/>
      <c r="D45" s="51">
        <f>D43/170994*100</f>
        <v>4.1691521339930055</v>
      </c>
      <c r="E45" s="52"/>
      <c r="F45" s="51">
        <f>F43/170994*100</f>
        <v>22.313063616267236</v>
      </c>
      <c r="G45" s="50"/>
      <c r="H45" s="51">
        <f>H43/170994*100</f>
        <v>20.818274325414926</v>
      </c>
    </row>
    <row r="46" spans="1:8" ht="13.5" thickBot="1">
      <c r="A46" s="3" t="s">
        <v>76</v>
      </c>
      <c r="B46" s="53">
        <f>B45</f>
        <v>6.277413242569915</v>
      </c>
      <c r="C46" s="50"/>
      <c r="D46" s="53">
        <f>D45</f>
        <v>4.1691521339930055</v>
      </c>
      <c r="E46" s="52"/>
      <c r="F46" s="53">
        <f>F45</f>
        <v>22.313063616267236</v>
      </c>
      <c r="G46" s="50"/>
      <c r="H46" s="53">
        <f>H45</f>
        <v>20.818274325414926</v>
      </c>
    </row>
    <row r="47" spans="1:8" ht="12.75">
      <c r="A47" s="3"/>
      <c r="B47" s="3"/>
      <c r="C47" s="3"/>
      <c r="D47" s="3"/>
      <c r="E47" s="3"/>
      <c r="F47" s="3"/>
      <c r="G47" s="3"/>
      <c r="H47" s="3"/>
    </row>
    <row r="48" spans="1:8" ht="12.75">
      <c r="A48" s="3"/>
      <c r="B48" s="3"/>
      <c r="C48" s="3"/>
      <c r="D48" s="3"/>
      <c r="E48" s="3"/>
      <c r="F48" s="3"/>
      <c r="G48" s="3"/>
      <c r="H48" s="3"/>
    </row>
    <row r="49" spans="1:8" ht="12.75">
      <c r="A49" s="3"/>
      <c r="B49" s="3"/>
      <c r="C49" s="3"/>
      <c r="D49" s="3"/>
      <c r="E49" s="3"/>
      <c r="F49" s="3"/>
      <c r="G49" s="3"/>
      <c r="H49" s="3"/>
    </row>
    <row r="50" spans="1:8" ht="12.75">
      <c r="A50" s="3"/>
      <c r="B50" s="3"/>
      <c r="C50" s="3"/>
      <c r="D50" s="3"/>
      <c r="E50" s="3"/>
      <c r="F50" s="3"/>
      <c r="G50" s="3"/>
      <c r="H50" s="3"/>
    </row>
    <row r="51" spans="1:8" ht="12.75">
      <c r="A51" s="3"/>
      <c r="B51" s="3"/>
      <c r="C51" s="3"/>
      <c r="D51" s="3"/>
      <c r="E51" s="3"/>
      <c r="F51" s="3"/>
      <c r="G51" s="3"/>
      <c r="H51" s="3"/>
    </row>
    <row r="52" spans="1:8" ht="12.75">
      <c r="A52" s="3"/>
      <c r="B52" s="3"/>
      <c r="C52" s="3"/>
      <c r="D52" s="3"/>
      <c r="E52" s="3"/>
      <c r="F52" s="3"/>
      <c r="G52" s="3"/>
      <c r="H52" s="3"/>
    </row>
    <row r="55" ht="12.75">
      <c r="B55" s="1"/>
    </row>
    <row r="57" ht="12.75">
      <c r="B57" s="1"/>
    </row>
    <row r="59" ht="12.75">
      <c r="B59" s="1"/>
    </row>
  </sheetData>
  <printOptions/>
  <pageMargins left="0.86" right="0.35" top="0.64" bottom="0.83" header="0.27" footer="0.5"/>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2"/>
  <sheetViews>
    <sheetView workbookViewId="0" topLeftCell="A3">
      <selection activeCell="J32" sqref="J32"/>
    </sheetView>
  </sheetViews>
  <sheetFormatPr defaultColWidth="9.140625" defaultRowHeight="12.75"/>
  <cols>
    <col min="1" max="1" width="27.140625" style="0" customWidth="1"/>
    <col min="2" max="2" width="12.7109375" style="0" customWidth="1"/>
    <col min="3" max="3" width="2.7109375" style="0" customWidth="1"/>
    <col min="4" max="4" width="12.7109375" style="0" customWidth="1"/>
    <col min="5" max="5" width="2.7109375" style="0" customWidth="1"/>
    <col min="6" max="6" width="12.7109375" style="0" customWidth="1"/>
    <col min="7" max="7" width="2.7109375" style="0" customWidth="1"/>
    <col min="8" max="8" width="12.7109375" style="0" customWidth="1"/>
    <col min="9" max="9" width="2.7109375" style="0" customWidth="1"/>
    <col min="10" max="10" width="12.7109375" style="0" customWidth="1"/>
  </cols>
  <sheetData>
    <row r="1" spans="1:10" ht="15.75">
      <c r="A1" s="2" t="s">
        <v>48</v>
      </c>
      <c r="B1" s="5"/>
      <c r="C1" s="5"/>
      <c r="D1" s="5"/>
      <c r="E1" s="5"/>
      <c r="F1" s="5"/>
      <c r="G1" s="5"/>
      <c r="H1" s="5"/>
      <c r="I1" s="5"/>
      <c r="J1" s="5"/>
    </row>
    <row r="2" spans="1:10" ht="15.75">
      <c r="A2" s="2" t="s">
        <v>49</v>
      </c>
      <c r="B2" s="5"/>
      <c r="C2" s="5"/>
      <c r="D2" s="5"/>
      <c r="E2" s="5"/>
      <c r="F2" s="5"/>
      <c r="G2" s="5"/>
      <c r="H2" s="5"/>
      <c r="I2" s="5"/>
      <c r="J2" s="5"/>
    </row>
    <row r="3" spans="1:10" ht="12.75">
      <c r="A3" s="3"/>
      <c r="B3" s="3"/>
      <c r="C3" s="39"/>
      <c r="D3" s="3"/>
      <c r="E3" s="39"/>
      <c r="F3" s="3"/>
      <c r="G3" s="39"/>
      <c r="H3" s="3"/>
      <c r="I3" s="39"/>
      <c r="J3" s="3"/>
    </row>
    <row r="4" spans="1:10" ht="12.75">
      <c r="A4" s="79" t="s">
        <v>41</v>
      </c>
      <c r="B4" s="79"/>
      <c r="C4" s="79"/>
      <c r="D4" s="79"/>
      <c r="E4" s="79"/>
      <c r="F4" s="79"/>
      <c r="G4" s="79"/>
      <c r="H4" s="79"/>
      <c r="I4" s="79"/>
      <c r="J4" s="79"/>
    </row>
    <row r="5" spans="1:10" ht="12.75">
      <c r="A5" s="79" t="s">
        <v>84</v>
      </c>
      <c r="B5" s="79"/>
      <c r="C5" s="79"/>
      <c r="D5" s="79"/>
      <c r="E5" s="79"/>
      <c r="F5" s="79"/>
      <c r="G5" s="79"/>
      <c r="H5" s="79"/>
      <c r="I5" s="79"/>
      <c r="J5" s="79"/>
    </row>
    <row r="6" spans="1:10" ht="12.75">
      <c r="A6" s="66"/>
      <c r="B6" s="66"/>
      <c r="C6" s="66"/>
      <c r="D6" s="66"/>
      <c r="E6" s="66"/>
      <c r="F6" s="66"/>
      <c r="G6" s="66"/>
      <c r="H6" s="66"/>
      <c r="I6" s="66"/>
      <c r="J6" s="66"/>
    </row>
    <row r="7" spans="1:10" ht="12.75">
      <c r="A7" s="3"/>
      <c r="B7" s="34"/>
      <c r="C7" s="67"/>
      <c r="D7" s="34" t="s">
        <v>45</v>
      </c>
      <c r="E7" s="67"/>
      <c r="F7" s="34" t="s">
        <v>45</v>
      </c>
      <c r="G7" s="67"/>
      <c r="H7" s="67"/>
      <c r="I7" s="67"/>
      <c r="J7" s="34"/>
    </row>
    <row r="8" spans="1:10" ht="12.75">
      <c r="A8" s="3"/>
      <c r="B8" s="34"/>
      <c r="C8" s="67"/>
      <c r="D8" s="34" t="s">
        <v>96</v>
      </c>
      <c r="E8" s="67"/>
      <c r="F8" s="34" t="s">
        <v>96</v>
      </c>
      <c r="G8" s="67"/>
      <c r="H8" s="34" t="s">
        <v>43</v>
      </c>
      <c r="I8" s="67"/>
      <c r="J8" s="34"/>
    </row>
    <row r="9" spans="1:10" ht="12.75">
      <c r="A9" s="3"/>
      <c r="B9" s="68" t="s">
        <v>4</v>
      </c>
      <c r="C9" s="67"/>
      <c r="D9" s="68" t="s">
        <v>42</v>
      </c>
      <c r="E9" s="67"/>
      <c r="F9" s="68" t="s">
        <v>8</v>
      </c>
      <c r="G9" s="67"/>
      <c r="H9" s="68" t="s">
        <v>44</v>
      </c>
      <c r="I9" s="67"/>
      <c r="J9" s="68" t="s">
        <v>6</v>
      </c>
    </row>
    <row r="10" spans="1:10" ht="12.75">
      <c r="A10" s="3"/>
      <c r="B10" s="38" t="s">
        <v>52</v>
      </c>
      <c r="C10" s="69"/>
      <c r="D10" s="38" t="s">
        <v>52</v>
      </c>
      <c r="E10" s="69"/>
      <c r="F10" s="38" t="s">
        <v>52</v>
      </c>
      <c r="G10" s="69"/>
      <c r="H10" s="38" t="s">
        <v>52</v>
      </c>
      <c r="I10" s="69"/>
      <c r="J10" s="38" t="s">
        <v>52</v>
      </c>
    </row>
    <row r="11" spans="1:10" ht="12.75">
      <c r="A11" s="3" t="s">
        <v>85</v>
      </c>
      <c r="B11" s="3"/>
      <c r="C11" s="39"/>
      <c r="D11" s="3"/>
      <c r="E11" s="39"/>
      <c r="F11" s="3"/>
      <c r="G11" s="39"/>
      <c r="H11" s="3"/>
      <c r="I11" s="39"/>
      <c r="J11" s="3"/>
    </row>
    <row r="12" spans="1:10" ht="12.75">
      <c r="A12" s="70" t="s">
        <v>86</v>
      </c>
      <c r="B12" s="3"/>
      <c r="C12" s="39"/>
      <c r="D12" s="3"/>
      <c r="E12" s="39"/>
      <c r="F12" s="3"/>
      <c r="G12" s="39"/>
      <c r="H12" s="3"/>
      <c r="I12" s="39"/>
      <c r="J12" s="3"/>
    </row>
    <row r="13" spans="1:10" ht="12.75">
      <c r="A13" s="3"/>
      <c r="B13" s="23"/>
      <c r="C13" s="65"/>
      <c r="D13" s="23"/>
      <c r="E13" s="65"/>
      <c r="F13" s="23"/>
      <c r="G13" s="65"/>
      <c r="H13" s="23"/>
      <c r="I13" s="65"/>
      <c r="J13" s="23"/>
    </row>
    <row r="14" spans="1:10" ht="12.75">
      <c r="A14" s="3" t="s">
        <v>97</v>
      </c>
      <c r="B14" s="23">
        <v>170994</v>
      </c>
      <c r="C14" s="65"/>
      <c r="D14" s="23">
        <v>0</v>
      </c>
      <c r="E14" s="65"/>
      <c r="F14" s="23">
        <v>0</v>
      </c>
      <c r="G14" s="65"/>
      <c r="H14" s="23">
        <v>689436</v>
      </c>
      <c r="I14" s="65"/>
      <c r="J14" s="23">
        <f>SUM(B14:H14)</f>
        <v>860430</v>
      </c>
    </row>
    <row r="15" spans="1:10" ht="12.75">
      <c r="A15" s="3"/>
      <c r="B15" s="3"/>
      <c r="C15" s="3"/>
      <c r="D15" s="3"/>
      <c r="E15" s="3"/>
      <c r="F15" s="3"/>
      <c r="G15" s="65"/>
      <c r="H15" s="23"/>
      <c r="I15" s="65"/>
      <c r="J15" s="23"/>
    </row>
    <row r="16" spans="1:10" ht="12.75">
      <c r="A16" s="3" t="s">
        <v>77</v>
      </c>
      <c r="B16" s="65">
        <v>0</v>
      </c>
      <c r="C16" s="65"/>
      <c r="D16" s="65">
        <v>0</v>
      </c>
      <c r="E16" s="65"/>
      <c r="F16" s="65">
        <v>0</v>
      </c>
      <c r="G16" s="65"/>
      <c r="H16" s="65">
        <v>38154</v>
      </c>
      <c r="I16" s="65"/>
      <c r="J16" s="65">
        <f>SUM(B16:H16)</f>
        <v>38154</v>
      </c>
    </row>
    <row r="17" spans="1:10" ht="12.75">
      <c r="A17" s="3"/>
      <c r="B17" s="65"/>
      <c r="C17" s="65"/>
      <c r="D17" s="65"/>
      <c r="E17" s="65"/>
      <c r="F17" s="65"/>
      <c r="G17" s="65"/>
      <c r="H17" s="65"/>
      <c r="I17" s="65"/>
      <c r="J17" s="65"/>
    </row>
    <row r="18" spans="1:10" ht="12.75">
      <c r="A18" s="3" t="s">
        <v>33</v>
      </c>
      <c r="B18" s="65">
        <v>0</v>
      </c>
      <c r="C18" s="65"/>
      <c r="D18" s="65">
        <v>0</v>
      </c>
      <c r="E18" s="65"/>
      <c r="F18" s="65">
        <v>0</v>
      </c>
      <c r="G18" s="65"/>
      <c r="H18" s="65">
        <v>-18467</v>
      </c>
      <c r="I18" s="65"/>
      <c r="J18" s="65">
        <f>SUM(B18:H18)</f>
        <v>-18467</v>
      </c>
    </row>
    <row r="19" spans="1:10" ht="12.75">
      <c r="A19" s="71"/>
      <c r="B19" s="65"/>
      <c r="C19" s="65"/>
      <c r="D19" s="65"/>
      <c r="E19" s="65"/>
      <c r="F19" s="65"/>
      <c r="G19" s="65"/>
      <c r="H19" s="65"/>
      <c r="I19" s="65"/>
      <c r="J19" s="65"/>
    </row>
    <row r="20" spans="1:10" ht="13.5" thickBot="1">
      <c r="A20" s="3" t="s">
        <v>87</v>
      </c>
      <c r="B20" s="72">
        <f>SUM(B13:B19)</f>
        <v>170994</v>
      </c>
      <c r="C20" s="65"/>
      <c r="D20" s="72">
        <f>SUM(D13:D19)</f>
        <v>0</v>
      </c>
      <c r="E20" s="65"/>
      <c r="F20" s="72">
        <f>SUM(F13:F19)</f>
        <v>0</v>
      </c>
      <c r="G20" s="65"/>
      <c r="H20" s="72">
        <f>SUM(H13:H19)</f>
        <v>709123</v>
      </c>
      <c r="I20" s="65"/>
      <c r="J20" s="72">
        <f>SUM(J13:J19)</f>
        <v>880117</v>
      </c>
    </row>
    <row r="21" spans="1:10" ht="12.75">
      <c r="A21" s="3"/>
      <c r="B21" s="23"/>
      <c r="C21" s="65"/>
      <c r="D21" s="23"/>
      <c r="E21" s="65"/>
      <c r="F21" s="23"/>
      <c r="G21" s="65"/>
      <c r="H21" s="23"/>
      <c r="I21" s="65"/>
      <c r="J21" s="23"/>
    </row>
    <row r="22" spans="1:10" ht="12.75">
      <c r="A22" s="3" t="s">
        <v>85</v>
      </c>
      <c r="B22" s="23"/>
      <c r="C22" s="65"/>
      <c r="D22" s="23"/>
      <c r="E22" s="65"/>
      <c r="F22" s="23"/>
      <c r="G22" s="65"/>
      <c r="H22" s="23"/>
      <c r="I22" s="65"/>
      <c r="J22" s="23"/>
    </row>
    <row r="23" spans="1:10" ht="12.75">
      <c r="A23" s="70" t="s">
        <v>88</v>
      </c>
      <c r="B23" s="3"/>
      <c r="C23" s="39"/>
      <c r="D23" s="3"/>
      <c r="E23" s="39"/>
      <c r="F23" s="3"/>
      <c r="G23" s="39"/>
      <c r="H23" s="3"/>
      <c r="I23" s="39"/>
      <c r="J23" s="3"/>
    </row>
    <row r="24" spans="1:10" ht="12.75">
      <c r="A24" s="3"/>
      <c r="B24" s="3"/>
      <c r="C24" s="39"/>
      <c r="D24" s="3"/>
      <c r="E24" s="39"/>
      <c r="F24" s="3"/>
      <c r="G24" s="39"/>
      <c r="H24" s="3"/>
      <c r="I24" s="39"/>
      <c r="J24" s="3"/>
    </row>
    <row r="25" spans="1:10" ht="12.75">
      <c r="A25" s="3" t="s">
        <v>97</v>
      </c>
      <c r="B25" s="65">
        <v>170994</v>
      </c>
      <c r="C25" s="65"/>
      <c r="D25" s="65">
        <v>0</v>
      </c>
      <c r="E25" s="65"/>
      <c r="F25" s="65">
        <v>0</v>
      </c>
      <c r="G25" s="65"/>
      <c r="H25" s="65">
        <v>666150</v>
      </c>
      <c r="I25" s="65"/>
      <c r="J25" s="23">
        <f>SUM(B25:H25)</f>
        <v>837144</v>
      </c>
    </row>
    <row r="26" spans="1:10" ht="12.75">
      <c r="A26" s="3"/>
      <c r="B26" s="23"/>
      <c r="C26" s="65"/>
      <c r="D26" s="23"/>
      <c r="E26" s="65"/>
      <c r="F26" s="23"/>
      <c r="G26" s="65"/>
      <c r="H26" s="23"/>
      <c r="I26" s="65"/>
      <c r="J26" s="23"/>
    </row>
    <row r="27" spans="1:10" ht="12.75">
      <c r="A27" s="3" t="s">
        <v>77</v>
      </c>
      <c r="B27" s="23">
        <v>0</v>
      </c>
      <c r="C27" s="65"/>
      <c r="D27" s="23">
        <v>0</v>
      </c>
      <c r="E27" s="65"/>
      <c r="F27" s="23">
        <v>0</v>
      </c>
      <c r="G27" s="65"/>
      <c r="H27" s="23">
        <v>35598</v>
      </c>
      <c r="I27" s="65"/>
      <c r="J27" s="23">
        <f>SUM(B27:H27)</f>
        <v>35598</v>
      </c>
    </row>
    <row r="28" spans="1:10" ht="12.75">
      <c r="A28" s="3"/>
      <c r="B28" s="23"/>
      <c r="C28" s="65"/>
      <c r="D28" s="23"/>
      <c r="E28" s="65"/>
      <c r="F28" s="23"/>
      <c r="G28" s="65"/>
      <c r="H28" s="23"/>
      <c r="I28" s="65"/>
      <c r="J28" s="23"/>
    </row>
    <row r="29" spans="1:10" ht="12.75">
      <c r="A29" s="3" t="s">
        <v>33</v>
      </c>
      <c r="B29" s="23">
        <v>0</v>
      </c>
      <c r="C29" s="65"/>
      <c r="D29" s="23">
        <v>0</v>
      </c>
      <c r="E29" s="65"/>
      <c r="F29" s="23">
        <v>0</v>
      </c>
      <c r="G29" s="65"/>
      <c r="H29" s="23">
        <v>-12312</v>
      </c>
      <c r="I29" s="65"/>
      <c r="J29" s="23">
        <f>SUM(B29:H29)</f>
        <v>-12312</v>
      </c>
    </row>
    <row r="30" spans="1:10" ht="12.75">
      <c r="A30" s="3"/>
      <c r="B30" s="23"/>
      <c r="C30" s="65"/>
      <c r="D30" s="23"/>
      <c r="E30" s="65"/>
      <c r="F30" s="23"/>
      <c r="G30" s="65"/>
      <c r="H30" s="23"/>
      <c r="I30" s="65"/>
      <c r="J30" s="23"/>
    </row>
    <row r="31" spans="1:10" ht="13.5" thickBot="1">
      <c r="A31" s="3" t="s">
        <v>87</v>
      </c>
      <c r="B31" s="72">
        <f>SUM(B25:B30)</f>
        <v>170994</v>
      </c>
      <c r="C31" s="65"/>
      <c r="D31" s="72">
        <f>SUM(D25:D30)</f>
        <v>0</v>
      </c>
      <c r="E31" s="65"/>
      <c r="F31" s="72">
        <f>SUM(F25:F30)</f>
        <v>0</v>
      </c>
      <c r="G31" s="65"/>
      <c r="H31" s="72">
        <f>SUM(H25:H30)</f>
        <v>689436</v>
      </c>
      <c r="I31" s="65"/>
      <c r="J31" s="72">
        <f>SUM(J25:J30)</f>
        <v>860430</v>
      </c>
    </row>
    <row r="32" spans="1:10" ht="12.75">
      <c r="A32" s="3"/>
      <c r="B32" s="65"/>
      <c r="C32" s="65"/>
      <c r="D32" s="65"/>
      <c r="E32" s="65"/>
      <c r="F32" s="65"/>
      <c r="G32" s="65"/>
      <c r="H32" s="65"/>
      <c r="I32" s="65"/>
      <c r="J32" s="65"/>
    </row>
  </sheetData>
  <mergeCells count="2">
    <mergeCell ref="A4:J4"/>
    <mergeCell ref="A5:J5"/>
  </mergeCells>
  <printOptions/>
  <pageMargins left="0.52" right="0.44" top="1" bottom="1" header="0.5" footer="0.5"/>
  <pageSetup fitToHeight="1" fitToWidth="1" horizontalDpi="600" verticalDpi="600" orientation="portrait"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58"/>
  <sheetViews>
    <sheetView tabSelected="1" workbookViewId="0" topLeftCell="A1">
      <selection activeCell="A28" sqref="A28"/>
    </sheetView>
  </sheetViews>
  <sheetFormatPr defaultColWidth="9.140625" defaultRowHeight="12.75"/>
  <cols>
    <col min="1" max="1" width="3.00390625" style="0" customWidth="1"/>
    <col min="2" max="2" width="57.00390625" style="0" customWidth="1"/>
    <col min="3" max="4" width="16.7109375" style="0" customWidth="1"/>
  </cols>
  <sheetData>
    <row r="1" spans="1:4" ht="15.75">
      <c r="A1" s="5" t="s">
        <v>48</v>
      </c>
      <c r="B1" s="5"/>
      <c r="C1" s="54"/>
      <c r="D1" s="4"/>
    </row>
    <row r="2" spans="1:4" ht="15.75">
      <c r="A2" s="5" t="s">
        <v>49</v>
      </c>
      <c r="B2" s="5"/>
      <c r="C2" s="54"/>
      <c r="D2" s="4"/>
    </row>
    <row r="3" spans="1:4" ht="15">
      <c r="A3" s="4"/>
      <c r="B3" s="4"/>
      <c r="C3" s="54"/>
      <c r="D3" s="4"/>
    </row>
    <row r="4" spans="1:4" ht="15.75">
      <c r="A4" s="55" t="s">
        <v>40</v>
      </c>
      <c r="B4" s="55"/>
      <c r="C4" s="54"/>
      <c r="D4" s="4"/>
    </row>
    <row r="5" spans="1:4" ht="15.75">
      <c r="A5" s="55" t="s">
        <v>84</v>
      </c>
      <c r="B5" s="55"/>
      <c r="C5" s="54"/>
      <c r="D5" s="22"/>
    </row>
    <row r="6" spans="1:4" ht="15">
      <c r="A6" s="4"/>
      <c r="B6" s="4"/>
      <c r="C6" s="56">
        <v>2004</v>
      </c>
      <c r="D6" s="56">
        <v>2003</v>
      </c>
    </row>
    <row r="7" spans="1:4" ht="15">
      <c r="A7" s="4"/>
      <c r="B7" s="4"/>
      <c r="C7" s="57" t="s">
        <v>78</v>
      </c>
      <c r="D7" s="57" t="s">
        <v>78</v>
      </c>
    </row>
    <row r="8" spans="1:4" ht="15">
      <c r="A8" s="4"/>
      <c r="B8" s="4"/>
      <c r="C8" s="58" t="s">
        <v>89</v>
      </c>
      <c r="D8" s="58" t="s">
        <v>89</v>
      </c>
    </row>
    <row r="9" spans="1:4" ht="15">
      <c r="A9" s="4"/>
      <c r="B9" s="4"/>
      <c r="C9" s="57" t="s">
        <v>80</v>
      </c>
      <c r="D9" s="57" t="s">
        <v>80</v>
      </c>
    </row>
    <row r="10" spans="1:4" ht="15">
      <c r="A10" s="4"/>
      <c r="B10" s="4"/>
      <c r="C10" s="57" t="s">
        <v>52</v>
      </c>
      <c r="D10" s="57" t="s">
        <v>52</v>
      </c>
    </row>
    <row r="11" spans="1:4" ht="15">
      <c r="A11" s="4"/>
      <c r="B11" s="4"/>
      <c r="C11" s="19"/>
      <c r="D11" s="19"/>
    </row>
    <row r="12" spans="1:4" ht="15">
      <c r="A12" s="4" t="s">
        <v>9</v>
      </c>
      <c r="B12" s="4"/>
      <c r="C12" s="19">
        <f>'IS'!F35</f>
        <v>56320</v>
      </c>
      <c r="D12" s="19">
        <f>'IS'!H35</f>
        <v>49374</v>
      </c>
    </row>
    <row r="13" spans="1:4" ht="15">
      <c r="A13" s="4"/>
      <c r="B13" s="4"/>
      <c r="C13" s="19"/>
      <c r="D13" s="19"/>
    </row>
    <row r="14" spans="1:4" ht="15">
      <c r="A14" s="4" t="s">
        <v>21</v>
      </c>
      <c r="B14" s="4"/>
      <c r="C14" s="19"/>
      <c r="D14" s="19"/>
    </row>
    <row r="15" spans="1:4" ht="15">
      <c r="A15" s="4"/>
      <c r="B15" s="4" t="s">
        <v>24</v>
      </c>
      <c r="C15" s="19">
        <v>-25290</v>
      </c>
      <c r="D15" s="19">
        <v>-21715</v>
      </c>
    </row>
    <row r="16" spans="1:4" ht="15">
      <c r="A16" s="4"/>
      <c r="B16" s="4"/>
      <c r="C16" s="59"/>
      <c r="D16" s="59"/>
    </row>
    <row r="17" spans="1:4" ht="15">
      <c r="A17" s="4" t="s">
        <v>25</v>
      </c>
      <c r="B17" s="4"/>
      <c r="C17" s="19">
        <f>SUM(C12:C15)</f>
        <v>31030</v>
      </c>
      <c r="D17" s="19">
        <f>SUM(D12:D15)</f>
        <v>27659</v>
      </c>
    </row>
    <row r="18" spans="1:4" ht="15">
      <c r="A18" s="4"/>
      <c r="B18" s="4"/>
      <c r="C18" s="19"/>
      <c r="D18" s="19"/>
    </row>
    <row r="19" spans="1:4" ht="15">
      <c r="A19" s="4" t="s">
        <v>26</v>
      </c>
      <c r="B19" s="4"/>
      <c r="C19" s="19"/>
      <c r="D19" s="19"/>
    </row>
    <row r="20" spans="1:4" ht="15">
      <c r="A20" s="4"/>
      <c r="B20" s="4" t="s">
        <v>27</v>
      </c>
      <c r="C20" s="19">
        <v>-19331</v>
      </c>
      <c r="D20" s="19">
        <v>-27736</v>
      </c>
    </row>
    <row r="21" spans="1:4" ht="15">
      <c r="A21" s="4"/>
      <c r="B21" s="4" t="s">
        <v>28</v>
      </c>
      <c r="C21" s="19">
        <v>-15442</v>
      </c>
      <c r="D21" s="19">
        <v>3713</v>
      </c>
    </row>
    <row r="22" spans="1:4" ht="15">
      <c r="A22" s="60" t="s">
        <v>99</v>
      </c>
      <c r="B22" s="61"/>
      <c r="C22" s="19">
        <v>9212</v>
      </c>
      <c r="D22" s="19">
        <v>9013</v>
      </c>
    </row>
    <row r="23" spans="1:4" ht="15">
      <c r="A23" s="4" t="s">
        <v>11</v>
      </c>
      <c r="B23" s="4"/>
      <c r="C23" s="19">
        <v>-4295</v>
      </c>
      <c r="D23" s="19">
        <v>-3596</v>
      </c>
    </row>
    <row r="24" spans="1:4" ht="15">
      <c r="A24" s="4" t="s">
        <v>110</v>
      </c>
      <c r="B24" s="4"/>
      <c r="C24" s="19">
        <v>-667</v>
      </c>
      <c r="D24" s="19">
        <v>-20</v>
      </c>
    </row>
    <row r="25" spans="1:4" ht="15">
      <c r="A25" s="4" t="s">
        <v>29</v>
      </c>
      <c r="B25" s="4"/>
      <c r="C25" s="19">
        <v>-14944</v>
      </c>
      <c r="D25" s="19">
        <v>-12251</v>
      </c>
    </row>
    <row r="26" spans="1:4" ht="15">
      <c r="A26" s="4" t="s">
        <v>103</v>
      </c>
      <c r="B26" s="4"/>
      <c r="C26" s="19">
        <v>1189</v>
      </c>
      <c r="D26" s="19">
        <v>0</v>
      </c>
    </row>
    <row r="27" spans="1:4" ht="15">
      <c r="A27" s="4" t="s">
        <v>112</v>
      </c>
      <c r="B27" s="4"/>
      <c r="C27" s="62">
        <f>SUM(C16:C26)</f>
        <v>-13248</v>
      </c>
      <c r="D27" s="62">
        <f>SUM(D16:D26)</f>
        <v>-3218</v>
      </c>
    </row>
    <row r="28" spans="1:4" ht="15">
      <c r="A28" s="4"/>
      <c r="B28" s="4"/>
      <c r="C28" s="19"/>
      <c r="D28" s="19"/>
    </row>
    <row r="29" spans="1:4" ht="15">
      <c r="A29" s="4" t="s">
        <v>107</v>
      </c>
      <c r="B29" s="4"/>
      <c r="C29" s="20"/>
      <c r="D29" s="20"/>
    </row>
    <row r="30" spans="1:4" ht="15">
      <c r="A30" s="4"/>
      <c r="B30" s="4" t="s">
        <v>104</v>
      </c>
      <c r="C30" s="20">
        <v>-11220</v>
      </c>
      <c r="D30" s="20">
        <v>0</v>
      </c>
    </row>
    <row r="31" spans="1:4" ht="15">
      <c r="A31" s="4"/>
      <c r="B31" s="4" t="s">
        <v>30</v>
      </c>
      <c r="C31" s="20">
        <v>18124</v>
      </c>
      <c r="D31" s="20">
        <v>18481</v>
      </c>
    </row>
    <row r="32" spans="1:4" ht="15">
      <c r="A32" s="4"/>
      <c r="B32" s="4" t="s">
        <v>31</v>
      </c>
      <c r="C32" s="20">
        <v>0</v>
      </c>
      <c r="D32" s="20">
        <v>-225</v>
      </c>
    </row>
    <row r="33" spans="1:4" ht="15">
      <c r="A33" s="4"/>
      <c r="B33" s="4" t="s">
        <v>90</v>
      </c>
      <c r="C33" s="20">
        <v>-29639</v>
      </c>
      <c r="D33" s="20">
        <v>-22802</v>
      </c>
    </row>
    <row r="34" spans="1:4" ht="15">
      <c r="A34" s="4"/>
      <c r="B34" s="4" t="s">
        <v>91</v>
      </c>
      <c r="C34" s="20">
        <v>-1863</v>
      </c>
      <c r="D34" s="20">
        <v>-1609</v>
      </c>
    </row>
    <row r="35" spans="2:4" ht="15">
      <c r="B35" s="24"/>
      <c r="C35" s="20"/>
      <c r="D35" s="20"/>
    </row>
    <row r="36" spans="1:4" ht="15">
      <c r="A36" s="4" t="s">
        <v>109</v>
      </c>
      <c r="B36" s="24"/>
      <c r="C36" s="62">
        <f>SUM(C29:C35)</f>
        <v>-24598</v>
      </c>
      <c r="D36" s="62">
        <f>SUM(D29:D35)</f>
        <v>-6155</v>
      </c>
    </row>
    <row r="37" spans="1:4" ht="15">
      <c r="A37" s="4"/>
      <c r="B37" s="24"/>
      <c r="C37" s="20"/>
      <c r="D37" s="20"/>
    </row>
    <row r="38" spans="1:4" ht="15">
      <c r="A38" s="4" t="s">
        <v>108</v>
      </c>
      <c r="B38" s="24"/>
      <c r="C38" s="20"/>
      <c r="D38" s="20"/>
    </row>
    <row r="39" spans="1:4" ht="15">
      <c r="A39" s="4"/>
      <c r="B39" s="4" t="s">
        <v>32</v>
      </c>
      <c r="C39" s="20">
        <v>27000</v>
      </c>
      <c r="D39" s="20">
        <v>10500</v>
      </c>
    </row>
    <row r="40" spans="1:4" ht="15">
      <c r="A40" s="4"/>
      <c r="B40" s="4" t="s">
        <v>33</v>
      </c>
      <c r="C40" s="20">
        <v>-22621</v>
      </c>
      <c r="D40" s="20">
        <v>-12446</v>
      </c>
    </row>
    <row r="41" spans="1:4" ht="15">
      <c r="A41" s="4"/>
      <c r="B41" s="4" t="s">
        <v>92</v>
      </c>
      <c r="C41" s="20"/>
      <c r="D41" s="20"/>
    </row>
    <row r="42" spans="1:4" ht="15">
      <c r="A42" s="4"/>
      <c r="B42" s="4" t="s">
        <v>100</v>
      </c>
      <c r="C42" s="20">
        <v>100</v>
      </c>
      <c r="D42" s="20">
        <v>0</v>
      </c>
    </row>
    <row r="43" spans="2:4" ht="15">
      <c r="B43" s="24"/>
      <c r="C43" s="20"/>
      <c r="D43" s="20"/>
    </row>
    <row r="44" spans="1:4" ht="15">
      <c r="A44" s="4" t="s">
        <v>101</v>
      </c>
      <c r="B44" s="24"/>
      <c r="C44" s="62">
        <f>SUM(C38:C43)</f>
        <v>4479</v>
      </c>
      <c r="D44" s="62">
        <f>SUM(D38:D43)</f>
        <v>-1946</v>
      </c>
    </row>
    <row r="45" spans="1:4" ht="15">
      <c r="A45" s="4"/>
      <c r="B45" s="24"/>
      <c r="C45" s="20"/>
      <c r="D45" s="20"/>
    </row>
    <row r="46" spans="1:4" ht="15">
      <c r="A46" s="4" t="s">
        <v>93</v>
      </c>
      <c r="B46" s="24"/>
      <c r="C46" s="20">
        <f>+C27+C36+C44</f>
        <v>-33367</v>
      </c>
      <c r="D46" s="20">
        <f>+D27+D36+D44</f>
        <v>-11319</v>
      </c>
    </row>
    <row r="47" spans="1:4" ht="15">
      <c r="A47" s="4"/>
      <c r="B47" s="24"/>
      <c r="C47" s="20"/>
      <c r="D47" s="20"/>
    </row>
    <row r="48" spans="1:4" ht="15">
      <c r="A48" s="4" t="s">
        <v>94</v>
      </c>
      <c r="B48" s="4"/>
      <c r="C48" s="20">
        <v>519524</v>
      </c>
      <c r="D48" s="20">
        <v>530843</v>
      </c>
    </row>
    <row r="49" spans="1:4" ht="15">
      <c r="A49" s="4"/>
      <c r="B49" s="4"/>
      <c r="C49" s="20"/>
      <c r="D49" s="20"/>
    </row>
    <row r="50" spans="1:4" ht="15.75" thickBot="1">
      <c r="A50" s="4" t="s">
        <v>98</v>
      </c>
      <c r="B50" s="4"/>
      <c r="C50" s="63">
        <f>SUM(C46:C49)</f>
        <v>486157</v>
      </c>
      <c r="D50" s="63">
        <f>SUM(D46:D49)</f>
        <v>519524</v>
      </c>
    </row>
    <row r="51" spans="1:4" ht="14.25">
      <c r="A51" s="9"/>
      <c r="B51" s="9"/>
      <c r="C51" s="12"/>
      <c r="D51" s="64"/>
    </row>
    <row r="52" spans="1:4" ht="15">
      <c r="A52" s="4" t="s">
        <v>95</v>
      </c>
      <c r="B52" s="4"/>
      <c r="C52" s="12"/>
      <c r="D52" s="64"/>
    </row>
    <row r="53" spans="1:4" ht="15">
      <c r="A53" s="4"/>
      <c r="B53" s="4"/>
      <c r="C53" s="12"/>
      <c r="D53" s="64"/>
    </row>
    <row r="54" spans="1:4" ht="15">
      <c r="A54" s="4"/>
      <c r="B54" s="4" t="s">
        <v>22</v>
      </c>
      <c r="C54" s="20">
        <f>'BS'!C25</f>
        <v>470185</v>
      </c>
      <c r="D54" s="20">
        <f>'BS'!E25</f>
        <v>508331</v>
      </c>
    </row>
    <row r="55" spans="1:4" ht="15">
      <c r="A55" s="4"/>
      <c r="B55" s="4" t="s">
        <v>13</v>
      </c>
      <c r="C55" s="20">
        <f>'BS'!C26</f>
        <v>17059</v>
      </c>
      <c r="D55" s="20">
        <f>'BS'!E26</f>
        <v>11747</v>
      </c>
    </row>
    <row r="56" spans="1:4" ht="15">
      <c r="A56" s="4"/>
      <c r="B56" s="4" t="s">
        <v>23</v>
      </c>
      <c r="C56" s="20">
        <v>-1087</v>
      </c>
      <c r="D56" s="20">
        <v>-554</v>
      </c>
    </row>
    <row r="57" spans="1:4" ht="15.75" thickBot="1">
      <c r="A57" s="9"/>
      <c r="B57" s="9"/>
      <c r="C57" s="63">
        <f>SUM(C53:C56)</f>
        <v>486157</v>
      </c>
      <c r="D57" s="63">
        <f>SUM(D54:D56)</f>
        <v>519524</v>
      </c>
    </row>
    <row r="58" spans="1:4" ht="15">
      <c r="A58" s="74"/>
      <c r="B58" s="9"/>
      <c r="C58" s="12"/>
      <c r="D58" s="7"/>
    </row>
    <row r="59" ht="24.75" customHeight="1"/>
    <row r="62" ht="8.25" customHeight="1"/>
  </sheetData>
  <printOptions/>
  <pageMargins left="1.15" right="0.75" top="0.32" bottom="0.38" header="0.25" footer="0.24"/>
  <pageSetup fitToHeight="1" fitToWidth="1" horizontalDpi="600" verticalDpi="600" orientation="portrait" scale="82"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jkkam</cp:lastModifiedBy>
  <cp:lastPrinted>2005-02-24T09:46:46Z</cp:lastPrinted>
  <dcterms:created xsi:type="dcterms:W3CDTF">2001-09-21T04:42:12Z</dcterms:created>
  <dcterms:modified xsi:type="dcterms:W3CDTF">2005-02-24T09:47:03Z</dcterms:modified>
  <cp:category/>
  <cp:version/>
  <cp:contentType/>
  <cp:contentStatus/>
</cp:coreProperties>
</file>