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97" activeTab="0"/>
  </bookViews>
  <sheets>
    <sheet name="BalanceSheet" sheetId="1" r:id="rId1"/>
    <sheet name="IncomeStatement" sheetId="2" r:id="rId2"/>
    <sheet name="CashFlow" sheetId="3" r:id="rId3"/>
    <sheet name="ChangesInEquity" sheetId="4" r:id="rId4"/>
  </sheets>
  <definedNames>
    <definedName name="BuiltIn_Print_Area">#REF!</definedName>
    <definedName name="BuiltIn_Print_Area___0">#REF!</definedName>
    <definedName name="BuiltIn_Print_Area___0">#REF!</definedName>
    <definedName name="_xlnm.Print_Area" localSheetId="1">'IncomeStatement'!$A$1:$H$50</definedName>
  </definedNames>
  <calcPr fullCalcOnLoad="1"/>
</workbook>
</file>

<file path=xl/sharedStrings.xml><?xml version="1.0" encoding="utf-8"?>
<sst xmlns="http://schemas.openxmlformats.org/spreadsheetml/2006/main" count="156" uniqueCount="113">
  <si>
    <t>Share Capital</t>
  </si>
  <si>
    <t>Share capital</t>
  </si>
  <si>
    <t>Total</t>
  </si>
  <si>
    <t>Provision for outstanding claims</t>
  </si>
  <si>
    <t>Revenue</t>
  </si>
  <si>
    <t>Profit before taxation</t>
  </si>
  <si>
    <t>Taxation</t>
  </si>
  <si>
    <t>Short-term borrowings</t>
  </si>
  <si>
    <t>Cash and bank balances</t>
  </si>
  <si>
    <t>Trade receivables</t>
  </si>
  <si>
    <t>Other receivables</t>
  </si>
  <si>
    <t>TOTAL ASSETS</t>
  </si>
  <si>
    <t>Trade payables</t>
  </si>
  <si>
    <t>Other payables</t>
  </si>
  <si>
    <t>Unearned premium reserves</t>
  </si>
  <si>
    <t>Deferred tax liabilities</t>
  </si>
  <si>
    <t>Adjustment for:</t>
  </si>
  <si>
    <t>Deposits with financial institutions</t>
  </si>
  <si>
    <t>Bank overdrafts</t>
  </si>
  <si>
    <t>Non-cash items</t>
  </si>
  <si>
    <t>Operating profit before changes in working capital</t>
  </si>
  <si>
    <t>Changes in working capital</t>
  </si>
  <si>
    <t>Net change in assets</t>
  </si>
  <si>
    <t>Net change in liabilities</t>
  </si>
  <si>
    <t>Interest and finance expenses paid</t>
  </si>
  <si>
    <t>Income tax paid</t>
  </si>
  <si>
    <t>Net cash flows used in operating activities</t>
  </si>
  <si>
    <t>Interest and dividend income received</t>
  </si>
  <si>
    <t>Progress payment for investment property</t>
  </si>
  <si>
    <t>Short term borrowings</t>
  </si>
  <si>
    <t>Dividends paid</t>
  </si>
  <si>
    <t>Deferred tax assets</t>
  </si>
  <si>
    <t>Tax payable</t>
  </si>
  <si>
    <t>SHAREHOLDERS' FUNDS</t>
  </si>
  <si>
    <t>Minority interests</t>
  </si>
  <si>
    <t>Capital</t>
  </si>
  <si>
    <t>Retained</t>
  </si>
  <si>
    <t>Profits</t>
  </si>
  <si>
    <t>Reserve</t>
  </si>
  <si>
    <t>Reinsurance</t>
  </si>
  <si>
    <t>Current</t>
  </si>
  <si>
    <t>Note:</t>
  </si>
  <si>
    <t>PACIFICMAS BERHAD (Company No. 5024-T)</t>
  </si>
  <si>
    <t>(Incorporated in Malaysia)</t>
  </si>
  <si>
    <t>Condensed Consolidated Balance Sheets</t>
  </si>
  <si>
    <t>As at</t>
  </si>
  <si>
    <t>31 Dec 2003</t>
  </si>
  <si>
    <t>(RM'000)</t>
  </si>
  <si>
    <t>Property and Equipment</t>
  </si>
  <si>
    <t>Investment Properties</t>
  </si>
  <si>
    <t>Associated Company</t>
  </si>
  <si>
    <t>Other Investments</t>
  </si>
  <si>
    <t>Other Assets</t>
  </si>
  <si>
    <t>Liabilities</t>
  </si>
  <si>
    <t>Shareholders' funds</t>
  </si>
  <si>
    <t>Reserves</t>
  </si>
  <si>
    <t>TOTAL LIABILITIES AND</t>
  </si>
  <si>
    <t xml:space="preserve">Condensed Consolidated Income Statements </t>
  </si>
  <si>
    <t>Comparative</t>
  </si>
  <si>
    <t>qtr ended</t>
  </si>
  <si>
    <t>Cumulative</t>
  </si>
  <si>
    <t>Decrease/(Increase) in</t>
  </si>
  <si>
    <t>Unearned Premium Reserves</t>
  </si>
  <si>
    <t>Net Claims Incurred</t>
  </si>
  <si>
    <t>Net Commissions</t>
  </si>
  <si>
    <t>Operating Expenses</t>
  </si>
  <si>
    <t>Other Operating Income</t>
  </si>
  <si>
    <t>Profit from Operations</t>
  </si>
  <si>
    <t>Finance Costs</t>
  </si>
  <si>
    <t>Profit before Taxation</t>
  </si>
  <si>
    <t>Profit after Taxation</t>
  </si>
  <si>
    <t>Minority Interests</t>
  </si>
  <si>
    <t>Net Profit for the Period</t>
  </si>
  <si>
    <t>EPS - Basic (sen)</t>
  </si>
  <si>
    <t xml:space="preserve">        - Diluted (sen)</t>
  </si>
  <si>
    <t>Condensed Consolidated Cash Flow Statements</t>
  </si>
  <si>
    <t>ended</t>
  </si>
  <si>
    <t>Net (acquisition)/disposal of investments</t>
  </si>
  <si>
    <t>Net (purchase)/disposal of property and equipment</t>
  </si>
  <si>
    <t>Proceeds from issuance of preference shares</t>
  </si>
  <si>
    <t xml:space="preserve"> to minority shareholder of a subsidiary</t>
  </si>
  <si>
    <t>Net change in cash and cash equivalents</t>
  </si>
  <si>
    <t>Cash and cash equivalents at beginning of year</t>
  </si>
  <si>
    <t>Cash and cash equivalents at end of period</t>
  </si>
  <si>
    <t>Cash and cash equivalents comprise:</t>
  </si>
  <si>
    <t>Condensed Consolidated Statements of Changes in Equity</t>
  </si>
  <si>
    <t>attributable to</t>
  </si>
  <si>
    <t>Balance at beginning of year</t>
  </si>
  <si>
    <t>Net profit for the period</t>
  </si>
  <si>
    <t>Balance at end of period</t>
  </si>
  <si>
    <t>(as previously stated)</t>
  </si>
  <si>
    <t>Prior year adjustment (Note)</t>
  </si>
  <si>
    <t>(as restated)</t>
  </si>
  <si>
    <t>As at 30 September 2004</t>
  </si>
  <si>
    <t>30 Sep 2004</t>
  </si>
  <si>
    <t>Goodwill on Consolidation</t>
  </si>
  <si>
    <t>For the quarter ended 30 September 2004</t>
  </si>
  <si>
    <t>30 Sep</t>
  </si>
  <si>
    <t>to 30 Sep</t>
  </si>
  <si>
    <t>9 months</t>
  </si>
  <si>
    <t>For the period ended 30 September 2004</t>
  </si>
  <si>
    <t>9 months ended</t>
  </si>
  <si>
    <t>30 September 2004</t>
  </si>
  <si>
    <t>30 September 2003</t>
  </si>
  <si>
    <t>Income tax refund received</t>
  </si>
  <si>
    <t>Net cash on acquisition of subsidiary</t>
  </si>
  <si>
    <t>Investing Results</t>
  </si>
  <si>
    <t xml:space="preserve"> - Associated Company</t>
  </si>
  <si>
    <t>Investing activities:</t>
  </si>
  <si>
    <t>Financing activities:</t>
  </si>
  <si>
    <t>Net cash flows used in investing activities</t>
  </si>
  <si>
    <t>Net cash flows used in financing activities</t>
  </si>
  <si>
    <t>Investment income received by insurance subsidiaries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</si>
</sst>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 mmm\ yy"/>
    <numFmt numFmtId="173" formatCode="#,##0;[Red]\(#,##0\)"/>
    <numFmt numFmtId="174" formatCode="#,##0\ _$;[Red]\-#,##0\ _$"/>
    <numFmt numFmtId="175" formatCode="\(#,##0\)"/>
    <numFmt numFmtId="176" formatCode="\(0\)"/>
    <numFmt numFmtId="177" formatCode="#,##0.0000000000000"/>
    <numFmt numFmtId="178" formatCode="0_);\(0\)"/>
    <numFmt numFmtId="179" formatCode="_(* #,##0_);_(* \(#,##0\);_(* &quot;-&quot;??_);_(@_)"/>
    <numFmt numFmtId="180" formatCode="0.00_);\(0.00\)"/>
    <numFmt numFmtId="181" formatCode="m/d/yy"/>
    <numFmt numFmtId="182" formatCode="#,##0.000_);\(#,##0.000\)"/>
    <numFmt numFmtId="183" formatCode="#,##0.000000_);\(#,##0.000000\)"/>
    <numFmt numFmtId="184" formatCode="&quot;Yes&quot;;&quot;Yes&quot;;&quot;No&quot;"/>
    <numFmt numFmtId="185" formatCode="&quot;True&quot;;&quot;True&quot;;&quot;False&quot;"/>
    <numFmt numFmtId="186" formatCode="&quot;On&quot;;&quot;On&quot;;&quot;Off&quot;"/>
    <numFmt numFmtId="187" formatCode="#,##0.0_);\(#,##0.0\)"/>
    <numFmt numFmtId="188" formatCode="#,##0.00000_);\(#,##0.00000\)"/>
    <numFmt numFmtId="189" formatCode="0.00000"/>
    <numFmt numFmtId="190" formatCode="_(* #,##0_);[Red]_(* \(#,##0\);_(* &quot;-&quot;??_)"/>
    <numFmt numFmtId="191" formatCode="_(* #,##0.00_);[Red]_(* \(#,##0.00\);_(* &quot;-&quot;??_)"/>
    <numFmt numFmtId="192" formatCode="0.0%"/>
    <numFmt numFmtId="193" formatCode="#,##0.0000_);\(#,##0.0000\)"/>
    <numFmt numFmtId="194" formatCode="[$-409]dddd\,\ mmmm\ dd\,\ yyyy"/>
    <numFmt numFmtId="195" formatCode="[$-409]mmm\-yy;@"/>
  </numFmts>
  <fonts count="18">
    <font>
      <sz val="10"/>
      <name val="Arial"/>
      <family val="0"/>
    </font>
    <font>
      <sz val="10"/>
      <color indexed="8"/>
      <name val="Arial"/>
      <family val="2"/>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2"/>
    </font>
    <font>
      <b/>
      <u val="single"/>
      <sz val="11"/>
      <name val="Arial"/>
      <family val="2"/>
    </font>
    <font>
      <sz val="8"/>
      <name val="Arial"/>
      <family val="0"/>
    </font>
    <font>
      <b/>
      <u val="single"/>
      <sz val="10"/>
      <name val="Arial"/>
      <family val="2"/>
    </font>
    <font>
      <sz val="11"/>
      <color indexed="8"/>
      <name val="Arial"/>
      <family val="2"/>
    </font>
    <font>
      <i/>
      <sz val="9"/>
      <name val="Arial"/>
      <family val="2"/>
    </font>
    <font>
      <u val="single"/>
      <sz val="10"/>
      <name val="Arial"/>
      <family val="2"/>
    </font>
    <font>
      <b/>
      <u val="single"/>
      <sz val="12"/>
      <name val="Arial"/>
      <family val="2"/>
    </font>
    <font>
      <u val="single"/>
      <sz val="12"/>
      <name val="Arial"/>
      <family val="2"/>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37" fontId="0" fillId="0" borderId="0" xfId="0" applyNumberForma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37" fontId="6" fillId="0" borderId="0" xfId="0" applyNumberFormat="1"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37" fontId="9" fillId="0" borderId="0" xfId="0" applyNumberFormat="1" applyFont="1" applyFill="1" applyAlignment="1">
      <alignment/>
    </xf>
    <xf numFmtId="37" fontId="9" fillId="0" borderId="0" xfId="0" applyNumberFormat="1" applyFont="1" applyFill="1" applyBorder="1" applyAlignment="1">
      <alignment/>
    </xf>
    <xf numFmtId="37" fontId="9" fillId="0" borderId="0" xfId="0" applyNumberFormat="1" applyFont="1" applyBorder="1" applyAlignment="1">
      <alignment/>
    </xf>
    <xf numFmtId="37" fontId="9" fillId="0" borderId="0" xfId="0" applyNumberFormat="1" applyFont="1" applyAlignment="1">
      <alignment/>
    </xf>
    <xf numFmtId="37" fontId="9" fillId="0" borderId="1" xfId="0" applyNumberFormat="1" applyFont="1" applyBorder="1" applyAlignment="1">
      <alignment/>
    </xf>
    <xf numFmtId="37" fontId="9" fillId="0" borderId="2" xfId="0" applyNumberFormat="1" applyFont="1" applyBorder="1" applyAlignment="1">
      <alignment/>
    </xf>
    <xf numFmtId="37" fontId="9" fillId="0" borderId="3" xfId="0" applyNumberFormat="1" applyFont="1" applyBorder="1" applyAlignment="1">
      <alignment/>
    </xf>
    <xf numFmtId="37" fontId="9" fillId="0" borderId="4" xfId="0" applyNumberFormat="1" applyFont="1" applyBorder="1" applyAlignment="1">
      <alignment/>
    </xf>
    <xf numFmtId="37" fontId="6" fillId="0" borderId="0" xfId="0" applyNumberFormat="1" applyFont="1" applyFill="1" applyAlignment="1">
      <alignment/>
    </xf>
    <xf numFmtId="37" fontId="6" fillId="0" borderId="0" xfId="0" applyNumberFormat="1" applyFont="1" applyFill="1" applyBorder="1" applyAlignment="1">
      <alignment/>
    </xf>
    <xf numFmtId="0" fontId="12" fillId="0" borderId="0" xfId="0" applyFont="1" applyAlignment="1">
      <alignment/>
    </xf>
    <xf numFmtId="0" fontId="6" fillId="0" borderId="0" xfId="0" applyFont="1" applyBorder="1" applyAlignment="1">
      <alignment/>
    </xf>
    <xf numFmtId="37" fontId="0" fillId="0" borderId="0" xfId="0" applyNumberFormat="1" applyFont="1" applyAlignment="1">
      <alignment/>
    </xf>
    <xf numFmtId="0" fontId="6" fillId="0" borderId="0" xfId="0" applyFont="1" applyAlignment="1" quotePrefix="1">
      <alignment/>
    </xf>
    <xf numFmtId="0" fontId="9" fillId="0" borderId="0" xfId="0" applyFont="1" applyBorder="1" applyAlignment="1">
      <alignment/>
    </xf>
    <xf numFmtId="0" fontId="9" fillId="0" borderId="0" xfId="0" applyFont="1" applyBorder="1" applyAlignment="1">
      <alignment horizontal="center"/>
    </xf>
    <xf numFmtId="16" fontId="8" fillId="0" borderId="0" xfId="0" applyNumberFormat="1" applyFont="1" applyAlignment="1" quotePrefix="1">
      <alignment horizontal="center"/>
    </xf>
    <xf numFmtId="179" fontId="13" fillId="0" borderId="0" xfId="0" applyFont="1" applyBorder="1" applyAlignment="1">
      <alignment horizontal="right"/>
    </xf>
    <xf numFmtId="37" fontId="14" fillId="0" borderId="0" xfId="0" applyNumberFormat="1" applyFont="1" applyAlignment="1">
      <alignment horizontal="left"/>
    </xf>
    <xf numFmtId="0" fontId="15" fillId="0" borderId="0" xfId="0" applyFont="1" applyBorder="1" applyAlignment="1">
      <alignment horizontal="right"/>
    </xf>
    <xf numFmtId="0" fontId="15" fillId="0" borderId="0" xfId="0" applyFont="1" applyAlignment="1">
      <alignment horizontal="center"/>
    </xf>
    <xf numFmtId="0" fontId="15"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horizontal="right"/>
    </xf>
    <xf numFmtId="0" fontId="0" fillId="0" borderId="0" xfId="0" applyFont="1" applyBorder="1" applyAlignment="1" quotePrefix="1">
      <alignment horizontal="right"/>
    </xf>
    <xf numFmtId="0" fontId="0" fillId="0" borderId="0" xfId="0" applyFont="1" applyAlignment="1" quotePrefix="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1"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37" fontId="0" fillId="0" borderId="5" xfId="0" applyNumberFormat="1" applyFont="1" applyBorder="1" applyAlignment="1">
      <alignment horizontal="right"/>
    </xf>
    <xf numFmtId="37" fontId="0" fillId="0" borderId="5" xfId="0" applyNumberFormat="1" applyFont="1" applyFill="1" applyBorder="1" applyAlignment="1">
      <alignment horizontal="right"/>
    </xf>
    <xf numFmtId="179" fontId="1" fillId="0" borderId="0" xfId="0" applyFont="1" applyBorder="1" applyAlignment="1">
      <alignment horizontal="right"/>
    </xf>
    <xf numFmtId="179" fontId="1" fillId="0" borderId="5" xfId="0" applyFont="1" applyBorder="1" applyAlignment="1">
      <alignment horizontal="right"/>
    </xf>
    <xf numFmtId="39" fontId="0" fillId="0" borderId="0" xfId="0" applyNumberFormat="1" applyFont="1" applyBorder="1" applyAlignment="1">
      <alignment horizontal="right"/>
    </xf>
    <xf numFmtId="39" fontId="0" fillId="0" borderId="3" xfId="0" applyNumberFormat="1" applyFont="1" applyBorder="1" applyAlignment="1">
      <alignment horizontal="right"/>
    </xf>
    <xf numFmtId="39" fontId="0" fillId="0" borderId="0" xfId="0" applyNumberFormat="1" applyFont="1" applyFill="1" applyBorder="1" applyAlignment="1">
      <alignment horizontal="right"/>
    </xf>
    <xf numFmtId="39" fontId="0" fillId="0" borderId="6" xfId="0" applyNumberFormat="1" applyFont="1" applyBorder="1" applyAlignment="1">
      <alignment horizontal="right"/>
    </xf>
    <xf numFmtId="0" fontId="6" fillId="0" borderId="0" xfId="0" applyFont="1" applyFill="1" applyAlignment="1">
      <alignment/>
    </xf>
    <xf numFmtId="0" fontId="16" fillId="0" borderId="0" xfId="0" applyFont="1" applyAlignment="1">
      <alignment/>
    </xf>
    <xf numFmtId="0" fontId="17" fillId="0" borderId="0" xfId="0" applyFont="1" applyFill="1" applyAlignment="1">
      <alignment horizontal="right"/>
    </xf>
    <xf numFmtId="0" fontId="6" fillId="0" borderId="0" xfId="0" applyFont="1" applyFill="1" applyAlignment="1" quotePrefix="1">
      <alignment horizontal="right"/>
    </xf>
    <xf numFmtId="15" fontId="6" fillId="0" borderId="0" xfId="0" applyNumberFormat="1" applyFont="1" applyFill="1" applyAlignment="1">
      <alignment horizontal="right"/>
    </xf>
    <xf numFmtId="37" fontId="6" fillId="0" borderId="1" xfId="0" applyNumberFormat="1" applyFont="1" applyFill="1" applyBorder="1" applyAlignment="1">
      <alignment/>
    </xf>
    <xf numFmtId="0" fontId="6" fillId="0" borderId="0" xfId="0" applyFont="1" applyAlignment="1">
      <alignment/>
    </xf>
    <xf numFmtId="0" fontId="6" fillId="0" borderId="0" xfId="0" applyFont="1" applyAlignment="1">
      <alignment/>
    </xf>
    <xf numFmtId="37" fontId="6" fillId="0" borderId="2" xfId="0" applyNumberFormat="1" applyFont="1" applyFill="1" applyBorder="1" applyAlignment="1">
      <alignment/>
    </xf>
    <xf numFmtId="37" fontId="6" fillId="0" borderId="4" xfId="0" applyNumberFormat="1" applyFont="1" applyFill="1" applyBorder="1" applyAlignment="1">
      <alignment/>
    </xf>
    <xf numFmtId="37" fontId="0" fillId="0" borderId="0" xfId="0" applyNumberFormat="1" applyBorder="1" applyAlignment="1">
      <alignment/>
    </xf>
    <xf numFmtId="37" fontId="0" fillId="0" borderId="0" xfId="0" applyNumberFormat="1" applyFont="1" applyBorder="1" applyAlignment="1">
      <alignment/>
    </xf>
    <xf numFmtId="0" fontId="12" fillId="0" borderId="0" xfId="0" applyFont="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quotePrefix="1">
      <alignment horizontal="center"/>
    </xf>
    <xf numFmtId="0" fontId="15" fillId="0" borderId="0" xfId="0" applyFont="1" applyAlignment="1" quotePrefix="1">
      <alignment/>
    </xf>
    <xf numFmtId="0" fontId="2" fillId="0" borderId="0" xfId="0" applyFont="1" applyAlignment="1">
      <alignment/>
    </xf>
    <xf numFmtId="37" fontId="0" fillId="0" borderId="4" xfId="0" applyNumberFormat="1" applyFont="1" applyBorder="1" applyAlignment="1">
      <alignment/>
    </xf>
    <xf numFmtId="37" fontId="0" fillId="0" borderId="1" xfId="0" applyNumberFormat="1" applyFont="1" applyBorder="1" applyAlignment="1">
      <alignment/>
    </xf>
    <xf numFmtId="0" fontId="15" fillId="0" borderId="0" xfId="0" applyFont="1" applyAlignment="1">
      <alignment/>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3333CC"/>
      <rgbColor rgb="00FF0000"/>
      <rgbColor rgb="003366FF"/>
      <rgbColor rgb="000000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54</xdr:row>
      <xdr:rowOff>19050</xdr:rowOff>
    </xdr:from>
    <xdr:ext cx="4724400" cy="790575"/>
    <xdr:sp>
      <xdr:nvSpPr>
        <xdr:cNvPr id="1" name="TextBox 1"/>
        <xdr:cNvSpPr txBox="1">
          <a:spLocks noChangeArrowheads="1"/>
        </xdr:cNvSpPr>
      </xdr:nvSpPr>
      <xdr:spPr>
        <a:xfrm>
          <a:off x="0" y="9972675"/>
          <a:ext cx="4724400" cy="79057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Sheets should be read in conjunction with the Audited Financial Statements for the year ended 31 December 2003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114300</xdr:rowOff>
    </xdr:from>
    <xdr:ext cx="76200" cy="200025"/>
    <xdr:sp>
      <xdr:nvSpPr>
        <xdr:cNvPr id="1" name="TextBox 1"/>
        <xdr:cNvSpPr txBox="1">
          <a:spLocks noChangeArrowheads="1"/>
        </xdr:cNvSpPr>
      </xdr:nvSpPr>
      <xdr:spPr>
        <a:xfrm>
          <a:off x="342900" y="7743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9525</xdr:rowOff>
    </xdr:from>
    <xdr:to>
      <xdr:col>8</xdr:col>
      <xdr:colOff>0</xdr:colOff>
      <xdr:row>50</xdr:row>
      <xdr:rowOff>123825</xdr:rowOff>
    </xdr:to>
    <xdr:sp>
      <xdr:nvSpPr>
        <xdr:cNvPr id="2" name="TextBox 2"/>
        <xdr:cNvSpPr txBox="1">
          <a:spLocks noChangeArrowheads="1"/>
        </xdr:cNvSpPr>
      </xdr:nvSpPr>
      <xdr:spPr>
        <a:xfrm>
          <a:off x="0" y="7639050"/>
          <a:ext cx="5610225" cy="600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Statements should be read in conjunction with the Audited Financial Statements for the year ended 31 December 2003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Box 3"/>
        <xdr:cNvSpPr txBox="1">
          <a:spLocks noChangeArrowheads="1"/>
        </xdr:cNvSpPr>
      </xdr:nvSpPr>
      <xdr:spPr>
        <a:xfrm>
          <a:off x="1704975" y="7629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48</xdr:row>
      <xdr:rowOff>133350</xdr:rowOff>
    </xdr:from>
    <xdr:ext cx="76200" cy="200025"/>
    <xdr:sp>
      <xdr:nvSpPr>
        <xdr:cNvPr id="4" name="TextBox 4"/>
        <xdr:cNvSpPr txBox="1">
          <a:spLocks noChangeArrowheads="1"/>
        </xdr:cNvSpPr>
      </xdr:nvSpPr>
      <xdr:spPr>
        <a:xfrm>
          <a:off x="781050" y="792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49</xdr:row>
      <xdr:rowOff>28575</xdr:rowOff>
    </xdr:from>
    <xdr:ext cx="76200" cy="200025"/>
    <xdr:sp>
      <xdr:nvSpPr>
        <xdr:cNvPr id="5" name="TextBox 5"/>
        <xdr:cNvSpPr txBox="1">
          <a:spLocks noChangeArrowheads="1"/>
        </xdr:cNvSpPr>
      </xdr:nvSpPr>
      <xdr:spPr>
        <a:xfrm>
          <a:off x="923925" y="7981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6" name="TextBox 6"/>
        <xdr:cNvSpPr txBox="1">
          <a:spLocks noChangeArrowheads="1"/>
        </xdr:cNvSpPr>
      </xdr:nvSpPr>
      <xdr:spPr>
        <a:xfrm>
          <a:off x="1676400"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7" name="TextBox 7"/>
        <xdr:cNvSpPr txBox="1">
          <a:spLocks noChangeArrowheads="1"/>
        </xdr:cNvSpPr>
      </xdr:nvSpPr>
      <xdr:spPr>
        <a:xfrm>
          <a:off x="1676400"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8" name="TextBox 8"/>
        <xdr:cNvSpPr txBox="1">
          <a:spLocks noChangeArrowheads="1"/>
        </xdr:cNvSpPr>
      </xdr:nvSpPr>
      <xdr:spPr>
        <a:xfrm>
          <a:off x="1676400" y="7762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9" name="TextBox 9"/>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0" name="TextBox 10"/>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1" name="TextBox 11"/>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2" name="TextBox 12"/>
        <xdr:cNvSpPr txBox="1">
          <a:spLocks noChangeArrowheads="1"/>
        </xdr:cNvSpPr>
      </xdr:nvSpPr>
      <xdr:spPr>
        <a:xfrm>
          <a:off x="1676400" y="802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85725</xdr:rowOff>
    </xdr:from>
    <xdr:ext cx="76200" cy="200025"/>
    <xdr:sp>
      <xdr:nvSpPr>
        <xdr:cNvPr id="13" name="TextBox 13"/>
        <xdr:cNvSpPr txBox="1">
          <a:spLocks noChangeArrowheads="1"/>
        </xdr:cNvSpPr>
      </xdr:nvSpPr>
      <xdr:spPr>
        <a:xfrm>
          <a:off x="1676400" y="803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58</xdr:row>
      <xdr:rowOff>0</xdr:rowOff>
    </xdr:from>
    <xdr:ext cx="5734050" cy="619125"/>
    <xdr:sp>
      <xdr:nvSpPr>
        <xdr:cNvPr id="1" name="TextBox 1"/>
        <xdr:cNvSpPr txBox="1">
          <a:spLocks noChangeArrowheads="1"/>
        </xdr:cNvSpPr>
      </xdr:nvSpPr>
      <xdr:spPr>
        <a:xfrm>
          <a:off x="0" y="11077575"/>
          <a:ext cx="5734050" cy="6191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Statements should be read in conjunction with the Audited Financial Statements for the year ended 31 December 2003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43</xdr:row>
      <xdr:rowOff>0</xdr:rowOff>
    </xdr:from>
    <xdr:ext cx="6048375" cy="542925"/>
    <xdr:sp>
      <xdr:nvSpPr>
        <xdr:cNvPr id="1" name="TextBox 1"/>
        <xdr:cNvSpPr txBox="1">
          <a:spLocks noChangeArrowheads="1"/>
        </xdr:cNvSpPr>
      </xdr:nvSpPr>
      <xdr:spPr>
        <a:xfrm>
          <a:off x="0" y="7058025"/>
          <a:ext cx="6048375"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Statements of Changes in Equity should be read in conjunction with the Audited Financial Statements for the year ended 31 December 2003 and the accompanying explanatory notes attached to the interim financial statements)</a:t>
          </a:r>
        </a:p>
      </xdr:txBody>
    </xdr:sp>
    <xdr:clientData/>
  </xdr:oneCellAnchor>
  <xdr:oneCellAnchor>
    <xdr:from>
      <xdr:col>0</xdr:col>
      <xdr:colOff>9525</xdr:colOff>
      <xdr:row>39</xdr:row>
      <xdr:rowOff>19050</xdr:rowOff>
    </xdr:from>
    <xdr:ext cx="6029325" cy="523875"/>
    <xdr:sp>
      <xdr:nvSpPr>
        <xdr:cNvPr id="2" name="TextBox 2"/>
        <xdr:cNvSpPr txBox="1">
          <a:spLocks noChangeArrowheads="1"/>
        </xdr:cNvSpPr>
      </xdr:nvSpPr>
      <xdr:spPr>
        <a:xfrm>
          <a:off x="9525" y="6429375"/>
          <a:ext cx="6029325"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Retained profits as at 1 January 2003 have been restated in the Group's audited Statements of Changes in Equity for the year ended 31 December 2003 to account for the retrospective adoption of MASB 25: Income Taxes for the year ended 31 December 2002.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tabSelected="1" workbookViewId="0" topLeftCell="A1">
      <selection activeCell="A16" sqref="A16"/>
    </sheetView>
  </sheetViews>
  <sheetFormatPr defaultColWidth="9.140625" defaultRowHeight="12.75"/>
  <cols>
    <col min="1" max="1" width="6.28125" style="0" customWidth="1"/>
    <col min="2" max="2" width="32.7109375" style="0" customWidth="1"/>
    <col min="3" max="3" width="13.7109375" style="0" customWidth="1"/>
    <col min="4" max="4" width="5.421875" style="0" customWidth="1"/>
    <col min="5" max="5" width="13.7109375" style="0" customWidth="1"/>
  </cols>
  <sheetData>
    <row r="1" spans="1:5" ht="15">
      <c r="A1" s="8" t="s">
        <v>42</v>
      </c>
      <c r="B1" s="8"/>
      <c r="C1" s="9"/>
      <c r="D1" s="9"/>
      <c r="E1" s="9"/>
    </row>
    <row r="2" spans="1:5" ht="15">
      <c r="A2" s="8" t="s">
        <v>43</v>
      </c>
      <c r="B2" s="8"/>
      <c r="C2" s="9"/>
      <c r="D2" s="9"/>
      <c r="E2" s="9"/>
    </row>
    <row r="3" spans="1:5" ht="14.25">
      <c r="A3" s="9"/>
      <c r="B3" s="9"/>
      <c r="C3" s="9"/>
      <c r="D3" s="9"/>
      <c r="E3" s="9"/>
    </row>
    <row r="4" spans="1:5" ht="15">
      <c r="A4" s="10" t="s">
        <v>44</v>
      </c>
      <c r="B4" s="10"/>
      <c r="C4" s="9"/>
      <c r="D4" s="9"/>
      <c r="E4" s="9"/>
    </row>
    <row r="5" spans="1:5" ht="15">
      <c r="A5" s="10" t="s">
        <v>93</v>
      </c>
      <c r="B5" s="10"/>
      <c r="C5" s="9"/>
      <c r="D5" s="25"/>
      <c r="E5" s="9"/>
    </row>
    <row r="6" spans="1:5" ht="14.25">
      <c r="A6" s="9"/>
      <c r="B6" s="9"/>
      <c r="C6" s="9"/>
      <c r="D6" s="25"/>
      <c r="E6" s="9"/>
    </row>
    <row r="7" spans="1:5" ht="15">
      <c r="A7" s="9"/>
      <c r="B7" s="9"/>
      <c r="C7" s="6" t="s">
        <v>45</v>
      </c>
      <c r="D7" s="26"/>
      <c r="E7" s="6" t="s">
        <v>45</v>
      </c>
    </row>
    <row r="8" spans="1:5" ht="15">
      <c r="A8" s="9"/>
      <c r="B8" s="9"/>
      <c r="C8" s="27" t="s">
        <v>94</v>
      </c>
      <c r="D8" s="26"/>
      <c r="E8" s="27" t="s">
        <v>46</v>
      </c>
    </row>
    <row r="9" spans="1:5" ht="15">
      <c r="A9" s="9"/>
      <c r="B9" s="9"/>
      <c r="C9" s="6" t="s">
        <v>47</v>
      </c>
      <c r="D9" s="26"/>
      <c r="E9" s="6" t="s">
        <v>47</v>
      </c>
    </row>
    <row r="10" spans="1:5" ht="14.25">
      <c r="A10" s="9"/>
      <c r="B10" s="9"/>
      <c r="C10" s="9"/>
      <c r="D10" s="25"/>
      <c r="E10" s="9"/>
    </row>
    <row r="11" spans="1:5" ht="15">
      <c r="A11" s="8" t="s">
        <v>48</v>
      </c>
      <c r="B11" s="9"/>
      <c r="C11" s="11">
        <v>6673</v>
      </c>
      <c r="D11" s="13"/>
      <c r="E11" s="14">
        <v>6210</v>
      </c>
    </row>
    <row r="12" spans="1:5" ht="14.25">
      <c r="A12" s="9"/>
      <c r="B12" s="9"/>
      <c r="C12" s="14"/>
      <c r="D12" s="13"/>
      <c r="E12" s="14"/>
    </row>
    <row r="13" spans="1:5" ht="15">
      <c r="A13" s="8" t="s">
        <v>49</v>
      </c>
      <c r="B13" s="9"/>
      <c r="C13" s="14">
        <v>119069</v>
      </c>
      <c r="D13" s="13"/>
      <c r="E13" s="14">
        <v>119069</v>
      </c>
    </row>
    <row r="14" spans="1:5" ht="14.25">
      <c r="A14" s="9"/>
      <c r="B14" s="9"/>
      <c r="C14" s="14"/>
      <c r="D14" s="13"/>
      <c r="E14" s="14"/>
    </row>
    <row r="15" spans="1:5" ht="15">
      <c r="A15" s="8" t="s">
        <v>50</v>
      </c>
      <c r="B15" s="9"/>
      <c r="C15" s="28">
        <v>701</v>
      </c>
      <c r="D15" s="13"/>
      <c r="E15" s="28">
        <v>506</v>
      </c>
    </row>
    <row r="16" spans="1:5" ht="14.25">
      <c r="A16" s="9"/>
      <c r="B16" s="9"/>
      <c r="C16" s="14"/>
      <c r="D16" s="13"/>
      <c r="E16" s="14"/>
    </row>
    <row r="17" spans="1:5" ht="15">
      <c r="A17" s="8" t="s">
        <v>51</v>
      </c>
      <c r="B17" s="9"/>
      <c r="C17" s="28">
        <v>406395</v>
      </c>
      <c r="D17" s="13"/>
      <c r="E17" s="28">
        <v>259874</v>
      </c>
    </row>
    <row r="18" spans="1:5" ht="14.25">
      <c r="A18" s="9"/>
      <c r="B18" s="9"/>
      <c r="C18" s="14"/>
      <c r="D18" s="13"/>
      <c r="E18" s="14"/>
    </row>
    <row r="19" spans="1:5" ht="15">
      <c r="A19" s="8" t="s">
        <v>95</v>
      </c>
      <c r="B19" s="9"/>
      <c r="C19" s="14">
        <v>10650</v>
      </c>
      <c r="D19" s="13"/>
      <c r="E19" s="14">
        <v>0</v>
      </c>
    </row>
    <row r="20" spans="1:5" ht="14.25">
      <c r="A20" s="9"/>
      <c r="B20" s="9"/>
      <c r="C20" s="14"/>
      <c r="D20" s="13"/>
      <c r="E20" s="14"/>
    </row>
    <row r="21" spans="1:5" ht="15">
      <c r="A21" s="8" t="s">
        <v>52</v>
      </c>
      <c r="B21" s="9"/>
      <c r="C21" s="14"/>
      <c r="D21" s="13"/>
      <c r="E21" s="14"/>
    </row>
    <row r="22" spans="1:5" ht="14.25">
      <c r="A22" s="9"/>
      <c r="B22" s="9" t="s">
        <v>9</v>
      </c>
      <c r="C22" s="28">
        <v>202352</v>
      </c>
      <c r="D22" s="13"/>
      <c r="E22" s="28">
        <v>167494</v>
      </c>
    </row>
    <row r="23" spans="1:5" ht="14.25">
      <c r="A23" s="9"/>
      <c r="B23" s="9" t="s">
        <v>10</v>
      </c>
      <c r="C23" s="28">
        <v>49823</v>
      </c>
      <c r="D23" s="13"/>
      <c r="E23" s="28">
        <v>48338</v>
      </c>
    </row>
    <row r="24" spans="1:6" ht="14.25">
      <c r="A24" s="9"/>
      <c r="B24" s="9" t="s">
        <v>31</v>
      </c>
      <c r="C24" s="14">
        <v>1670</v>
      </c>
      <c r="D24" s="13"/>
      <c r="E24" s="14">
        <v>1444</v>
      </c>
      <c r="F24" s="29"/>
    </row>
    <row r="25" spans="1:6" ht="14.25">
      <c r="A25" s="9"/>
      <c r="B25" s="9" t="s">
        <v>17</v>
      </c>
      <c r="C25" s="14">
        <v>369735</v>
      </c>
      <c r="D25" s="13"/>
      <c r="E25" s="14">
        <v>508331</v>
      </c>
      <c r="F25" s="29"/>
    </row>
    <row r="26" spans="1:5" ht="14.25">
      <c r="A26" s="9"/>
      <c r="B26" s="9" t="s">
        <v>8</v>
      </c>
      <c r="C26" s="14">
        <v>22550</v>
      </c>
      <c r="D26" s="13"/>
      <c r="E26" s="14">
        <v>11747</v>
      </c>
    </row>
    <row r="27" spans="1:5" ht="14.25">
      <c r="A27" s="9"/>
      <c r="B27" s="9"/>
      <c r="C27" s="16">
        <f>SUM(C22:C26)</f>
        <v>646130</v>
      </c>
      <c r="D27" s="13"/>
      <c r="E27" s="16">
        <f>SUM(E22:E26)</f>
        <v>737354</v>
      </c>
    </row>
    <row r="28" spans="1:5" ht="14.25">
      <c r="A28" s="9"/>
      <c r="B28" s="9"/>
      <c r="C28" s="13"/>
      <c r="D28" s="13"/>
      <c r="E28" s="13"/>
    </row>
    <row r="29" spans="1:5" ht="15.75" thickBot="1">
      <c r="A29" s="8" t="s">
        <v>11</v>
      </c>
      <c r="B29" s="9"/>
      <c r="C29" s="17">
        <f>SUM(C10:C20)+C27</f>
        <v>1189618</v>
      </c>
      <c r="D29" s="13"/>
      <c r="E29" s="17">
        <f>SUM(E10:E18)+E27</f>
        <v>1123013</v>
      </c>
    </row>
    <row r="30" spans="1:5" ht="14.25">
      <c r="A30" s="9"/>
      <c r="B30" s="9"/>
      <c r="C30" s="13"/>
      <c r="D30" s="13"/>
      <c r="E30" s="13"/>
    </row>
    <row r="31" spans="1:5" ht="15">
      <c r="A31" s="8" t="s">
        <v>53</v>
      </c>
      <c r="B31" s="9"/>
      <c r="C31" s="13"/>
      <c r="D31" s="13"/>
      <c r="E31" s="13"/>
    </row>
    <row r="32" spans="1:5" ht="14.25">
      <c r="A32" s="9"/>
      <c r="B32" s="9" t="s">
        <v>3</v>
      </c>
      <c r="C32" s="28">
        <v>92259</v>
      </c>
      <c r="D32" s="13"/>
      <c r="E32" s="28">
        <v>66181</v>
      </c>
    </row>
    <row r="33" spans="1:5" ht="14.25">
      <c r="A33" s="9"/>
      <c r="B33" s="9" t="s">
        <v>12</v>
      </c>
      <c r="C33" s="28">
        <v>11784</v>
      </c>
      <c r="D33" s="13"/>
      <c r="E33" s="28">
        <v>13338</v>
      </c>
    </row>
    <row r="34" spans="1:5" ht="14.25">
      <c r="A34" s="9"/>
      <c r="B34" s="9" t="s">
        <v>13</v>
      </c>
      <c r="C34" s="12">
        <v>42961</v>
      </c>
      <c r="D34" s="13"/>
      <c r="E34" s="13">
        <v>35161</v>
      </c>
    </row>
    <row r="35" spans="1:5" ht="14.25">
      <c r="A35" s="9"/>
      <c r="B35" s="9" t="s">
        <v>7</v>
      </c>
      <c r="C35" s="28">
        <v>123624</v>
      </c>
      <c r="D35" s="13"/>
      <c r="E35" s="28">
        <v>107554</v>
      </c>
    </row>
    <row r="36" spans="1:5" ht="14.25">
      <c r="A36" s="9"/>
      <c r="B36" s="9" t="s">
        <v>32</v>
      </c>
      <c r="C36" s="13">
        <v>3856</v>
      </c>
      <c r="D36" s="13"/>
      <c r="E36" s="13">
        <v>2663</v>
      </c>
    </row>
    <row r="37" spans="1:6" ht="14.25">
      <c r="A37" s="9"/>
      <c r="B37" s="9" t="s">
        <v>15</v>
      </c>
      <c r="C37" s="28">
        <v>5258</v>
      </c>
      <c r="D37" s="13"/>
      <c r="E37" s="28">
        <v>3667</v>
      </c>
      <c r="F37" s="29"/>
    </row>
    <row r="38" spans="1:5" ht="14.25">
      <c r="A38" s="9"/>
      <c r="B38" s="9"/>
      <c r="C38" s="13"/>
      <c r="D38" s="13"/>
      <c r="E38" s="13"/>
    </row>
    <row r="39" spans="1:5" ht="14.25">
      <c r="A39" s="9"/>
      <c r="B39" s="9"/>
      <c r="C39" s="16">
        <f>SUM(C32:C38)</f>
        <v>279742</v>
      </c>
      <c r="D39" s="13"/>
      <c r="E39" s="16">
        <f>SUM(E32:E38)</f>
        <v>228564</v>
      </c>
    </row>
    <row r="40" spans="1:5" ht="14.25">
      <c r="A40" s="9"/>
      <c r="B40" s="9"/>
      <c r="C40" s="13"/>
      <c r="D40" s="13"/>
      <c r="E40" s="13"/>
    </row>
    <row r="41" spans="1:5" ht="14.25">
      <c r="A41" s="9" t="s">
        <v>14</v>
      </c>
      <c r="B41" s="9"/>
      <c r="C41" s="28">
        <v>36010</v>
      </c>
      <c r="D41" s="13"/>
      <c r="E41" s="28">
        <v>30556</v>
      </c>
    </row>
    <row r="42" spans="1:5" ht="14.25">
      <c r="A42" s="9"/>
      <c r="B42" s="9"/>
      <c r="C42" s="15"/>
      <c r="D42" s="13"/>
      <c r="E42" s="15"/>
    </row>
    <row r="43" spans="1:5" ht="15">
      <c r="A43" s="8" t="s">
        <v>54</v>
      </c>
      <c r="B43" s="9"/>
      <c r="C43" s="13"/>
      <c r="D43" s="13"/>
      <c r="E43" s="13"/>
    </row>
    <row r="44" spans="1:5" ht="14.25">
      <c r="A44" s="9"/>
      <c r="B44" s="9"/>
      <c r="C44" s="13"/>
      <c r="D44" s="13"/>
      <c r="E44" s="13"/>
    </row>
    <row r="45" spans="1:5" ht="14.25">
      <c r="A45" s="9"/>
      <c r="B45" s="9" t="s">
        <v>1</v>
      </c>
      <c r="C45" s="13">
        <v>170994</v>
      </c>
      <c r="D45" s="13"/>
      <c r="E45" s="13">
        <v>170994</v>
      </c>
    </row>
    <row r="46" spans="1:6" ht="14.25">
      <c r="A46" s="9"/>
      <c r="B46" s="9" t="s">
        <v>55</v>
      </c>
      <c r="C46" s="12">
        <v>698389</v>
      </c>
      <c r="D46" s="13"/>
      <c r="E46" s="13">
        <v>689436</v>
      </c>
      <c r="F46" s="29"/>
    </row>
    <row r="47" spans="1:5" ht="14.25">
      <c r="A47" s="9"/>
      <c r="B47" s="9"/>
      <c r="C47" s="13"/>
      <c r="D47" s="13"/>
      <c r="E47" s="13"/>
    </row>
    <row r="48" spans="1:5" ht="14.25">
      <c r="A48" s="9"/>
      <c r="B48" s="9" t="s">
        <v>54</v>
      </c>
      <c r="C48" s="16">
        <f>SUM(C44:C47)</f>
        <v>869383</v>
      </c>
      <c r="D48" s="13"/>
      <c r="E48" s="16">
        <f>SUM(E44:E47)</f>
        <v>860430</v>
      </c>
    </row>
    <row r="49" spans="1:5" ht="14.25">
      <c r="A49" s="9"/>
      <c r="B49" s="9"/>
      <c r="C49" s="13"/>
      <c r="D49" s="13"/>
      <c r="E49" s="13"/>
    </row>
    <row r="50" spans="1:5" ht="14.25">
      <c r="A50" s="9" t="s">
        <v>34</v>
      </c>
      <c r="B50" s="9"/>
      <c r="C50" s="28">
        <v>4483</v>
      </c>
      <c r="D50" s="13"/>
      <c r="E50" s="28">
        <v>3463</v>
      </c>
    </row>
    <row r="52" spans="1:5" ht="15">
      <c r="A52" s="8" t="s">
        <v>56</v>
      </c>
      <c r="B52" s="9"/>
      <c r="C52" s="13"/>
      <c r="D52" s="13"/>
      <c r="E52" s="13"/>
    </row>
    <row r="53" spans="1:5" ht="15.75" thickBot="1">
      <c r="A53" s="8" t="s">
        <v>33</v>
      </c>
      <c r="B53" s="9"/>
      <c r="C53" s="18">
        <f>+C39+C41+C48+C50</f>
        <v>1189618</v>
      </c>
      <c r="D53" s="13"/>
      <c r="E53" s="18">
        <f>+E39+E41+E48+E50</f>
        <v>1123013</v>
      </c>
    </row>
    <row r="54" spans="1:5" ht="15">
      <c r="A54" s="8"/>
      <c r="B54" s="9"/>
      <c r="C54" s="13"/>
      <c r="D54" s="13"/>
      <c r="E54" s="13"/>
    </row>
  </sheetData>
  <printOptions/>
  <pageMargins left="0.93" right="0.75" top="0.48" bottom="0.49" header="0.27" footer="0.29"/>
  <pageSetup fitToHeight="1" fitToWidth="1" horizontalDpi="180" verticalDpi="180" orientation="portrait"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workbookViewId="0" topLeftCell="A1">
      <selection activeCell="J26" sqref="J26"/>
    </sheetView>
  </sheetViews>
  <sheetFormatPr defaultColWidth="9.140625" defaultRowHeight="12.75"/>
  <cols>
    <col min="1" max="1" width="25.140625" style="0" customWidth="1"/>
    <col min="2" max="2" width="12.7109375" style="0" customWidth="1"/>
    <col min="3" max="3" width="2.7109375" style="0" customWidth="1"/>
    <col min="4" max="4" width="12.7109375" style="0" customWidth="1"/>
    <col min="5" max="5" width="2.7109375" style="0" customWidth="1"/>
    <col min="6" max="6" width="12.7109375" style="0" customWidth="1"/>
    <col min="7" max="7" width="2.7109375" style="0" customWidth="1"/>
    <col min="8" max="8" width="12.7109375" style="0" customWidth="1"/>
  </cols>
  <sheetData>
    <row r="1" spans="1:8" ht="12.75">
      <c r="A1" s="2" t="s">
        <v>42</v>
      </c>
      <c r="B1" s="2"/>
      <c r="C1" s="2"/>
      <c r="D1" s="2"/>
      <c r="E1" s="2"/>
      <c r="F1" s="2"/>
      <c r="G1" s="2"/>
      <c r="H1" s="2"/>
    </row>
    <row r="2" spans="1:8" ht="12.75">
      <c r="A2" s="2" t="s">
        <v>43</v>
      </c>
      <c r="B2" s="2"/>
      <c r="C2" s="2"/>
      <c r="D2" s="2"/>
      <c r="E2" s="2"/>
      <c r="F2" s="2"/>
      <c r="G2" s="2"/>
      <c r="H2" s="2"/>
    </row>
    <row r="3" spans="1:8" ht="12.75">
      <c r="A3" s="3"/>
      <c r="B3" s="3"/>
      <c r="C3" s="3"/>
      <c r="D3" s="3"/>
      <c r="E3" s="3"/>
      <c r="F3" s="3"/>
      <c r="G3" s="3"/>
      <c r="H3" s="3"/>
    </row>
    <row r="4" spans="1:8" ht="12.75">
      <c r="A4" s="21" t="s">
        <v>57</v>
      </c>
      <c r="B4" s="21"/>
      <c r="C4" s="21"/>
      <c r="D4" s="21"/>
      <c r="E4" s="21"/>
      <c r="F4" s="21"/>
      <c r="G4" s="21"/>
      <c r="H4" s="21"/>
    </row>
    <row r="5" spans="1:8" ht="12.75">
      <c r="A5" s="21" t="s">
        <v>96</v>
      </c>
      <c r="B5" s="21"/>
      <c r="C5" s="21"/>
      <c r="D5" s="21"/>
      <c r="E5" s="21"/>
      <c r="F5" s="21"/>
      <c r="G5" s="21"/>
      <c r="H5" s="21"/>
    </row>
    <row r="6" spans="1:8" ht="12.75">
      <c r="A6" s="3"/>
      <c r="B6" s="3"/>
      <c r="C6" s="3"/>
      <c r="D6" s="3"/>
      <c r="E6" s="3"/>
      <c r="F6" s="3"/>
      <c r="G6" s="3"/>
      <c r="H6" s="3"/>
    </row>
    <row r="7" spans="1:8" ht="12.75">
      <c r="A7" s="3"/>
      <c r="B7" s="31">
        <v>2004</v>
      </c>
      <c r="C7" s="30"/>
      <c r="D7" s="31">
        <v>2003</v>
      </c>
      <c r="E7" s="32"/>
      <c r="F7" s="31">
        <v>2004</v>
      </c>
      <c r="G7" s="32"/>
      <c r="H7" s="31">
        <v>2003</v>
      </c>
    </row>
    <row r="8" spans="1:8" ht="12.75">
      <c r="A8" s="3"/>
      <c r="B8" s="34" t="s">
        <v>40</v>
      </c>
      <c r="C8" s="33"/>
      <c r="D8" s="34" t="s">
        <v>58</v>
      </c>
      <c r="E8" s="35"/>
      <c r="F8" s="34" t="s">
        <v>99</v>
      </c>
      <c r="G8" s="36"/>
      <c r="H8" s="34" t="s">
        <v>99</v>
      </c>
    </row>
    <row r="9" spans="1:8" ht="12.75">
      <c r="A9" s="3"/>
      <c r="B9" s="34" t="s">
        <v>59</v>
      </c>
      <c r="C9" s="33"/>
      <c r="D9" s="34" t="s">
        <v>59</v>
      </c>
      <c r="E9" s="35"/>
      <c r="F9" s="34" t="s">
        <v>60</v>
      </c>
      <c r="G9" s="35"/>
      <c r="H9" s="34" t="s">
        <v>60</v>
      </c>
    </row>
    <row r="10" spans="1:8" ht="12.75">
      <c r="A10" s="3"/>
      <c r="B10" s="38" t="s">
        <v>97</v>
      </c>
      <c r="C10" s="37"/>
      <c r="D10" s="38" t="s">
        <v>97</v>
      </c>
      <c r="E10" s="36"/>
      <c r="F10" s="34" t="s">
        <v>98</v>
      </c>
      <c r="G10" s="35"/>
      <c r="H10" s="34" t="s">
        <v>98</v>
      </c>
    </row>
    <row r="11" spans="1:8" ht="12.75">
      <c r="A11" s="3"/>
      <c r="B11" s="34" t="s">
        <v>47</v>
      </c>
      <c r="C11" s="33"/>
      <c r="D11" s="34" t="s">
        <v>47</v>
      </c>
      <c r="E11" s="35"/>
      <c r="F11" s="34" t="s">
        <v>47</v>
      </c>
      <c r="G11" s="35"/>
      <c r="H11" s="34" t="s">
        <v>47</v>
      </c>
    </row>
    <row r="12" spans="1:8" ht="12.75">
      <c r="A12" s="3"/>
      <c r="B12" s="3"/>
      <c r="C12" s="39"/>
      <c r="D12" s="3"/>
      <c r="E12" s="3"/>
      <c r="F12" s="3"/>
      <c r="G12" s="3"/>
      <c r="H12" s="3"/>
    </row>
    <row r="13" spans="1:8" ht="12.75">
      <c r="A13" s="3" t="s">
        <v>4</v>
      </c>
      <c r="B13" s="41">
        <v>47022</v>
      </c>
      <c r="C13" s="40"/>
      <c r="D13" s="42">
        <v>49061</v>
      </c>
      <c r="E13" s="42"/>
      <c r="F13" s="41">
        <v>152480</v>
      </c>
      <c r="G13" s="40"/>
      <c r="H13" s="41">
        <v>126268</v>
      </c>
    </row>
    <row r="14" spans="1:8" ht="12.75">
      <c r="A14" s="3"/>
      <c r="B14" s="41"/>
      <c r="C14" s="40"/>
      <c r="D14" s="42"/>
      <c r="E14" s="41"/>
      <c r="F14" s="41"/>
      <c r="G14" s="40"/>
      <c r="H14" s="41"/>
    </row>
    <row r="15" spans="1:8" ht="12.75">
      <c r="A15" s="3" t="s">
        <v>39</v>
      </c>
      <c r="B15" s="41">
        <v>-6052</v>
      </c>
      <c r="C15" s="40"/>
      <c r="D15" s="42">
        <v>-5672</v>
      </c>
      <c r="E15" s="41"/>
      <c r="F15" s="41">
        <v>-19551</v>
      </c>
      <c r="G15" s="40"/>
      <c r="H15" s="41">
        <v>-17255</v>
      </c>
    </row>
    <row r="16" spans="1:8" ht="12.75">
      <c r="A16" s="3"/>
      <c r="B16" s="41"/>
      <c r="C16" s="40"/>
      <c r="D16" s="42"/>
      <c r="E16" s="41"/>
      <c r="F16" s="41"/>
      <c r="G16" s="40"/>
      <c r="H16" s="41"/>
    </row>
    <row r="17" spans="1:8" ht="12.75">
      <c r="A17" s="3" t="s">
        <v>61</v>
      </c>
      <c r="B17" s="41"/>
      <c r="C17" s="40"/>
      <c r="D17" s="42"/>
      <c r="E17" s="41"/>
      <c r="F17" s="41"/>
      <c r="G17" s="40"/>
      <c r="H17" s="41"/>
    </row>
    <row r="18" spans="1:8" ht="12.75">
      <c r="A18" s="3" t="s">
        <v>62</v>
      </c>
      <c r="B18" s="41">
        <v>1864</v>
      </c>
      <c r="C18" s="40"/>
      <c r="D18" s="42">
        <v>-3879</v>
      </c>
      <c r="E18" s="41"/>
      <c r="F18" s="41">
        <v>-342</v>
      </c>
      <c r="G18" s="40"/>
      <c r="H18" s="41">
        <v>-8318</v>
      </c>
    </row>
    <row r="19" spans="1:8" ht="12.75">
      <c r="A19" s="3"/>
      <c r="B19" s="41"/>
      <c r="C19" s="40"/>
      <c r="D19" s="42"/>
      <c r="E19" s="41"/>
      <c r="F19" s="41"/>
      <c r="G19" s="40"/>
      <c r="H19" s="41"/>
    </row>
    <row r="20" spans="1:8" ht="12.75">
      <c r="A20" s="3" t="s">
        <v>63</v>
      </c>
      <c r="B20" s="41">
        <v>-10354</v>
      </c>
      <c r="C20" s="40"/>
      <c r="D20" s="42">
        <v>-7900</v>
      </c>
      <c r="E20" s="41"/>
      <c r="F20" s="41">
        <v>-29714</v>
      </c>
      <c r="G20" s="40"/>
      <c r="H20" s="41">
        <v>-22372</v>
      </c>
    </row>
    <row r="21" spans="1:8" ht="12.75">
      <c r="A21" s="3"/>
      <c r="B21" s="41"/>
      <c r="C21" s="40"/>
      <c r="D21" s="42"/>
      <c r="E21" s="41"/>
      <c r="F21" s="41"/>
      <c r="G21" s="40"/>
      <c r="H21" s="41"/>
    </row>
    <row r="22" spans="1:8" ht="12.75">
      <c r="A22" s="3" t="s">
        <v>64</v>
      </c>
      <c r="B22" s="41">
        <v>-8642</v>
      </c>
      <c r="C22" s="40"/>
      <c r="D22" s="42">
        <v>-10252</v>
      </c>
      <c r="E22" s="42"/>
      <c r="F22" s="42">
        <v>-32529</v>
      </c>
      <c r="G22" s="40"/>
      <c r="H22" s="41">
        <v>-18404</v>
      </c>
    </row>
    <row r="23" spans="1:8" ht="12.75">
      <c r="A23" s="3"/>
      <c r="B23" s="41"/>
      <c r="C23" s="40"/>
      <c r="D23" s="42"/>
      <c r="E23" s="41"/>
      <c r="F23" s="41"/>
      <c r="G23" s="40"/>
      <c r="H23" s="41"/>
    </row>
    <row r="24" spans="1:8" ht="12.75">
      <c r="A24" s="3" t="s">
        <v>65</v>
      </c>
      <c r="B24" s="41">
        <v>-11590</v>
      </c>
      <c r="C24" s="40"/>
      <c r="D24" s="42">
        <v>-9193</v>
      </c>
      <c r="E24" s="41"/>
      <c r="F24" s="41">
        <v>-32029</v>
      </c>
      <c r="G24" s="40"/>
      <c r="H24" s="41">
        <v>-25858</v>
      </c>
    </row>
    <row r="25" spans="1:8" ht="12.75">
      <c r="A25" s="3"/>
      <c r="B25" s="41"/>
      <c r="C25" s="40"/>
      <c r="D25" s="42"/>
      <c r="E25" s="41"/>
      <c r="F25" s="41"/>
      <c r="G25" s="40"/>
      <c r="H25" s="41"/>
    </row>
    <row r="26" spans="1:8" ht="12.75">
      <c r="A26" s="3" t="s">
        <v>66</v>
      </c>
      <c r="B26" s="41">
        <v>893</v>
      </c>
      <c r="C26" s="40"/>
      <c r="D26" s="42">
        <v>4235</v>
      </c>
      <c r="E26" s="41"/>
      <c r="F26" s="41">
        <v>4979</v>
      </c>
      <c r="G26" s="40"/>
      <c r="H26" s="41">
        <v>7688</v>
      </c>
    </row>
    <row r="27" spans="1:8" ht="12.75">
      <c r="A27" s="3"/>
      <c r="B27" s="43"/>
      <c r="C27" s="40"/>
      <c r="D27" s="43"/>
      <c r="E27" s="40"/>
      <c r="F27" s="43"/>
      <c r="G27" s="40"/>
      <c r="H27" s="43"/>
    </row>
    <row r="28" spans="1:8" ht="12.75">
      <c r="A28" s="3" t="s">
        <v>67</v>
      </c>
      <c r="B28" s="40">
        <f>SUM(B13:B26)</f>
        <v>13141</v>
      </c>
      <c r="C28" s="40"/>
      <c r="D28" s="40">
        <f>SUM(D13:D26)</f>
        <v>16400</v>
      </c>
      <c r="E28" s="40"/>
      <c r="F28" s="40">
        <f>SUM(F13:F26)</f>
        <v>43294</v>
      </c>
      <c r="G28" s="40"/>
      <c r="H28" s="40">
        <f>SUM(H13:H26)</f>
        <v>41749</v>
      </c>
    </row>
    <row r="29" spans="1:8" ht="12.75">
      <c r="A29" s="3"/>
      <c r="B29" s="41"/>
      <c r="C29" s="40"/>
      <c r="D29" s="41"/>
      <c r="E29" s="41"/>
      <c r="F29" s="41"/>
      <c r="G29" s="40"/>
      <c r="H29" s="41"/>
    </row>
    <row r="30" spans="1:8" ht="12.75">
      <c r="A30" s="44" t="s">
        <v>68</v>
      </c>
      <c r="B30" s="41">
        <v>-1114</v>
      </c>
      <c r="C30" s="41"/>
      <c r="D30" s="42">
        <v>-936</v>
      </c>
      <c r="E30" s="41"/>
      <c r="F30" s="41">
        <v>-3196</v>
      </c>
      <c r="G30" s="45"/>
      <c r="H30" s="41">
        <v>-2724</v>
      </c>
    </row>
    <row r="31" spans="1:8" ht="12.75">
      <c r="A31" s="44"/>
      <c r="B31" s="41"/>
      <c r="C31" s="41"/>
      <c r="D31" s="42"/>
      <c r="E31" s="41"/>
      <c r="F31" s="41"/>
      <c r="G31" s="45"/>
      <c r="H31" s="41"/>
    </row>
    <row r="32" spans="1:8" ht="12.75">
      <c r="A32" s="3" t="s">
        <v>106</v>
      </c>
      <c r="B32" s="41"/>
      <c r="C32" s="40"/>
      <c r="D32" s="42"/>
      <c r="E32" s="41"/>
      <c r="F32" s="41"/>
      <c r="G32" s="40"/>
      <c r="H32" s="41"/>
    </row>
    <row r="33" spans="1:8" ht="12.75">
      <c r="A33" s="3" t="s">
        <v>107</v>
      </c>
      <c r="B33" s="41">
        <v>95</v>
      </c>
      <c r="C33" s="40"/>
      <c r="D33" s="42">
        <v>63</v>
      </c>
      <c r="E33" s="41"/>
      <c r="F33" s="41">
        <v>260</v>
      </c>
      <c r="G33" s="40"/>
      <c r="H33" s="41">
        <v>184</v>
      </c>
    </row>
    <row r="34" spans="1:8" ht="12.75">
      <c r="A34" s="3"/>
      <c r="B34" s="43"/>
      <c r="C34" s="40"/>
      <c r="D34" s="43"/>
      <c r="E34" s="40"/>
      <c r="F34" s="43"/>
      <c r="G34" s="40"/>
      <c r="H34" s="43"/>
    </row>
    <row r="35" spans="1:8" ht="12.75">
      <c r="A35" s="3" t="s">
        <v>69</v>
      </c>
      <c r="B35" s="40">
        <f>SUM(B27:B33)</f>
        <v>12122</v>
      </c>
      <c r="C35" s="41"/>
      <c r="D35" s="40">
        <f>SUM(D27:D33)</f>
        <v>15527</v>
      </c>
      <c r="E35" s="41"/>
      <c r="F35" s="40">
        <f>SUM(F27:F33)</f>
        <v>40358</v>
      </c>
      <c r="G35" s="41"/>
      <c r="H35" s="40">
        <f>SUM(H27:H33)</f>
        <v>39209</v>
      </c>
    </row>
    <row r="36" spans="1:8" ht="12.75">
      <c r="A36" s="3"/>
      <c r="B36" s="41"/>
      <c r="C36" s="41"/>
      <c r="D36" s="41"/>
      <c r="E36" s="41"/>
      <c r="F36" s="41"/>
      <c r="G36" s="41"/>
      <c r="H36" s="41"/>
    </row>
    <row r="37" spans="1:8" ht="12.75">
      <c r="A37" s="3" t="s">
        <v>6</v>
      </c>
      <c r="B37" s="46">
        <v>-4015</v>
      </c>
      <c r="C37" s="40"/>
      <c r="D37" s="47">
        <v>-3598</v>
      </c>
      <c r="E37" s="40"/>
      <c r="F37" s="46">
        <v>-12018</v>
      </c>
      <c r="G37" s="40"/>
      <c r="H37" s="46">
        <v>-10274</v>
      </c>
    </row>
    <row r="38" spans="1:8" ht="12.75">
      <c r="A38" s="3"/>
      <c r="B38" s="41"/>
      <c r="C38" s="40"/>
      <c r="D38" s="41"/>
      <c r="E38" s="41"/>
      <c r="F38" s="41"/>
      <c r="G38" s="40"/>
      <c r="H38" s="41"/>
    </row>
    <row r="39" spans="1:8" ht="12.75">
      <c r="A39" s="3" t="s">
        <v>70</v>
      </c>
      <c r="B39" s="40">
        <f>SUM(B34:B37)</f>
        <v>8107</v>
      </c>
      <c r="C39" s="40"/>
      <c r="D39" s="40">
        <f>SUM(D34:D37)</f>
        <v>11929</v>
      </c>
      <c r="E39" s="40"/>
      <c r="F39" s="40">
        <f>SUM(F34:F37)</f>
        <v>28340</v>
      </c>
      <c r="G39" s="40"/>
      <c r="H39" s="40">
        <f>SUM(H34:H37)</f>
        <v>28935</v>
      </c>
    </row>
    <row r="40" spans="1:8" ht="12.75">
      <c r="A40" s="3"/>
      <c r="B40" s="40"/>
      <c r="C40" s="40"/>
      <c r="D40" s="40"/>
      <c r="E40" s="40"/>
      <c r="F40" s="40"/>
      <c r="G40" s="40"/>
      <c r="H40" s="40"/>
    </row>
    <row r="41" spans="1:8" ht="12.75">
      <c r="A41" s="3" t="s">
        <v>71</v>
      </c>
      <c r="B41" s="41">
        <v>-185</v>
      </c>
      <c r="C41" s="40"/>
      <c r="D41" s="47">
        <v>-180</v>
      </c>
      <c r="E41" s="48"/>
      <c r="F41" s="46">
        <v>-920</v>
      </c>
      <c r="G41" s="40"/>
      <c r="H41" s="49">
        <v>-466</v>
      </c>
    </row>
    <row r="42" spans="1:8" ht="12.75">
      <c r="A42" s="3"/>
      <c r="B42" s="43"/>
      <c r="C42" s="40"/>
      <c r="D42" s="43"/>
      <c r="E42" s="40"/>
      <c r="F42" s="41"/>
      <c r="G42" s="40"/>
      <c r="H42" s="41"/>
    </row>
    <row r="43" spans="1:8" ht="12.75">
      <c r="A43" s="3" t="s">
        <v>72</v>
      </c>
      <c r="B43" s="46">
        <f>SUM(B38:B41)</f>
        <v>7922</v>
      </c>
      <c r="C43" s="40"/>
      <c r="D43" s="46">
        <f>SUM(D38:D41)</f>
        <v>11749</v>
      </c>
      <c r="E43" s="40"/>
      <c r="F43" s="46">
        <f>SUM(F38:F41)</f>
        <v>27420</v>
      </c>
      <c r="G43" s="40"/>
      <c r="H43" s="46">
        <f>SUM(H38:H41)</f>
        <v>28469</v>
      </c>
    </row>
    <row r="44" spans="1:8" ht="12.75">
      <c r="A44" s="3"/>
      <c r="B44" s="41"/>
      <c r="C44" s="40"/>
      <c r="D44" s="41"/>
      <c r="E44" s="41"/>
      <c r="F44" s="41"/>
      <c r="G44" s="40"/>
      <c r="H44" s="41"/>
    </row>
    <row r="45" spans="1:8" ht="13.5" thickBot="1">
      <c r="A45" s="3" t="s">
        <v>73</v>
      </c>
      <c r="B45" s="51">
        <f>B43/170994*100</f>
        <v>4.632911096295776</v>
      </c>
      <c r="C45" s="50"/>
      <c r="D45" s="51">
        <f>D43/170994*100</f>
        <v>6.871001321683802</v>
      </c>
      <c r="E45" s="52"/>
      <c r="F45" s="51">
        <f>F43/170994*100</f>
        <v>16.035650373697322</v>
      </c>
      <c r="G45" s="50"/>
      <c r="H45" s="51">
        <f>H43/170994*100</f>
        <v>16.649122191421924</v>
      </c>
    </row>
    <row r="46" spans="1:8" ht="13.5" thickBot="1">
      <c r="A46" s="3" t="s">
        <v>74</v>
      </c>
      <c r="B46" s="53">
        <f>B45</f>
        <v>4.632911096295776</v>
      </c>
      <c r="C46" s="50"/>
      <c r="D46" s="53">
        <f>D45</f>
        <v>6.871001321683802</v>
      </c>
      <c r="E46" s="52"/>
      <c r="F46" s="53">
        <f>F45</f>
        <v>16.035650373697322</v>
      </c>
      <c r="G46" s="50"/>
      <c r="H46" s="53">
        <f>H45</f>
        <v>16.649122191421924</v>
      </c>
    </row>
    <row r="47" spans="1:8" ht="12.75">
      <c r="A47" s="3"/>
      <c r="B47" s="3"/>
      <c r="C47" s="3"/>
      <c r="D47" s="3"/>
      <c r="E47" s="3"/>
      <c r="F47" s="3"/>
      <c r="G47" s="3"/>
      <c r="H47" s="3"/>
    </row>
    <row r="50" ht="12.75">
      <c r="B50" s="1"/>
    </row>
  </sheetData>
  <printOptions/>
  <pageMargins left="0.72" right="0.35" top="0.64" bottom="0.76" header="0.27" footer="0.5"/>
  <pageSetup fitToHeight="1" fitToWidth="1" horizontalDpi="180" verticalDpi="18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58"/>
  <sheetViews>
    <sheetView workbookViewId="0" topLeftCell="A1">
      <selection activeCell="A9" sqref="A9"/>
    </sheetView>
  </sheetViews>
  <sheetFormatPr defaultColWidth="9.140625" defaultRowHeight="12.75"/>
  <cols>
    <col min="1" max="1" width="3.140625" style="0" customWidth="1"/>
    <col min="2" max="2" width="52.00390625" style="0" customWidth="1"/>
    <col min="3" max="4" width="12.8515625" style="0" customWidth="1"/>
  </cols>
  <sheetData>
    <row r="1" spans="1:4" ht="15.75">
      <c r="A1" s="5" t="s">
        <v>42</v>
      </c>
      <c r="B1" s="5"/>
      <c r="C1" s="54"/>
      <c r="D1" s="4"/>
    </row>
    <row r="2" spans="1:4" ht="15.75">
      <c r="A2" s="5" t="s">
        <v>43</v>
      </c>
      <c r="B2" s="5"/>
      <c r="C2" s="54"/>
      <c r="D2" s="4"/>
    </row>
    <row r="3" spans="1:4" ht="15">
      <c r="A3" s="4"/>
      <c r="B3" s="4"/>
      <c r="C3" s="54"/>
      <c r="D3" s="4"/>
    </row>
    <row r="4" spans="1:4" ht="15.75">
      <c r="A4" s="55" t="s">
        <v>75</v>
      </c>
      <c r="B4" s="55"/>
      <c r="C4" s="54"/>
      <c r="D4" s="4"/>
    </row>
    <row r="5" spans="1:4" ht="15.75">
      <c r="A5" s="55" t="s">
        <v>100</v>
      </c>
      <c r="B5" s="55"/>
      <c r="C5" s="54"/>
      <c r="D5" s="22"/>
    </row>
    <row r="6" spans="1:4" ht="15">
      <c r="A6" s="4"/>
      <c r="B6" s="4"/>
      <c r="C6" s="56">
        <v>2004</v>
      </c>
      <c r="D6" s="56">
        <v>2003</v>
      </c>
    </row>
    <row r="7" spans="1:4" ht="15">
      <c r="A7" s="4"/>
      <c r="B7" s="4"/>
      <c r="C7" s="57" t="s">
        <v>99</v>
      </c>
      <c r="D7" s="57" t="s">
        <v>99</v>
      </c>
    </row>
    <row r="8" spans="1:4" ht="15">
      <c r="A8" s="4"/>
      <c r="B8" s="4"/>
      <c r="C8" s="58" t="s">
        <v>76</v>
      </c>
      <c r="D8" s="58" t="s">
        <v>76</v>
      </c>
    </row>
    <row r="9" spans="1:4" ht="15">
      <c r="A9" s="4"/>
      <c r="B9" s="4"/>
      <c r="C9" s="57" t="s">
        <v>97</v>
      </c>
      <c r="D9" s="57" t="s">
        <v>97</v>
      </c>
    </row>
    <row r="10" spans="1:4" ht="15">
      <c r="A10" s="4"/>
      <c r="B10" s="4"/>
      <c r="C10" s="57" t="s">
        <v>47</v>
      </c>
      <c r="D10" s="57" t="s">
        <v>47</v>
      </c>
    </row>
    <row r="11" spans="1:4" ht="15">
      <c r="A11" s="4"/>
      <c r="B11" s="4"/>
      <c r="C11" s="19"/>
      <c r="D11" s="19"/>
    </row>
    <row r="12" spans="1:4" ht="15">
      <c r="A12" s="4" t="s">
        <v>5</v>
      </c>
      <c r="B12" s="4"/>
      <c r="C12" s="19">
        <v>40358</v>
      </c>
      <c r="D12" s="19">
        <v>39209</v>
      </c>
    </row>
    <row r="13" spans="1:4" ht="15">
      <c r="A13" s="4"/>
      <c r="B13" s="4"/>
      <c r="C13" s="19"/>
      <c r="D13" s="19"/>
    </row>
    <row r="14" spans="1:4" ht="15">
      <c r="A14" s="4" t="s">
        <v>16</v>
      </c>
      <c r="B14" s="4"/>
      <c r="C14" s="19"/>
      <c r="D14" s="19"/>
    </row>
    <row r="15" spans="1:4" ht="15">
      <c r="A15" s="4"/>
      <c r="B15" s="4" t="s">
        <v>19</v>
      </c>
      <c r="C15" s="19">
        <v>-15998</v>
      </c>
      <c r="D15" s="19">
        <v>-13814</v>
      </c>
    </row>
    <row r="16" spans="1:4" ht="15">
      <c r="A16" s="4"/>
      <c r="B16" s="4"/>
      <c r="C16" s="59"/>
      <c r="D16" s="59"/>
    </row>
    <row r="17" spans="1:4" ht="15">
      <c r="A17" s="4" t="s">
        <v>20</v>
      </c>
      <c r="B17" s="4"/>
      <c r="C17" s="19">
        <f>SUM(C12:C15)</f>
        <v>24360</v>
      </c>
      <c r="D17" s="19">
        <f>SUM(D12:D15)</f>
        <v>25395</v>
      </c>
    </row>
    <row r="18" spans="1:4" ht="15">
      <c r="A18" s="4"/>
      <c r="B18" s="4"/>
      <c r="C18" s="19"/>
      <c r="D18" s="19"/>
    </row>
    <row r="19" spans="1:4" ht="15">
      <c r="A19" s="4" t="s">
        <v>21</v>
      </c>
      <c r="B19" s="4"/>
      <c r="C19" s="19"/>
      <c r="D19" s="19"/>
    </row>
    <row r="20" spans="1:4" ht="15">
      <c r="A20" s="4"/>
      <c r="B20" s="4" t="s">
        <v>22</v>
      </c>
      <c r="C20" s="19">
        <v>-23531</v>
      </c>
      <c r="D20" s="19">
        <v>-33492</v>
      </c>
    </row>
    <row r="21" spans="1:4" ht="15">
      <c r="A21" s="4"/>
      <c r="B21" s="4" t="s">
        <v>23</v>
      </c>
      <c r="C21" s="19">
        <v>-984</v>
      </c>
      <c r="D21" s="19">
        <v>3061</v>
      </c>
    </row>
    <row r="22" spans="1:4" ht="15">
      <c r="A22" s="60" t="s">
        <v>112</v>
      </c>
      <c r="B22" s="61"/>
      <c r="C22" s="19">
        <v>6423</v>
      </c>
      <c r="D22" s="19">
        <v>5907</v>
      </c>
    </row>
    <row r="23" spans="1:4" ht="15">
      <c r="A23" s="4" t="s">
        <v>24</v>
      </c>
      <c r="B23" s="4"/>
      <c r="C23" s="19">
        <v>-3153</v>
      </c>
      <c r="D23" s="19">
        <v>-1648</v>
      </c>
    </row>
    <row r="24" spans="1:4" ht="15">
      <c r="A24" s="4" t="s">
        <v>104</v>
      </c>
      <c r="B24" s="4"/>
      <c r="C24" s="19">
        <v>324</v>
      </c>
      <c r="D24" s="19">
        <v>0</v>
      </c>
    </row>
    <row r="25" spans="1:4" ht="15">
      <c r="A25" s="4" t="s">
        <v>25</v>
      </c>
      <c r="B25" s="4"/>
      <c r="C25" s="19">
        <v>-10006</v>
      </c>
      <c r="D25" s="19">
        <v>-8064</v>
      </c>
    </row>
    <row r="26" spans="1:4" ht="15">
      <c r="A26" s="4" t="s">
        <v>26</v>
      </c>
      <c r="B26" s="4"/>
      <c r="C26" s="62">
        <f>SUM(C16:C25)</f>
        <v>-6567</v>
      </c>
      <c r="D26" s="62">
        <f>SUM(D16:D25)</f>
        <v>-8841</v>
      </c>
    </row>
    <row r="27" spans="1:4" ht="15">
      <c r="A27" s="4"/>
      <c r="B27" s="4"/>
      <c r="C27" s="19"/>
      <c r="D27" s="19"/>
    </row>
    <row r="28" spans="1:4" ht="15">
      <c r="A28" s="4" t="s">
        <v>108</v>
      </c>
      <c r="B28" s="4"/>
      <c r="C28" s="20"/>
      <c r="D28" s="20"/>
    </row>
    <row r="29" spans="1:4" ht="15">
      <c r="A29" s="4"/>
      <c r="B29" s="4" t="s">
        <v>105</v>
      </c>
      <c r="C29" s="20">
        <v>-87302</v>
      </c>
      <c r="D29" s="20">
        <v>0</v>
      </c>
    </row>
    <row r="30" spans="1:4" ht="15">
      <c r="A30" s="4"/>
      <c r="B30" s="4" t="s">
        <v>27</v>
      </c>
      <c r="C30" s="20">
        <v>14067</v>
      </c>
      <c r="D30" s="20">
        <v>12862</v>
      </c>
    </row>
    <row r="31" spans="1:4" ht="15">
      <c r="A31" s="4"/>
      <c r="B31" s="4" t="s">
        <v>28</v>
      </c>
      <c r="C31" s="20">
        <v>0</v>
      </c>
      <c r="D31" s="20">
        <v>-61</v>
      </c>
    </row>
    <row r="32" spans="1:4" ht="15">
      <c r="A32" s="4"/>
      <c r="B32" s="4" t="s">
        <v>77</v>
      </c>
      <c r="C32" s="20">
        <v>-44500</v>
      </c>
      <c r="D32" s="20">
        <v>-13277</v>
      </c>
    </row>
    <row r="33" spans="1:4" ht="15">
      <c r="A33" s="4"/>
      <c r="B33" s="4" t="s">
        <v>78</v>
      </c>
      <c r="C33" s="20">
        <v>-1194</v>
      </c>
      <c r="D33" s="20">
        <v>-1235</v>
      </c>
    </row>
    <row r="34" spans="1:4" ht="15">
      <c r="A34" s="4" t="s">
        <v>110</v>
      </c>
      <c r="B34" s="24"/>
      <c r="C34" s="62">
        <f>SUM(C28:C33)</f>
        <v>-118929</v>
      </c>
      <c r="D34" s="62">
        <f>SUM(D28:D33)</f>
        <v>-1711</v>
      </c>
    </row>
    <row r="35" spans="1:4" ht="15">
      <c r="A35" s="4"/>
      <c r="B35" s="24"/>
      <c r="C35" s="20"/>
      <c r="D35" s="20"/>
    </row>
    <row r="36" spans="1:4" ht="15">
      <c r="A36" s="4" t="s">
        <v>109</v>
      </c>
      <c r="B36" s="24"/>
      <c r="C36" s="20"/>
      <c r="D36" s="20"/>
    </row>
    <row r="37" spans="1:4" ht="15">
      <c r="A37" s="4"/>
      <c r="B37" s="4" t="s">
        <v>29</v>
      </c>
      <c r="C37" s="20">
        <v>15000</v>
      </c>
      <c r="D37" s="20">
        <v>10500</v>
      </c>
    </row>
    <row r="38" spans="1:4" ht="15">
      <c r="A38" s="4"/>
      <c r="B38" s="4" t="s">
        <v>30</v>
      </c>
      <c r="C38" s="20">
        <v>-18467</v>
      </c>
      <c r="D38" s="20">
        <v>-12312</v>
      </c>
    </row>
    <row r="39" spans="1:4" ht="15">
      <c r="A39" s="4"/>
      <c r="B39" s="4" t="s">
        <v>79</v>
      </c>
      <c r="C39" s="20"/>
      <c r="D39" s="20"/>
    </row>
    <row r="40" spans="1:4" ht="15">
      <c r="A40" s="4"/>
      <c r="B40" s="4" t="s">
        <v>80</v>
      </c>
      <c r="C40" s="20">
        <v>100</v>
      </c>
      <c r="D40" s="20">
        <v>0</v>
      </c>
    </row>
    <row r="41" spans="2:4" ht="15">
      <c r="B41" s="24"/>
      <c r="C41" s="20"/>
      <c r="D41" s="20"/>
    </row>
    <row r="42" spans="1:4" ht="15">
      <c r="A42" s="4" t="s">
        <v>111</v>
      </c>
      <c r="B42" s="24"/>
      <c r="C42" s="62">
        <f>SUM(C36:C41)</f>
        <v>-3367</v>
      </c>
      <c r="D42" s="62">
        <f>SUM(D36:D41)</f>
        <v>-1812</v>
      </c>
    </row>
    <row r="43" spans="1:4" ht="15">
      <c r="A43" s="4"/>
      <c r="B43" s="24"/>
      <c r="C43" s="20"/>
      <c r="D43" s="20"/>
    </row>
    <row r="44" spans="1:4" ht="15">
      <c r="A44" s="4" t="s">
        <v>81</v>
      </c>
      <c r="B44" s="24"/>
      <c r="C44" s="20">
        <f>+C26+C34+C42</f>
        <v>-128863</v>
      </c>
      <c r="D44" s="20">
        <f>+D26+D34+D42</f>
        <v>-12364</v>
      </c>
    </row>
    <row r="45" spans="1:4" ht="15">
      <c r="A45" s="4"/>
      <c r="B45" s="24"/>
      <c r="C45" s="20"/>
      <c r="D45" s="20"/>
    </row>
    <row r="46" spans="1:4" ht="15">
      <c r="A46" s="4" t="s">
        <v>82</v>
      </c>
      <c r="B46" s="4"/>
      <c r="C46" s="20">
        <v>519524</v>
      </c>
      <c r="D46" s="20">
        <v>530843</v>
      </c>
    </row>
    <row r="47" spans="1:4" ht="15">
      <c r="A47" s="4"/>
      <c r="B47" s="4"/>
      <c r="C47" s="20"/>
      <c r="D47" s="20"/>
    </row>
    <row r="48" spans="1:4" ht="15.75" thickBot="1">
      <c r="A48" s="4" t="s">
        <v>83</v>
      </c>
      <c r="B48" s="4"/>
      <c r="C48" s="63">
        <f>SUM(C44:C47)</f>
        <v>390661</v>
      </c>
      <c r="D48" s="63">
        <f>SUM(D44:D47)</f>
        <v>518479</v>
      </c>
    </row>
    <row r="49" spans="1:4" ht="14.25">
      <c r="A49" s="9"/>
      <c r="B49" s="9"/>
      <c r="C49" s="12"/>
      <c r="D49" s="64"/>
    </row>
    <row r="50" spans="1:4" ht="14.25">
      <c r="A50" s="9"/>
      <c r="B50" s="9"/>
      <c r="C50" s="12"/>
      <c r="D50" s="64"/>
    </row>
    <row r="51" spans="1:4" ht="15">
      <c r="A51" s="4" t="s">
        <v>84</v>
      </c>
      <c r="B51" s="4"/>
      <c r="C51" s="12"/>
      <c r="D51" s="64"/>
    </row>
    <row r="52" spans="1:4" ht="15">
      <c r="A52" s="4"/>
      <c r="B52" s="4"/>
      <c r="C52" s="12"/>
      <c r="D52" s="64"/>
    </row>
    <row r="53" spans="1:4" ht="15">
      <c r="A53" s="4"/>
      <c r="B53" s="4" t="s">
        <v>17</v>
      </c>
      <c r="C53" s="20">
        <v>369735</v>
      </c>
      <c r="D53" s="20">
        <v>516917</v>
      </c>
    </row>
    <row r="54" spans="1:4" ht="15">
      <c r="A54" s="4"/>
      <c r="B54" s="4" t="s">
        <v>8</v>
      </c>
      <c r="C54" s="20">
        <v>22550</v>
      </c>
      <c r="D54" s="20">
        <v>3800</v>
      </c>
    </row>
    <row r="55" spans="1:4" ht="15">
      <c r="A55" s="4"/>
      <c r="B55" s="4" t="s">
        <v>18</v>
      </c>
      <c r="C55" s="20">
        <v>-1624</v>
      </c>
      <c r="D55" s="20">
        <v>-2238</v>
      </c>
    </row>
    <row r="56" spans="1:4" ht="15.75" thickBot="1">
      <c r="A56" s="9"/>
      <c r="B56" s="9"/>
      <c r="C56" s="63">
        <f>SUM(C52:C55)</f>
        <v>390661</v>
      </c>
      <c r="D56" s="63">
        <f>SUM(D53:D55)</f>
        <v>518479</v>
      </c>
    </row>
    <row r="57" spans="1:4" ht="15">
      <c r="A57" s="9"/>
      <c r="B57" s="9"/>
      <c r="C57" s="12"/>
      <c r="D57" s="7"/>
    </row>
    <row r="58" spans="1:4" ht="14.25">
      <c r="A58" s="9"/>
      <c r="B58" s="9"/>
      <c r="C58" s="12"/>
      <c r="D58" s="64"/>
    </row>
  </sheetData>
  <printOptions/>
  <pageMargins left="1.15" right="0.75" top="0.32" bottom="0.38" header="0.25" footer="0.24"/>
  <pageSetup fitToHeight="1" fitToWidth="1" horizontalDpi="180" verticalDpi="180" orientation="portrait"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L15" sqref="L15"/>
    </sheetView>
  </sheetViews>
  <sheetFormatPr defaultColWidth="9.140625" defaultRowHeight="12.75"/>
  <cols>
    <col min="1" max="1" width="27.140625" style="0" customWidth="1"/>
    <col min="2" max="2" width="12.7109375" style="0" customWidth="1"/>
    <col min="3" max="3" width="2.7109375" style="0" customWidth="1"/>
    <col min="4" max="4" width="12.7109375" style="0" customWidth="1"/>
    <col min="5" max="5" width="2.7109375" style="0" customWidth="1"/>
    <col min="6" max="6" width="12.7109375" style="0" customWidth="1"/>
    <col min="7" max="7" width="2.7109375" style="0" customWidth="1"/>
    <col min="8" max="8" width="12.7109375" style="0" customWidth="1"/>
    <col min="9" max="9" width="2.7109375" style="0" customWidth="1"/>
    <col min="10" max="10" width="12.7109375" style="0" customWidth="1"/>
  </cols>
  <sheetData>
    <row r="1" spans="1:10" ht="15.75">
      <c r="A1" s="2" t="s">
        <v>42</v>
      </c>
      <c r="B1" s="5"/>
      <c r="C1" s="5"/>
      <c r="D1" s="5"/>
      <c r="E1" s="5"/>
      <c r="F1" s="5"/>
      <c r="G1" s="5"/>
      <c r="H1" s="5"/>
      <c r="I1" s="5"/>
      <c r="J1" s="5"/>
    </row>
    <row r="2" spans="1:10" ht="15.75">
      <c r="A2" s="2" t="s">
        <v>43</v>
      </c>
      <c r="B2" s="5"/>
      <c r="C2" s="5"/>
      <c r="D2" s="5"/>
      <c r="E2" s="5"/>
      <c r="F2" s="5"/>
      <c r="G2" s="5"/>
      <c r="H2" s="5"/>
      <c r="I2" s="5"/>
      <c r="J2" s="5"/>
    </row>
    <row r="3" spans="1:10" ht="12.75">
      <c r="A3" s="3"/>
      <c r="B3" s="3"/>
      <c r="C3" s="39"/>
      <c r="D3" s="3"/>
      <c r="E3" s="39"/>
      <c r="F3" s="3"/>
      <c r="G3" s="39"/>
      <c r="H3" s="3"/>
      <c r="I3" s="39"/>
      <c r="J3" s="3"/>
    </row>
    <row r="4" spans="1:10" ht="12.75">
      <c r="A4" s="75" t="s">
        <v>85</v>
      </c>
      <c r="B4" s="75"/>
      <c r="C4" s="75"/>
      <c r="D4" s="75"/>
      <c r="E4" s="75"/>
      <c r="F4" s="75"/>
      <c r="G4" s="75"/>
      <c r="H4" s="75"/>
      <c r="I4" s="75"/>
      <c r="J4" s="75"/>
    </row>
    <row r="5" spans="1:10" ht="12.75">
      <c r="A5" s="75" t="s">
        <v>100</v>
      </c>
      <c r="B5" s="75"/>
      <c r="C5" s="75"/>
      <c r="D5" s="75"/>
      <c r="E5" s="75"/>
      <c r="F5" s="75"/>
      <c r="G5" s="75"/>
      <c r="H5" s="75"/>
      <c r="I5" s="75"/>
      <c r="J5" s="75"/>
    </row>
    <row r="6" spans="1:10" ht="12.75">
      <c r="A6" s="66"/>
      <c r="B6" s="66"/>
      <c r="C6" s="66"/>
      <c r="D6" s="66"/>
      <c r="E6" s="66"/>
      <c r="F6" s="66"/>
      <c r="G6" s="66"/>
      <c r="H6" s="66"/>
      <c r="I6" s="66"/>
      <c r="J6" s="66"/>
    </row>
    <row r="7" spans="1:10" ht="12.75">
      <c r="A7" s="3"/>
      <c r="B7" s="34"/>
      <c r="C7" s="67"/>
      <c r="D7" s="34" t="s">
        <v>38</v>
      </c>
      <c r="E7" s="67"/>
      <c r="F7" s="34" t="s">
        <v>38</v>
      </c>
      <c r="G7" s="67"/>
      <c r="H7" s="67"/>
      <c r="I7" s="67"/>
      <c r="J7" s="34"/>
    </row>
    <row r="8" spans="1:10" ht="12.75">
      <c r="A8" s="3"/>
      <c r="B8" s="34"/>
      <c r="C8" s="67"/>
      <c r="D8" s="34" t="s">
        <v>86</v>
      </c>
      <c r="E8" s="67"/>
      <c r="F8" s="34" t="s">
        <v>86</v>
      </c>
      <c r="G8" s="67"/>
      <c r="H8" s="34" t="s">
        <v>36</v>
      </c>
      <c r="I8" s="67"/>
      <c r="J8" s="34"/>
    </row>
    <row r="9" spans="1:10" ht="12.75">
      <c r="A9" s="3"/>
      <c r="B9" s="68" t="s">
        <v>0</v>
      </c>
      <c r="C9" s="67"/>
      <c r="D9" s="68" t="s">
        <v>35</v>
      </c>
      <c r="E9" s="67"/>
      <c r="F9" s="68" t="s">
        <v>4</v>
      </c>
      <c r="G9" s="67"/>
      <c r="H9" s="68" t="s">
        <v>37</v>
      </c>
      <c r="I9" s="67"/>
      <c r="J9" s="68" t="s">
        <v>2</v>
      </c>
    </row>
    <row r="10" spans="1:10" ht="12.75">
      <c r="A10" s="3"/>
      <c r="B10" s="38" t="s">
        <v>47</v>
      </c>
      <c r="C10" s="69"/>
      <c r="D10" s="38" t="s">
        <v>47</v>
      </c>
      <c r="E10" s="69"/>
      <c r="F10" s="38" t="s">
        <v>47</v>
      </c>
      <c r="G10" s="69"/>
      <c r="H10" s="38" t="s">
        <v>47</v>
      </c>
      <c r="I10" s="69"/>
      <c r="J10" s="38" t="s">
        <v>47</v>
      </c>
    </row>
    <row r="11" spans="1:10" ht="12.75">
      <c r="A11" s="3" t="s">
        <v>101</v>
      </c>
      <c r="B11" s="3"/>
      <c r="C11" s="39"/>
      <c r="D11" s="3"/>
      <c r="E11" s="39"/>
      <c r="F11" s="3"/>
      <c r="G11" s="39"/>
      <c r="H11" s="3"/>
      <c r="I11" s="39"/>
      <c r="J11" s="3"/>
    </row>
    <row r="12" spans="1:10" ht="12.75">
      <c r="A12" s="70" t="s">
        <v>102</v>
      </c>
      <c r="B12" s="3"/>
      <c r="C12" s="39"/>
      <c r="D12" s="3"/>
      <c r="E12" s="39"/>
      <c r="F12" s="3"/>
      <c r="G12" s="39"/>
      <c r="H12" s="3"/>
      <c r="I12" s="39"/>
      <c r="J12" s="3"/>
    </row>
    <row r="13" spans="1:10" ht="12.75">
      <c r="A13" s="3"/>
      <c r="B13" s="23"/>
      <c r="C13" s="65"/>
      <c r="D13" s="23"/>
      <c r="E13" s="65"/>
      <c r="F13" s="23"/>
      <c r="G13" s="65"/>
      <c r="H13" s="23"/>
      <c r="I13" s="65"/>
      <c r="J13" s="23"/>
    </row>
    <row r="14" spans="1:10" ht="12.75">
      <c r="A14" s="3" t="s">
        <v>87</v>
      </c>
      <c r="B14" s="23">
        <v>170994</v>
      </c>
      <c r="C14" s="65"/>
      <c r="D14" s="23">
        <v>0</v>
      </c>
      <c r="E14" s="65"/>
      <c r="F14" s="23">
        <v>0</v>
      </c>
      <c r="G14" s="65"/>
      <c r="H14" s="23">
        <v>689436</v>
      </c>
      <c r="I14" s="65"/>
      <c r="J14" s="23">
        <f>SUM(B14:H14)</f>
        <v>860430</v>
      </c>
    </row>
    <row r="15" spans="1:10" ht="12.75">
      <c r="A15" s="3"/>
      <c r="B15" s="3"/>
      <c r="C15" s="3"/>
      <c r="D15" s="3"/>
      <c r="E15" s="3"/>
      <c r="F15" s="3"/>
      <c r="G15" s="65"/>
      <c r="H15" s="23"/>
      <c r="I15" s="65"/>
      <c r="J15" s="23"/>
    </row>
    <row r="16" spans="1:10" ht="12.75">
      <c r="A16" s="3" t="s">
        <v>88</v>
      </c>
      <c r="B16" s="65">
        <v>0</v>
      </c>
      <c r="C16" s="65"/>
      <c r="D16" s="65">
        <v>0</v>
      </c>
      <c r="E16" s="65"/>
      <c r="F16" s="65">
        <v>0</v>
      </c>
      <c r="G16" s="65"/>
      <c r="H16" s="65">
        <v>27420</v>
      </c>
      <c r="I16" s="65"/>
      <c r="J16" s="65">
        <f>SUM(B16:H16)</f>
        <v>27420</v>
      </c>
    </row>
    <row r="17" spans="1:10" ht="12.75">
      <c r="A17" s="3"/>
      <c r="B17" s="65"/>
      <c r="C17" s="65"/>
      <c r="D17" s="65"/>
      <c r="E17" s="65"/>
      <c r="F17" s="65"/>
      <c r="G17" s="65"/>
      <c r="H17" s="65"/>
      <c r="I17" s="65"/>
      <c r="J17" s="65"/>
    </row>
    <row r="18" spans="1:10" ht="12.75">
      <c r="A18" s="3" t="s">
        <v>30</v>
      </c>
      <c r="B18" s="65">
        <v>0</v>
      </c>
      <c r="C18" s="65"/>
      <c r="D18" s="65">
        <v>0</v>
      </c>
      <c r="E18" s="65"/>
      <c r="F18" s="65">
        <v>0</v>
      </c>
      <c r="G18" s="65"/>
      <c r="H18" s="65">
        <v>-18467</v>
      </c>
      <c r="I18" s="65"/>
      <c r="J18" s="65">
        <f>SUM(B18:H18)</f>
        <v>-18467</v>
      </c>
    </row>
    <row r="19" spans="1:10" ht="12.75">
      <c r="A19" s="71"/>
      <c r="B19" s="65"/>
      <c r="C19" s="65"/>
      <c r="D19" s="65"/>
      <c r="E19" s="65"/>
      <c r="F19" s="65"/>
      <c r="G19" s="65"/>
      <c r="H19" s="65"/>
      <c r="I19" s="65"/>
      <c r="J19" s="65"/>
    </row>
    <row r="20" spans="1:10" ht="13.5" thickBot="1">
      <c r="A20" s="3" t="s">
        <v>89</v>
      </c>
      <c r="B20" s="72">
        <f>SUM(B13:B19)</f>
        <v>170994</v>
      </c>
      <c r="C20" s="65"/>
      <c r="D20" s="72">
        <f>SUM(D13:D19)</f>
        <v>0</v>
      </c>
      <c r="E20" s="65"/>
      <c r="F20" s="72">
        <f>SUM(F13:F19)</f>
        <v>0</v>
      </c>
      <c r="G20" s="65"/>
      <c r="H20" s="72">
        <f>SUM(H13:H19)</f>
        <v>698389</v>
      </c>
      <c r="I20" s="65"/>
      <c r="J20" s="72">
        <f>SUM(J13:J19)</f>
        <v>869383</v>
      </c>
    </row>
    <row r="21" spans="1:10" ht="12.75">
      <c r="A21" s="3"/>
      <c r="B21" s="23"/>
      <c r="C21" s="65"/>
      <c r="D21" s="23"/>
      <c r="E21" s="65"/>
      <c r="F21" s="23"/>
      <c r="G21" s="65"/>
      <c r="H21" s="23"/>
      <c r="I21" s="65"/>
      <c r="J21" s="23"/>
    </row>
    <row r="22" spans="1:10" ht="12.75">
      <c r="A22" s="3" t="s">
        <v>101</v>
      </c>
      <c r="B22" s="23"/>
      <c r="C22" s="65"/>
      <c r="D22" s="23"/>
      <c r="E22" s="65"/>
      <c r="F22" s="23"/>
      <c r="G22" s="65"/>
      <c r="H22" s="23"/>
      <c r="I22" s="65"/>
      <c r="J22" s="23"/>
    </row>
    <row r="23" spans="1:10" ht="12.75">
      <c r="A23" s="70" t="s">
        <v>103</v>
      </c>
      <c r="B23" s="3"/>
      <c r="C23" s="39"/>
      <c r="D23" s="3"/>
      <c r="E23" s="39"/>
      <c r="F23" s="3"/>
      <c r="G23" s="39"/>
      <c r="H23" s="3"/>
      <c r="I23" s="39"/>
      <c r="J23" s="3"/>
    </row>
    <row r="24" spans="1:10" ht="12.75">
      <c r="A24" s="3"/>
      <c r="B24" s="3"/>
      <c r="C24" s="39"/>
      <c r="D24" s="3"/>
      <c r="E24" s="39"/>
      <c r="F24" s="3"/>
      <c r="G24" s="39"/>
      <c r="H24" s="3"/>
      <c r="I24" s="39"/>
      <c r="J24" s="3"/>
    </row>
    <row r="25" spans="1:10" ht="12.75">
      <c r="A25" s="3" t="s">
        <v>87</v>
      </c>
      <c r="B25" s="23">
        <v>170994</v>
      </c>
      <c r="C25" s="65"/>
      <c r="D25" s="23">
        <v>0</v>
      </c>
      <c r="E25" s="65"/>
      <c r="F25" s="23">
        <v>0</v>
      </c>
      <c r="G25" s="65"/>
      <c r="H25" s="23">
        <v>666816</v>
      </c>
      <c r="I25" s="65"/>
      <c r="J25" s="23">
        <f>SUM(B25:H25)</f>
        <v>837810</v>
      </c>
    </row>
    <row r="26" spans="1:10" ht="12.75">
      <c r="A26" s="3" t="s">
        <v>90</v>
      </c>
      <c r="B26" s="23"/>
      <c r="C26" s="65"/>
      <c r="D26" s="23"/>
      <c r="E26" s="65"/>
      <c r="F26" s="23"/>
      <c r="G26" s="65"/>
      <c r="H26" s="23"/>
      <c r="I26" s="65"/>
      <c r="J26" s="23"/>
    </row>
    <row r="27" spans="1:10" ht="12.75">
      <c r="A27" s="3"/>
      <c r="B27" s="23"/>
      <c r="C27" s="65"/>
      <c r="D27" s="23"/>
      <c r="E27" s="65"/>
      <c r="F27" s="23"/>
      <c r="G27" s="65"/>
      <c r="H27" s="23"/>
      <c r="I27" s="65"/>
      <c r="J27" s="23"/>
    </row>
    <row r="28" spans="1:10" ht="12.75">
      <c r="A28" s="3" t="s">
        <v>91</v>
      </c>
      <c r="B28" s="23">
        <v>0</v>
      </c>
      <c r="C28" s="65"/>
      <c r="D28" s="23">
        <v>0</v>
      </c>
      <c r="E28" s="65"/>
      <c r="F28" s="23">
        <v>0</v>
      </c>
      <c r="G28" s="65"/>
      <c r="H28" s="23">
        <v>-666</v>
      </c>
      <c r="I28" s="65"/>
      <c r="J28" s="23">
        <f>SUM(B28:H28)</f>
        <v>-666</v>
      </c>
    </row>
    <row r="29" spans="1:10" ht="12.75">
      <c r="A29" s="3"/>
      <c r="B29" s="23"/>
      <c r="C29" s="65"/>
      <c r="D29" s="23"/>
      <c r="E29" s="65"/>
      <c r="F29" s="23"/>
      <c r="G29" s="65"/>
      <c r="H29" s="23"/>
      <c r="I29" s="65"/>
      <c r="J29" s="23"/>
    </row>
    <row r="30" spans="1:10" ht="12.75">
      <c r="A30" s="3" t="s">
        <v>87</v>
      </c>
      <c r="B30" s="73">
        <f>SUM(B25:B29)</f>
        <v>170994</v>
      </c>
      <c r="C30" s="65"/>
      <c r="D30" s="73">
        <f>SUM(D25:D29)</f>
        <v>0</v>
      </c>
      <c r="E30" s="65"/>
      <c r="F30" s="73">
        <f>SUM(F25:F29)</f>
        <v>0</v>
      </c>
      <c r="G30" s="65"/>
      <c r="H30" s="73">
        <f>SUM(H25:H29)</f>
        <v>666150</v>
      </c>
      <c r="I30" s="65"/>
      <c r="J30" s="73">
        <f>SUM(J25:J29)</f>
        <v>837144</v>
      </c>
    </row>
    <row r="31" spans="1:10" ht="12.75">
      <c r="A31" s="3" t="s">
        <v>92</v>
      </c>
      <c r="B31" s="23"/>
      <c r="C31" s="65"/>
      <c r="D31" s="23"/>
      <c r="E31" s="65"/>
      <c r="F31" s="23"/>
      <c r="G31" s="65"/>
      <c r="H31" s="23"/>
      <c r="I31" s="65"/>
      <c r="J31" s="23"/>
    </row>
    <row r="32" spans="1:10" ht="12.75">
      <c r="A32" s="3"/>
      <c r="B32" s="23"/>
      <c r="C32" s="65"/>
      <c r="D32" s="23"/>
      <c r="E32" s="65"/>
      <c r="F32" s="23"/>
      <c r="G32" s="65"/>
      <c r="H32" s="23"/>
      <c r="I32" s="65"/>
      <c r="J32" s="23"/>
    </row>
    <row r="33" spans="1:10" ht="12.75">
      <c r="A33" s="3" t="s">
        <v>88</v>
      </c>
      <c r="B33" s="23">
        <v>0</v>
      </c>
      <c r="C33" s="65"/>
      <c r="D33" s="23">
        <v>0</v>
      </c>
      <c r="E33" s="65"/>
      <c r="F33" s="23">
        <v>0</v>
      </c>
      <c r="G33" s="65"/>
      <c r="H33" s="23">
        <v>28469</v>
      </c>
      <c r="I33" s="65"/>
      <c r="J33" s="23">
        <f>SUM(B33:H33)</f>
        <v>28469</v>
      </c>
    </row>
    <row r="34" spans="1:10" ht="12.75">
      <c r="A34" s="3"/>
      <c r="B34" s="23"/>
      <c r="C34" s="65"/>
      <c r="D34" s="23"/>
      <c r="E34" s="65"/>
      <c r="F34" s="23"/>
      <c r="G34" s="65"/>
      <c r="H34" s="23"/>
      <c r="I34" s="65"/>
      <c r="J34" s="23"/>
    </row>
    <row r="35" spans="1:10" ht="12.75">
      <c r="A35" s="3" t="s">
        <v>30</v>
      </c>
      <c r="B35" s="23">
        <v>0</v>
      </c>
      <c r="C35" s="65"/>
      <c r="D35" s="23">
        <v>0</v>
      </c>
      <c r="E35" s="65"/>
      <c r="F35" s="23">
        <v>0</v>
      </c>
      <c r="G35" s="65"/>
      <c r="H35" s="23">
        <v>-12312</v>
      </c>
      <c r="I35" s="65"/>
      <c r="J35" s="23">
        <f>SUM(B35:H35)</f>
        <v>-12312</v>
      </c>
    </row>
    <row r="36" spans="1:10" ht="12.75">
      <c r="A36" s="3"/>
      <c r="B36" s="23"/>
      <c r="C36" s="65"/>
      <c r="D36" s="23"/>
      <c r="E36" s="65"/>
      <c r="F36" s="23"/>
      <c r="G36" s="65"/>
      <c r="H36" s="23"/>
      <c r="I36" s="65"/>
      <c r="J36" s="23"/>
    </row>
    <row r="37" spans="1:10" ht="13.5" thickBot="1">
      <c r="A37" s="3" t="s">
        <v>89</v>
      </c>
      <c r="B37" s="72">
        <f>SUM(B30:B36)</f>
        <v>170994</v>
      </c>
      <c r="C37" s="65"/>
      <c r="D37" s="72">
        <f>SUM(D30:D36)</f>
        <v>0</v>
      </c>
      <c r="E37" s="65"/>
      <c r="F37" s="72">
        <f>SUM(F30:F36)</f>
        <v>0</v>
      </c>
      <c r="G37" s="65"/>
      <c r="H37" s="72">
        <f>SUM(H30:H36)</f>
        <v>682307</v>
      </c>
      <c r="I37" s="65"/>
      <c r="J37" s="72">
        <f>SUM(J30:J36)</f>
        <v>853301</v>
      </c>
    </row>
    <row r="38" spans="1:10" ht="12.75">
      <c r="A38" s="3"/>
      <c r="B38" s="65"/>
      <c r="C38" s="65"/>
      <c r="D38" s="65"/>
      <c r="E38" s="65"/>
      <c r="F38" s="65"/>
      <c r="G38" s="65"/>
      <c r="H38" s="65"/>
      <c r="I38" s="65"/>
      <c r="J38" s="65"/>
    </row>
    <row r="39" spans="1:10" ht="12.75">
      <c r="A39" s="74" t="s">
        <v>41</v>
      </c>
      <c r="B39" s="65"/>
      <c r="C39" s="65"/>
      <c r="D39" s="65"/>
      <c r="E39" s="65"/>
      <c r="F39" s="65"/>
      <c r="G39" s="65"/>
      <c r="H39" s="65"/>
      <c r="I39" s="65"/>
      <c r="J39" s="65"/>
    </row>
    <row r="40" spans="1:10" ht="12.75">
      <c r="A40" s="3"/>
      <c r="B40" s="65"/>
      <c r="C40" s="65"/>
      <c r="D40" s="65"/>
      <c r="E40" s="65"/>
      <c r="F40" s="65"/>
      <c r="G40" s="65"/>
      <c r="H40" s="65"/>
      <c r="I40" s="65"/>
      <c r="J40" s="65"/>
    </row>
    <row r="41" spans="1:10" ht="12.75">
      <c r="A41" s="3"/>
      <c r="B41" s="65"/>
      <c r="C41" s="65"/>
      <c r="D41" s="65"/>
      <c r="E41" s="65"/>
      <c r="F41" s="65"/>
      <c r="G41" s="65"/>
      <c r="H41" s="65"/>
      <c r="I41" s="65"/>
      <c r="J41" s="65"/>
    </row>
    <row r="42" spans="1:10" ht="12.75">
      <c r="A42" s="3"/>
      <c r="B42" s="65"/>
      <c r="C42" s="65"/>
      <c r="D42" s="65"/>
      <c r="E42" s="65"/>
      <c r="F42" s="65"/>
      <c r="G42" s="65"/>
      <c r="H42" s="65"/>
      <c r="I42" s="65"/>
      <c r="J42" s="65"/>
    </row>
    <row r="43" spans="1:10" ht="12.75">
      <c r="A43" s="3"/>
      <c r="B43" s="65"/>
      <c r="C43" s="65"/>
      <c r="D43" s="65"/>
      <c r="E43" s="65"/>
      <c r="F43" s="65"/>
      <c r="G43" s="65"/>
      <c r="H43" s="65"/>
      <c r="I43" s="65"/>
      <c r="J43" s="65"/>
    </row>
  </sheetData>
  <mergeCells count="2">
    <mergeCell ref="A4:J4"/>
    <mergeCell ref="A5:J5"/>
  </mergeCells>
  <printOptions/>
  <pageMargins left="0.54" right="0.32" top="1" bottom="1" header="0.5" footer="0.5"/>
  <pageSetup fitToHeight="1" fitToWidth="1" horizontalDpi="180" verticalDpi="180" orientation="portrait" scale="97"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2004-11-03T01:33:04Z</cp:lastPrinted>
  <dcterms:created xsi:type="dcterms:W3CDTF">2001-09-21T04:42:12Z</dcterms:created>
  <dcterms:modified xsi:type="dcterms:W3CDTF">2004-11-03T07:35:20Z</dcterms:modified>
  <cp:category/>
  <cp:version/>
  <cp:contentType/>
  <cp:contentStatus/>
</cp:coreProperties>
</file>