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35" windowWidth="12000" windowHeight="6360" tabRatio="804" activeTab="0"/>
  </bookViews>
  <sheets>
    <sheet name="BalanceSheet" sheetId="1" r:id="rId1"/>
    <sheet name="IncomeStmt" sheetId="2" r:id="rId2"/>
    <sheet name="Equity" sheetId="3" r:id="rId3"/>
    <sheet name="Cash Flow" sheetId="4" r:id="rId4"/>
  </sheets>
  <externalReferences>
    <externalReference r:id="rId7"/>
  </externalReferences>
  <definedNames>
    <definedName name="BuiltIn_Print_Area">'[1]BalSheet'!#REF!</definedName>
    <definedName name="_xlnm.Print_Area" localSheetId="0">'BalanceSheet'!$A$1:$F$63</definedName>
    <definedName name="_xlnm.Print_Area" localSheetId="3">'Cash Flow'!$A$1:$D$64</definedName>
    <definedName name="_xlnm.Print_Area" localSheetId="2">'Equity'!$A$1:$J$47</definedName>
    <definedName name="_xlnm.Print_Area" localSheetId="1">'IncomeStmt'!$A$1:$I$51</definedName>
  </definedNames>
  <calcPr fullCalcOnLoad="1"/>
</workbook>
</file>

<file path=xl/sharedStrings.xml><?xml version="1.0" encoding="utf-8"?>
<sst xmlns="http://schemas.openxmlformats.org/spreadsheetml/2006/main" count="154" uniqueCount="112">
  <si>
    <t>Current</t>
  </si>
  <si>
    <t>qtr ended</t>
  </si>
  <si>
    <t>Comparative</t>
  </si>
  <si>
    <t>Cumulative</t>
  </si>
  <si>
    <t>Revenue</t>
  </si>
  <si>
    <t>Operating Expenses</t>
  </si>
  <si>
    <t>Profit from Operations</t>
  </si>
  <si>
    <t>Finance Costs</t>
  </si>
  <si>
    <t>Investing Results</t>
  </si>
  <si>
    <t>Taxation</t>
  </si>
  <si>
    <t>As at</t>
  </si>
  <si>
    <t>Other Investments</t>
  </si>
  <si>
    <t>Share Capital</t>
  </si>
  <si>
    <t>Reserves</t>
  </si>
  <si>
    <t>Investment Properties</t>
  </si>
  <si>
    <t>Non-cash items</t>
  </si>
  <si>
    <t>Operating profit before changes in working capital</t>
  </si>
  <si>
    <t>Changes in working capital</t>
  </si>
  <si>
    <t>ended</t>
  </si>
  <si>
    <t>Reserve</t>
  </si>
  <si>
    <t>attributable to</t>
  </si>
  <si>
    <t>Capital</t>
  </si>
  <si>
    <t>Retained</t>
  </si>
  <si>
    <t>Profits</t>
  </si>
  <si>
    <t>Total</t>
  </si>
  <si>
    <t>TOTAL ASSETS</t>
  </si>
  <si>
    <t>Liabilities</t>
  </si>
  <si>
    <t>Provision for outstanding claims</t>
  </si>
  <si>
    <t>Unearned premium reserves</t>
  </si>
  <si>
    <t>Shareholders' funds</t>
  </si>
  <si>
    <t>(RM'000)</t>
  </si>
  <si>
    <t>Share capital</t>
  </si>
  <si>
    <t>Reinsurance</t>
  </si>
  <si>
    <t>EPS - Basic (sen)</t>
  </si>
  <si>
    <t xml:space="preserve">        - Diluted (sen)</t>
  </si>
  <si>
    <t>Other Assets</t>
  </si>
  <si>
    <t>Net Claims Incurred</t>
  </si>
  <si>
    <t>Net Commissions</t>
  </si>
  <si>
    <t>Investing activities</t>
  </si>
  <si>
    <t>Financing activities</t>
  </si>
  <si>
    <t>Net change in assets</t>
  </si>
  <si>
    <t>Net change in liabilities</t>
  </si>
  <si>
    <t>Associated Company</t>
  </si>
  <si>
    <t>Trade receivables</t>
  </si>
  <si>
    <t>Other receivables</t>
  </si>
  <si>
    <t>Trade payables</t>
  </si>
  <si>
    <t>Other payables</t>
  </si>
  <si>
    <t>Other Operating Income</t>
  </si>
  <si>
    <t>Profit after Taxation</t>
  </si>
  <si>
    <t>Profit before Taxation</t>
  </si>
  <si>
    <t>Minority Interests</t>
  </si>
  <si>
    <t>Minority interests</t>
  </si>
  <si>
    <t>Short term borrowings</t>
  </si>
  <si>
    <t>Profit before taxation</t>
  </si>
  <si>
    <t>*</t>
  </si>
  <si>
    <t>Interest and dividend income received</t>
  </si>
  <si>
    <t>Short-term borrowings</t>
  </si>
  <si>
    <t>Net Profit for the Period</t>
  </si>
  <si>
    <t>Income tax paid</t>
  </si>
  <si>
    <t>Net cash flows used in operating activities</t>
  </si>
  <si>
    <t>Balance at beginning of year</t>
  </si>
  <si>
    <t>Balance at end of period</t>
  </si>
  <si>
    <t>Net profit for the period</t>
  </si>
  <si>
    <t>TOTAL LIABILITIES AND</t>
  </si>
  <si>
    <t>SHAREHOLDERS' FUNDS</t>
  </si>
  <si>
    <t>Deferred tax liabilities</t>
  </si>
  <si>
    <t>Deferred tax assets</t>
  </si>
  <si>
    <t>Net (acquisition)/disposal of investments</t>
  </si>
  <si>
    <t>31 Dec 2003</t>
  </si>
  <si>
    <t>Interest paid</t>
  </si>
  <si>
    <t>Net (purchase)/disposal of property and equipment</t>
  </si>
  <si>
    <t>Adjustment for:</t>
  </si>
  <si>
    <t>Condensed Consolidated Balance Sheets</t>
  </si>
  <si>
    <t xml:space="preserve">Condensed Consolidated Income Statements </t>
  </si>
  <si>
    <t>Condensed Consolidated Statements of Changes in Equity</t>
  </si>
  <si>
    <t>Condensed Consolidated Cash Flow Statements</t>
  </si>
  <si>
    <t>Deposits with financial institutions</t>
  </si>
  <si>
    <t>Cash and bank balances</t>
  </si>
  <si>
    <t>Tax payable</t>
  </si>
  <si>
    <t>Property and Equipment</t>
  </si>
  <si>
    <t>Prior year adjustment (Note)</t>
  </si>
  <si>
    <t>(as previously stated)</t>
  </si>
  <si>
    <t>(as restated)</t>
  </si>
  <si>
    <t>Note:</t>
  </si>
  <si>
    <t>Investment income received by insurance subsidiary</t>
  </si>
  <si>
    <t>Proceeds from issuance of preference shares</t>
  </si>
  <si>
    <t xml:space="preserve"> to minority shareholder of a subsidiary</t>
  </si>
  <si>
    <t>Net change in cash and cash equivalents</t>
  </si>
  <si>
    <t>Cash and cash equivalents at beginning of year</t>
  </si>
  <si>
    <t>Cash and cash equivalents at end of period</t>
  </si>
  <si>
    <t>Cash and cash equivalents comprise:</t>
  </si>
  <si>
    <t>Bank overdrafts</t>
  </si>
  <si>
    <t>has been adjusted to conform with the presentation for the Condensed Cash Flow Statement</t>
  </si>
  <si>
    <t>As at 30 June 2004</t>
  </si>
  <si>
    <t>30 Jun 2004</t>
  </si>
  <si>
    <t>For the quarter ended 30 June 2004</t>
  </si>
  <si>
    <t>6 months</t>
  </si>
  <si>
    <t>30 Jun</t>
  </si>
  <si>
    <t>to 30 Jun</t>
  </si>
  <si>
    <t>6 months ended</t>
  </si>
  <si>
    <t>30 June 2004</t>
  </si>
  <si>
    <t>30 June 2003</t>
  </si>
  <si>
    <t>For the period ended 30 June 2004</t>
  </si>
  <si>
    <t>30 June</t>
  </si>
  <si>
    <t>Progress payment for investment property</t>
  </si>
  <si>
    <t>The comparative Condensed Cash Flow Statement for the 6 months ended 30 June 2003</t>
  </si>
  <si>
    <t>for the 6 months ended 30 June 2004</t>
  </si>
  <si>
    <t>Dividend payable</t>
  </si>
  <si>
    <t>PACIFICMAS BERHAD (Company No. 5024-T)</t>
  </si>
  <si>
    <t>(Incorporated in Malaysia)</t>
  </si>
  <si>
    <t>Decerase/(Increase) in</t>
  </si>
  <si>
    <t>Unearned Premium Reserves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</si>
</sst>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_);\(#,##0.000\)"/>
    <numFmt numFmtId="166" formatCode="#,##0.0000_);\(#,##0.0000\)"/>
    <numFmt numFmtId="167" formatCode="#,##0.0_);\(#,##0.0\)"/>
    <numFmt numFmtId="168" formatCode="[$-409]dddd\,\ mmmm\ dd\,\ yyyy"/>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0_);\(0\)"/>
    <numFmt numFmtId="178" formatCode="[$-409]h:mm:ss\ AM/PM"/>
    <numFmt numFmtId="179" formatCode="_(* #,##0.0_);_(* \(#,##0.0\);_(* &quot;-&quot;??_);_(@_)"/>
    <numFmt numFmtId="180" formatCode="m/d/yy"/>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18">
    <font>
      <sz val="10"/>
      <name val="Arial"/>
      <family val="0"/>
    </font>
    <font>
      <u val="single"/>
      <sz val="10"/>
      <name val="Arial"/>
      <family val="2"/>
    </font>
    <font>
      <b/>
      <sz val="10"/>
      <name val="Arial"/>
      <family val="2"/>
    </font>
    <font>
      <b/>
      <sz val="11"/>
      <name val="Arial"/>
      <family val="2"/>
    </font>
    <font>
      <sz val="11"/>
      <name val="Arial"/>
      <family val="2"/>
    </font>
    <font>
      <b/>
      <u val="single"/>
      <sz val="11"/>
      <name val="Arial"/>
      <family val="2"/>
    </font>
    <font>
      <sz val="11"/>
      <color indexed="8"/>
      <name val="Arial"/>
      <family val="2"/>
    </font>
    <font>
      <u val="single"/>
      <sz val="12"/>
      <name val="Arial"/>
      <family val="2"/>
    </font>
    <font>
      <sz val="12"/>
      <name val="Arial"/>
      <family val="2"/>
    </font>
    <font>
      <i/>
      <sz val="9"/>
      <name val="Arial"/>
      <family val="2"/>
    </font>
    <font>
      <sz val="8"/>
      <name val="Arial"/>
      <family val="0"/>
    </font>
    <font>
      <b/>
      <sz val="12"/>
      <name val="Arial"/>
      <family val="2"/>
    </font>
    <font>
      <b/>
      <u val="single"/>
      <sz val="12"/>
      <name val="Arial"/>
      <family val="2"/>
    </font>
    <font>
      <b/>
      <u val="single"/>
      <sz val="10"/>
      <name val="Arial"/>
      <family val="2"/>
    </font>
    <font>
      <u val="single"/>
      <sz val="10"/>
      <color indexed="12"/>
      <name val="Arial"/>
      <family val="0"/>
    </font>
    <font>
      <u val="single"/>
      <sz val="10"/>
      <color indexed="36"/>
      <name val="Arial"/>
      <family val="0"/>
    </font>
    <font>
      <sz val="12"/>
      <color indexed="8"/>
      <name val="Arial"/>
      <family val="2"/>
    </font>
    <font>
      <b/>
      <sz val="10"/>
      <color indexed="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2" fillId="0" borderId="0" xfId="0" applyFont="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Fill="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37" fontId="4" fillId="0" borderId="0" xfId="0" applyNumberFormat="1" applyFont="1" applyAlignment="1">
      <alignment/>
    </xf>
    <xf numFmtId="37" fontId="4" fillId="0" borderId="0" xfId="0" applyNumberFormat="1" applyFont="1" applyBorder="1" applyAlignment="1">
      <alignment/>
    </xf>
    <xf numFmtId="164" fontId="6" fillId="0" borderId="0" xfId="0" applyFont="1" applyBorder="1" applyAlignment="1">
      <alignment horizontal="right"/>
    </xf>
    <xf numFmtId="37" fontId="4" fillId="0" borderId="1" xfId="0" applyNumberFormat="1" applyFont="1" applyBorder="1" applyAlignment="1">
      <alignment/>
    </xf>
    <xf numFmtId="37" fontId="4" fillId="0" borderId="2" xfId="0" applyNumberFormat="1" applyFont="1" applyBorder="1" applyAlignment="1">
      <alignment/>
    </xf>
    <xf numFmtId="37" fontId="4" fillId="0" borderId="3" xfId="0" applyNumberFormat="1" applyFont="1" applyBorder="1" applyAlignment="1">
      <alignment/>
    </xf>
    <xf numFmtId="37" fontId="4" fillId="0" borderId="4" xfId="0" applyNumberFormat="1" applyFont="1" applyBorder="1" applyAlignment="1">
      <alignment/>
    </xf>
    <xf numFmtId="37" fontId="4" fillId="0" borderId="0" xfId="0" applyNumberFormat="1" applyFont="1" applyFill="1" applyBorder="1" applyAlignment="1">
      <alignment/>
    </xf>
    <xf numFmtId="0" fontId="8" fillId="0" borderId="0" xfId="0" applyFont="1" applyAlignment="1">
      <alignment/>
    </xf>
    <xf numFmtId="0" fontId="3" fillId="0" borderId="0" xfId="0" applyFont="1" applyAlignment="1">
      <alignment horizontal="center"/>
    </xf>
    <xf numFmtId="37" fontId="9" fillId="0" borderId="0" xfId="0" applyNumberFormat="1" applyFont="1" applyAlignment="1">
      <alignment horizontal="left"/>
    </xf>
    <xf numFmtId="0" fontId="11" fillId="0" borderId="0" xfId="0" applyFont="1" applyAlignment="1">
      <alignment/>
    </xf>
    <xf numFmtId="0" fontId="12" fillId="0" borderId="0" xfId="0" applyFont="1" applyAlignment="1">
      <alignment/>
    </xf>
    <xf numFmtId="0" fontId="8" fillId="0" borderId="0" xfId="0" applyFont="1" applyBorder="1" applyAlignment="1">
      <alignment/>
    </xf>
    <xf numFmtId="0" fontId="8" fillId="0" borderId="0" xfId="0" applyFont="1" applyFill="1" applyAlignment="1">
      <alignment/>
    </xf>
    <xf numFmtId="0" fontId="8" fillId="0" borderId="0" xfId="0" applyFont="1" applyAlignment="1" quotePrefix="1">
      <alignment/>
    </xf>
    <xf numFmtId="0" fontId="0" fillId="0" borderId="0" xfId="0" applyFont="1" applyAlignment="1">
      <alignment horizontal="center"/>
    </xf>
    <xf numFmtId="0" fontId="7" fillId="0" borderId="0" xfId="0" applyFont="1" applyFill="1" applyAlignment="1">
      <alignment horizontal="right"/>
    </xf>
    <xf numFmtId="0" fontId="8" fillId="0" borderId="0" xfId="0" applyFont="1" applyFill="1" applyAlignment="1" quotePrefix="1">
      <alignment horizontal="right"/>
    </xf>
    <xf numFmtId="15" fontId="8" fillId="0" borderId="0" xfId="0" applyNumberFormat="1" applyFont="1" applyFill="1" applyAlignment="1">
      <alignment horizontal="right"/>
    </xf>
    <xf numFmtId="37" fontId="8" fillId="0" borderId="0" xfId="0" applyNumberFormat="1" applyFont="1" applyFill="1" applyAlignment="1">
      <alignment/>
    </xf>
    <xf numFmtId="37" fontId="8" fillId="0" borderId="3" xfId="0" applyNumberFormat="1" applyFont="1" applyFill="1" applyBorder="1" applyAlignment="1">
      <alignment/>
    </xf>
    <xf numFmtId="37" fontId="8" fillId="0" borderId="1" xfId="0" applyNumberFormat="1" applyFont="1" applyFill="1" applyBorder="1" applyAlignment="1">
      <alignment/>
    </xf>
    <xf numFmtId="37" fontId="8" fillId="0" borderId="0" xfId="0" applyNumberFormat="1" applyFont="1" applyFill="1" applyBorder="1" applyAlignment="1">
      <alignment/>
    </xf>
    <xf numFmtId="0" fontId="13" fillId="0" borderId="0" xfId="0" applyFont="1" applyAlignment="1">
      <alignment/>
    </xf>
    <xf numFmtId="0" fontId="0" fillId="0" borderId="0" xfId="0" applyFont="1" applyAlignment="1" quotePrefix="1">
      <alignment horizontal="center"/>
    </xf>
    <xf numFmtId="0" fontId="0" fillId="0" borderId="0" xfId="0" applyFont="1" applyBorder="1" applyAlignment="1">
      <alignment/>
    </xf>
    <xf numFmtId="37" fontId="0" fillId="0" borderId="0" xfId="0" applyNumberFormat="1" applyFont="1" applyBorder="1" applyAlignment="1">
      <alignment horizontal="right"/>
    </xf>
    <xf numFmtId="0" fontId="0" fillId="0" borderId="0" xfId="0" applyFont="1" applyFill="1" applyAlignment="1">
      <alignment/>
    </xf>
    <xf numFmtId="37" fontId="0" fillId="0" borderId="0" xfId="0" applyNumberFormat="1" applyFont="1" applyAlignment="1">
      <alignment/>
    </xf>
    <xf numFmtId="0" fontId="13"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 fillId="0" borderId="0" xfId="0" applyFont="1" applyAlignment="1" quotePrefix="1">
      <alignment/>
    </xf>
    <xf numFmtId="37" fontId="0" fillId="0" borderId="0" xfId="0" applyNumberFormat="1" applyFont="1" applyBorder="1" applyAlignment="1">
      <alignment/>
    </xf>
    <xf numFmtId="37" fontId="0" fillId="0" borderId="4" xfId="0" applyNumberFormat="1" applyFont="1" applyBorder="1" applyAlignment="1">
      <alignmen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right"/>
    </xf>
    <xf numFmtId="37" fontId="8" fillId="0" borderId="0" xfId="0" applyNumberFormat="1" applyFont="1" applyAlignment="1">
      <alignment horizontal="right"/>
    </xf>
    <xf numFmtId="37" fontId="8" fillId="0" borderId="3" xfId="0" applyNumberFormat="1" applyFont="1" applyBorder="1" applyAlignment="1">
      <alignment horizontal="right"/>
    </xf>
    <xf numFmtId="37" fontId="8" fillId="0" borderId="5" xfId="0" applyNumberFormat="1" applyFont="1" applyBorder="1" applyAlignment="1">
      <alignment horizontal="right"/>
    </xf>
    <xf numFmtId="37" fontId="8" fillId="0" borderId="0" xfId="0" applyNumberFormat="1" applyFont="1" applyBorder="1" applyAlignment="1">
      <alignment/>
    </xf>
    <xf numFmtId="37" fontId="8" fillId="0" borderId="0" xfId="0" applyNumberFormat="1" applyFont="1" applyBorder="1" applyAlignment="1">
      <alignment/>
    </xf>
    <xf numFmtId="37" fontId="8" fillId="0" borderId="0" xfId="0" applyNumberFormat="1" applyFont="1" applyFill="1" applyAlignment="1">
      <alignment horizontal="right"/>
    </xf>
    <xf numFmtId="37" fontId="8" fillId="0" borderId="0" xfId="0" applyNumberFormat="1" applyFont="1" applyFill="1" applyBorder="1" applyAlignment="1">
      <alignment horizontal="right"/>
    </xf>
    <xf numFmtId="37" fontId="8" fillId="0" borderId="5" xfId="0" applyNumberFormat="1" applyFont="1" applyFill="1" applyBorder="1" applyAlignment="1">
      <alignment horizontal="right"/>
    </xf>
    <xf numFmtId="0" fontId="8" fillId="0" borderId="0" xfId="0" applyFont="1" applyAlignment="1">
      <alignment/>
    </xf>
    <xf numFmtId="0" fontId="8" fillId="0" borderId="0" xfId="0" applyFont="1" applyAlignment="1">
      <alignment/>
    </xf>
    <xf numFmtId="16" fontId="3" fillId="0" borderId="0" xfId="0" applyNumberFormat="1" applyFont="1" applyAlignment="1" quotePrefix="1">
      <alignment horizontal="center"/>
    </xf>
    <xf numFmtId="37" fontId="0" fillId="0" borderId="3" xfId="0" applyNumberFormat="1" applyFont="1" applyBorder="1" applyAlignment="1">
      <alignment/>
    </xf>
    <xf numFmtId="0" fontId="1" fillId="0" borderId="0" xfId="0" applyFont="1" applyAlignment="1">
      <alignment/>
    </xf>
    <xf numFmtId="37" fontId="8" fillId="0" borderId="4" xfId="0" applyNumberFormat="1" applyFont="1" applyFill="1" applyBorder="1" applyAlignment="1">
      <alignment/>
    </xf>
    <xf numFmtId="37" fontId="0" fillId="0" borderId="0" xfId="0" applyNumberFormat="1" applyFont="1" applyFill="1" applyBorder="1" applyAlignment="1">
      <alignment/>
    </xf>
    <xf numFmtId="0" fontId="8" fillId="0" borderId="0" xfId="0" applyFont="1" applyAlignment="1">
      <alignment horizontal="right"/>
    </xf>
    <xf numFmtId="0" fontId="17" fillId="0" borderId="0" xfId="0" applyFont="1" applyAlignment="1">
      <alignment/>
    </xf>
    <xf numFmtId="0" fontId="7" fillId="0" borderId="0" xfId="0" applyFont="1" applyBorder="1" applyAlignment="1">
      <alignment horizontal="right"/>
    </xf>
    <xf numFmtId="0" fontId="8" fillId="0" borderId="0" xfId="0" applyFont="1" applyBorder="1" applyAlignment="1">
      <alignment horizontal="right"/>
    </xf>
    <xf numFmtId="0" fontId="8" fillId="0" borderId="0" xfId="0" applyFont="1" applyAlignment="1" quotePrefix="1">
      <alignment horizontal="right"/>
    </xf>
    <xf numFmtId="0" fontId="8" fillId="0" borderId="0" xfId="0" applyFont="1" applyAlignment="1" quotePrefix="1">
      <alignment horizontal="center"/>
    </xf>
    <xf numFmtId="0" fontId="8" fillId="0" borderId="0" xfId="0" applyFont="1" applyBorder="1" applyAlignment="1" quotePrefix="1">
      <alignment horizontal="right"/>
    </xf>
    <xf numFmtId="37" fontId="8" fillId="0" borderId="0" xfId="0" applyNumberFormat="1" applyFont="1" applyBorder="1" applyAlignment="1">
      <alignment horizontal="right"/>
    </xf>
    <xf numFmtId="164" fontId="16" fillId="0" borderId="0" xfId="0" applyFont="1" applyBorder="1" applyAlignment="1">
      <alignment horizontal="right"/>
    </xf>
    <xf numFmtId="164" fontId="16" fillId="0" borderId="5" xfId="0" applyFont="1" applyBorder="1" applyAlignment="1">
      <alignment horizontal="right"/>
    </xf>
    <xf numFmtId="39" fontId="8" fillId="0" borderId="2" xfId="0" applyNumberFormat="1" applyFont="1" applyBorder="1" applyAlignment="1">
      <alignment horizontal="right"/>
    </xf>
    <xf numFmtId="39" fontId="8" fillId="0" borderId="0" xfId="0" applyNumberFormat="1" applyFont="1" applyBorder="1" applyAlignment="1">
      <alignment horizontal="right"/>
    </xf>
    <xf numFmtId="39" fontId="8" fillId="0" borderId="0" xfId="0" applyNumberFormat="1" applyFont="1" applyFill="1" applyBorder="1" applyAlignment="1">
      <alignment horizontal="right"/>
    </xf>
    <xf numFmtId="39" fontId="8" fillId="0" borderId="6" xfId="0" applyNumberFormat="1" applyFont="1" applyBorder="1" applyAlignment="1">
      <alignment horizontal="right"/>
    </xf>
    <xf numFmtId="0" fontId="1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58</xdr:row>
      <xdr:rowOff>19050</xdr:rowOff>
    </xdr:from>
    <xdr:ext cx="5324475" cy="790575"/>
    <xdr:sp>
      <xdr:nvSpPr>
        <xdr:cNvPr id="1" name="TextBox 1"/>
        <xdr:cNvSpPr txBox="1">
          <a:spLocks noChangeArrowheads="1"/>
        </xdr:cNvSpPr>
      </xdr:nvSpPr>
      <xdr:spPr>
        <a:xfrm>
          <a:off x="0" y="9544050"/>
          <a:ext cx="5324475" cy="79057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Sheets should be read in conjunction with the Audited Financial Statements for the year ended 31 December 2003 and the accompanying explanatory notes attached to the interim financial statements)</a:t>
          </a:r>
        </a:p>
      </xdr:txBody>
    </xdr:sp>
    <xdr:clientData/>
  </xdr:oneCellAnchor>
  <xdr:oneCellAnchor>
    <xdr:from>
      <xdr:col>0</xdr:col>
      <xdr:colOff>85725</xdr:colOff>
      <xdr:row>51</xdr:row>
      <xdr:rowOff>142875</xdr:rowOff>
    </xdr:from>
    <xdr:ext cx="5191125" cy="990600"/>
    <xdr:sp>
      <xdr:nvSpPr>
        <xdr:cNvPr id="2" name="TextBox 2"/>
        <xdr:cNvSpPr txBox="1">
          <a:spLocks noChangeArrowheads="1"/>
        </xdr:cNvSpPr>
      </xdr:nvSpPr>
      <xdr:spPr>
        <a:xfrm>
          <a:off x="85725" y="8486775"/>
          <a:ext cx="5191125" cy="9906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  At the Annual General Meeting held on 29 June 2004, a final dividend in respect
   of the financial year ended 31 December 2003 of 15% on 170,993,500 ordinary
   shares less 28% taxation amounting to RM18,467,298 was approved.  This
   dividend has been accounted for in the shareholders' funds as an appropriation
   of retained profits in the current financial period ended 30 June 2004.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46</xdr:row>
      <xdr:rowOff>114300</xdr:rowOff>
    </xdr:from>
    <xdr:ext cx="76200" cy="200025"/>
    <xdr:sp>
      <xdr:nvSpPr>
        <xdr:cNvPr id="1" name="TextBox 1"/>
        <xdr:cNvSpPr txBox="1">
          <a:spLocks noChangeArrowheads="1"/>
        </xdr:cNvSpPr>
      </xdr:nvSpPr>
      <xdr:spPr>
        <a:xfrm>
          <a:off x="342900" y="885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46</xdr:row>
      <xdr:rowOff>0</xdr:rowOff>
    </xdr:from>
    <xdr:to>
      <xdr:col>8</xdr:col>
      <xdr:colOff>152400</xdr:colOff>
      <xdr:row>50</xdr:row>
      <xdr:rowOff>38100</xdr:rowOff>
    </xdr:to>
    <xdr:sp>
      <xdr:nvSpPr>
        <xdr:cNvPr id="2" name="TextBox 3"/>
        <xdr:cNvSpPr txBox="1">
          <a:spLocks noChangeArrowheads="1"/>
        </xdr:cNvSpPr>
      </xdr:nvSpPr>
      <xdr:spPr>
        <a:xfrm>
          <a:off x="28575" y="8743950"/>
          <a:ext cx="6076950" cy="6858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Income Statements should be read in conjunction with the Audited Financial Statements for the year ended 31 December 2003 and the accompanying explanatory notes attached to the interim financial statements)</a:t>
          </a:r>
        </a:p>
      </xdr:txBody>
    </xdr:sp>
    <xdr:clientData/>
  </xdr:twoCellAnchor>
  <xdr:oneCellAnchor>
    <xdr:from>
      <xdr:col>1</xdr:col>
      <xdr:colOff>28575</xdr:colOff>
      <xdr:row>46</xdr:row>
      <xdr:rowOff>0</xdr:rowOff>
    </xdr:from>
    <xdr:ext cx="76200" cy="200025"/>
    <xdr:sp>
      <xdr:nvSpPr>
        <xdr:cNvPr id="3" name="TextBox 6"/>
        <xdr:cNvSpPr txBox="1">
          <a:spLocks noChangeArrowheads="1"/>
        </xdr:cNvSpPr>
      </xdr:nvSpPr>
      <xdr:spPr>
        <a:xfrm>
          <a:off x="2038350" y="874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47</xdr:row>
      <xdr:rowOff>133350</xdr:rowOff>
    </xdr:from>
    <xdr:ext cx="76200" cy="200025"/>
    <xdr:sp>
      <xdr:nvSpPr>
        <xdr:cNvPr id="4" name="TextBox 7"/>
        <xdr:cNvSpPr txBox="1">
          <a:spLocks noChangeArrowheads="1"/>
        </xdr:cNvSpPr>
      </xdr:nvSpPr>
      <xdr:spPr>
        <a:xfrm>
          <a:off x="781050" y="9039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Box 8"/>
        <xdr:cNvSpPr txBox="1">
          <a:spLocks noChangeArrowheads="1"/>
        </xdr:cNvSpPr>
      </xdr:nvSpPr>
      <xdr:spPr>
        <a:xfrm>
          <a:off x="923925" y="9096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46</xdr:row>
      <xdr:rowOff>133350</xdr:rowOff>
    </xdr:from>
    <xdr:ext cx="76200" cy="200025"/>
    <xdr:sp>
      <xdr:nvSpPr>
        <xdr:cNvPr id="6" name="TextBox 9"/>
        <xdr:cNvSpPr txBox="1">
          <a:spLocks noChangeArrowheads="1"/>
        </xdr:cNvSpPr>
      </xdr:nvSpPr>
      <xdr:spPr>
        <a:xfrm>
          <a:off x="2009775" y="887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46</xdr:row>
      <xdr:rowOff>133350</xdr:rowOff>
    </xdr:from>
    <xdr:ext cx="76200" cy="200025"/>
    <xdr:sp>
      <xdr:nvSpPr>
        <xdr:cNvPr id="7" name="TextBox 10"/>
        <xdr:cNvSpPr txBox="1">
          <a:spLocks noChangeArrowheads="1"/>
        </xdr:cNvSpPr>
      </xdr:nvSpPr>
      <xdr:spPr>
        <a:xfrm>
          <a:off x="2009775" y="887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46</xdr:row>
      <xdr:rowOff>133350</xdr:rowOff>
    </xdr:from>
    <xdr:ext cx="76200" cy="200025"/>
    <xdr:sp>
      <xdr:nvSpPr>
        <xdr:cNvPr id="8" name="TextBox 11"/>
        <xdr:cNvSpPr txBox="1">
          <a:spLocks noChangeArrowheads="1"/>
        </xdr:cNvSpPr>
      </xdr:nvSpPr>
      <xdr:spPr>
        <a:xfrm>
          <a:off x="2009775" y="887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Box 12"/>
        <xdr:cNvSpPr txBox="1">
          <a:spLocks noChangeArrowheads="1"/>
        </xdr:cNvSpPr>
      </xdr:nvSpPr>
      <xdr:spPr>
        <a:xfrm>
          <a:off x="2009775" y="9144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Box 13"/>
        <xdr:cNvSpPr txBox="1">
          <a:spLocks noChangeArrowheads="1"/>
        </xdr:cNvSpPr>
      </xdr:nvSpPr>
      <xdr:spPr>
        <a:xfrm>
          <a:off x="2009775" y="9144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Box 14"/>
        <xdr:cNvSpPr txBox="1">
          <a:spLocks noChangeArrowheads="1"/>
        </xdr:cNvSpPr>
      </xdr:nvSpPr>
      <xdr:spPr>
        <a:xfrm>
          <a:off x="2009775" y="9144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Box 15"/>
        <xdr:cNvSpPr txBox="1">
          <a:spLocks noChangeArrowheads="1"/>
        </xdr:cNvSpPr>
      </xdr:nvSpPr>
      <xdr:spPr>
        <a:xfrm>
          <a:off x="2009775" y="9144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Box 16"/>
        <xdr:cNvSpPr txBox="1">
          <a:spLocks noChangeArrowheads="1"/>
        </xdr:cNvSpPr>
      </xdr:nvSpPr>
      <xdr:spPr>
        <a:xfrm>
          <a:off x="2009775"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43</xdr:row>
      <xdr:rowOff>0</xdr:rowOff>
    </xdr:from>
    <xdr:ext cx="6048375" cy="542925"/>
    <xdr:sp>
      <xdr:nvSpPr>
        <xdr:cNvPr id="1" name="TextBox 2"/>
        <xdr:cNvSpPr txBox="1">
          <a:spLocks noChangeArrowheads="1"/>
        </xdr:cNvSpPr>
      </xdr:nvSpPr>
      <xdr:spPr>
        <a:xfrm>
          <a:off x="0" y="7048500"/>
          <a:ext cx="6048375"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Statements of Changes in Equity should be read in conjunction with the Audited Financial Statements for the year ended 31 December 2003 and the accompanying explanatory notes attached to the interim financial statements)</a:t>
          </a:r>
        </a:p>
      </xdr:txBody>
    </xdr:sp>
    <xdr:clientData/>
  </xdr:oneCellAnchor>
  <xdr:oneCellAnchor>
    <xdr:from>
      <xdr:col>0</xdr:col>
      <xdr:colOff>9525</xdr:colOff>
      <xdr:row>39</xdr:row>
      <xdr:rowOff>19050</xdr:rowOff>
    </xdr:from>
    <xdr:ext cx="6029325" cy="523875"/>
    <xdr:sp>
      <xdr:nvSpPr>
        <xdr:cNvPr id="2" name="TextBox 3"/>
        <xdr:cNvSpPr txBox="1">
          <a:spLocks noChangeArrowheads="1"/>
        </xdr:cNvSpPr>
      </xdr:nvSpPr>
      <xdr:spPr>
        <a:xfrm>
          <a:off x="9525" y="6400800"/>
          <a:ext cx="6029325"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Retained profits as at 1 January 2003 has been restated in the Group's audited Statements of Changes in Equity for the year ended 31 December 2003 to account for the retrospective adoption of MASB 25: Income Taxes for the year ended 31 December 2002.</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59</xdr:row>
      <xdr:rowOff>0</xdr:rowOff>
    </xdr:from>
    <xdr:ext cx="5734050" cy="619125"/>
    <xdr:sp>
      <xdr:nvSpPr>
        <xdr:cNvPr id="1" name="TextBox 1"/>
        <xdr:cNvSpPr txBox="1">
          <a:spLocks noChangeArrowheads="1"/>
        </xdr:cNvSpPr>
      </xdr:nvSpPr>
      <xdr:spPr>
        <a:xfrm>
          <a:off x="0" y="9601200"/>
          <a:ext cx="5734050" cy="6191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Statements should be read in conjunction with the Audited Financial Statements for the year ended 31 December 2003 and the accompanying explanatory notes attached to the interim financial statements)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mplau\Desktop\PB%20Pacific(31March2003)-Amended%20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Sheet"/>
      <sheetName val="IncomeStmt"/>
      <sheetName val="Sheet2"/>
      <sheetName val="Sheet3"/>
      <sheetName val="Sheet4"/>
      <sheetName val="Sheet5"/>
      <sheetName val="Trial Balance"/>
      <sheetName val="IC-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tabSelected="1" zoomScaleSheetLayoutView="90" workbookViewId="0" topLeftCell="A1">
      <selection activeCell="E16" sqref="E16"/>
    </sheetView>
  </sheetViews>
  <sheetFormatPr defaultColWidth="9.140625" defaultRowHeight="12.75"/>
  <cols>
    <col min="1" max="1" width="3.00390625" style="0" customWidth="1"/>
    <col min="2" max="2" width="39.421875" style="0" customWidth="1"/>
    <col min="3" max="3" width="15.421875" style="0" customWidth="1"/>
    <col min="4" max="4" width="2.7109375" style="0" customWidth="1"/>
    <col min="5" max="5" width="15.421875" style="0" customWidth="1"/>
    <col min="6" max="6" width="4.8515625" style="0" customWidth="1"/>
  </cols>
  <sheetData>
    <row r="1" spans="1:5" ht="15">
      <c r="A1" s="6" t="s">
        <v>108</v>
      </c>
      <c r="B1" s="6"/>
      <c r="C1" s="7"/>
      <c r="D1" s="7"/>
      <c r="E1" s="7"/>
    </row>
    <row r="2" spans="1:5" ht="15">
      <c r="A2" s="6" t="s">
        <v>109</v>
      </c>
      <c r="B2" s="6"/>
      <c r="C2" s="7"/>
      <c r="D2" s="7"/>
      <c r="E2" s="7"/>
    </row>
    <row r="3" spans="1:5" ht="10.5" customHeight="1">
      <c r="A3" s="7"/>
      <c r="B3" s="7"/>
      <c r="C3" s="7"/>
      <c r="D3" s="7"/>
      <c r="E3" s="7"/>
    </row>
    <row r="4" spans="1:5" ht="15">
      <c r="A4" s="8" t="s">
        <v>72</v>
      </c>
      <c r="B4" s="8"/>
      <c r="C4" s="7"/>
      <c r="D4" s="7"/>
      <c r="E4" s="7"/>
    </row>
    <row r="5" spans="1:5" ht="15">
      <c r="A5" s="8" t="s">
        <v>93</v>
      </c>
      <c r="B5" s="8"/>
      <c r="C5" s="7"/>
      <c r="D5" s="9"/>
      <c r="E5" s="7"/>
    </row>
    <row r="6" spans="1:5" ht="8.25" customHeight="1">
      <c r="A6" s="7"/>
      <c r="B6" s="7"/>
      <c r="C6" s="7"/>
      <c r="D6" s="9"/>
      <c r="E6" s="7"/>
    </row>
    <row r="7" spans="1:5" ht="15">
      <c r="A7" s="7"/>
      <c r="B7" s="7"/>
      <c r="C7" s="20" t="s">
        <v>10</v>
      </c>
      <c r="D7" s="10"/>
      <c r="E7" s="20" t="s">
        <v>10</v>
      </c>
    </row>
    <row r="8" spans="1:5" ht="15">
      <c r="A8" s="7"/>
      <c r="B8" s="7"/>
      <c r="C8" s="61" t="s">
        <v>94</v>
      </c>
      <c r="D8" s="10"/>
      <c r="E8" s="61" t="s">
        <v>68</v>
      </c>
    </row>
    <row r="9" spans="1:5" ht="15">
      <c r="A9" s="7"/>
      <c r="B9" s="7"/>
      <c r="C9" s="20" t="s">
        <v>30</v>
      </c>
      <c r="D9" s="10"/>
      <c r="E9" s="20" t="s">
        <v>30</v>
      </c>
    </row>
    <row r="10" spans="1:5" ht="8.25" customHeight="1">
      <c r="A10" s="7"/>
      <c r="B10" s="7"/>
      <c r="C10" s="7"/>
      <c r="D10" s="9"/>
      <c r="E10" s="7"/>
    </row>
    <row r="11" spans="1:5" ht="15">
      <c r="A11" s="6" t="s">
        <v>79</v>
      </c>
      <c r="B11" s="7"/>
      <c r="C11" s="11">
        <v>6070</v>
      </c>
      <c r="D11" s="12"/>
      <c r="E11" s="11">
        <v>6210</v>
      </c>
    </row>
    <row r="12" spans="1:5" ht="8.25" customHeight="1">
      <c r="A12" s="7"/>
      <c r="B12" s="7"/>
      <c r="C12" s="11"/>
      <c r="D12" s="12"/>
      <c r="E12" s="11"/>
    </row>
    <row r="13" spans="1:5" ht="15">
      <c r="A13" s="6" t="s">
        <v>14</v>
      </c>
      <c r="B13" s="7"/>
      <c r="C13" s="11">
        <v>119069</v>
      </c>
      <c r="D13" s="12"/>
      <c r="E13" s="11">
        <v>119069</v>
      </c>
    </row>
    <row r="14" spans="1:5" ht="8.25" customHeight="1">
      <c r="A14" s="7"/>
      <c r="B14" s="7"/>
      <c r="C14" s="11"/>
      <c r="D14" s="12"/>
      <c r="E14" s="11"/>
    </row>
    <row r="15" spans="1:5" ht="15">
      <c r="A15" s="6" t="s">
        <v>42</v>
      </c>
      <c r="B15" s="7"/>
      <c r="C15" s="13">
        <v>633</v>
      </c>
      <c r="D15" s="12"/>
      <c r="E15" s="13">
        <v>506</v>
      </c>
    </row>
    <row r="16" spans="1:5" ht="8.25" customHeight="1">
      <c r="A16" s="7"/>
      <c r="B16" s="7"/>
      <c r="C16" s="11"/>
      <c r="D16" s="12"/>
      <c r="E16" s="11"/>
    </row>
    <row r="17" spans="1:5" ht="15">
      <c r="A17" s="6" t="s">
        <v>11</v>
      </c>
      <c r="B17" s="7"/>
      <c r="C17" s="13">
        <v>288518</v>
      </c>
      <c r="D17" s="12"/>
      <c r="E17" s="13">
        <v>259874</v>
      </c>
    </row>
    <row r="18" spans="1:5" ht="8.25" customHeight="1">
      <c r="A18" s="7"/>
      <c r="B18" s="7"/>
      <c r="C18" s="11"/>
      <c r="D18" s="12"/>
      <c r="E18" s="11"/>
    </row>
    <row r="19" spans="1:5" ht="15">
      <c r="A19" s="6" t="s">
        <v>35</v>
      </c>
      <c r="B19" s="7"/>
      <c r="C19" s="11"/>
      <c r="D19" s="12"/>
      <c r="E19" s="11"/>
    </row>
    <row r="20" spans="1:5" ht="14.25">
      <c r="A20" s="7"/>
      <c r="B20" s="7" t="s">
        <v>43</v>
      </c>
      <c r="C20" s="13">
        <v>190224</v>
      </c>
      <c r="D20" s="12"/>
      <c r="E20" s="13">
        <v>167494</v>
      </c>
    </row>
    <row r="21" spans="1:5" ht="14.25">
      <c r="A21" s="7"/>
      <c r="B21" s="7" t="s">
        <v>44</v>
      </c>
      <c r="C21" s="13">
        <v>48474</v>
      </c>
      <c r="D21" s="12"/>
      <c r="E21" s="13">
        <v>48338</v>
      </c>
    </row>
    <row r="22" spans="1:6" ht="14.25">
      <c r="A22" s="7"/>
      <c r="B22" s="7" t="s">
        <v>66</v>
      </c>
      <c r="C22" s="11">
        <v>1637</v>
      </c>
      <c r="D22" s="12"/>
      <c r="E22" s="11">
        <v>1444</v>
      </c>
      <c r="F22" s="21"/>
    </row>
    <row r="23" spans="1:6" ht="14.25">
      <c r="A23" s="7"/>
      <c r="B23" s="7" t="s">
        <v>76</v>
      </c>
      <c r="C23" s="11">
        <v>484711</v>
      </c>
      <c r="D23" s="12"/>
      <c r="E23" s="11">
        <v>508331</v>
      </c>
      <c r="F23" s="21"/>
    </row>
    <row r="24" spans="1:5" ht="14.25">
      <c r="A24" s="7"/>
      <c r="B24" s="7" t="s">
        <v>77</v>
      </c>
      <c r="C24" s="11">
        <v>14955</v>
      </c>
      <c r="D24" s="12"/>
      <c r="E24" s="11">
        <v>11747</v>
      </c>
    </row>
    <row r="25" spans="1:5" ht="14.25">
      <c r="A25" s="7"/>
      <c r="B25" s="7"/>
      <c r="C25" s="14">
        <f>SUM(C20:C24)</f>
        <v>740001</v>
      </c>
      <c r="D25" s="12"/>
      <c r="E25" s="14">
        <f>SUM(E20:E24)</f>
        <v>737354</v>
      </c>
    </row>
    <row r="26" spans="1:5" ht="13.5" customHeight="1">
      <c r="A26" s="7"/>
      <c r="B26" s="7"/>
      <c r="C26" s="12"/>
      <c r="D26" s="12"/>
      <c r="E26" s="12"/>
    </row>
    <row r="27" spans="1:5" ht="15.75" thickBot="1">
      <c r="A27" s="6" t="s">
        <v>25</v>
      </c>
      <c r="B27" s="7"/>
      <c r="C27" s="15">
        <f>SUM(C10:C18)+C25</f>
        <v>1154291</v>
      </c>
      <c r="D27" s="12"/>
      <c r="E27" s="15">
        <f>SUM(E10:E18)+E25</f>
        <v>1123013</v>
      </c>
    </row>
    <row r="28" spans="1:5" ht="13.5" customHeight="1">
      <c r="A28" s="7"/>
      <c r="B28" s="7"/>
      <c r="C28" s="12"/>
      <c r="D28" s="12"/>
      <c r="E28" s="12"/>
    </row>
    <row r="29" spans="1:5" ht="15">
      <c r="A29" s="6" t="s">
        <v>26</v>
      </c>
      <c r="B29" s="7"/>
      <c r="C29" s="12"/>
      <c r="D29" s="12"/>
      <c r="E29" s="12"/>
    </row>
    <row r="30" spans="1:5" ht="14.25">
      <c r="A30" s="7"/>
      <c r="B30" s="7" t="s">
        <v>27</v>
      </c>
      <c r="C30" s="13">
        <v>65100</v>
      </c>
      <c r="D30" s="12"/>
      <c r="E30" s="13">
        <v>66181</v>
      </c>
    </row>
    <row r="31" spans="1:5" ht="14.25">
      <c r="A31" s="7"/>
      <c r="B31" s="7" t="s">
        <v>45</v>
      </c>
      <c r="C31" s="13">
        <v>11014</v>
      </c>
      <c r="D31" s="12"/>
      <c r="E31" s="13">
        <v>13338</v>
      </c>
    </row>
    <row r="32" spans="1:5" ht="14.25">
      <c r="A32" s="7"/>
      <c r="B32" s="7" t="s">
        <v>46</v>
      </c>
      <c r="C32" s="12">
        <v>51316</v>
      </c>
      <c r="D32" s="12"/>
      <c r="E32" s="12">
        <v>35161</v>
      </c>
    </row>
    <row r="33" spans="1:5" ht="14.25">
      <c r="A33" s="7"/>
      <c r="B33" s="7" t="s">
        <v>56</v>
      </c>
      <c r="C33" s="13">
        <v>119837</v>
      </c>
      <c r="D33" s="12"/>
      <c r="E33" s="13">
        <v>107554</v>
      </c>
    </row>
    <row r="34" spans="1:5" ht="14.25">
      <c r="A34" s="7"/>
      <c r="B34" s="7" t="s">
        <v>78</v>
      </c>
      <c r="C34" s="12">
        <v>4115</v>
      </c>
      <c r="D34" s="12"/>
      <c r="E34" s="12">
        <v>2663</v>
      </c>
    </row>
    <row r="35" spans="1:6" ht="14.25">
      <c r="A35" s="7"/>
      <c r="B35" s="7" t="s">
        <v>65</v>
      </c>
      <c r="C35" s="13">
        <v>4388</v>
      </c>
      <c r="D35" s="12"/>
      <c r="E35" s="13">
        <v>3667</v>
      </c>
      <c r="F35" s="21"/>
    </row>
    <row r="36" spans="1:5" ht="8.25" customHeight="1">
      <c r="A36" s="7"/>
      <c r="B36" s="7"/>
      <c r="C36" s="12"/>
      <c r="D36" s="12"/>
      <c r="E36" s="12"/>
    </row>
    <row r="37" spans="1:5" ht="14.25">
      <c r="A37" s="7"/>
      <c r="B37" s="7"/>
      <c r="C37" s="14">
        <f>SUM(C30:C36)</f>
        <v>255770</v>
      </c>
      <c r="D37" s="12"/>
      <c r="E37" s="14">
        <f>SUM(E30:E36)</f>
        <v>228564</v>
      </c>
    </row>
    <row r="38" spans="1:5" ht="8.25" customHeight="1">
      <c r="A38" s="7"/>
      <c r="B38" s="7"/>
      <c r="C38" s="12"/>
      <c r="D38" s="12"/>
      <c r="E38" s="12"/>
    </row>
    <row r="39" spans="1:5" ht="14.25">
      <c r="A39" s="7" t="s">
        <v>28</v>
      </c>
      <c r="B39" s="7"/>
      <c r="C39" s="13">
        <v>32761</v>
      </c>
      <c r="D39" s="12"/>
      <c r="E39" s="13">
        <v>30556</v>
      </c>
    </row>
    <row r="40" spans="1:5" ht="7.5" customHeight="1">
      <c r="A40" s="7"/>
      <c r="B40" s="7"/>
      <c r="C40" s="16"/>
      <c r="D40" s="12"/>
      <c r="E40" s="16"/>
    </row>
    <row r="41" spans="1:5" ht="15">
      <c r="A41" s="6" t="s">
        <v>29</v>
      </c>
      <c r="B41" s="7"/>
      <c r="C41" s="12"/>
      <c r="D41" s="12"/>
      <c r="E41" s="12"/>
    </row>
    <row r="42" spans="1:5" ht="8.25" customHeight="1">
      <c r="A42" s="7"/>
      <c r="B42" s="7"/>
      <c r="C42" s="12"/>
      <c r="D42" s="12"/>
      <c r="E42" s="12"/>
    </row>
    <row r="43" spans="1:5" ht="14.25">
      <c r="A43" s="7"/>
      <c r="B43" s="7" t="s">
        <v>31</v>
      </c>
      <c r="C43" s="12">
        <v>170994</v>
      </c>
      <c r="D43" s="12"/>
      <c r="E43" s="12">
        <v>170994</v>
      </c>
    </row>
    <row r="44" spans="1:6" ht="14.25">
      <c r="A44" s="7"/>
      <c r="B44" s="7" t="s">
        <v>13</v>
      </c>
      <c r="C44" s="12">
        <v>690467</v>
      </c>
      <c r="D44" s="12" t="s">
        <v>54</v>
      </c>
      <c r="E44" s="12">
        <v>689436</v>
      </c>
      <c r="F44" s="21"/>
    </row>
    <row r="45" spans="1:5" ht="8.25" customHeight="1">
      <c r="A45" s="7"/>
      <c r="B45" s="7"/>
      <c r="C45" s="12"/>
      <c r="D45" s="12"/>
      <c r="E45" s="12"/>
    </row>
    <row r="46" spans="1:5" ht="14.25">
      <c r="A46" s="7"/>
      <c r="B46" s="7" t="s">
        <v>29</v>
      </c>
      <c r="C46" s="14">
        <f>SUM(C42:C45)</f>
        <v>861461</v>
      </c>
      <c r="D46" s="12"/>
      <c r="E46" s="14">
        <f>SUM(E42:E45)</f>
        <v>860430</v>
      </c>
    </row>
    <row r="47" spans="1:5" ht="8.25" customHeight="1">
      <c r="A47" s="7"/>
      <c r="B47" s="7"/>
      <c r="C47" s="12"/>
      <c r="D47" s="12"/>
      <c r="E47" s="12"/>
    </row>
    <row r="48" spans="1:5" ht="14.25">
      <c r="A48" s="7" t="s">
        <v>51</v>
      </c>
      <c r="B48" s="7"/>
      <c r="C48" s="13">
        <v>4299</v>
      </c>
      <c r="D48" s="12"/>
      <c r="E48" s="13">
        <v>3463</v>
      </c>
    </row>
    <row r="49" ht="8.25" customHeight="1"/>
    <row r="50" spans="1:5" ht="15">
      <c r="A50" s="6" t="s">
        <v>63</v>
      </c>
      <c r="B50" s="7"/>
      <c r="C50" s="12"/>
      <c r="D50" s="12"/>
      <c r="E50" s="12"/>
    </row>
    <row r="51" spans="1:5" ht="15.75" thickBot="1">
      <c r="A51" s="6" t="s">
        <v>64</v>
      </c>
      <c r="B51" s="7"/>
      <c r="C51" s="17">
        <f>+C37+C39+C46+C48</f>
        <v>1154291</v>
      </c>
      <c r="D51" s="12"/>
      <c r="E51" s="17">
        <f>+E37+E39+E46+E48</f>
        <v>1123013</v>
      </c>
    </row>
    <row r="52" spans="1:5" ht="12.75" customHeight="1">
      <c r="A52" s="6"/>
      <c r="B52" s="7"/>
      <c r="C52" s="12"/>
      <c r="D52" s="12"/>
      <c r="E52" s="12"/>
    </row>
    <row r="53" spans="1:5" ht="12.75" customHeight="1">
      <c r="A53" s="6"/>
      <c r="B53" s="7"/>
      <c r="C53" s="12"/>
      <c r="D53" s="12"/>
      <c r="E53" s="12"/>
    </row>
    <row r="54" spans="1:5" ht="12.75" customHeight="1">
      <c r="A54" s="6"/>
      <c r="B54" s="7"/>
      <c r="C54" s="12"/>
      <c r="D54" s="12"/>
      <c r="E54" s="12"/>
    </row>
    <row r="55" spans="1:5" ht="12.75" customHeight="1">
      <c r="A55" s="6"/>
      <c r="B55" s="7"/>
      <c r="C55" s="12"/>
      <c r="D55" s="12"/>
      <c r="E55" s="12"/>
    </row>
    <row r="56" spans="1:5" ht="12.75" customHeight="1">
      <c r="A56" s="6"/>
      <c r="B56" s="7"/>
      <c r="C56" s="12"/>
      <c r="D56" s="12"/>
      <c r="E56" s="12"/>
    </row>
    <row r="57" spans="1:5" ht="12.75" customHeight="1">
      <c r="A57" s="6"/>
      <c r="B57" s="7"/>
      <c r="C57" s="12"/>
      <c r="D57" s="12"/>
      <c r="E57" s="12"/>
    </row>
    <row r="58" spans="1:5" ht="16.5" customHeight="1">
      <c r="A58" s="6"/>
      <c r="B58" s="7"/>
      <c r="C58" s="12"/>
      <c r="D58" s="12"/>
      <c r="E58" s="12"/>
    </row>
  </sheetData>
  <printOptions/>
  <pageMargins left="1.13" right="0.59" top="0.35" bottom="0.19" header="0.25" footer="0.24"/>
  <pageSetup fitToHeight="1" fitToWidth="1" horizontalDpi="1200" verticalDpi="1200" orientation="portrait"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SheetLayoutView="80" workbookViewId="0" topLeftCell="A1">
      <selection activeCell="A23" sqref="A23"/>
    </sheetView>
  </sheetViews>
  <sheetFormatPr defaultColWidth="9.140625" defaultRowHeight="12.75"/>
  <cols>
    <col min="1" max="1" width="30.140625" style="0" customWidth="1"/>
    <col min="2" max="2" width="13.7109375" style="0" customWidth="1"/>
    <col min="3" max="3" width="1.421875" style="0" customWidth="1"/>
    <col min="4" max="4" width="13.7109375" style="0" customWidth="1"/>
    <col min="5" max="5" width="1.421875" style="0" customWidth="1"/>
    <col min="6" max="6" width="13.7109375" style="0" customWidth="1"/>
    <col min="7" max="7" width="1.421875" style="0" customWidth="1"/>
    <col min="8" max="8" width="13.7109375" style="0" customWidth="1"/>
    <col min="9" max="9" width="3.57421875" style="0" customWidth="1"/>
  </cols>
  <sheetData>
    <row r="1" spans="1:9" ht="15.75">
      <c r="A1" s="22" t="s">
        <v>108</v>
      </c>
      <c r="B1" s="22"/>
      <c r="C1" s="22"/>
      <c r="D1" s="22"/>
      <c r="E1" s="22"/>
      <c r="F1" s="22"/>
      <c r="G1" s="22"/>
      <c r="H1" s="22"/>
      <c r="I1" s="1"/>
    </row>
    <row r="2" spans="1:9" ht="15.75">
      <c r="A2" s="22" t="s">
        <v>109</v>
      </c>
      <c r="B2" s="22"/>
      <c r="C2" s="22"/>
      <c r="D2" s="22"/>
      <c r="E2" s="22"/>
      <c r="F2" s="22"/>
      <c r="G2" s="22"/>
      <c r="H2" s="22"/>
      <c r="I2" s="1"/>
    </row>
    <row r="3" spans="1:9" ht="10.5" customHeight="1">
      <c r="A3" s="19"/>
      <c r="B3" s="19"/>
      <c r="C3" s="19"/>
      <c r="D3" s="19"/>
      <c r="E3" s="19"/>
      <c r="F3" s="19"/>
      <c r="G3" s="19"/>
      <c r="H3" s="19"/>
      <c r="I3" s="5"/>
    </row>
    <row r="4" spans="1:9" ht="15.75">
      <c r="A4" s="23" t="s">
        <v>73</v>
      </c>
      <c r="B4" s="23"/>
      <c r="C4" s="23"/>
      <c r="D4" s="23"/>
      <c r="E4" s="23"/>
      <c r="F4" s="23"/>
      <c r="G4" s="23"/>
      <c r="H4" s="23"/>
      <c r="I4" s="35"/>
    </row>
    <row r="5" spans="1:9" ht="15.75">
      <c r="A5" s="23" t="s">
        <v>95</v>
      </c>
      <c r="B5" s="23"/>
      <c r="C5" s="23"/>
      <c r="D5" s="23"/>
      <c r="E5" s="23"/>
      <c r="F5" s="23"/>
      <c r="G5" s="23"/>
      <c r="H5" s="23"/>
      <c r="I5" s="35"/>
    </row>
    <row r="6" spans="1:9" ht="15">
      <c r="A6" s="19"/>
      <c r="B6" s="19"/>
      <c r="C6" s="19"/>
      <c r="D6" s="19"/>
      <c r="E6" s="19"/>
      <c r="F6" s="19"/>
      <c r="G6" s="19"/>
      <c r="H6" s="19"/>
      <c r="I6" s="5"/>
    </row>
    <row r="7" spans="1:9" ht="15">
      <c r="A7" s="19"/>
      <c r="B7" s="48">
        <v>2004</v>
      </c>
      <c r="C7" s="68"/>
      <c r="D7" s="48">
        <v>2003</v>
      </c>
      <c r="E7" s="50"/>
      <c r="F7" s="48">
        <v>2004</v>
      </c>
      <c r="G7" s="50"/>
      <c r="H7" s="48">
        <v>2003</v>
      </c>
      <c r="I7" s="5"/>
    </row>
    <row r="8" spans="1:9" ht="15">
      <c r="A8" s="19"/>
      <c r="B8" s="49" t="s">
        <v>0</v>
      </c>
      <c r="C8" s="69"/>
      <c r="D8" s="49" t="s">
        <v>2</v>
      </c>
      <c r="E8" s="66"/>
      <c r="F8" s="49" t="s">
        <v>96</v>
      </c>
      <c r="G8" s="70"/>
      <c r="H8" s="49" t="s">
        <v>96</v>
      </c>
      <c r="I8" s="5"/>
    </row>
    <row r="9" spans="1:9" ht="15">
      <c r="A9" s="19"/>
      <c r="B9" s="49" t="s">
        <v>1</v>
      </c>
      <c r="C9" s="69"/>
      <c r="D9" s="49" t="s">
        <v>1</v>
      </c>
      <c r="E9" s="66"/>
      <c r="F9" s="49" t="s">
        <v>3</v>
      </c>
      <c r="G9" s="66"/>
      <c r="H9" s="49" t="s">
        <v>3</v>
      </c>
      <c r="I9" s="5"/>
    </row>
    <row r="10" spans="1:9" ht="15">
      <c r="A10" s="19"/>
      <c r="B10" s="71" t="s">
        <v>97</v>
      </c>
      <c r="C10" s="72"/>
      <c r="D10" s="71" t="s">
        <v>97</v>
      </c>
      <c r="E10" s="70"/>
      <c r="F10" s="49" t="s">
        <v>98</v>
      </c>
      <c r="G10" s="66"/>
      <c r="H10" s="49" t="s">
        <v>98</v>
      </c>
      <c r="I10" s="5"/>
    </row>
    <row r="11" spans="1:9" ht="15">
      <c r="A11" s="19"/>
      <c r="B11" s="49" t="s">
        <v>30</v>
      </c>
      <c r="C11" s="69"/>
      <c r="D11" s="49" t="s">
        <v>30</v>
      </c>
      <c r="E11" s="66"/>
      <c r="F11" s="49" t="s">
        <v>30</v>
      </c>
      <c r="G11" s="66"/>
      <c r="H11" s="49" t="s">
        <v>30</v>
      </c>
      <c r="I11" s="5"/>
    </row>
    <row r="12" spans="1:9" ht="15">
      <c r="A12" s="19"/>
      <c r="B12" s="19"/>
      <c r="C12" s="24"/>
      <c r="D12" s="19"/>
      <c r="E12" s="19"/>
      <c r="F12" s="19"/>
      <c r="G12" s="19"/>
      <c r="H12" s="19"/>
      <c r="I12" s="5"/>
    </row>
    <row r="13" spans="1:9" ht="15">
      <c r="A13" s="19" t="s">
        <v>4</v>
      </c>
      <c r="B13" s="51">
        <v>51073</v>
      </c>
      <c r="C13" s="73"/>
      <c r="D13" s="56">
        <v>38252</v>
      </c>
      <c r="E13" s="56"/>
      <c r="F13" s="51">
        <v>105458</v>
      </c>
      <c r="G13" s="73"/>
      <c r="H13" s="51">
        <v>77207</v>
      </c>
      <c r="I13" s="5"/>
    </row>
    <row r="14" spans="1:9" ht="15">
      <c r="A14" s="19"/>
      <c r="B14" s="51"/>
      <c r="C14" s="73"/>
      <c r="D14" s="56"/>
      <c r="E14" s="51"/>
      <c r="F14" s="51"/>
      <c r="G14" s="73"/>
      <c r="H14" s="51"/>
      <c r="I14" s="5"/>
    </row>
    <row r="15" spans="1:9" ht="15">
      <c r="A15" s="19" t="s">
        <v>32</v>
      </c>
      <c r="B15" s="51">
        <v>-6032</v>
      </c>
      <c r="C15" s="73"/>
      <c r="D15" s="56">
        <v>-4818</v>
      </c>
      <c r="E15" s="51"/>
      <c r="F15" s="51">
        <v>-13499</v>
      </c>
      <c r="G15" s="73"/>
      <c r="H15" s="51">
        <v>-11583</v>
      </c>
      <c r="I15" s="5"/>
    </row>
    <row r="16" spans="1:9" ht="15">
      <c r="A16" s="19"/>
      <c r="B16" s="51"/>
      <c r="C16" s="73"/>
      <c r="D16" s="56"/>
      <c r="E16" s="51"/>
      <c r="F16" s="51"/>
      <c r="G16" s="73"/>
      <c r="H16" s="51"/>
      <c r="I16" s="5"/>
    </row>
    <row r="17" spans="1:9" ht="15">
      <c r="A17" s="19" t="s">
        <v>110</v>
      </c>
      <c r="B17" s="51"/>
      <c r="C17" s="73"/>
      <c r="D17" s="56"/>
      <c r="E17" s="51"/>
      <c r="F17" s="51"/>
      <c r="G17" s="73"/>
      <c r="H17" s="51"/>
      <c r="I17" s="5"/>
    </row>
    <row r="18" spans="1:9" ht="15">
      <c r="A18" s="19" t="s">
        <v>111</v>
      </c>
      <c r="B18" s="51">
        <v>-2379</v>
      </c>
      <c r="C18" s="73"/>
      <c r="D18" s="56">
        <v>-1918</v>
      </c>
      <c r="E18" s="51"/>
      <c r="F18" s="51">
        <v>-2206</v>
      </c>
      <c r="G18" s="73"/>
      <c r="H18" s="51">
        <v>-4439</v>
      </c>
      <c r="I18" s="5"/>
    </row>
    <row r="19" spans="1:9" ht="15">
      <c r="A19" s="19"/>
      <c r="B19" s="51"/>
      <c r="C19" s="73"/>
      <c r="D19" s="56"/>
      <c r="E19" s="51"/>
      <c r="F19" s="51"/>
      <c r="G19" s="73"/>
      <c r="H19" s="51"/>
      <c r="I19" s="5"/>
    </row>
    <row r="20" spans="1:9" ht="15">
      <c r="A20" s="19" t="s">
        <v>36</v>
      </c>
      <c r="B20" s="51">
        <v>-9318</v>
      </c>
      <c r="C20" s="73"/>
      <c r="D20" s="56">
        <v>-6996</v>
      </c>
      <c r="E20" s="51"/>
      <c r="F20" s="51">
        <v>-19360</v>
      </c>
      <c r="G20" s="73"/>
      <c r="H20" s="51">
        <v>-14472</v>
      </c>
      <c r="I20" s="5"/>
    </row>
    <row r="21" spans="1:9" ht="15">
      <c r="A21" s="19"/>
      <c r="B21" s="51"/>
      <c r="C21" s="73"/>
      <c r="D21" s="56"/>
      <c r="E21" s="51"/>
      <c r="F21" s="51"/>
      <c r="G21" s="73"/>
      <c r="H21" s="51"/>
      <c r="I21" s="5"/>
    </row>
    <row r="22" spans="1:9" ht="15">
      <c r="A22" s="19" t="s">
        <v>37</v>
      </c>
      <c r="B22" s="51">
        <v>-10157</v>
      </c>
      <c r="C22" s="73"/>
      <c r="D22" s="56">
        <v>-4275</v>
      </c>
      <c r="E22" s="56"/>
      <c r="F22" s="51">
        <v>-23887</v>
      </c>
      <c r="G22" s="73"/>
      <c r="H22" s="51">
        <v>-8152</v>
      </c>
      <c r="I22" s="5"/>
    </row>
    <row r="23" spans="1:9" ht="15">
      <c r="A23" s="19"/>
      <c r="B23" s="51"/>
      <c r="C23" s="73"/>
      <c r="D23" s="56"/>
      <c r="E23" s="51"/>
      <c r="F23" s="51"/>
      <c r="G23" s="73"/>
      <c r="H23" s="51"/>
      <c r="I23" s="5"/>
    </row>
    <row r="24" spans="1:9" ht="15">
      <c r="A24" s="19" t="s">
        <v>5</v>
      </c>
      <c r="B24" s="51">
        <v>-10163</v>
      </c>
      <c r="C24" s="73"/>
      <c r="D24" s="56">
        <v>-6886</v>
      </c>
      <c r="E24" s="51"/>
      <c r="F24" s="51">
        <v>-20439</v>
      </c>
      <c r="G24" s="73"/>
      <c r="H24" s="51">
        <v>-16665</v>
      </c>
      <c r="I24" s="5"/>
    </row>
    <row r="25" spans="1:9" ht="15">
      <c r="A25" s="19"/>
      <c r="B25" s="51"/>
      <c r="C25" s="73"/>
      <c r="D25" s="56"/>
      <c r="E25" s="51"/>
      <c r="F25" s="51"/>
      <c r="G25" s="73"/>
      <c r="H25" s="51"/>
      <c r="I25" s="5"/>
    </row>
    <row r="26" spans="1:9" ht="15">
      <c r="A26" s="19" t="s">
        <v>47</v>
      </c>
      <c r="B26" s="51">
        <v>1093</v>
      </c>
      <c r="C26" s="73"/>
      <c r="D26" s="56">
        <v>2905</v>
      </c>
      <c r="E26" s="51"/>
      <c r="F26" s="51">
        <v>4086</v>
      </c>
      <c r="G26" s="73"/>
      <c r="H26" s="51">
        <v>3453</v>
      </c>
      <c r="I26" s="5"/>
    </row>
    <row r="27" spans="1:9" ht="15">
      <c r="A27" s="19"/>
      <c r="B27" s="52"/>
      <c r="C27" s="73"/>
      <c r="D27" s="52"/>
      <c r="E27" s="73"/>
      <c r="F27" s="52"/>
      <c r="G27" s="73"/>
      <c r="H27" s="52"/>
      <c r="I27" s="5"/>
    </row>
    <row r="28" spans="1:9" ht="15">
      <c r="A28" s="19" t="s">
        <v>6</v>
      </c>
      <c r="B28" s="73">
        <f>SUM(B12:B26)</f>
        <v>14117</v>
      </c>
      <c r="C28" s="73"/>
      <c r="D28" s="73">
        <f>SUM(D12:D26)</f>
        <v>16264</v>
      </c>
      <c r="E28" s="73"/>
      <c r="F28" s="73">
        <f>SUM(F12:F26)</f>
        <v>30153</v>
      </c>
      <c r="G28" s="73"/>
      <c r="H28" s="73">
        <f>SUM(H12:H26)</f>
        <v>25349</v>
      </c>
      <c r="I28" s="38"/>
    </row>
    <row r="29" spans="1:9" ht="15">
      <c r="A29" s="19"/>
      <c r="B29" s="51"/>
      <c r="C29" s="73"/>
      <c r="D29" s="51"/>
      <c r="E29" s="51"/>
      <c r="F29" s="51"/>
      <c r="G29" s="73"/>
      <c r="H29" s="51"/>
      <c r="I29" s="5"/>
    </row>
    <row r="30" spans="1:9" s="4" customFormat="1" ht="15">
      <c r="A30" s="25" t="s">
        <v>7</v>
      </c>
      <c r="B30" s="51">
        <v>-1070</v>
      </c>
      <c r="C30" s="51"/>
      <c r="D30" s="56">
        <v>-907</v>
      </c>
      <c r="E30" s="51"/>
      <c r="F30" s="51">
        <v>-2082</v>
      </c>
      <c r="G30" s="57"/>
      <c r="H30" s="51">
        <v>-1788</v>
      </c>
      <c r="I30" s="39"/>
    </row>
    <row r="31" spans="1:9" ht="15">
      <c r="A31" s="19"/>
      <c r="B31" s="51"/>
      <c r="C31" s="73"/>
      <c r="D31" s="56"/>
      <c r="E31" s="51"/>
      <c r="F31" s="51"/>
      <c r="G31" s="73"/>
      <c r="H31" s="51"/>
      <c r="I31" s="5"/>
    </row>
    <row r="32" spans="1:9" ht="15">
      <c r="A32" s="19" t="s">
        <v>8</v>
      </c>
      <c r="B32" s="51">
        <v>85</v>
      </c>
      <c r="C32" s="73"/>
      <c r="D32" s="56">
        <v>63</v>
      </c>
      <c r="E32" s="51"/>
      <c r="F32" s="51">
        <v>165</v>
      </c>
      <c r="G32" s="73"/>
      <c r="H32" s="51">
        <v>121</v>
      </c>
      <c r="I32" s="5"/>
    </row>
    <row r="33" spans="1:9" ht="15">
      <c r="A33" s="19"/>
      <c r="B33" s="52"/>
      <c r="C33" s="73"/>
      <c r="D33" s="52"/>
      <c r="E33" s="73"/>
      <c r="F33" s="52"/>
      <c r="G33" s="73"/>
      <c r="H33" s="52"/>
      <c r="I33" s="5"/>
    </row>
    <row r="34" spans="1:9" ht="15">
      <c r="A34" s="19" t="s">
        <v>49</v>
      </c>
      <c r="B34" s="73">
        <f>SUM(B27:B32)</f>
        <v>13132</v>
      </c>
      <c r="C34" s="51"/>
      <c r="D34" s="73">
        <f>SUM(D27:D32)</f>
        <v>15420</v>
      </c>
      <c r="E34" s="73"/>
      <c r="F34" s="73">
        <f>SUM(F27:F32)</f>
        <v>28236</v>
      </c>
      <c r="G34" s="73"/>
      <c r="H34" s="73">
        <f>SUM(H27:H32)</f>
        <v>23682</v>
      </c>
      <c r="I34" s="5"/>
    </row>
    <row r="35" spans="1:9" ht="15">
      <c r="A35" s="19"/>
      <c r="B35" s="51"/>
      <c r="C35" s="51"/>
      <c r="D35" s="51"/>
      <c r="E35" s="51"/>
      <c r="F35" s="51"/>
      <c r="G35" s="51"/>
      <c r="H35" s="51"/>
      <c r="I35" s="5"/>
    </row>
    <row r="36" spans="1:9" ht="15">
      <c r="A36" s="19" t="s">
        <v>9</v>
      </c>
      <c r="B36" s="53">
        <v>-3512</v>
      </c>
      <c r="C36" s="73"/>
      <c r="D36" s="58">
        <v>-4402</v>
      </c>
      <c r="E36" s="73"/>
      <c r="F36" s="53">
        <v>-8003</v>
      </c>
      <c r="G36" s="73"/>
      <c r="H36" s="53">
        <v>-6676</v>
      </c>
      <c r="I36" s="5"/>
    </row>
    <row r="37" spans="1:9" ht="15">
      <c r="A37" s="19"/>
      <c r="B37" s="51"/>
      <c r="C37" s="73"/>
      <c r="D37" s="51"/>
      <c r="E37" s="51"/>
      <c r="F37" s="51"/>
      <c r="G37" s="73"/>
      <c r="H37" s="51"/>
      <c r="I37" s="5"/>
    </row>
    <row r="38" spans="1:9" ht="15">
      <c r="A38" s="19" t="s">
        <v>48</v>
      </c>
      <c r="B38" s="73">
        <f>SUM(B33:B36)</f>
        <v>9620</v>
      </c>
      <c r="C38" s="73"/>
      <c r="D38" s="73">
        <f>SUM(D33:D36)</f>
        <v>11018</v>
      </c>
      <c r="E38" s="73"/>
      <c r="F38" s="73">
        <f>SUM(F33:F36)</f>
        <v>20233</v>
      </c>
      <c r="G38" s="73"/>
      <c r="H38" s="73">
        <f>SUM(H33:H36)</f>
        <v>17006</v>
      </c>
      <c r="I38" s="5"/>
    </row>
    <row r="39" spans="1:9" ht="15">
      <c r="A39" s="19"/>
      <c r="B39" s="73"/>
      <c r="C39" s="73"/>
      <c r="D39" s="73"/>
      <c r="E39" s="73"/>
      <c r="F39" s="73"/>
      <c r="G39" s="73"/>
      <c r="H39" s="73"/>
      <c r="I39" s="5"/>
    </row>
    <row r="40" spans="1:9" ht="15">
      <c r="A40" s="19" t="s">
        <v>50</v>
      </c>
      <c r="B40" s="51">
        <v>-300</v>
      </c>
      <c r="C40" s="73"/>
      <c r="D40" s="58">
        <v>-167</v>
      </c>
      <c r="E40" s="74"/>
      <c r="F40" s="53">
        <v>-735</v>
      </c>
      <c r="G40" s="73"/>
      <c r="H40" s="75">
        <v>-286</v>
      </c>
      <c r="I40" s="5"/>
    </row>
    <row r="41" spans="1:9" ht="15">
      <c r="A41" s="19"/>
      <c r="B41" s="52"/>
      <c r="C41" s="73"/>
      <c r="D41" s="52"/>
      <c r="E41" s="73"/>
      <c r="F41" s="51"/>
      <c r="G41" s="73"/>
      <c r="H41" s="51"/>
      <c r="I41" s="5"/>
    </row>
    <row r="42" spans="1:9" ht="15">
      <c r="A42" s="19" t="s">
        <v>57</v>
      </c>
      <c r="B42" s="53">
        <f>SUM(B37:B40)</f>
        <v>9320</v>
      </c>
      <c r="C42" s="73"/>
      <c r="D42" s="53">
        <f>SUM(D37:D40)</f>
        <v>10851</v>
      </c>
      <c r="E42" s="73"/>
      <c r="F42" s="53">
        <f>SUM(F37:F40)</f>
        <v>19498</v>
      </c>
      <c r="G42" s="73"/>
      <c r="H42" s="53">
        <f>SUM(H37:H40)</f>
        <v>16720</v>
      </c>
      <c r="I42" s="5"/>
    </row>
    <row r="43" spans="1:9" ht="15">
      <c r="A43" s="19"/>
      <c r="B43" s="51"/>
      <c r="C43" s="73"/>
      <c r="D43" s="51"/>
      <c r="E43" s="51"/>
      <c r="F43" s="51"/>
      <c r="G43" s="73"/>
      <c r="H43" s="51"/>
      <c r="I43" s="5"/>
    </row>
    <row r="44" spans="1:9" ht="15.75" thickBot="1">
      <c r="A44" s="19" t="s">
        <v>33</v>
      </c>
      <c r="B44" s="76">
        <v>5.45</v>
      </c>
      <c r="C44" s="77"/>
      <c r="D44" s="76">
        <v>6.35</v>
      </c>
      <c r="E44" s="78"/>
      <c r="F44" s="76">
        <v>11.4</v>
      </c>
      <c r="G44" s="77"/>
      <c r="H44" s="76">
        <v>9.78</v>
      </c>
      <c r="I44" s="5"/>
    </row>
    <row r="45" spans="1:9" ht="15.75" thickBot="1">
      <c r="A45" s="19" t="s">
        <v>34</v>
      </c>
      <c r="B45" s="79">
        <v>5.45</v>
      </c>
      <c r="C45" s="77"/>
      <c r="D45" s="79">
        <v>6.35</v>
      </c>
      <c r="E45" s="78"/>
      <c r="F45" s="79">
        <v>11.4</v>
      </c>
      <c r="G45" s="77"/>
      <c r="H45" s="79">
        <v>9.78</v>
      </c>
      <c r="I45" s="5"/>
    </row>
    <row r="46" spans="1:9" ht="13.5" customHeight="1">
      <c r="A46" s="5"/>
      <c r="B46" s="5"/>
      <c r="C46" s="5"/>
      <c r="D46" s="5"/>
      <c r="E46" s="5"/>
      <c r="F46" s="5"/>
      <c r="G46" s="5"/>
      <c r="H46" s="5"/>
      <c r="I46" s="5"/>
    </row>
    <row r="49" ht="12.75">
      <c r="B49" s="2"/>
    </row>
    <row r="51" ht="12.75" customHeight="1"/>
  </sheetData>
  <printOptions/>
  <pageMargins left="0.86" right="0.28" top="0.43" bottom="0.5" header="0.28" footer="0.31"/>
  <pageSetup fitToHeight="1" fitToWidth="1" horizontalDpi="300" verticalDpi="300" orientation="portrait" scale="99" r:id="rId2"/>
  <drawing r:id="rId1"/>
</worksheet>
</file>

<file path=xl/worksheets/sheet3.xml><?xml version="1.0" encoding="utf-8"?>
<worksheet xmlns="http://schemas.openxmlformats.org/spreadsheetml/2006/main" xmlns:r="http://schemas.openxmlformats.org/officeDocument/2006/relationships">
  <dimension ref="A1:L43"/>
  <sheetViews>
    <sheetView zoomScaleSheetLayoutView="75" workbookViewId="0" topLeftCell="A1">
      <selection activeCell="B14" sqref="B14"/>
    </sheetView>
  </sheetViews>
  <sheetFormatPr defaultColWidth="9.140625" defaultRowHeight="12.75"/>
  <cols>
    <col min="1" max="1" width="26.8515625" style="0" customWidth="1"/>
    <col min="2" max="2" width="12.140625" style="0" customWidth="1"/>
    <col min="3" max="3" width="1.28515625" style="0" customWidth="1"/>
    <col min="4" max="4" width="12.140625" style="0" customWidth="1"/>
    <col min="5" max="5" width="1.1484375" style="0" customWidth="1"/>
    <col min="6" max="6" width="12.140625" style="0" customWidth="1"/>
    <col min="7" max="7" width="1.28515625" style="0" customWidth="1"/>
    <col min="8" max="8" width="12.140625" style="0" customWidth="1"/>
    <col min="9" max="9" width="1.28515625" style="0" customWidth="1"/>
    <col min="10" max="10" width="12.140625" style="0" customWidth="1"/>
  </cols>
  <sheetData>
    <row r="1" spans="1:10" ht="15.75">
      <c r="A1" s="1" t="s">
        <v>108</v>
      </c>
      <c r="B1" s="22"/>
      <c r="C1" s="22"/>
      <c r="D1" s="22"/>
      <c r="E1" s="22"/>
      <c r="F1" s="22"/>
      <c r="G1" s="22"/>
      <c r="H1" s="22"/>
      <c r="I1" s="22"/>
      <c r="J1" s="22"/>
    </row>
    <row r="2" spans="1:10" ht="15.75">
      <c r="A2" s="1" t="s">
        <v>109</v>
      </c>
      <c r="B2" s="22"/>
      <c r="C2" s="22"/>
      <c r="D2" s="22"/>
      <c r="E2" s="22"/>
      <c r="F2" s="22"/>
      <c r="G2" s="22"/>
      <c r="H2" s="22"/>
      <c r="I2" s="22"/>
      <c r="J2" s="22"/>
    </row>
    <row r="3" spans="1:10" ht="9" customHeight="1">
      <c r="A3" s="5"/>
      <c r="B3" s="5"/>
      <c r="C3" s="37"/>
      <c r="D3" s="5"/>
      <c r="E3" s="37"/>
      <c r="F3" s="5"/>
      <c r="G3" s="37"/>
      <c r="H3" s="5"/>
      <c r="I3" s="37"/>
      <c r="J3" s="5"/>
    </row>
    <row r="4" spans="1:10" ht="12.75">
      <c r="A4" s="80" t="s">
        <v>74</v>
      </c>
      <c r="B4" s="80"/>
      <c r="C4" s="80"/>
      <c r="D4" s="80"/>
      <c r="E4" s="80"/>
      <c r="F4" s="80"/>
      <c r="G4" s="80"/>
      <c r="H4" s="80"/>
      <c r="I4" s="80"/>
      <c r="J4" s="80"/>
    </row>
    <row r="5" spans="1:10" ht="12.75">
      <c r="A5" s="80" t="s">
        <v>102</v>
      </c>
      <c r="B5" s="80"/>
      <c r="C5" s="80"/>
      <c r="D5" s="80"/>
      <c r="E5" s="80"/>
      <c r="F5" s="80"/>
      <c r="G5" s="80"/>
      <c r="H5" s="80"/>
      <c r="I5" s="80"/>
      <c r="J5" s="80"/>
    </row>
    <row r="6" spans="1:10" ht="12.75">
      <c r="A6" s="41"/>
      <c r="B6" s="41"/>
      <c r="C6" s="41"/>
      <c r="D6" s="41"/>
      <c r="E6" s="41"/>
      <c r="F6" s="41"/>
      <c r="G6" s="41"/>
      <c r="H6" s="41"/>
      <c r="I6" s="41"/>
      <c r="J6" s="41"/>
    </row>
    <row r="7" spans="1:10" ht="12.75">
      <c r="A7" s="5"/>
      <c r="B7" s="27"/>
      <c r="C7" s="42"/>
      <c r="D7" s="27" t="s">
        <v>19</v>
      </c>
      <c r="E7" s="42"/>
      <c r="F7" s="27" t="s">
        <v>19</v>
      </c>
      <c r="G7" s="42"/>
      <c r="H7" s="42"/>
      <c r="I7" s="42"/>
      <c r="J7" s="27"/>
    </row>
    <row r="8" spans="1:10" ht="12.75">
      <c r="A8" s="5"/>
      <c r="B8" s="27"/>
      <c r="C8" s="42"/>
      <c r="D8" s="27" t="s">
        <v>20</v>
      </c>
      <c r="E8" s="42"/>
      <c r="F8" s="27" t="s">
        <v>20</v>
      </c>
      <c r="G8" s="42"/>
      <c r="H8" s="27" t="s">
        <v>22</v>
      </c>
      <c r="I8" s="42"/>
      <c r="J8" s="27"/>
    </row>
    <row r="9" spans="1:10" ht="12.75">
      <c r="A9" s="5"/>
      <c r="B9" s="43" t="s">
        <v>12</v>
      </c>
      <c r="C9" s="42"/>
      <c r="D9" s="43" t="s">
        <v>21</v>
      </c>
      <c r="E9" s="42"/>
      <c r="F9" s="43" t="s">
        <v>4</v>
      </c>
      <c r="G9" s="42"/>
      <c r="H9" s="43" t="s">
        <v>23</v>
      </c>
      <c r="I9" s="42"/>
      <c r="J9" s="43" t="s">
        <v>24</v>
      </c>
    </row>
    <row r="10" spans="1:10" ht="12.75">
      <c r="A10" s="5"/>
      <c r="B10" s="36" t="s">
        <v>30</v>
      </c>
      <c r="C10" s="44"/>
      <c r="D10" s="36" t="s">
        <v>30</v>
      </c>
      <c r="E10" s="44"/>
      <c r="F10" s="36" t="s">
        <v>30</v>
      </c>
      <c r="G10" s="44"/>
      <c r="H10" s="36" t="s">
        <v>30</v>
      </c>
      <c r="I10" s="44"/>
      <c r="J10" s="36" t="s">
        <v>30</v>
      </c>
    </row>
    <row r="11" spans="1:10" ht="12.75">
      <c r="A11" s="5" t="s">
        <v>99</v>
      </c>
      <c r="B11" s="5"/>
      <c r="C11" s="37"/>
      <c r="D11" s="5"/>
      <c r="E11" s="37"/>
      <c r="F11" s="5"/>
      <c r="G11" s="37"/>
      <c r="H11" s="5"/>
      <c r="I11" s="37"/>
      <c r="J11" s="5"/>
    </row>
    <row r="12" spans="1:10" ht="12.75">
      <c r="A12" s="45" t="s">
        <v>100</v>
      </c>
      <c r="B12" s="5"/>
      <c r="C12" s="37"/>
      <c r="D12" s="5"/>
      <c r="E12" s="37"/>
      <c r="F12" s="5"/>
      <c r="G12" s="37"/>
      <c r="H12" s="5"/>
      <c r="I12" s="37"/>
      <c r="J12" s="5"/>
    </row>
    <row r="13" spans="1:10" ht="12.75">
      <c r="A13" s="5"/>
      <c r="B13" s="40"/>
      <c r="C13" s="46"/>
      <c r="D13" s="40"/>
      <c r="E13" s="46"/>
      <c r="F13" s="40"/>
      <c r="G13" s="46"/>
      <c r="H13" s="40"/>
      <c r="I13" s="46"/>
      <c r="J13" s="40"/>
    </row>
    <row r="14" spans="1:10" ht="12.75">
      <c r="A14" s="5" t="s">
        <v>60</v>
      </c>
      <c r="B14" s="40">
        <v>170994</v>
      </c>
      <c r="C14" s="46"/>
      <c r="D14" s="40">
        <v>0</v>
      </c>
      <c r="E14" s="46"/>
      <c r="F14" s="40">
        <v>0</v>
      </c>
      <c r="G14" s="46"/>
      <c r="H14" s="40">
        <v>689436</v>
      </c>
      <c r="I14" s="46"/>
      <c r="J14" s="40">
        <f>SUM(B14:H14)</f>
        <v>860430</v>
      </c>
    </row>
    <row r="15" spans="1:10" ht="12.75">
      <c r="A15" s="5"/>
      <c r="B15" s="5"/>
      <c r="C15" s="5"/>
      <c r="D15" s="5"/>
      <c r="E15" s="5"/>
      <c r="F15" s="5"/>
      <c r="G15" s="46"/>
      <c r="H15" s="40"/>
      <c r="I15" s="46"/>
      <c r="J15" s="40"/>
    </row>
    <row r="16" spans="1:10" ht="12.75">
      <c r="A16" s="5" t="s">
        <v>62</v>
      </c>
      <c r="B16" s="46">
        <v>0</v>
      </c>
      <c r="C16" s="46"/>
      <c r="D16" s="46">
        <v>0</v>
      </c>
      <c r="E16" s="46"/>
      <c r="F16" s="46">
        <v>0</v>
      </c>
      <c r="G16" s="46"/>
      <c r="H16" s="46">
        <f>IncomeStmt!F42</f>
        <v>19498</v>
      </c>
      <c r="I16" s="46"/>
      <c r="J16" s="46">
        <f>SUM(B16:H16)</f>
        <v>19498</v>
      </c>
    </row>
    <row r="17" spans="1:10" ht="12.75">
      <c r="A17" s="5"/>
      <c r="B17" s="46"/>
      <c r="C17" s="46"/>
      <c r="D17" s="46"/>
      <c r="E17" s="46"/>
      <c r="F17" s="46"/>
      <c r="G17" s="46"/>
      <c r="H17" s="46"/>
      <c r="I17" s="46"/>
      <c r="J17" s="46"/>
    </row>
    <row r="18" spans="1:10" ht="12.75">
      <c r="A18" s="5" t="s">
        <v>107</v>
      </c>
      <c r="B18" s="46">
        <v>0</v>
      </c>
      <c r="C18" s="46"/>
      <c r="D18" s="46">
        <v>0</v>
      </c>
      <c r="E18" s="46"/>
      <c r="F18" s="46">
        <v>0</v>
      </c>
      <c r="G18" s="46"/>
      <c r="H18" s="46">
        <v>-18467</v>
      </c>
      <c r="I18" s="46"/>
      <c r="J18" s="46">
        <f>SUM(B18:H18)</f>
        <v>-18467</v>
      </c>
    </row>
    <row r="19" spans="1:10" ht="12.75">
      <c r="A19" s="67"/>
      <c r="B19" s="46"/>
      <c r="C19" s="46"/>
      <c r="D19" s="46"/>
      <c r="E19" s="46"/>
      <c r="F19" s="46"/>
      <c r="G19" s="46"/>
      <c r="H19" s="46"/>
      <c r="I19" s="46"/>
      <c r="J19" s="46"/>
    </row>
    <row r="20" spans="1:12" ht="13.5" thickBot="1">
      <c r="A20" s="5" t="s">
        <v>61</v>
      </c>
      <c r="B20" s="47">
        <f>SUM(B13:B19)</f>
        <v>170994</v>
      </c>
      <c r="C20" s="46">
        <f>SUM(C14:C19)</f>
        <v>0</v>
      </c>
      <c r="D20" s="47">
        <f>SUM(D13:D19)</f>
        <v>0</v>
      </c>
      <c r="E20" s="46"/>
      <c r="F20" s="47">
        <f>SUM(F13:F19)</f>
        <v>0</v>
      </c>
      <c r="G20" s="46"/>
      <c r="H20" s="47">
        <f>SUM(H13:H19)</f>
        <v>690467</v>
      </c>
      <c r="I20" s="46"/>
      <c r="J20" s="47">
        <f>SUM(J13:J19)</f>
        <v>861461</v>
      </c>
      <c r="L20" s="2"/>
    </row>
    <row r="21" spans="1:10" ht="12.75">
      <c r="A21" s="5"/>
      <c r="B21" s="40"/>
      <c r="C21" s="46"/>
      <c r="D21" s="40"/>
      <c r="E21" s="46"/>
      <c r="F21" s="40"/>
      <c r="G21" s="46"/>
      <c r="H21" s="40"/>
      <c r="I21" s="46"/>
      <c r="J21" s="40"/>
    </row>
    <row r="22" spans="1:10" ht="12.75">
      <c r="A22" s="5" t="s">
        <v>99</v>
      </c>
      <c r="B22" s="40"/>
      <c r="C22" s="46"/>
      <c r="D22" s="40"/>
      <c r="E22" s="46"/>
      <c r="F22" s="40"/>
      <c r="G22" s="46"/>
      <c r="H22" s="40"/>
      <c r="I22" s="46"/>
      <c r="J22" s="40"/>
    </row>
    <row r="23" spans="1:10" ht="12.75">
      <c r="A23" s="45" t="s">
        <v>101</v>
      </c>
      <c r="B23" s="5"/>
      <c r="C23" s="37"/>
      <c r="D23" s="5"/>
      <c r="E23" s="37"/>
      <c r="F23" s="5"/>
      <c r="G23" s="37"/>
      <c r="H23" s="5"/>
      <c r="I23" s="37"/>
      <c r="J23" s="5"/>
    </row>
    <row r="24" spans="1:10" ht="12.75">
      <c r="A24" s="5"/>
      <c r="B24" s="5"/>
      <c r="C24" s="37"/>
      <c r="D24" s="5"/>
      <c r="E24" s="37"/>
      <c r="F24" s="5"/>
      <c r="G24" s="37"/>
      <c r="H24" s="5"/>
      <c r="I24" s="37"/>
      <c r="J24" s="5"/>
    </row>
    <row r="25" spans="1:10" ht="12.75">
      <c r="A25" s="5" t="s">
        <v>60</v>
      </c>
      <c r="B25" s="40">
        <v>170994</v>
      </c>
      <c r="C25" s="46"/>
      <c r="D25" s="40">
        <v>0</v>
      </c>
      <c r="E25" s="46"/>
      <c r="F25" s="40">
        <v>0</v>
      </c>
      <c r="G25" s="46"/>
      <c r="H25" s="40">
        <v>666816</v>
      </c>
      <c r="I25" s="46"/>
      <c r="J25" s="40">
        <f>SUM(B25:H25)</f>
        <v>837810</v>
      </c>
    </row>
    <row r="26" spans="1:10" ht="12.75">
      <c r="A26" s="5" t="s">
        <v>81</v>
      </c>
      <c r="B26" s="40"/>
      <c r="C26" s="46"/>
      <c r="D26" s="40"/>
      <c r="E26" s="46"/>
      <c r="F26" s="40"/>
      <c r="G26" s="46"/>
      <c r="H26" s="40"/>
      <c r="I26" s="46"/>
      <c r="J26" s="40"/>
    </row>
    <row r="27" spans="1:10" ht="12.75">
      <c r="A27" s="5"/>
      <c r="B27" s="40"/>
      <c r="C27" s="46"/>
      <c r="D27" s="40"/>
      <c r="E27" s="46"/>
      <c r="F27" s="40"/>
      <c r="G27" s="46"/>
      <c r="H27" s="40"/>
      <c r="I27" s="46"/>
      <c r="J27" s="40"/>
    </row>
    <row r="28" spans="1:10" ht="12.75">
      <c r="A28" s="5" t="s">
        <v>80</v>
      </c>
      <c r="B28" s="40">
        <v>0</v>
      </c>
      <c r="C28" s="46"/>
      <c r="D28" s="40">
        <v>0</v>
      </c>
      <c r="E28" s="46"/>
      <c r="F28" s="40">
        <v>0</v>
      </c>
      <c r="G28" s="46"/>
      <c r="H28" s="40">
        <v>-666</v>
      </c>
      <c r="I28" s="46"/>
      <c r="J28" s="40">
        <f>SUM(B28:H28)</f>
        <v>-666</v>
      </c>
    </row>
    <row r="29" spans="1:10" ht="12.75">
      <c r="A29" s="5"/>
      <c r="B29" s="40"/>
      <c r="C29" s="46"/>
      <c r="D29" s="40"/>
      <c r="E29" s="46"/>
      <c r="F29" s="40"/>
      <c r="G29" s="46"/>
      <c r="H29" s="40"/>
      <c r="I29" s="46"/>
      <c r="J29" s="40"/>
    </row>
    <row r="30" spans="1:10" ht="12.75">
      <c r="A30" s="5" t="s">
        <v>60</v>
      </c>
      <c r="B30" s="62">
        <f>SUM(B25:B29)</f>
        <v>170994</v>
      </c>
      <c r="C30" s="46"/>
      <c r="D30" s="62">
        <f>SUM(D25:D29)</f>
        <v>0</v>
      </c>
      <c r="E30" s="46"/>
      <c r="F30" s="62">
        <f>SUM(F25:F29)</f>
        <v>0</v>
      </c>
      <c r="G30" s="46"/>
      <c r="H30" s="62">
        <f>SUM(H25:H29)</f>
        <v>666150</v>
      </c>
      <c r="I30" s="46"/>
      <c r="J30" s="62">
        <f>SUM(J25:J29)</f>
        <v>837144</v>
      </c>
    </row>
    <row r="31" spans="1:10" ht="12.75">
      <c r="A31" s="5" t="s">
        <v>82</v>
      </c>
      <c r="B31" s="40"/>
      <c r="C31" s="46"/>
      <c r="D31" s="40"/>
      <c r="E31" s="46"/>
      <c r="F31" s="40"/>
      <c r="G31" s="46"/>
      <c r="H31" s="40"/>
      <c r="I31" s="46"/>
      <c r="J31" s="40"/>
    </row>
    <row r="32" spans="1:10" ht="12.75">
      <c r="A32" s="5"/>
      <c r="B32" s="40"/>
      <c r="C32" s="46"/>
      <c r="D32" s="40"/>
      <c r="E32" s="46"/>
      <c r="F32" s="40"/>
      <c r="G32" s="46"/>
      <c r="H32" s="40"/>
      <c r="I32" s="46"/>
      <c r="J32" s="40"/>
    </row>
    <row r="33" spans="1:10" ht="12.75">
      <c r="A33" s="5" t="s">
        <v>62</v>
      </c>
      <c r="B33" s="40">
        <v>0</v>
      </c>
      <c r="C33" s="46"/>
      <c r="D33" s="40">
        <v>0</v>
      </c>
      <c r="E33" s="46"/>
      <c r="F33" s="40">
        <v>0</v>
      </c>
      <c r="G33" s="46"/>
      <c r="H33" s="40">
        <v>16720</v>
      </c>
      <c r="I33" s="46"/>
      <c r="J33" s="40">
        <f>SUM(B33:H33)</f>
        <v>16720</v>
      </c>
    </row>
    <row r="34" spans="1:10" ht="12.75">
      <c r="A34" s="5"/>
      <c r="B34" s="40"/>
      <c r="C34" s="46"/>
      <c r="D34" s="40"/>
      <c r="E34" s="46"/>
      <c r="F34" s="40"/>
      <c r="G34" s="46"/>
      <c r="H34" s="40"/>
      <c r="I34" s="46"/>
      <c r="J34" s="40"/>
    </row>
    <row r="35" spans="1:10" ht="12.75">
      <c r="A35" s="5" t="s">
        <v>107</v>
      </c>
      <c r="B35" s="40">
        <v>0</v>
      </c>
      <c r="C35" s="46"/>
      <c r="D35" s="40">
        <v>0</v>
      </c>
      <c r="E35" s="46"/>
      <c r="F35" s="40">
        <v>0</v>
      </c>
      <c r="G35" s="46"/>
      <c r="H35" s="40">
        <v>-12312</v>
      </c>
      <c r="I35" s="46"/>
      <c r="J35" s="40">
        <f>SUM(B35:H35)</f>
        <v>-12312</v>
      </c>
    </row>
    <row r="36" spans="1:10" ht="12.75">
      <c r="A36" s="5"/>
      <c r="B36" s="40"/>
      <c r="C36" s="46"/>
      <c r="D36" s="40"/>
      <c r="E36" s="46"/>
      <c r="F36" s="40"/>
      <c r="G36" s="46"/>
      <c r="H36" s="40"/>
      <c r="I36" s="46"/>
      <c r="J36" s="40"/>
    </row>
    <row r="37" spans="1:10" ht="13.5" thickBot="1">
      <c r="A37" s="5" t="s">
        <v>61</v>
      </c>
      <c r="B37" s="47">
        <f>SUM(B30:B36)</f>
        <v>170994</v>
      </c>
      <c r="C37" s="46"/>
      <c r="D37" s="47">
        <f>SUM(D30:D36)</f>
        <v>0</v>
      </c>
      <c r="E37" s="46"/>
      <c r="F37" s="47">
        <f>SUM(F30:F36)</f>
        <v>0</v>
      </c>
      <c r="G37" s="46"/>
      <c r="H37" s="47">
        <f>SUM(H30:H36)</f>
        <v>670558</v>
      </c>
      <c r="I37" s="46"/>
      <c r="J37" s="47">
        <f>SUM(J30:J36)</f>
        <v>841552</v>
      </c>
    </row>
    <row r="38" spans="1:10" ht="14.25" customHeight="1">
      <c r="A38" s="5"/>
      <c r="B38" s="46"/>
      <c r="C38" s="46"/>
      <c r="D38" s="46"/>
      <c r="E38" s="46"/>
      <c r="F38" s="46"/>
      <c r="G38" s="46"/>
      <c r="H38" s="46"/>
      <c r="I38" s="46"/>
      <c r="J38" s="46"/>
    </row>
    <row r="39" spans="1:10" ht="12.75">
      <c r="A39" s="63" t="s">
        <v>83</v>
      </c>
      <c r="B39" s="46"/>
      <c r="C39" s="46"/>
      <c r="D39" s="46"/>
      <c r="E39" s="46"/>
      <c r="F39" s="46"/>
      <c r="G39" s="46"/>
      <c r="H39" s="46"/>
      <c r="I39" s="46"/>
      <c r="J39" s="46"/>
    </row>
    <row r="40" spans="1:10" ht="12.75">
      <c r="A40" s="5"/>
      <c r="B40" s="46"/>
      <c r="C40" s="46"/>
      <c r="D40" s="46"/>
      <c r="E40" s="46"/>
      <c r="F40" s="46"/>
      <c r="G40" s="46"/>
      <c r="H40" s="46"/>
      <c r="I40" s="46"/>
      <c r="J40" s="46"/>
    </row>
    <row r="41" spans="1:10" ht="12.75">
      <c r="A41" s="5"/>
      <c r="B41" s="46"/>
      <c r="C41" s="46"/>
      <c r="D41" s="46"/>
      <c r="E41" s="46"/>
      <c r="F41" s="46"/>
      <c r="G41" s="46"/>
      <c r="H41" s="46"/>
      <c r="I41" s="46"/>
      <c r="J41" s="46"/>
    </row>
    <row r="42" spans="1:10" ht="12.75">
      <c r="A42" s="5"/>
      <c r="B42" s="46"/>
      <c r="C42" s="46"/>
      <c r="D42" s="46"/>
      <c r="E42" s="46"/>
      <c r="F42" s="46"/>
      <c r="G42" s="46"/>
      <c r="H42" s="46"/>
      <c r="I42" s="46"/>
      <c r="J42" s="46"/>
    </row>
    <row r="43" spans="1:10" ht="14.25" customHeight="1">
      <c r="A43" s="5"/>
      <c r="B43" s="46"/>
      <c r="C43" s="46"/>
      <c r="D43" s="46"/>
      <c r="E43" s="46"/>
      <c r="F43" s="46"/>
      <c r="G43" s="46"/>
      <c r="H43" s="46"/>
      <c r="I43" s="46"/>
      <c r="J43" s="46"/>
    </row>
  </sheetData>
  <mergeCells count="2">
    <mergeCell ref="A4:J4"/>
    <mergeCell ref="A5:J5"/>
  </mergeCells>
  <printOptions/>
  <pageMargins left="0.6" right="0.24" top="0.71" bottom="0.84" header="0.39" footer="0.5"/>
  <pageSetup horizontalDpi="1200" verticalDpi="1200" orientation="portrait" scale="105" r:id="rId2"/>
  <headerFooter alignWithMargins="0">
    <oddFooter xml:space="preserve">&amp;C&amp;12 </oddFooter>
  </headerFooter>
  <rowBreaks count="1" manualBreakCount="1">
    <brk id="58" max="255" man="1"/>
  </rowBreaks>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G13" sqref="G13"/>
    </sheetView>
  </sheetViews>
  <sheetFormatPr defaultColWidth="9.140625" defaultRowHeight="12.75"/>
  <cols>
    <col min="1" max="1" width="2.57421875" style="0" customWidth="1"/>
    <col min="2" max="2" width="50.57421875" style="0" customWidth="1"/>
    <col min="3" max="3" width="16.8515625" style="0" customWidth="1"/>
    <col min="4" max="4" width="16.00390625" style="0" customWidth="1"/>
    <col min="5" max="5" width="2.00390625" style="0" customWidth="1"/>
  </cols>
  <sheetData>
    <row r="1" spans="1:4" ht="15.75">
      <c r="A1" s="22" t="s">
        <v>108</v>
      </c>
      <c r="B1" s="22"/>
      <c r="C1" s="25"/>
      <c r="D1" s="19"/>
    </row>
    <row r="2" spans="1:4" ht="15.75">
      <c r="A2" s="22" t="s">
        <v>109</v>
      </c>
      <c r="B2" s="22"/>
      <c r="C2" s="25"/>
      <c r="D2" s="19"/>
    </row>
    <row r="3" spans="1:4" ht="9.75" customHeight="1">
      <c r="A3" s="19"/>
      <c r="B3" s="19"/>
      <c r="C3" s="25"/>
      <c r="D3" s="19"/>
    </row>
    <row r="4" spans="1:4" ht="15.75">
      <c r="A4" s="23" t="s">
        <v>75</v>
      </c>
      <c r="B4" s="23"/>
      <c r="C4" s="25"/>
      <c r="D4" s="19"/>
    </row>
    <row r="5" spans="1:4" ht="15.75">
      <c r="A5" s="23" t="s">
        <v>102</v>
      </c>
      <c r="B5" s="23"/>
      <c r="C5" s="25"/>
      <c r="D5" s="24"/>
    </row>
    <row r="6" spans="1:4" ht="15">
      <c r="A6" s="19"/>
      <c r="B6" s="19"/>
      <c r="C6" s="28">
        <v>2004</v>
      </c>
      <c r="D6" s="28">
        <v>2003</v>
      </c>
    </row>
    <row r="7" spans="1:4" ht="15">
      <c r="A7" s="19"/>
      <c r="B7" s="19"/>
      <c r="C7" s="29" t="s">
        <v>96</v>
      </c>
      <c r="D7" s="29" t="s">
        <v>96</v>
      </c>
    </row>
    <row r="8" spans="1:4" ht="15">
      <c r="A8" s="19"/>
      <c r="B8" s="19"/>
      <c r="C8" s="30" t="s">
        <v>18</v>
      </c>
      <c r="D8" s="30" t="s">
        <v>18</v>
      </c>
    </row>
    <row r="9" spans="1:4" ht="15">
      <c r="A9" s="19"/>
      <c r="B9" s="19"/>
      <c r="C9" s="29" t="s">
        <v>103</v>
      </c>
      <c r="D9" s="29" t="s">
        <v>103</v>
      </c>
    </row>
    <row r="10" spans="1:4" ht="15">
      <c r="A10" s="19"/>
      <c r="B10" s="19"/>
      <c r="C10" s="29" t="s">
        <v>30</v>
      </c>
      <c r="D10" s="29" t="s">
        <v>30</v>
      </c>
    </row>
    <row r="11" spans="1:4" ht="9.75" customHeight="1">
      <c r="A11" s="19"/>
      <c r="B11" s="19"/>
      <c r="C11" s="31"/>
      <c r="D11" s="31"/>
    </row>
    <row r="12" spans="1:4" ht="15">
      <c r="A12" s="19" t="s">
        <v>53</v>
      </c>
      <c r="B12" s="19"/>
      <c r="C12" s="31">
        <v>28236</v>
      </c>
      <c r="D12" s="31">
        <v>23682</v>
      </c>
    </row>
    <row r="13" spans="1:4" ht="9.75" customHeight="1">
      <c r="A13" s="19"/>
      <c r="B13" s="19"/>
      <c r="C13" s="31"/>
      <c r="D13" s="31"/>
    </row>
    <row r="14" spans="1:4" ht="15">
      <c r="A14" s="19" t="s">
        <v>71</v>
      </c>
      <c r="B14" s="19"/>
      <c r="C14" s="31"/>
      <c r="D14" s="31"/>
    </row>
    <row r="15" spans="1:4" ht="15">
      <c r="A15" s="19"/>
      <c r="B15" s="19" t="s">
        <v>15</v>
      </c>
      <c r="C15" s="31">
        <v>-9431</v>
      </c>
      <c r="D15" s="31">
        <v>-7188</v>
      </c>
    </row>
    <row r="16" spans="1:4" ht="9.75" customHeight="1">
      <c r="A16" s="19"/>
      <c r="B16" s="19"/>
      <c r="C16" s="32"/>
      <c r="D16" s="32"/>
    </row>
    <row r="17" spans="1:4" ht="15">
      <c r="A17" s="19" t="s">
        <v>16</v>
      </c>
      <c r="B17" s="19"/>
      <c r="C17" s="31">
        <f>SUM(C12:C15)</f>
        <v>18805</v>
      </c>
      <c r="D17" s="31">
        <f>SUM(D12:D15)</f>
        <v>16494</v>
      </c>
    </row>
    <row r="18" spans="1:4" ht="9.75" customHeight="1">
      <c r="A18" s="19"/>
      <c r="B18" s="19"/>
      <c r="C18" s="31"/>
      <c r="D18" s="31"/>
    </row>
    <row r="19" spans="1:4" ht="15">
      <c r="A19" s="19" t="s">
        <v>17</v>
      </c>
      <c r="B19" s="19"/>
      <c r="C19" s="31"/>
      <c r="D19" s="31"/>
    </row>
    <row r="20" spans="1:4" ht="15">
      <c r="A20" s="19"/>
      <c r="B20" s="19" t="s">
        <v>40</v>
      </c>
      <c r="C20" s="31">
        <v>-20420</v>
      </c>
      <c r="D20" s="31">
        <f>-21822+105</f>
        <v>-21717</v>
      </c>
    </row>
    <row r="21" spans="1:4" ht="15">
      <c r="A21" s="19"/>
      <c r="B21" s="19" t="s">
        <v>41</v>
      </c>
      <c r="C21" s="31">
        <v>-5557</v>
      </c>
      <c r="D21" s="31">
        <v>5781</v>
      </c>
    </row>
    <row r="22" spans="1:4" ht="15">
      <c r="A22" s="59" t="s">
        <v>84</v>
      </c>
      <c r="B22" s="60"/>
      <c r="C22" s="31">
        <v>4230</v>
      </c>
      <c r="D22" s="31">
        <v>3126</v>
      </c>
    </row>
    <row r="23" spans="1:4" ht="15">
      <c r="A23" s="19" t="s">
        <v>69</v>
      </c>
      <c r="B23" s="19"/>
      <c r="C23" s="31">
        <v>-2053</v>
      </c>
      <c r="D23" s="31">
        <v>-1703</v>
      </c>
    </row>
    <row r="24" spans="1:4" ht="15">
      <c r="A24" s="19" t="s">
        <v>58</v>
      </c>
      <c r="B24" s="19"/>
      <c r="C24" s="31">
        <v>-6425</v>
      </c>
      <c r="D24" s="31">
        <v>-5831</v>
      </c>
    </row>
    <row r="25" spans="1:4" ht="15">
      <c r="A25" s="19" t="s">
        <v>59</v>
      </c>
      <c r="B25" s="19"/>
      <c r="C25" s="33">
        <f>SUM(C16:C24)</f>
        <v>-11420</v>
      </c>
      <c r="D25" s="33">
        <f>SUM(D16:D24)</f>
        <v>-3850</v>
      </c>
    </row>
    <row r="26" spans="1:4" ht="9.75" customHeight="1">
      <c r="A26" s="19"/>
      <c r="B26" s="19"/>
      <c r="C26" s="31"/>
      <c r="D26" s="31"/>
    </row>
    <row r="27" spans="1:4" ht="15">
      <c r="A27" s="19" t="s">
        <v>38</v>
      </c>
      <c r="B27" s="19"/>
      <c r="C27" s="34"/>
      <c r="D27" s="34"/>
    </row>
    <row r="28" spans="1:4" ht="15">
      <c r="A28" s="19"/>
      <c r="B28" s="19" t="s">
        <v>55</v>
      </c>
      <c r="C28" s="34">
        <v>9785</v>
      </c>
      <c r="D28" s="34">
        <v>10327</v>
      </c>
    </row>
    <row r="29" spans="1:4" ht="15">
      <c r="A29" s="19"/>
      <c r="B29" s="19" t="s">
        <v>104</v>
      </c>
      <c r="C29" s="34">
        <v>0</v>
      </c>
      <c r="D29" s="34">
        <v>-43</v>
      </c>
    </row>
    <row r="30" spans="1:4" ht="15">
      <c r="A30" s="19"/>
      <c r="B30" s="19" t="s">
        <v>67</v>
      </c>
      <c r="C30" s="34">
        <v>-30416</v>
      </c>
      <c r="D30" s="34">
        <f>-7600-3270-2000</f>
        <v>-12870</v>
      </c>
    </row>
    <row r="31" spans="1:4" ht="15">
      <c r="A31" s="19"/>
      <c r="B31" s="19" t="s">
        <v>70</v>
      </c>
      <c r="C31" s="34">
        <v>-744</v>
      </c>
      <c r="D31" s="34">
        <v>-967</v>
      </c>
    </row>
    <row r="32" spans="1:4" ht="9.75" customHeight="1">
      <c r="A32" s="19"/>
      <c r="B32" s="26"/>
      <c r="C32" s="34"/>
      <c r="D32" s="34"/>
    </row>
    <row r="33" spans="1:7" ht="15">
      <c r="A33" s="19"/>
      <c r="B33" s="26"/>
      <c r="C33" s="33">
        <f>SUM(C27:C32)</f>
        <v>-21375</v>
      </c>
      <c r="D33" s="33">
        <f>SUM(D27:D32)</f>
        <v>-3553</v>
      </c>
      <c r="G33" s="2"/>
    </row>
    <row r="34" spans="1:4" ht="9.75" customHeight="1">
      <c r="A34" s="19"/>
      <c r="B34" s="26"/>
      <c r="C34" s="34"/>
      <c r="D34" s="34"/>
    </row>
    <row r="35" spans="1:4" ht="15">
      <c r="A35" s="19" t="s">
        <v>39</v>
      </c>
      <c r="B35" s="26"/>
      <c r="C35" s="34"/>
      <c r="D35" s="34"/>
    </row>
    <row r="36" spans="1:4" ht="15">
      <c r="A36" s="19"/>
      <c r="B36" s="19" t="s">
        <v>52</v>
      </c>
      <c r="C36" s="34">
        <v>11000</v>
      </c>
      <c r="D36" s="34">
        <v>3500</v>
      </c>
    </row>
    <row r="37" spans="1:4" ht="15">
      <c r="A37" s="19"/>
      <c r="B37" s="19" t="s">
        <v>85</v>
      </c>
      <c r="C37" s="34"/>
      <c r="D37" s="34"/>
    </row>
    <row r="38" spans="1:4" ht="15">
      <c r="A38" s="19"/>
      <c r="B38" s="19" t="s">
        <v>86</v>
      </c>
      <c r="C38" s="34">
        <v>100</v>
      </c>
      <c r="D38" s="34">
        <v>0</v>
      </c>
    </row>
    <row r="39" spans="1:4" ht="9.75" customHeight="1">
      <c r="A39" s="19"/>
      <c r="B39" s="26"/>
      <c r="C39" s="34"/>
      <c r="D39" s="34"/>
    </row>
    <row r="40" spans="1:4" ht="15">
      <c r="A40" s="19"/>
      <c r="B40" s="26"/>
      <c r="C40" s="33">
        <f>SUM(C35:C39)</f>
        <v>11100</v>
      </c>
      <c r="D40" s="33">
        <f>SUM(D35:D39)</f>
        <v>3500</v>
      </c>
    </row>
    <row r="41" spans="1:4" ht="9.75" customHeight="1">
      <c r="A41" s="19"/>
      <c r="B41" s="26"/>
      <c r="C41" s="34"/>
      <c r="D41" s="34"/>
    </row>
    <row r="42" spans="1:4" ht="15">
      <c r="A42" s="19" t="s">
        <v>87</v>
      </c>
      <c r="B42" s="26"/>
      <c r="C42" s="34">
        <f>+C25+C33+C40</f>
        <v>-21695</v>
      </c>
      <c r="D42" s="34">
        <f>+D25+D33+D40</f>
        <v>-3903</v>
      </c>
    </row>
    <row r="43" spans="1:4" ht="9.75" customHeight="1">
      <c r="A43" s="19"/>
      <c r="B43" s="26"/>
      <c r="C43" s="34"/>
      <c r="D43" s="34"/>
    </row>
    <row r="44" spans="1:4" ht="15.75" customHeight="1">
      <c r="A44" s="19" t="s">
        <v>88</v>
      </c>
      <c r="B44" s="19"/>
      <c r="C44" s="34">
        <v>519524</v>
      </c>
      <c r="D44" s="34">
        <v>530843</v>
      </c>
    </row>
    <row r="45" spans="1:4" ht="9.75" customHeight="1">
      <c r="A45" s="19"/>
      <c r="B45" s="19"/>
      <c r="C45" s="34"/>
      <c r="D45" s="34"/>
    </row>
    <row r="46" spans="1:4" ht="15.75" thickBot="1">
      <c r="A46" s="19" t="s">
        <v>89</v>
      </c>
      <c r="B46" s="19"/>
      <c r="C46" s="64">
        <f>SUM(C42:C45)</f>
        <v>497829</v>
      </c>
      <c r="D46" s="64">
        <f>SUM(D42:D45)</f>
        <v>526940</v>
      </c>
    </row>
    <row r="47" spans="1:4" ht="9.75" customHeight="1">
      <c r="A47" s="7"/>
      <c r="B47" s="7"/>
      <c r="C47" s="18"/>
      <c r="D47" s="3"/>
    </row>
    <row r="48" spans="1:4" ht="15" customHeight="1">
      <c r="A48" s="7"/>
      <c r="B48" s="7"/>
      <c r="C48" s="18"/>
      <c r="D48" s="3"/>
    </row>
    <row r="49" spans="1:4" ht="15" customHeight="1">
      <c r="A49" s="19" t="s">
        <v>90</v>
      </c>
      <c r="B49" s="19"/>
      <c r="C49" s="18"/>
      <c r="D49" s="3"/>
    </row>
    <row r="50" spans="1:4" ht="9.75" customHeight="1">
      <c r="A50" s="19"/>
      <c r="B50" s="19"/>
      <c r="C50" s="18"/>
      <c r="D50" s="3"/>
    </row>
    <row r="51" spans="1:4" ht="15" customHeight="1">
      <c r="A51" s="19"/>
      <c r="B51" s="19" t="s">
        <v>76</v>
      </c>
      <c r="C51" s="34">
        <v>484711</v>
      </c>
      <c r="D51" s="54">
        <v>508045</v>
      </c>
    </row>
    <row r="52" spans="1:4" ht="15" customHeight="1">
      <c r="A52" s="19"/>
      <c r="B52" s="19" t="s">
        <v>77</v>
      </c>
      <c r="C52" s="34">
        <v>14955</v>
      </c>
      <c r="D52" s="54">
        <v>21398</v>
      </c>
    </row>
    <row r="53" spans="1:4" ht="15" customHeight="1">
      <c r="A53" s="19"/>
      <c r="B53" s="19" t="s">
        <v>91</v>
      </c>
      <c r="C53" s="34">
        <v>-1837</v>
      </c>
      <c r="D53" s="54">
        <v>-2503</v>
      </c>
    </row>
    <row r="54" spans="1:4" ht="15" customHeight="1" thickBot="1">
      <c r="A54" s="7"/>
      <c r="B54" s="7"/>
      <c r="C54" s="64">
        <f>SUM(C50:C53)</f>
        <v>497829</v>
      </c>
      <c r="D54" s="64">
        <f>SUM(D51:D53)</f>
        <v>526940</v>
      </c>
    </row>
    <row r="55" spans="1:4" ht="15" customHeight="1">
      <c r="A55" s="7"/>
      <c r="B55" s="7"/>
      <c r="C55" s="18"/>
      <c r="D55" s="55"/>
    </row>
    <row r="56" spans="1:4" ht="15" customHeight="1" hidden="1">
      <c r="A56" s="27" t="s">
        <v>54</v>
      </c>
      <c r="B56" s="5" t="s">
        <v>105</v>
      </c>
      <c r="C56" s="65"/>
      <c r="D56" s="46"/>
    </row>
    <row r="57" spans="1:4" ht="15" customHeight="1" hidden="1">
      <c r="A57" s="27"/>
      <c r="B57" s="5" t="s">
        <v>92</v>
      </c>
      <c r="C57" s="65"/>
      <c r="D57" s="46"/>
    </row>
    <row r="58" spans="1:4" ht="15" customHeight="1" hidden="1">
      <c r="A58" s="27"/>
      <c r="B58" s="5" t="s">
        <v>106</v>
      </c>
      <c r="C58" s="65"/>
      <c r="D58" s="46"/>
    </row>
    <row r="59" spans="1:4" ht="14.25" customHeight="1" hidden="1">
      <c r="A59" s="7"/>
      <c r="B59" s="7"/>
      <c r="C59" s="18"/>
      <c r="D59" s="3"/>
    </row>
    <row r="64" ht="6" customHeight="1"/>
  </sheetData>
  <printOptions/>
  <pageMargins left="1.11" right="0.75" top="0.41" bottom="0.4" header="0.26" footer="0.32"/>
  <pageSetup fitToHeight="1" fitToWidth="1"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 user</dc:creator>
  <cp:keywords/>
  <dc:description/>
  <cp:lastModifiedBy>jkkam</cp:lastModifiedBy>
  <cp:lastPrinted>2004-08-19T09:00:41Z</cp:lastPrinted>
  <dcterms:created xsi:type="dcterms:W3CDTF">2002-08-26T14:50:52Z</dcterms:created>
  <dcterms:modified xsi:type="dcterms:W3CDTF">2004-08-19T09:01:07Z</dcterms:modified>
  <cp:category/>
  <cp:version/>
  <cp:contentType/>
  <cp:contentStatus/>
</cp:coreProperties>
</file>