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340" windowHeight="6036" activeTab="4"/>
  </bookViews>
  <sheets>
    <sheet name="Income stat" sheetId="1" r:id="rId1"/>
    <sheet name="Bal sheet" sheetId="2" r:id="rId2"/>
    <sheet name="Equity" sheetId="3" r:id="rId3"/>
    <sheet name="Cash flow" sheetId="4" r:id="rId4"/>
    <sheet name="Notes" sheetId="5" r:id="rId5"/>
  </sheets>
  <definedNames>
    <definedName name="_xlnm.Print_Area" localSheetId="1">'Bal sheet'!$B$2:$F$59</definedName>
    <definedName name="_xlnm.Print_Area" localSheetId="3">'Cash flow'!$B$3:$G$48</definedName>
    <definedName name="_xlnm.Print_Area" localSheetId="2">'Equity'!$B$2:$H$57</definedName>
    <definedName name="_xlnm.Print_Area" localSheetId="0">'Income stat'!$A$2:$F$39</definedName>
    <definedName name="_xlnm.Print_Area" localSheetId="4">'Notes'!$A$1:$H$293</definedName>
  </definedNames>
  <calcPr fullCalcOnLoad="1"/>
</workbook>
</file>

<file path=xl/sharedStrings.xml><?xml version="1.0" encoding="utf-8"?>
<sst xmlns="http://schemas.openxmlformats.org/spreadsheetml/2006/main" count="428" uniqueCount="339">
  <si>
    <t>UAC  BERHAD (5149-H)</t>
  </si>
  <si>
    <t>Condensed  Consolidated  Income  Statements</t>
  </si>
  <si>
    <t>( The  figures have not been audited )</t>
  </si>
  <si>
    <t>INDIVIDUAL QUARTER</t>
  </si>
  <si>
    <t>CUMULATIVE QUARTER</t>
  </si>
  <si>
    <t>CURRENT</t>
  </si>
  <si>
    <t>PRECEDING YEAR</t>
  </si>
  <si>
    <t>CURRENT YEAR TO</t>
  </si>
  <si>
    <t>YEAR</t>
  </si>
  <si>
    <t>CORRESPONDING</t>
  </si>
  <si>
    <t>DATE</t>
  </si>
  <si>
    <t>QUARTER</t>
  </si>
  <si>
    <t>PERIOD</t>
  </si>
  <si>
    <t>RM'000</t>
  </si>
  <si>
    <t>Revenue</t>
  </si>
  <si>
    <t>Operating  Expenses</t>
  </si>
  <si>
    <t>Other Operating Income</t>
  </si>
  <si>
    <t>Profit from Operations</t>
  </si>
  <si>
    <t>Finance costs</t>
  </si>
  <si>
    <t>Taxation</t>
  </si>
  <si>
    <t xml:space="preserve">( The Condensed Consolidated Income Statements should be read in conjunction with the Annual Financial </t>
  </si>
  <si>
    <t>UAC BERHAD (5149-H)</t>
  </si>
  <si>
    <t>CONSOLIDATED  BALANCE  SHEET</t>
  </si>
  <si>
    <t>( The figures have not yet been audited )</t>
  </si>
  <si>
    <t>( UNAUDITED )</t>
  </si>
  <si>
    <t>( AUDITED )</t>
  </si>
  <si>
    <t xml:space="preserve">AS AT </t>
  </si>
  <si>
    <t>AS AT</t>
  </si>
  <si>
    <t xml:space="preserve">END OF </t>
  </si>
  <si>
    <t xml:space="preserve">PRECEDING </t>
  </si>
  <si>
    <t>FINANCIAL</t>
  </si>
  <si>
    <t>YEAR END</t>
  </si>
  <si>
    <t xml:space="preserve">       Property , Plant &amp; Equipment</t>
  </si>
  <si>
    <t xml:space="preserve">       Other Investments</t>
  </si>
  <si>
    <t xml:space="preserve">        Inventories</t>
  </si>
  <si>
    <t xml:space="preserve">        Trade &amp; Other Receivables</t>
  </si>
  <si>
    <t xml:space="preserve">        Cash &amp; Cash Equivalents</t>
  </si>
  <si>
    <t xml:space="preserve">         Trade &amp; Other Payables</t>
  </si>
  <si>
    <t xml:space="preserve">         Taxation</t>
  </si>
  <si>
    <t>Share Capital</t>
  </si>
  <si>
    <t>Condensed Consolidated Statement of Changes in Equity</t>
  </si>
  <si>
    <t>( The figures have not been audited )</t>
  </si>
  <si>
    <t>Share</t>
  </si>
  <si>
    <t>Revaluation</t>
  </si>
  <si>
    <t>Retained</t>
  </si>
  <si>
    <t>Total</t>
  </si>
  <si>
    <t>Premium</t>
  </si>
  <si>
    <t>Reserve</t>
  </si>
  <si>
    <t>Earnings</t>
  </si>
  <si>
    <t xml:space="preserve"> RM'000 </t>
  </si>
  <si>
    <t xml:space="preserve"> RM'000</t>
  </si>
  <si>
    <t>Issue of share capital</t>
  </si>
  <si>
    <t>CONDENSED CONSOLIDATED CASH FLOW STATEMENT</t>
  </si>
  <si>
    <t>Net profit before tax</t>
  </si>
  <si>
    <t>Adjustment for non-cash flow:-</t>
  </si>
  <si>
    <t>Non-cash items</t>
  </si>
  <si>
    <t xml:space="preserve">Non-operating items </t>
  </si>
  <si>
    <t>Operating profit before changes in working capital</t>
  </si>
  <si>
    <t>Changes in working capital</t>
  </si>
  <si>
    <t>Net change in current assets</t>
  </si>
  <si>
    <t>Net change in current liabilities</t>
  </si>
  <si>
    <t>Cash from operations</t>
  </si>
  <si>
    <t>Tax paid</t>
  </si>
  <si>
    <t>Investing activities</t>
  </si>
  <si>
    <t xml:space="preserve">   -   Equity investments</t>
  </si>
  <si>
    <t xml:space="preserve">   -   Other investments</t>
  </si>
  <si>
    <t>Financing activities</t>
  </si>
  <si>
    <t xml:space="preserve">   -   Transactions with owners as owners</t>
  </si>
  <si>
    <t>Cash &amp; cash equivalents at beginning of period</t>
  </si>
  <si>
    <t>Cash &amp; cash equivalents at end of period</t>
  </si>
  <si>
    <t>( The Condensed Consolidated Balance Sheets should be read in conjunction with the Annual</t>
  </si>
  <si>
    <t xml:space="preserve">(The Condensed Consolidated Cash Flow Statement should be read in conjunction with the Annual </t>
  </si>
  <si>
    <t>Final dividend for the year ended</t>
  </si>
  <si>
    <t xml:space="preserve">       Deferred Taxation</t>
  </si>
  <si>
    <t xml:space="preserve">         Provision</t>
  </si>
  <si>
    <t xml:space="preserve">         Deferred Taxation</t>
  </si>
  <si>
    <t xml:space="preserve">         Share Capital</t>
  </si>
  <si>
    <t xml:space="preserve">         Reserves </t>
  </si>
  <si>
    <t>Balance as at 1 January 2006</t>
  </si>
  <si>
    <t xml:space="preserve"> 31 December 2005</t>
  </si>
  <si>
    <t>Profit before taxation</t>
  </si>
  <si>
    <t>Profit for the period</t>
  </si>
  <si>
    <t xml:space="preserve">EPS </t>
  </si>
  <si>
    <t>-  Basic (sen)</t>
  </si>
  <si>
    <t>-  Diluted (sen)</t>
  </si>
  <si>
    <t>Total Equity</t>
  </si>
  <si>
    <t>Non-current assets</t>
  </si>
  <si>
    <t>Current assets</t>
  </si>
  <si>
    <t>Non-current liabilities</t>
  </si>
  <si>
    <t>Current  liabilities</t>
  </si>
  <si>
    <t>Total Liabilities</t>
  </si>
  <si>
    <t>ASSETS</t>
  </si>
  <si>
    <t>EQUITY AND LIABILITIES</t>
  </si>
  <si>
    <t>TOTAL EQUITY AND LIABILITIES</t>
  </si>
  <si>
    <t>TOTAL ASSETS</t>
  </si>
  <si>
    <t xml:space="preserve">Shareholders' Equity </t>
  </si>
  <si>
    <t xml:space="preserve">       Investment Properties</t>
  </si>
  <si>
    <t>Equity</t>
  </si>
  <si>
    <t>Net cash from operating activities</t>
  </si>
  <si>
    <t>(The Condensed Consolidated Statement of Changes in Equity should be read in conjunction with the Annual Financial</t>
  </si>
  <si>
    <t>ESOS</t>
  </si>
  <si>
    <t>Issue of share options</t>
  </si>
  <si>
    <t>Net cash used in investing activities</t>
  </si>
  <si>
    <t>Net cash used in financing activities</t>
  </si>
  <si>
    <t xml:space="preserve">Net assets per share attributable to </t>
  </si>
  <si>
    <t>Interim dividend for the year ended</t>
  </si>
  <si>
    <t xml:space="preserve"> 31 December 2006</t>
  </si>
  <si>
    <t xml:space="preserve">       Prepaid Lease Payments</t>
  </si>
  <si>
    <t>ordinary equity holders of the Company (RM)</t>
  </si>
  <si>
    <t xml:space="preserve"> Financial Statements for the year ended 31 December 2006 )</t>
  </si>
  <si>
    <t xml:space="preserve"> Attributable to equity holders of the Company</t>
  </si>
  <si>
    <t>Balance as at 1 January 2007</t>
  </si>
  <si>
    <t>Transfer for options expired</t>
  </si>
  <si>
    <t>Statements for the year ended 31 December 2006)</t>
  </si>
  <si>
    <t xml:space="preserve"> 31 December 2007</t>
  </si>
  <si>
    <t>Financial Statements for the year ended 31 December 2006 )</t>
  </si>
  <si>
    <t>Statements for the year ended 31 December 2006 )</t>
  </si>
  <si>
    <t>Net (decrease) / increase in cash &amp; cash equivalents</t>
  </si>
  <si>
    <t>Interim report for the three months ended 31 December 2007</t>
  </si>
  <si>
    <t>12 months ended 31 December 2007</t>
  </si>
  <si>
    <t>Balance as at 31 December 2007</t>
  </si>
  <si>
    <t>12 months ended 31 December 2006</t>
  </si>
  <si>
    <t>Profit for the 12-month period</t>
  </si>
  <si>
    <t>Balance as at 31 December 2006</t>
  </si>
  <si>
    <t>31 December 2007</t>
  </si>
  <si>
    <t>31 December 2006</t>
  </si>
  <si>
    <t>12 months ended</t>
  </si>
  <si>
    <t>Notes  to  the  Financial  Information</t>
  </si>
  <si>
    <t>A1)</t>
  </si>
  <si>
    <t>Basis  of  preparation</t>
  </si>
  <si>
    <t xml:space="preserve">This unaudited interim report is prepared in accordance with FRS 134 "Interim Financial Reporting" </t>
  </si>
  <si>
    <t xml:space="preserve">issued by the Malaysian Accounting Standards Board (MASB) and Paragraph 9.22 of the Listing </t>
  </si>
  <si>
    <t>Requirements of Bursa Malaysia Securities Berhad and should be read in conjunction with the</t>
  </si>
  <si>
    <t xml:space="preserve">Group's audited financial statements for the year ended 31 December 2006.  These explanatory </t>
  </si>
  <si>
    <t>notes attached to the interim report provide an explanation of events and transactions that are</t>
  </si>
  <si>
    <t>significant to an understanding of the changes in the financial position and performance of the Group</t>
  </si>
  <si>
    <t>since the year ended 31 December 2006.</t>
  </si>
  <si>
    <t>The significant accounting policies and methods of computation applied in the interim report are</t>
  </si>
  <si>
    <t>consistent with those adopted in the most recent audited annual financial statements for the year</t>
  </si>
  <si>
    <t>A2)</t>
  </si>
  <si>
    <t>Audit report</t>
  </si>
  <si>
    <t>The audit report of the Company's preceding annual  financial statements for the year ended</t>
  </si>
  <si>
    <t>31 December 2006 was not qualified.</t>
  </si>
  <si>
    <t>A3)</t>
  </si>
  <si>
    <t>Seasonal or cyclical factors</t>
  </si>
  <si>
    <t>The operations of the Group were not affected by any seasonal or cyclical factors.</t>
  </si>
  <si>
    <t>A4)</t>
  </si>
  <si>
    <t>Unusual items</t>
  </si>
  <si>
    <t>There were no unusual items affecting assets, liabilities, equity, net income or cash flows for the</t>
  </si>
  <si>
    <t xml:space="preserve">current financial year-to-date. </t>
  </si>
  <si>
    <t>A5)</t>
  </si>
  <si>
    <t>Changes in estimates of amount reported</t>
  </si>
  <si>
    <t>There were no changes in estimates of amounts reported in prior interim quarter of the current</t>
  </si>
  <si>
    <t>financial year and no changes in estimates of amounts reported in prior financial years which have</t>
  </si>
  <si>
    <t>a material impact on the current quarter.</t>
  </si>
  <si>
    <t>A6)</t>
  </si>
  <si>
    <t>Debt and equity securities</t>
  </si>
  <si>
    <t>During the current financial year-to-date, the Company increased its issued and fully paid up share</t>
  </si>
  <si>
    <t xml:space="preserve"> </t>
  </si>
  <si>
    <t>The newly issued shares rank pari passu in all respects with the existing ordinary shares of the</t>
  </si>
  <si>
    <t>Company.</t>
  </si>
  <si>
    <t>Other than the above, there were no cancellations, purchases or resale and repayment of debt and</t>
  </si>
  <si>
    <t>equity securities during the current financial year-to-date.</t>
  </si>
  <si>
    <t>A7)</t>
  </si>
  <si>
    <t>Dividends paid</t>
  </si>
  <si>
    <t>A final dividend of 14 sen per share less tax at 27% and 6 sen per share tax exempt, on paid-up</t>
  </si>
  <si>
    <t>capital of 74,387,000 ordinary shares of RM 1.00 each, amounting to RM12,065,574 in respect of</t>
  </si>
  <si>
    <t>the financial year ended 31 December 2006, was paid on 27 April 2007.</t>
  </si>
  <si>
    <t>A8)</t>
  </si>
  <si>
    <t>Segmental reporting</t>
  </si>
  <si>
    <t>.</t>
  </si>
  <si>
    <t>Building &amp; Construction Products  -</t>
  </si>
  <si>
    <t>relates to the manufacture and sale of fibre cement</t>
  </si>
  <si>
    <t xml:space="preserve">boards, polyethylene pipes and fittings and steel roof </t>
  </si>
  <si>
    <t>trusses.</t>
  </si>
  <si>
    <t xml:space="preserve">Others                                             - </t>
  </si>
  <si>
    <t>Inter segment sales comprise rental charge to the building and construction products segment.</t>
  </si>
  <si>
    <t>Building &amp;</t>
  </si>
  <si>
    <t>Construction</t>
  </si>
  <si>
    <t>Others</t>
  </si>
  <si>
    <t xml:space="preserve"> Group</t>
  </si>
  <si>
    <t>Products</t>
  </si>
  <si>
    <t>Total sales</t>
  </si>
  <si>
    <t>Inter segment sales</t>
  </si>
  <si>
    <t>External sales</t>
  </si>
  <si>
    <t>Segment result</t>
  </si>
  <si>
    <t>Unallocated income</t>
  </si>
  <si>
    <t>Profit from operations</t>
  </si>
  <si>
    <t>Profit before tax</t>
  </si>
  <si>
    <t>A9)</t>
  </si>
  <si>
    <t>Carrying amount of revalued assets</t>
  </si>
  <si>
    <t xml:space="preserve">The valuations of property, plant and equipment have been brought forward, without any </t>
  </si>
  <si>
    <t>amendments from the previous annual financial statements.</t>
  </si>
  <si>
    <t>A10)</t>
  </si>
  <si>
    <t>Material events subsequent to the end of the current quarter</t>
  </si>
  <si>
    <t>There are no material events subsequent to the end of the current quarter that have not been</t>
  </si>
  <si>
    <t>reflected in the financial statements as at the date of this announcement.</t>
  </si>
  <si>
    <t>A11)</t>
  </si>
  <si>
    <t>Changes in composition of the Group</t>
  </si>
  <si>
    <t>There were no changes in the composition of the Group for the current financial year-to-date.</t>
  </si>
  <si>
    <t>A12)</t>
  </si>
  <si>
    <t>Changes in contingent liabilities or assets</t>
  </si>
  <si>
    <t>There are no contingent liabilities or contingent assets at the last annual balance sheet date or at</t>
  </si>
  <si>
    <t>the end of the current quarter.</t>
  </si>
  <si>
    <t>A13)</t>
  </si>
  <si>
    <t>Capital commitments</t>
  </si>
  <si>
    <t>is as follows:</t>
  </si>
  <si>
    <t>Property, plant and equipment</t>
  </si>
  <si>
    <t>- contracted</t>
  </si>
  <si>
    <t>- not contracted</t>
  </si>
  <si>
    <t>B1)</t>
  </si>
  <si>
    <t>Review of performance</t>
  </si>
  <si>
    <t>B2)</t>
  </si>
  <si>
    <t>Material changes in profit before tax for the current quarter compared with the preceding</t>
  </si>
  <si>
    <t>quarter</t>
  </si>
  <si>
    <t/>
  </si>
  <si>
    <t>B3)</t>
  </si>
  <si>
    <t>B4)</t>
  </si>
  <si>
    <t>Variance of actual profit from forecast profit</t>
  </si>
  <si>
    <t>B5)</t>
  </si>
  <si>
    <t>Tax</t>
  </si>
  <si>
    <t>Individual Quarter</t>
  </si>
  <si>
    <t>Cumulative Period</t>
  </si>
  <si>
    <t>3 months ended</t>
  </si>
  <si>
    <t>In respect of current period:</t>
  </si>
  <si>
    <t>- income tax</t>
  </si>
  <si>
    <t>- deferred tax</t>
  </si>
  <si>
    <t>The effective rate of taxation of the Group for the current quarter and financial year-to-date is lower</t>
  </si>
  <si>
    <t>than the statutory tax rate due to the availability of reinvestment allowance.</t>
  </si>
  <si>
    <t>B6)</t>
  </si>
  <si>
    <t>Sale of unquoted investments and/or properties</t>
  </si>
  <si>
    <t>There was no sale of unquoted investments and/or properties for the current quarter and financial</t>
  </si>
  <si>
    <t>year-to-date.</t>
  </si>
  <si>
    <t>B7)</t>
  </si>
  <si>
    <t>Quoted securities</t>
  </si>
  <si>
    <t>(a)</t>
  </si>
  <si>
    <t>Purchases and disposals</t>
  </si>
  <si>
    <t xml:space="preserve">Individual Quarter </t>
  </si>
  <si>
    <t>Total purchase consideration</t>
  </si>
  <si>
    <t>Total sale proceeds</t>
  </si>
  <si>
    <t>Total profit on disposal</t>
  </si>
  <si>
    <t xml:space="preserve">(b) </t>
  </si>
  <si>
    <t xml:space="preserve">At cost </t>
  </si>
  <si>
    <t>At book value</t>
  </si>
  <si>
    <t>At market price</t>
  </si>
  <si>
    <t>B8)</t>
  </si>
  <si>
    <t>Status of corporate proposals</t>
  </si>
  <si>
    <t>There are no outstanding proposals as at the date of this announcement.</t>
  </si>
  <si>
    <t>B9)</t>
  </si>
  <si>
    <t>Group borrowings and debt securities</t>
  </si>
  <si>
    <t>B10)</t>
  </si>
  <si>
    <t>Off balance sheet financial instruments</t>
  </si>
  <si>
    <t>The Group does not have any off balance sheet financial instruments as at the date of this</t>
  </si>
  <si>
    <t>announcement.</t>
  </si>
  <si>
    <t>B11)</t>
  </si>
  <si>
    <t>Changes in material litigation</t>
  </si>
  <si>
    <t>The Group is not engaged in any material litigation as at the date of this announcement.</t>
  </si>
  <si>
    <t>B12)</t>
  </si>
  <si>
    <t>Dividends</t>
  </si>
  <si>
    <t>B13)</t>
  </si>
  <si>
    <t>Earnings  per  share</t>
  </si>
  <si>
    <t xml:space="preserve">        </t>
  </si>
  <si>
    <t>Basic earnings per share</t>
  </si>
  <si>
    <t xml:space="preserve">Profit for the period attributable to equity       </t>
  </si>
  <si>
    <t xml:space="preserve">   holders of the Company   (RM'000)</t>
  </si>
  <si>
    <t xml:space="preserve">Weighted average number of ordinary </t>
  </si>
  <si>
    <t xml:space="preserve">    shares in issue   ('000)</t>
  </si>
  <si>
    <t>Basic earnings per share   (sen)</t>
  </si>
  <si>
    <t>Diluted earnings per share</t>
  </si>
  <si>
    <t>(b)</t>
  </si>
  <si>
    <t>Weighted average number of ordinary</t>
  </si>
  <si>
    <t xml:space="preserve">   shares in issue   ('000)</t>
  </si>
  <si>
    <t>Adjustment for share options   ('000)</t>
  </si>
  <si>
    <t xml:space="preserve">   shares for diluted earnings per </t>
  </si>
  <si>
    <t xml:space="preserve">   share   ('000)</t>
  </si>
  <si>
    <t>Diluted earnings per share   (sen)</t>
  </si>
  <si>
    <t>There was no dilution in earnings per share for the current quarter and financial year to date as a</t>
  </si>
  <si>
    <t>result of the expiry of the ESOS on 28 April 2007.</t>
  </si>
  <si>
    <t>Economic Profit</t>
  </si>
  <si>
    <t>By Order of the Board</t>
  </si>
  <si>
    <t>UAC BERHAD</t>
  </si>
  <si>
    <t>Sharifah Malek</t>
  </si>
  <si>
    <t>Company Secretary</t>
  </si>
  <si>
    <t>LS No. 00448</t>
  </si>
  <si>
    <t>Kuala Lumpur</t>
  </si>
  <si>
    <t>an interim dividend of 12 sen per share less tax at 27%, on paid-up capital of 74,408,000</t>
  </si>
  <si>
    <t xml:space="preserve">ordinary shares of RM1.00 each, amounting to RM6,518,142 in respect of the financial year ended </t>
  </si>
  <si>
    <t>31 December 2007, was paid on 26 October 2007.</t>
  </si>
  <si>
    <t>connectors.</t>
  </si>
  <si>
    <t xml:space="preserve">12 months ended </t>
  </si>
  <si>
    <t>Approved capital expenditure not provided for in the financial statements as at 31 December 2007</t>
  </si>
  <si>
    <t>31.12.2007</t>
  </si>
  <si>
    <t>31.12.2006</t>
  </si>
  <si>
    <t>In respect of prior years:</t>
  </si>
  <si>
    <t>Investment as at 31 December 2007</t>
  </si>
  <si>
    <t>There were no group borrowings and debt securities as at 31 December 2007.</t>
  </si>
  <si>
    <t>(i)  A final dividend has been recommended;</t>
  </si>
  <si>
    <t>(iii) the previous corresponding period - 14 sen less tax at 27% plus 6 sen tax-exempt;</t>
  </si>
  <si>
    <t>change in tax rate</t>
  </si>
  <si>
    <t xml:space="preserve">   -   Advance to holding company</t>
  </si>
  <si>
    <t xml:space="preserve">Deferred tax written back arising from </t>
  </si>
  <si>
    <t>ended 31 December 2006 except for the adoption of FRS 124 "Related Party Disclosures" issued</t>
  </si>
  <si>
    <t xml:space="preserve">The adoption of FRS 124 has no material impact on the financial statements of the Group and the </t>
  </si>
  <si>
    <t>Company. Certain comparative figures have been restated or reclassified to comply with additional</t>
  </si>
  <si>
    <t>disclosure requirements.</t>
  </si>
  <si>
    <t>capital from RM 74,335,000 to RM 74,408,000, as a result of the issue and allotment of 31,000 and</t>
  </si>
  <si>
    <t>42,000 new ordinary shares at RM3.48 and RM3.77 per share respectively to eligible employees who</t>
  </si>
  <si>
    <t>had exercised their options pursuant to the Employees' Share Option Scheme ("ESOS") implemented</t>
  </si>
  <si>
    <t>with effect from 29 April 2002. The ESOS had expired on 28 April 2007.</t>
  </si>
  <si>
    <t>Prospects for the next financial year</t>
  </si>
  <si>
    <t xml:space="preserve">The Group did not issue any profit forecast or profit guarantee during the current financial </t>
  </si>
  <si>
    <t>The Economic Profit (EP) for the twelve months ended 31 December 2007 was RM1.01 million</t>
  </si>
  <si>
    <t>compared with the EP of RM15.99 million for the equivalent twelve months of 2006.</t>
  </si>
  <si>
    <t>by MASB that is effective for the Group's financial year beginning 1 January 2007.</t>
  </si>
  <si>
    <t>Group revenue at RM37.1 million was down by 10.4% from RM41.3 million achieved in the equivalent</t>
  </si>
  <si>
    <t>quarter last year.  Group PBT at RM6.8 million was 34.8% lower in the same corresponding period.</t>
  </si>
  <si>
    <t>On a cumulative year basis, Group revenue was down 9.6% compared with that of 2006 whilst</t>
  </si>
  <si>
    <t xml:space="preserve">US Dollar will adversely affect export revenue.  This will be mitigated by lower costs of imported </t>
  </si>
  <si>
    <t>as well as improve factory efficiencies and increase productivity to bring down the cost of production.</t>
  </si>
  <si>
    <t>The Group is cautiously optimistic for 2008.</t>
  </si>
  <si>
    <t>25 February 2008</t>
  </si>
  <si>
    <t>Export revenues were affected by competitive pricing pressures and weakening of the US Dollar.</t>
  </si>
  <si>
    <t>Group profit before tax declined by 33.4%.</t>
  </si>
  <si>
    <t>Group profit before tax for the quarter at RM6.8 million improved by 39.4% compared with the profit</t>
  </si>
  <si>
    <t>at factory performances, reduction in some overheads and gain on disposal of shares.</t>
  </si>
  <si>
    <t>Raw material prices are expected to remain high and the  strengthening of the Ringgit against the</t>
  </si>
  <si>
    <t>materials.  Greater efforts will be taken to increase market share in the local and export markets</t>
  </si>
  <si>
    <t>(iv) the date payable -  29 April 2008;</t>
  </si>
  <si>
    <t>before tax of RM4.9 million in the preceding quarter.  The better performance was due to improvements</t>
  </si>
  <si>
    <t>the forthcoming Annual General Meeting of the Company.</t>
  </si>
  <si>
    <t xml:space="preserve">The final dividend will be recognised in the financial statements upon the approval by shareholders at </t>
  </si>
  <si>
    <t>(v)  in respect of deposited securities, entitlement to dividends will be determined on the basis of</t>
  </si>
  <si>
    <t xml:space="preserve">      the record of depositors as at 17 April 2008; and</t>
  </si>
  <si>
    <t xml:space="preserve">comprises property holding and sale of specialised </t>
  </si>
  <si>
    <t>The Group is organised into two business segments:</t>
  </si>
  <si>
    <t>The weaker performance was mainly due to lower demand for building products and higher costs.</t>
  </si>
  <si>
    <t xml:space="preserve">Total dividend to date for the current financial year is 12 sen per share less tax at 27% and </t>
  </si>
  <si>
    <t>18 sen per share less tax at 26%.</t>
  </si>
  <si>
    <t>(ii) the amount per share - 18 sen less tax at 26%;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</si>
</sst>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0_);\(0\)"/>
    <numFmt numFmtId="175" formatCode="0.00_);\(0.00\)"/>
    <numFmt numFmtId="176" formatCode="#,##0.0"/>
    <numFmt numFmtId="177" formatCode="[$-409]dddd\,\ mmmm\ dd\,\ yyyy"/>
    <numFmt numFmtId="178" formatCode="dd/mm/yyyy;@"/>
    <numFmt numFmtId="179" formatCode="_(* #,##0.0_);_(* \(#,##0.0\);_(* &quot;-&quot;??_);_(@_)"/>
    <numFmt numFmtId="180" formatCode="_(* #,##0_);_(* \(#,##0\);_(* &quot;-&quot;??_);_(@_)"/>
    <numFmt numFmtId="181" formatCode="_(* #,##0.000_);_(* \(#,##0.000\);_(* &quot;-&quot;??_);_(@_)"/>
    <numFmt numFmtId="182" formatCode="_(* #,##0.0000_);_(* \(#,##0.0000\);_(* &quot;-&quot;??_);_(@_)"/>
    <numFmt numFmtId="183" formatCode="0.000_);\(0.000\)"/>
    <numFmt numFmtId="184" formatCode="0.0000_);\(0.0000\)"/>
    <numFmt numFmtId="185" formatCode="0.00000_);\(0.00000\)"/>
  </numFmts>
  <fonts count="14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b/>
      <sz val="16"/>
      <name val="Arial"/>
      <family val="2"/>
    </font>
    <font>
      <sz val="16"/>
      <name val="Arial"/>
      <family val="0"/>
    </font>
    <font>
      <sz val="14"/>
      <name val="Arial"/>
      <family val="2"/>
    </font>
    <font>
      <sz val="16"/>
      <name val="Engravers MT"/>
      <family val="1"/>
    </font>
    <font>
      <b/>
      <sz val="16"/>
      <name val="Gill Sans Ultra Bold"/>
      <family val="2"/>
    </font>
    <font>
      <sz val="13"/>
      <name val="Arial"/>
      <family val="2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7" fontId="4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4" fillId="0" borderId="1" xfId="0" applyNumberFormat="1" applyFont="1" applyBorder="1" applyAlignment="1">
      <alignment/>
    </xf>
    <xf numFmtId="37" fontId="2" fillId="0" borderId="1" xfId="0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37" fontId="4" fillId="0" borderId="2" xfId="0" applyNumberFormat="1" applyFont="1" applyBorder="1" applyAlignment="1">
      <alignment/>
    </xf>
    <xf numFmtId="37" fontId="2" fillId="0" borderId="2" xfId="0" applyNumberFormat="1" applyFont="1" applyBorder="1" applyAlignment="1">
      <alignment/>
    </xf>
    <xf numFmtId="37" fontId="2" fillId="0" borderId="3" xfId="0" applyNumberFormat="1" applyFont="1" applyBorder="1" applyAlignment="1">
      <alignment/>
    </xf>
    <xf numFmtId="37" fontId="2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16" fontId="3" fillId="0" borderId="0" xfId="0" applyNumberFormat="1" applyFont="1" applyAlignment="1" quotePrefix="1">
      <alignment horizontal="center" vertical="center"/>
    </xf>
    <xf numFmtId="16" fontId="3" fillId="0" borderId="4" xfId="0" applyNumberFormat="1" applyFont="1" applyBorder="1" applyAlignment="1">
      <alignment horizontal="center"/>
    </xf>
    <xf numFmtId="16" fontId="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37" fontId="2" fillId="0" borderId="0" xfId="0" applyNumberFormat="1" applyFont="1" applyFill="1" applyAlignment="1">
      <alignment/>
    </xf>
    <xf numFmtId="37" fontId="4" fillId="0" borderId="5" xfId="0" applyNumberFormat="1" applyFont="1" applyBorder="1" applyAlignment="1">
      <alignment/>
    </xf>
    <xf numFmtId="0" fontId="0" fillId="0" borderId="0" xfId="0" applyBorder="1" applyAlignment="1">
      <alignment/>
    </xf>
    <xf numFmtId="37" fontId="2" fillId="0" borderId="5" xfId="0" applyNumberFormat="1" applyFont="1" applyBorder="1" applyAlignment="1">
      <alignment/>
    </xf>
    <xf numFmtId="14" fontId="3" fillId="0" borderId="6" xfId="0" applyNumberFormat="1" applyFont="1" applyFill="1" applyBorder="1" applyAlignment="1">
      <alignment horizontal="center"/>
    </xf>
    <xf numFmtId="14" fontId="3" fillId="0" borderId="7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37" fontId="4" fillId="0" borderId="1" xfId="0" applyNumberFormat="1" applyFont="1" applyFill="1" applyBorder="1" applyAlignment="1">
      <alignment/>
    </xf>
    <xf numFmtId="37" fontId="4" fillId="0" borderId="0" xfId="0" applyNumberFormat="1" applyFont="1" applyFill="1" applyAlignment="1">
      <alignment/>
    </xf>
    <xf numFmtId="37" fontId="4" fillId="0" borderId="3" xfId="0" applyNumberFormat="1" applyFont="1" applyFill="1" applyBorder="1" applyAlignment="1">
      <alignment/>
    </xf>
    <xf numFmtId="0" fontId="6" fillId="0" borderId="0" xfId="19" applyFont="1">
      <alignment/>
      <protection/>
    </xf>
    <xf numFmtId="0" fontId="0" fillId="0" borderId="0" xfId="19">
      <alignment/>
      <protection/>
    </xf>
    <xf numFmtId="0" fontId="2" fillId="0" borderId="0" xfId="19" applyFont="1">
      <alignment/>
      <protection/>
    </xf>
    <xf numFmtId="0" fontId="1" fillId="0" borderId="0" xfId="19" applyFont="1">
      <alignment/>
      <protection/>
    </xf>
    <xf numFmtId="0" fontId="5" fillId="0" borderId="0" xfId="19" applyFont="1">
      <alignment/>
      <protection/>
    </xf>
    <xf numFmtId="0" fontId="3" fillId="0" borderId="0" xfId="19" applyFont="1" applyAlignment="1">
      <alignment horizontal="center"/>
      <protection/>
    </xf>
    <xf numFmtId="0" fontId="3" fillId="0" borderId="0" xfId="19" applyFont="1">
      <alignment/>
      <protection/>
    </xf>
    <xf numFmtId="0" fontId="3" fillId="0" borderId="0" xfId="19" applyFont="1" applyFill="1" applyAlignment="1">
      <alignment horizontal="center"/>
      <protection/>
    </xf>
    <xf numFmtId="178" fontId="3" fillId="0" borderId="0" xfId="19" applyNumberFormat="1" applyFont="1" applyAlignment="1">
      <alignment horizontal="center"/>
      <protection/>
    </xf>
    <xf numFmtId="0" fontId="3" fillId="0" borderId="4" xfId="19" applyFont="1" applyBorder="1" applyAlignment="1">
      <alignment horizontal="center"/>
      <protection/>
    </xf>
    <xf numFmtId="0" fontId="0" fillId="0" borderId="0" xfId="19" applyAlignment="1">
      <alignment horizontal="center"/>
      <protection/>
    </xf>
    <xf numFmtId="0" fontId="0" fillId="0" borderId="0" xfId="19" applyFont="1">
      <alignment/>
      <protection/>
    </xf>
    <xf numFmtId="37" fontId="4" fillId="0" borderId="0" xfId="19" applyNumberFormat="1" applyFont="1">
      <alignment/>
      <protection/>
    </xf>
    <xf numFmtId="37" fontId="2" fillId="0" borderId="0" xfId="19" applyNumberFormat="1" applyFont="1">
      <alignment/>
      <protection/>
    </xf>
    <xf numFmtId="37" fontId="4" fillId="0" borderId="1" xfId="19" applyNumberFormat="1" applyFont="1" applyBorder="1">
      <alignment/>
      <protection/>
    </xf>
    <xf numFmtId="37" fontId="2" fillId="0" borderId="1" xfId="19" applyNumberFormat="1" applyFont="1" applyFill="1" applyBorder="1">
      <alignment/>
      <protection/>
    </xf>
    <xf numFmtId="37" fontId="2" fillId="0" borderId="0" xfId="19" applyNumberFormat="1" applyFont="1" applyFill="1">
      <alignment/>
      <protection/>
    </xf>
    <xf numFmtId="37" fontId="4" fillId="0" borderId="1" xfId="19" applyNumberFormat="1" applyFont="1" applyFill="1" applyBorder="1">
      <alignment/>
      <protection/>
    </xf>
    <xf numFmtId="37" fontId="4" fillId="0" borderId="4" xfId="19" applyNumberFormat="1" applyFont="1" applyBorder="1">
      <alignment/>
      <protection/>
    </xf>
    <xf numFmtId="37" fontId="2" fillId="0" borderId="5" xfId="19" applyNumberFormat="1" applyFont="1" applyFill="1" applyBorder="1">
      <alignment/>
      <protection/>
    </xf>
    <xf numFmtId="37" fontId="2" fillId="0" borderId="1" xfId="19" applyNumberFormat="1" applyFont="1" applyBorder="1">
      <alignment/>
      <protection/>
    </xf>
    <xf numFmtId="37" fontId="4" fillId="0" borderId="0" xfId="19" applyNumberFormat="1" applyFont="1" applyBorder="1">
      <alignment/>
      <protection/>
    </xf>
    <xf numFmtId="37" fontId="2" fillId="0" borderId="0" xfId="19" applyNumberFormat="1" applyFont="1" applyFill="1" applyBorder="1">
      <alignment/>
      <protection/>
    </xf>
    <xf numFmtId="37" fontId="4" fillId="0" borderId="5" xfId="19" applyNumberFormat="1" applyFont="1" applyBorder="1">
      <alignment/>
      <protection/>
    </xf>
    <xf numFmtId="37" fontId="2" fillId="0" borderId="5" xfId="19" applyNumberFormat="1" applyFont="1" applyBorder="1">
      <alignment/>
      <protection/>
    </xf>
    <xf numFmtId="37" fontId="0" fillId="0" borderId="0" xfId="19" applyNumberFormat="1">
      <alignment/>
      <protection/>
    </xf>
    <xf numFmtId="37" fontId="0" fillId="0" borderId="0" xfId="19" applyNumberFormat="1" applyFont="1">
      <alignment/>
      <protection/>
    </xf>
    <xf numFmtId="4" fontId="4" fillId="0" borderId="4" xfId="19" applyNumberFormat="1" applyFont="1" applyBorder="1">
      <alignment/>
      <protection/>
    </xf>
    <xf numFmtId="4" fontId="2" fillId="0" borderId="5" xfId="19" applyNumberFormat="1" applyFont="1" applyBorder="1">
      <alignment/>
      <protection/>
    </xf>
    <xf numFmtId="0" fontId="4" fillId="0" borderId="0" xfId="19" applyFont="1">
      <alignment/>
      <protection/>
    </xf>
    <xf numFmtId="0" fontId="6" fillId="0" borderId="0" xfId="20" applyFont="1">
      <alignment/>
      <protection/>
    </xf>
    <xf numFmtId="0" fontId="0" fillId="0" borderId="0" xfId="20">
      <alignment/>
      <protection/>
    </xf>
    <xf numFmtId="0" fontId="2" fillId="0" borderId="0" xfId="20" applyFont="1">
      <alignment/>
      <protection/>
    </xf>
    <xf numFmtId="0" fontId="1" fillId="0" borderId="0" xfId="20" applyFont="1">
      <alignment/>
      <protection/>
    </xf>
    <xf numFmtId="0" fontId="3" fillId="0" borderId="0" xfId="20" applyFont="1">
      <alignment/>
      <protection/>
    </xf>
    <xf numFmtId="0" fontId="3" fillId="0" borderId="0" xfId="20" applyFont="1" applyBorder="1">
      <alignment/>
      <protection/>
    </xf>
    <xf numFmtId="0" fontId="3" fillId="0" borderId="0" xfId="20" applyFont="1" applyAlignment="1">
      <alignment horizontal="center"/>
      <protection/>
    </xf>
    <xf numFmtId="0" fontId="5" fillId="0" borderId="0" xfId="20" applyFont="1" applyAlignment="1">
      <alignment horizontal="center"/>
      <protection/>
    </xf>
    <xf numFmtId="0" fontId="5" fillId="0" borderId="4" xfId="20" applyFont="1" applyBorder="1" applyAlignment="1">
      <alignment horizontal="center"/>
      <protection/>
    </xf>
    <xf numFmtId="0" fontId="3" fillId="0" borderId="0" xfId="20" applyFont="1" applyBorder="1" applyAlignment="1">
      <alignment horizontal="center"/>
      <protection/>
    </xf>
    <xf numFmtId="0" fontId="4" fillId="0" borderId="0" xfId="20" applyFont="1">
      <alignment/>
      <protection/>
    </xf>
    <xf numFmtId="37" fontId="2" fillId="0" borderId="0" xfId="20" applyNumberFormat="1" applyFont="1" applyBorder="1">
      <alignment/>
      <protection/>
    </xf>
    <xf numFmtId="180" fontId="4" fillId="0" borderId="0" xfId="15" applyNumberFormat="1" applyFont="1" applyAlignment="1">
      <alignment/>
    </xf>
    <xf numFmtId="180" fontId="4" fillId="0" borderId="0" xfId="15" applyNumberFormat="1" applyFont="1" applyAlignment="1">
      <alignment horizontal="right"/>
    </xf>
    <xf numFmtId="15" fontId="4" fillId="0" borderId="0" xfId="20" applyNumberFormat="1" applyFont="1" quotePrefix="1">
      <alignment/>
      <protection/>
    </xf>
    <xf numFmtId="15" fontId="2" fillId="0" borderId="0" xfId="20" applyNumberFormat="1" applyFont="1" quotePrefix="1">
      <alignment/>
      <protection/>
    </xf>
    <xf numFmtId="180" fontId="4" fillId="0" borderId="3" xfId="15" applyNumberFormat="1" applyFont="1" applyBorder="1" applyAlignment="1">
      <alignment/>
    </xf>
    <xf numFmtId="37" fontId="3" fillId="0" borderId="0" xfId="20" applyNumberFormat="1" applyFont="1">
      <alignment/>
      <protection/>
    </xf>
    <xf numFmtId="0" fontId="0" fillId="0" borderId="0" xfId="20" applyFont="1">
      <alignment/>
      <protection/>
    </xf>
    <xf numFmtId="0" fontId="0" fillId="0" borderId="2" xfId="20" applyBorder="1">
      <alignment/>
      <protection/>
    </xf>
    <xf numFmtId="0" fontId="0" fillId="0" borderId="0" xfId="20" applyBorder="1">
      <alignment/>
      <protection/>
    </xf>
    <xf numFmtId="0" fontId="0" fillId="0" borderId="5" xfId="20" applyBorder="1">
      <alignment/>
      <protection/>
    </xf>
    <xf numFmtId="15" fontId="2" fillId="0" borderId="0" xfId="0" applyNumberFormat="1" applyFont="1" applyAlignment="1" quotePrefix="1">
      <alignment/>
    </xf>
    <xf numFmtId="37" fontId="2" fillId="0" borderId="0" xfId="0" applyNumberFormat="1" applyFont="1" applyFill="1" applyAlignment="1">
      <alignment horizontal="right"/>
    </xf>
    <xf numFmtId="15" fontId="4" fillId="0" borderId="0" xfId="20" applyNumberFormat="1" applyFont="1">
      <alignment/>
      <protection/>
    </xf>
    <xf numFmtId="180" fontId="2" fillId="0" borderId="0" xfId="15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 quotePrefix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12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 horizontal="centerContinuous"/>
    </xf>
    <xf numFmtId="0" fontId="3" fillId="0" borderId="14" xfId="0" applyFont="1" applyFill="1" applyBorder="1" applyAlignment="1">
      <alignment horizontal="centerContinuous"/>
    </xf>
    <xf numFmtId="0" fontId="3" fillId="0" borderId="15" xfId="0" applyFont="1" applyFill="1" applyBorder="1" applyAlignment="1">
      <alignment horizontal="centerContinuous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37" fontId="4" fillId="0" borderId="6" xfId="0" applyNumberFormat="1" applyFont="1" applyFill="1" applyBorder="1" applyAlignment="1">
      <alignment/>
    </xf>
    <xf numFmtId="37" fontId="2" fillId="0" borderId="7" xfId="0" applyNumberFormat="1" applyFont="1" applyFill="1" applyBorder="1" applyAlignment="1">
      <alignment/>
    </xf>
    <xf numFmtId="37" fontId="2" fillId="0" borderId="6" xfId="0" applyNumberFormat="1" applyFont="1" applyFill="1" applyBorder="1" applyAlignment="1">
      <alignment/>
    </xf>
    <xf numFmtId="37" fontId="4" fillId="0" borderId="8" xfId="0" applyNumberFormat="1" applyFont="1" applyFill="1" applyBorder="1" applyAlignment="1">
      <alignment/>
    </xf>
    <xf numFmtId="37" fontId="2" fillId="0" borderId="9" xfId="0" applyNumberFormat="1" applyFont="1" applyFill="1" applyBorder="1" applyAlignment="1">
      <alignment/>
    </xf>
    <xf numFmtId="37" fontId="2" fillId="0" borderId="8" xfId="0" applyNumberFormat="1" applyFont="1" applyFill="1" applyBorder="1" applyAlignment="1">
      <alignment/>
    </xf>
    <xf numFmtId="43" fontId="4" fillId="0" borderId="6" xfId="15" applyFont="1" applyFill="1" applyBorder="1" applyAlignment="1">
      <alignment/>
    </xf>
    <xf numFmtId="43" fontId="2" fillId="0" borderId="7" xfId="15" applyFont="1" applyFill="1" applyBorder="1" applyAlignment="1">
      <alignment/>
    </xf>
    <xf numFmtId="43" fontId="2" fillId="0" borderId="6" xfId="15" applyFont="1" applyFill="1" applyBorder="1" applyAlignment="1">
      <alignment/>
    </xf>
    <xf numFmtId="37" fontId="4" fillId="0" borderId="21" xfId="0" applyNumberFormat="1" applyFont="1" applyFill="1" applyBorder="1" applyAlignment="1">
      <alignment/>
    </xf>
    <xf numFmtId="37" fontId="2" fillId="0" borderId="22" xfId="0" applyNumberFormat="1" applyFont="1" applyFill="1" applyBorder="1" applyAlignment="1">
      <alignment/>
    </xf>
    <xf numFmtId="37" fontId="2" fillId="0" borderId="21" xfId="0" applyNumberFormat="1" applyFont="1" applyFill="1" applyBorder="1" applyAlignment="1">
      <alignment/>
    </xf>
    <xf numFmtId="39" fontId="4" fillId="0" borderId="6" xfId="0" applyNumberFormat="1" applyFont="1" applyFill="1" applyBorder="1" applyAlignment="1">
      <alignment/>
    </xf>
    <xf numFmtId="39" fontId="2" fillId="0" borderId="7" xfId="0" applyNumberFormat="1" applyFont="1" applyFill="1" applyBorder="1" applyAlignment="1">
      <alignment/>
    </xf>
    <xf numFmtId="39" fontId="4" fillId="0" borderId="19" xfId="0" applyNumberFormat="1" applyFont="1" applyFill="1" applyBorder="1" applyAlignment="1">
      <alignment/>
    </xf>
    <xf numFmtId="39" fontId="2" fillId="0" borderId="6" xfId="0" applyNumberFormat="1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2" fontId="4" fillId="0" borderId="6" xfId="0" applyNumberFormat="1" applyFont="1" applyFill="1" applyBorder="1" applyAlignment="1">
      <alignment/>
    </xf>
    <xf numFmtId="2" fontId="2" fillId="0" borderId="7" xfId="0" applyNumberFormat="1" applyFont="1" applyFill="1" applyBorder="1" applyAlignment="1">
      <alignment/>
    </xf>
    <xf numFmtId="2" fontId="4" fillId="0" borderId="19" xfId="0" applyNumberFormat="1" applyFont="1" applyFill="1" applyBorder="1" applyAlignment="1">
      <alignment/>
    </xf>
    <xf numFmtId="2" fontId="2" fillId="0" borderId="6" xfId="0" applyNumberFormat="1" applyFont="1" applyFill="1" applyBorder="1" applyAlignment="1">
      <alignment/>
    </xf>
    <xf numFmtId="2" fontId="2" fillId="0" borderId="7" xfId="0" applyNumberFormat="1" applyFont="1" applyFill="1" applyBorder="1" applyAlignment="1">
      <alignment horizontal="right"/>
    </xf>
    <xf numFmtId="43" fontId="4" fillId="0" borderId="19" xfId="15" applyFont="1" applyFill="1" applyBorder="1" applyAlignment="1">
      <alignment/>
    </xf>
    <xf numFmtId="2" fontId="2" fillId="0" borderId="6" xfId="0" applyNumberFormat="1" applyFont="1" applyFill="1" applyBorder="1" applyAlignment="1" quotePrefix="1">
      <alignment horizontal="right"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5" fillId="0" borderId="0" xfId="0" applyFont="1" applyFill="1" applyAlignment="1">
      <alignment/>
    </xf>
    <xf numFmtId="0" fontId="7" fillId="0" borderId="0" xfId="20" applyFont="1" applyFill="1">
      <alignment/>
      <protection/>
    </xf>
    <xf numFmtId="0" fontId="9" fillId="0" borderId="0" xfId="20" applyFont="1" applyFill="1">
      <alignment/>
      <protection/>
    </xf>
    <xf numFmtId="0" fontId="8" fillId="0" borderId="0" xfId="20" applyFont="1" applyFill="1">
      <alignment/>
      <protection/>
    </xf>
    <xf numFmtId="0" fontId="8" fillId="0" borderId="0" xfId="20" applyFont="1" applyFill="1">
      <alignment/>
      <protection/>
    </xf>
    <xf numFmtId="0" fontId="7" fillId="0" borderId="0" xfId="0" applyFont="1" applyFill="1" applyAlignment="1">
      <alignment/>
    </xf>
    <xf numFmtId="37" fontId="8" fillId="0" borderId="0" xfId="0" applyNumberFormat="1" applyFont="1" applyFill="1" applyBorder="1" applyAlignment="1">
      <alignment/>
    </xf>
    <xf numFmtId="15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3" fontId="7" fillId="0" borderId="0" xfId="20" applyNumberFormat="1" applyFont="1" applyFill="1">
      <alignment/>
      <protection/>
    </xf>
    <xf numFmtId="3" fontId="7" fillId="0" borderId="0" xfId="20" applyNumberFormat="1" applyFont="1" applyFill="1" applyAlignment="1">
      <alignment horizontal="right"/>
      <protection/>
    </xf>
    <xf numFmtId="3" fontId="8" fillId="0" borderId="0" xfId="20" applyNumberFormat="1" applyFont="1" applyFill="1">
      <alignment/>
      <protection/>
    </xf>
    <xf numFmtId="0" fontId="7" fillId="0" borderId="0" xfId="20" applyFont="1" applyFill="1" applyAlignment="1">
      <alignment horizontal="center"/>
      <protection/>
    </xf>
    <xf numFmtId="37" fontId="7" fillId="0" borderId="0" xfId="20" applyNumberFormat="1" applyFont="1" applyFill="1" applyAlignment="1">
      <alignment horizontal="right"/>
      <protection/>
    </xf>
    <xf numFmtId="37" fontId="7" fillId="0" borderId="0" xfId="20" applyNumberFormat="1" applyFont="1" applyFill="1" applyAlignment="1">
      <alignment/>
      <protection/>
    </xf>
    <xf numFmtId="43" fontId="7" fillId="0" borderId="0" xfId="15" applyFont="1" applyFill="1" applyAlignment="1">
      <alignment/>
    </xf>
    <xf numFmtId="0" fontId="9" fillId="0" borderId="0" xfId="0" applyFont="1" applyFill="1" applyAlignment="1">
      <alignment/>
    </xf>
    <xf numFmtId="37" fontId="8" fillId="0" borderId="0" xfId="20" applyNumberFormat="1" applyFont="1" applyFill="1">
      <alignment/>
      <protection/>
    </xf>
    <xf numFmtId="0" fontId="8" fillId="0" borderId="0" xfId="20" applyFont="1" applyFill="1" applyProtection="1">
      <alignment/>
      <protection hidden="1" locked="0"/>
    </xf>
    <xf numFmtId="0" fontId="8" fillId="0" borderId="0" xfId="20" applyFont="1" applyFill="1" applyProtection="1">
      <alignment/>
      <protection hidden="1"/>
    </xf>
    <xf numFmtId="0" fontId="10" fillId="0" borderId="0" xfId="20" applyFont="1" applyFill="1">
      <alignment/>
      <protection/>
    </xf>
    <xf numFmtId="0" fontId="12" fillId="0" borderId="0" xfId="0" applyFont="1" applyFill="1" applyAlignment="1">
      <alignment/>
    </xf>
    <xf numFmtId="0" fontId="11" fillId="0" borderId="0" xfId="20" applyFont="1" applyFill="1" applyAlignment="1">
      <alignment horizontal="center"/>
      <protection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20" applyFont="1" applyFill="1" applyBorder="1" applyAlignment="1">
      <alignment horizontal="center"/>
      <protection/>
    </xf>
    <xf numFmtId="37" fontId="8" fillId="0" borderId="0" xfId="20" applyNumberFormat="1" applyFont="1" applyFill="1" applyBorder="1">
      <alignment/>
      <protection/>
    </xf>
    <xf numFmtId="15" fontId="7" fillId="0" borderId="0" xfId="0" applyNumberFormat="1" applyFont="1" applyFill="1" applyAlignment="1" quotePrefix="1">
      <alignment/>
    </xf>
    <xf numFmtId="37" fontId="7" fillId="0" borderId="0" xfId="0" applyNumberFormat="1" applyFont="1" applyFill="1" applyBorder="1" applyAlignment="1">
      <alignment/>
    </xf>
    <xf numFmtId="37" fontId="7" fillId="0" borderId="0" xfId="0" applyNumberFormat="1" applyFont="1" applyFill="1" applyBorder="1" applyAlignment="1">
      <alignment horizontal="right"/>
    </xf>
    <xf numFmtId="37" fontId="7" fillId="0" borderId="0" xfId="20" applyNumberFormat="1" applyFont="1" applyFill="1" applyBorder="1">
      <alignment/>
      <protection/>
    </xf>
    <xf numFmtId="37" fontId="7" fillId="0" borderId="5" xfId="0" applyNumberFormat="1" applyFont="1" applyFill="1" applyBorder="1" applyAlignment="1">
      <alignment horizontal="right"/>
    </xf>
    <xf numFmtId="37" fontId="7" fillId="0" borderId="0" xfId="20" applyNumberFormat="1" applyFont="1" applyFill="1" applyBorder="1" applyAlignment="1">
      <alignment horizontal="right"/>
      <protection/>
    </xf>
    <xf numFmtId="37" fontId="7" fillId="0" borderId="3" xfId="0" applyNumberFormat="1" applyFont="1" applyFill="1" applyBorder="1" applyAlignment="1">
      <alignment/>
    </xf>
    <xf numFmtId="37" fontId="8" fillId="0" borderId="0" xfId="0" applyNumberFormat="1" applyFont="1" applyFill="1" applyBorder="1" applyAlignment="1">
      <alignment horizontal="right"/>
    </xf>
    <xf numFmtId="37" fontId="8" fillId="0" borderId="5" xfId="0" applyNumberFormat="1" applyFont="1" applyFill="1" applyBorder="1" applyAlignment="1">
      <alignment horizontal="right"/>
    </xf>
    <xf numFmtId="37" fontId="8" fillId="0" borderId="0" xfId="20" applyNumberFormat="1" applyFont="1" applyFill="1" applyBorder="1" applyAlignment="1">
      <alignment horizontal="right"/>
      <protection/>
    </xf>
    <xf numFmtId="37" fontId="8" fillId="0" borderId="3" xfId="0" applyNumberFormat="1" applyFont="1" applyFill="1" applyBorder="1" applyAlignment="1">
      <alignment/>
    </xf>
    <xf numFmtId="174" fontId="8" fillId="0" borderId="0" xfId="20" applyNumberFormat="1" applyFont="1" applyFill="1">
      <alignment/>
      <protection/>
    </xf>
    <xf numFmtId="174" fontId="8" fillId="0" borderId="0" xfId="20" applyNumberFormat="1" applyFont="1" applyFill="1" applyBorder="1">
      <alignment/>
      <protection/>
    </xf>
    <xf numFmtId="0" fontId="7" fillId="0" borderId="0" xfId="20" applyFont="1" applyFill="1" applyAlignment="1">
      <alignment horizontal="center" vertical="center"/>
      <protection/>
    </xf>
    <xf numFmtId="0" fontId="8" fillId="0" borderId="0" xfId="20" applyFont="1" applyFill="1" quotePrefix="1">
      <alignment/>
      <protection/>
    </xf>
    <xf numFmtId="0" fontId="8" fillId="0" borderId="0" xfId="20" applyNumberFormat="1" applyFont="1" applyFill="1" quotePrefix="1">
      <alignment/>
      <protection/>
    </xf>
    <xf numFmtId="3" fontId="7" fillId="0" borderId="3" xfId="20" applyNumberFormat="1" applyFont="1" applyFill="1" applyBorder="1">
      <alignment/>
      <protection/>
    </xf>
    <xf numFmtId="3" fontId="7" fillId="0" borderId="0" xfId="20" applyNumberFormat="1" applyFont="1" applyFill="1" applyBorder="1">
      <alignment/>
      <protection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 quotePrefix="1">
      <alignment vertical="center" wrapText="1"/>
    </xf>
    <xf numFmtId="37" fontId="7" fillId="0" borderId="0" xfId="0" applyNumberFormat="1" applyFont="1" applyFill="1" applyAlignment="1">
      <alignment/>
    </xf>
    <xf numFmtId="37" fontId="8" fillId="0" borderId="0" xfId="0" applyNumberFormat="1" applyFont="1" applyFill="1" applyAlignment="1">
      <alignment/>
    </xf>
    <xf numFmtId="37" fontId="7" fillId="0" borderId="5" xfId="0" applyNumberFormat="1" applyFont="1" applyFill="1" applyBorder="1" applyAlignment="1">
      <alignment/>
    </xf>
    <xf numFmtId="37" fontId="8" fillId="0" borderId="5" xfId="0" applyNumberFormat="1" applyFont="1" applyFill="1" applyBorder="1" applyAlignment="1">
      <alignment/>
    </xf>
    <xf numFmtId="37" fontId="7" fillId="0" borderId="2" xfId="0" applyNumberFormat="1" applyFont="1" applyFill="1" applyBorder="1" applyAlignment="1">
      <alignment/>
    </xf>
    <xf numFmtId="0" fontId="8" fillId="0" borderId="0" xfId="0" applyFont="1" applyFill="1" applyAlignment="1" quotePrefix="1">
      <alignment/>
    </xf>
    <xf numFmtId="37" fontId="7" fillId="0" borderId="5" xfId="20" applyNumberFormat="1" applyFont="1" applyFill="1" applyBorder="1">
      <alignment/>
      <protection/>
    </xf>
    <xf numFmtId="37" fontId="7" fillId="0" borderId="4" xfId="0" applyNumberFormat="1" applyFont="1" applyFill="1" applyBorder="1" applyAlignment="1">
      <alignment/>
    </xf>
    <xf numFmtId="37" fontId="8" fillId="0" borderId="4" xfId="0" applyNumberFormat="1" applyFont="1" applyFill="1" applyBorder="1" applyAlignment="1">
      <alignment/>
    </xf>
    <xf numFmtId="37" fontId="8" fillId="0" borderId="0" xfId="20" applyNumberFormat="1" applyFont="1" applyFill="1" applyBorder="1">
      <alignment/>
      <protection/>
    </xf>
    <xf numFmtId="43" fontId="8" fillId="0" borderId="0" xfId="15" applyFont="1" applyFill="1" applyAlignment="1">
      <alignment/>
    </xf>
    <xf numFmtId="0" fontId="8" fillId="0" borderId="0" xfId="20" applyFont="1" applyFill="1" applyAlignment="1">
      <alignment horizontal="center"/>
      <protection/>
    </xf>
    <xf numFmtId="37" fontId="7" fillId="0" borderId="0" xfId="20" applyNumberFormat="1" applyFont="1" applyFill="1">
      <alignment/>
      <protection/>
    </xf>
    <xf numFmtId="175" fontId="7" fillId="0" borderId="0" xfId="20" applyNumberFormat="1" applyFont="1" applyFill="1" applyAlignment="1">
      <alignment/>
      <protection/>
    </xf>
    <xf numFmtId="175" fontId="8" fillId="0" borderId="0" xfId="20" applyNumberFormat="1" applyFont="1" applyFill="1">
      <alignment/>
      <protection/>
    </xf>
    <xf numFmtId="3" fontId="8" fillId="0" borderId="0" xfId="20" applyNumberFormat="1" applyFont="1" applyFill="1" applyAlignment="1" quotePrefix="1">
      <alignment horizontal="right"/>
      <protection/>
    </xf>
    <xf numFmtId="43" fontId="7" fillId="0" borderId="0" xfId="15" applyFont="1" applyFill="1" applyAlignment="1">
      <alignment/>
    </xf>
    <xf numFmtId="43" fontId="8" fillId="0" borderId="0" xfId="15" applyFont="1" applyFill="1" applyAlignment="1">
      <alignment/>
    </xf>
    <xf numFmtId="175" fontId="8" fillId="0" borderId="0" xfId="20" applyNumberFormat="1" applyFont="1" applyFill="1" applyAlignment="1" quotePrefix="1">
      <alignment horizontal="right"/>
      <protection/>
    </xf>
    <xf numFmtId="39" fontId="8" fillId="0" borderId="0" xfId="20" applyNumberFormat="1" applyFont="1" applyFill="1" applyAlignment="1" quotePrefix="1">
      <alignment horizontal="right"/>
      <protection/>
    </xf>
    <xf numFmtId="175" fontId="7" fillId="0" borderId="0" xfId="20" applyNumberFormat="1" applyFont="1" applyFill="1">
      <alignment/>
      <protection/>
    </xf>
    <xf numFmtId="185" fontId="7" fillId="0" borderId="0" xfId="20" applyNumberFormat="1" applyFont="1" applyFill="1">
      <alignment/>
      <protection/>
    </xf>
    <xf numFmtId="37" fontId="13" fillId="0" borderId="0" xfId="19" applyNumberFormat="1" applyFont="1">
      <alignment/>
      <protection/>
    </xf>
    <xf numFmtId="0" fontId="13" fillId="0" borderId="0" xfId="19" applyFont="1">
      <alignment/>
      <protection/>
    </xf>
    <xf numFmtId="37" fontId="4" fillId="0" borderId="0" xfId="0" applyNumberFormat="1" applyFont="1" applyBorder="1" applyAlignment="1">
      <alignment/>
    </xf>
    <xf numFmtId="37" fontId="2" fillId="0" borderId="1" xfId="0" applyNumberFormat="1" applyFont="1" applyFill="1" applyBorder="1" applyAlignment="1">
      <alignment/>
    </xf>
    <xf numFmtId="0" fontId="8" fillId="0" borderId="0" xfId="0" applyFont="1" applyAlignment="1">
      <alignment/>
    </xf>
    <xf numFmtId="15" fontId="8" fillId="0" borderId="0" xfId="20" applyNumberFormat="1" applyFont="1" applyFill="1" quotePrefix="1">
      <alignment/>
      <protection/>
    </xf>
    <xf numFmtId="0" fontId="2" fillId="0" borderId="0" xfId="0" applyFont="1" applyFill="1" applyAlignment="1" quotePrefix="1">
      <alignment/>
    </xf>
    <xf numFmtId="0" fontId="3" fillId="0" borderId="5" xfId="20" applyFont="1" applyBorder="1" applyAlignment="1">
      <alignment horizontal="center"/>
      <protection/>
    </xf>
    <xf numFmtId="0" fontId="7" fillId="0" borderId="0" xfId="20" applyFont="1" applyFill="1" applyAlignment="1">
      <alignment horizontal="center" vertical="center"/>
      <protection/>
    </xf>
    <xf numFmtId="0" fontId="7" fillId="0" borderId="0" xfId="0" applyFont="1" applyFill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uac_2006qtr4 (KLSE)" xfId="19"/>
    <cellStyle name="Normal_uac_2007qtr2 (KLSE)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5</xdr:row>
      <xdr:rowOff>76200</xdr:rowOff>
    </xdr:from>
    <xdr:to>
      <xdr:col>3</xdr:col>
      <xdr:colOff>342900</xdr:colOff>
      <xdr:row>5</xdr:row>
      <xdr:rowOff>85725</xdr:rowOff>
    </xdr:to>
    <xdr:sp>
      <xdr:nvSpPr>
        <xdr:cNvPr id="1" name="Line 1"/>
        <xdr:cNvSpPr>
          <a:spLocks/>
        </xdr:cNvSpPr>
      </xdr:nvSpPr>
      <xdr:spPr>
        <a:xfrm flipH="1">
          <a:off x="3514725" y="1076325"/>
          <a:ext cx="13906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552450</xdr:colOff>
      <xdr:row>5</xdr:row>
      <xdr:rowOff>76200</xdr:rowOff>
    </xdr:from>
    <xdr:to>
      <xdr:col>7</xdr:col>
      <xdr:colOff>971550</xdr:colOff>
      <xdr:row>5</xdr:row>
      <xdr:rowOff>76200</xdr:rowOff>
    </xdr:to>
    <xdr:sp>
      <xdr:nvSpPr>
        <xdr:cNvPr id="2" name="Line 2"/>
        <xdr:cNvSpPr>
          <a:spLocks/>
        </xdr:cNvSpPr>
      </xdr:nvSpPr>
      <xdr:spPr>
        <a:xfrm>
          <a:off x="7829550" y="10763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9"/>
  <sheetViews>
    <sheetView zoomScale="75" zoomScaleNormal="75" workbookViewId="0" topLeftCell="A9">
      <selection activeCell="D22" sqref="D22"/>
    </sheetView>
  </sheetViews>
  <sheetFormatPr defaultColWidth="9.140625" defaultRowHeight="12.75"/>
  <cols>
    <col min="1" max="1" width="26.28125" style="92" customWidth="1"/>
    <col min="2" max="2" width="17.421875" style="92" customWidth="1"/>
    <col min="3" max="3" width="19.8515625" style="92" customWidth="1"/>
    <col min="4" max="4" width="19.421875" style="92" customWidth="1"/>
    <col min="5" max="5" width="19.57421875" style="92" customWidth="1"/>
    <col min="6" max="16384" width="9.140625" style="92" customWidth="1"/>
  </cols>
  <sheetData>
    <row r="2" spans="1:2" ht="18.75">
      <c r="A2" s="90" t="s">
        <v>0</v>
      </c>
      <c r="B2" s="91"/>
    </row>
    <row r="3" ht="15">
      <c r="A3" s="93" t="s">
        <v>118</v>
      </c>
    </row>
    <row r="4" ht="17.25">
      <c r="A4" s="94" t="s">
        <v>1</v>
      </c>
    </row>
    <row r="5" ht="15">
      <c r="A5" s="95" t="s">
        <v>2</v>
      </c>
    </row>
    <row r="8" spans="2:5" ht="18" customHeight="1">
      <c r="B8" s="96" t="s">
        <v>3</v>
      </c>
      <c r="C8" s="97"/>
      <c r="D8" s="98" t="s">
        <v>4</v>
      </c>
      <c r="E8" s="99"/>
    </row>
    <row r="9" spans="2:5" ht="18" customHeight="1">
      <c r="B9" s="100" t="s">
        <v>5</v>
      </c>
      <c r="C9" s="101" t="s">
        <v>6</v>
      </c>
      <c r="D9" s="102" t="s">
        <v>7</v>
      </c>
      <c r="E9" s="103" t="s">
        <v>6</v>
      </c>
    </row>
    <row r="10" spans="2:5" ht="18" customHeight="1">
      <c r="B10" s="104" t="s">
        <v>8</v>
      </c>
      <c r="C10" s="105" t="s">
        <v>9</v>
      </c>
      <c r="D10" s="106" t="s">
        <v>10</v>
      </c>
      <c r="E10" s="107" t="s">
        <v>9</v>
      </c>
    </row>
    <row r="11" spans="2:5" ht="18" customHeight="1">
      <c r="B11" s="104" t="s">
        <v>11</v>
      </c>
      <c r="C11" s="105" t="s">
        <v>11</v>
      </c>
      <c r="D11" s="106"/>
      <c r="E11" s="107" t="s">
        <v>12</v>
      </c>
    </row>
    <row r="12" spans="2:5" ht="18" customHeight="1">
      <c r="B12" s="24">
        <v>39447</v>
      </c>
      <c r="C12" s="25">
        <v>39082</v>
      </c>
      <c r="D12" s="24">
        <v>39447</v>
      </c>
      <c r="E12" s="24">
        <v>39082</v>
      </c>
    </row>
    <row r="13" spans="2:5" ht="18" customHeight="1">
      <c r="B13" s="26" t="s">
        <v>13</v>
      </c>
      <c r="C13" s="27" t="s">
        <v>13</v>
      </c>
      <c r="D13" s="28" t="s">
        <v>13</v>
      </c>
      <c r="E13" s="29" t="s">
        <v>13</v>
      </c>
    </row>
    <row r="14" spans="2:5" ht="18" customHeight="1">
      <c r="B14" s="108"/>
      <c r="C14" s="109"/>
      <c r="D14" s="110"/>
      <c r="E14" s="111"/>
    </row>
    <row r="15" spans="2:8" ht="18" customHeight="1">
      <c r="B15" s="108"/>
      <c r="C15" s="109"/>
      <c r="D15" s="110"/>
      <c r="E15" s="111"/>
      <c r="H15" s="95"/>
    </row>
    <row r="16" spans="1:5" ht="18" customHeight="1">
      <c r="A16" s="93" t="s">
        <v>14</v>
      </c>
      <c r="B16" s="112">
        <v>37057</v>
      </c>
      <c r="C16" s="113">
        <v>41340</v>
      </c>
      <c r="D16" s="112">
        <v>165455</v>
      </c>
      <c r="E16" s="114">
        <v>183044</v>
      </c>
    </row>
    <row r="17" spans="1:5" ht="18" customHeight="1">
      <c r="A17" s="93"/>
      <c r="B17" s="112"/>
      <c r="C17" s="113"/>
      <c r="D17" s="112"/>
      <c r="E17" s="114"/>
    </row>
    <row r="18" spans="1:5" ht="18" customHeight="1">
      <c r="A18" s="93" t="s">
        <v>15</v>
      </c>
      <c r="B18" s="112">
        <v>-32386</v>
      </c>
      <c r="C18" s="113">
        <v>-33675</v>
      </c>
      <c r="D18" s="112">
        <v>-149774</v>
      </c>
      <c r="E18" s="114">
        <v>-150197</v>
      </c>
    </row>
    <row r="19" spans="1:5" ht="18" customHeight="1">
      <c r="A19" s="93"/>
      <c r="B19" s="112"/>
      <c r="C19" s="113"/>
      <c r="D19" s="112"/>
      <c r="E19" s="114"/>
    </row>
    <row r="20" spans="1:5" ht="18" customHeight="1">
      <c r="A20" s="93" t="s">
        <v>16</v>
      </c>
      <c r="B20" s="112">
        <v>2158</v>
      </c>
      <c r="C20" s="113">
        <v>2814</v>
      </c>
      <c r="D20" s="112">
        <v>11535</v>
      </c>
      <c r="E20" s="114">
        <v>7993</v>
      </c>
    </row>
    <row r="21" spans="1:5" ht="18" customHeight="1">
      <c r="A21" s="93"/>
      <c r="B21" s="115"/>
      <c r="C21" s="116"/>
      <c r="D21" s="115"/>
      <c r="E21" s="117"/>
    </row>
    <row r="22" spans="1:5" ht="18" customHeight="1">
      <c r="A22" s="93" t="s">
        <v>17</v>
      </c>
      <c r="B22" s="112">
        <f>+B20+B18+B16</f>
        <v>6829</v>
      </c>
      <c r="C22" s="113">
        <f>+C20+C18+C16</f>
        <v>10479</v>
      </c>
      <c r="D22" s="112">
        <f>+D20+D18+D16</f>
        <v>27216</v>
      </c>
      <c r="E22" s="114">
        <f>+E20+E18+E16</f>
        <v>40840</v>
      </c>
    </row>
    <row r="23" spans="1:5" ht="18" customHeight="1">
      <c r="A23" s="93"/>
      <c r="B23" s="112"/>
      <c r="C23" s="113"/>
      <c r="D23" s="112"/>
      <c r="E23" s="114"/>
    </row>
    <row r="24" spans="1:5" ht="18" customHeight="1">
      <c r="A24" s="93" t="s">
        <v>18</v>
      </c>
      <c r="B24" s="118">
        <v>0</v>
      </c>
      <c r="C24" s="119">
        <v>0</v>
      </c>
      <c r="D24" s="118">
        <v>0</v>
      </c>
      <c r="E24" s="120">
        <v>0</v>
      </c>
    </row>
    <row r="25" spans="1:5" ht="18" customHeight="1">
      <c r="A25" s="93"/>
      <c r="B25" s="115"/>
      <c r="C25" s="116"/>
      <c r="D25" s="115"/>
      <c r="E25" s="117"/>
    </row>
    <row r="26" spans="1:5" ht="18" customHeight="1">
      <c r="A26" s="93" t="s">
        <v>80</v>
      </c>
      <c r="B26" s="112">
        <f>+B24+B22</f>
        <v>6829</v>
      </c>
      <c r="C26" s="113">
        <f>+C24+C22</f>
        <v>10479</v>
      </c>
      <c r="D26" s="112">
        <f>+D24+D22</f>
        <v>27216</v>
      </c>
      <c r="E26" s="114">
        <f>+E24+E22</f>
        <v>40840</v>
      </c>
    </row>
    <row r="27" spans="1:5" ht="18" customHeight="1">
      <c r="A27" s="93"/>
      <c r="B27" s="112"/>
      <c r="C27" s="113"/>
      <c r="D27" s="112"/>
      <c r="E27" s="114"/>
    </row>
    <row r="28" spans="1:5" ht="18" customHeight="1">
      <c r="A28" s="93" t="s">
        <v>19</v>
      </c>
      <c r="B28" s="112">
        <v>-294</v>
      </c>
      <c r="C28" s="113">
        <v>-1526</v>
      </c>
      <c r="D28" s="112">
        <v>-4632</v>
      </c>
      <c r="E28" s="114">
        <v>-9924</v>
      </c>
    </row>
    <row r="29" spans="1:5" ht="18" customHeight="1" thickBot="1">
      <c r="A29" s="93"/>
      <c r="B29" s="121"/>
      <c r="C29" s="122"/>
      <c r="D29" s="121"/>
      <c r="E29" s="123"/>
    </row>
    <row r="30" spans="1:5" ht="18" customHeight="1" thickBot="1">
      <c r="A30" s="93" t="s">
        <v>81</v>
      </c>
      <c r="B30" s="121">
        <f>+B28+B26</f>
        <v>6535</v>
      </c>
      <c r="C30" s="122">
        <f>+C28+C26</f>
        <v>8953</v>
      </c>
      <c r="D30" s="121">
        <f>+D28+D26</f>
        <v>22584</v>
      </c>
      <c r="E30" s="123">
        <f>+E28+E26</f>
        <v>30916</v>
      </c>
    </row>
    <row r="31" spans="1:5" ht="18" customHeight="1">
      <c r="A31" s="93"/>
      <c r="B31" s="124"/>
      <c r="C31" s="125"/>
      <c r="D31" s="126"/>
      <c r="E31" s="127"/>
    </row>
    <row r="32" spans="1:5" ht="18" customHeight="1">
      <c r="A32" s="93" t="s">
        <v>82</v>
      </c>
      <c r="B32" s="128"/>
      <c r="C32" s="129"/>
      <c r="D32" s="130"/>
      <c r="E32" s="131"/>
    </row>
    <row r="33" spans="1:5" ht="18" customHeight="1">
      <c r="A33" s="217" t="s">
        <v>83</v>
      </c>
      <c r="B33" s="132">
        <v>8.78</v>
      </c>
      <c r="C33" s="133">
        <v>12.07</v>
      </c>
      <c r="D33" s="134">
        <v>30.36</v>
      </c>
      <c r="E33" s="135">
        <v>41.7</v>
      </c>
    </row>
    <row r="34" spans="1:5" ht="18" customHeight="1">
      <c r="A34" s="217" t="s">
        <v>84</v>
      </c>
      <c r="B34" s="118">
        <v>0</v>
      </c>
      <c r="C34" s="136">
        <v>12.06</v>
      </c>
      <c r="D34" s="137">
        <v>0</v>
      </c>
      <c r="E34" s="138">
        <v>41.66</v>
      </c>
    </row>
    <row r="35" spans="1:5" ht="18" customHeight="1">
      <c r="A35" s="93"/>
      <c r="B35" s="139"/>
      <c r="C35" s="140"/>
      <c r="D35" s="141"/>
      <c r="E35" s="139"/>
    </row>
    <row r="38" ht="13.5">
      <c r="A38" s="142" t="s">
        <v>20</v>
      </c>
    </row>
    <row r="39" ht="13.5">
      <c r="A39" s="142" t="s">
        <v>116</v>
      </c>
    </row>
  </sheetData>
  <printOptions horizontalCentered="1"/>
  <pageMargins left="1.07" right="0.55" top="1" bottom="0.25" header="0.25" footer="0.5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59"/>
  <sheetViews>
    <sheetView zoomScale="85" zoomScaleNormal="85" workbookViewId="0" topLeftCell="A4">
      <selection activeCell="B27" sqref="B27"/>
    </sheetView>
  </sheetViews>
  <sheetFormatPr defaultColWidth="9.140625" defaultRowHeight="12.75"/>
  <cols>
    <col min="1" max="1" width="9.140625" style="34" customWidth="1"/>
    <col min="2" max="2" width="54.00390625" style="34" customWidth="1"/>
    <col min="3" max="3" width="17.421875" style="34" customWidth="1"/>
    <col min="4" max="4" width="9.28125" style="34" customWidth="1"/>
    <col min="5" max="5" width="17.421875" style="34" customWidth="1"/>
    <col min="6" max="16384" width="9.140625" style="34" customWidth="1"/>
  </cols>
  <sheetData>
    <row r="2" ht="18.75">
      <c r="B2" s="33" t="s">
        <v>21</v>
      </c>
    </row>
    <row r="3" ht="15">
      <c r="B3" s="35" t="s">
        <v>118</v>
      </c>
    </row>
    <row r="4" ht="17.25">
      <c r="B4" s="36" t="s">
        <v>22</v>
      </c>
    </row>
    <row r="5" ht="13.5">
      <c r="B5" s="37" t="s">
        <v>23</v>
      </c>
    </row>
    <row r="8" spans="3:5" ht="12.75">
      <c r="C8" s="38" t="s">
        <v>24</v>
      </c>
      <c r="D8" s="39"/>
      <c r="E8" s="40" t="s">
        <v>25</v>
      </c>
    </row>
    <row r="9" spans="3:5" ht="12.75">
      <c r="C9" s="38" t="s">
        <v>26</v>
      </c>
      <c r="D9" s="39"/>
      <c r="E9" s="38" t="s">
        <v>27</v>
      </c>
    </row>
    <row r="10" spans="3:5" ht="12.75">
      <c r="C10" s="38" t="s">
        <v>28</v>
      </c>
      <c r="D10" s="39"/>
      <c r="E10" s="38" t="s">
        <v>29</v>
      </c>
    </row>
    <row r="11" spans="3:5" ht="12.75">
      <c r="C11" s="38" t="s">
        <v>5</v>
      </c>
      <c r="D11" s="39"/>
      <c r="E11" s="38" t="s">
        <v>30</v>
      </c>
    </row>
    <row r="12" spans="3:5" ht="12.75">
      <c r="C12" s="38" t="s">
        <v>11</v>
      </c>
      <c r="D12" s="39"/>
      <c r="E12" s="38" t="s">
        <v>31</v>
      </c>
    </row>
    <row r="13" spans="3:5" ht="12.75">
      <c r="C13" s="41">
        <v>39447</v>
      </c>
      <c r="D13" s="39"/>
      <c r="E13" s="41">
        <v>39082</v>
      </c>
    </row>
    <row r="14" spans="3:5" ht="13.5" thickBot="1">
      <c r="C14" s="42" t="s">
        <v>13</v>
      </c>
      <c r="D14" s="39"/>
      <c r="E14" s="42" t="s">
        <v>13</v>
      </c>
    </row>
    <row r="15" spans="3:5" ht="12.75">
      <c r="C15" s="43"/>
      <c r="E15" s="43"/>
    </row>
    <row r="16" ht="15">
      <c r="B16" s="35" t="s">
        <v>91</v>
      </c>
    </row>
    <row r="17" spans="2:5" ht="15">
      <c r="B17" s="35" t="s">
        <v>86</v>
      </c>
      <c r="E17" s="44"/>
    </row>
    <row r="18" spans="2:5" ht="15">
      <c r="B18" s="35" t="s">
        <v>32</v>
      </c>
      <c r="C18" s="45">
        <v>113607</v>
      </c>
      <c r="D18" s="46"/>
      <c r="E18" s="46">
        <v>80533</v>
      </c>
    </row>
    <row r="19" spans="2:5" ht="15">
      <c r="B19" s="35" t="s">
        <v>107</v>
      </c>
      <c r="C19" s="45">
        <v>6063</v>
      </c>
      <c r="D19" s="46"/>
      <c r="E19" s="46">
        <v>6162</v>
      </c>
    </row>
    <row r="20" spans="2:5" ht="15">
      <c r="B20" s="35" t="s">
        <v>96</v>
      </c>
      <c r="C20" s="45">
        <v>1031</v>
      </c>
      <c r="D20" s="46"/>
      <c r="E20" s="46">
        <v>1054</v>
      </c>
    </row>
    <row r="21" spans="2:5" ht="15">
      <c r="B21" s="35" t="s">
        <v>33</v>
      </c>
      <c r="C21" s="45">
        <v>22151</v>
      </c>
      <c r="D21" s="46"/>
      <c r="E21" s="46">
        <v>13506</v>
      </c>
    </row>
    <row r="22" spans="2:5" ht="15">
      <c r="B22" s="35" t="s">
        <v>73</v>
      </c>
      <c r="C22" s="45">
        <v>415</v>
      </c>
      <c r="D22" s="46"/>
      <c r="E22" s="46">
        <v>503</v>
      </c>
    </row>
    <row r="23" spans="2:5" ht="15">
      <c r="B23" s="35"/>
      <c r="C23" s="47">
        <f>SUM(C18:C22)</f>
        <v>143267</v>
      </c>
      <c r="D23" s="46"/>
      <c r="E23" s="48">
        <f>SUM(E18:E22)</f>
        <v>101758</v>
      </c>
    </row>
    <row r="24" spans="2:5" ht="15">
      <c r="B24" s="35"/>
      <c r="C24" s="45"/>
      <c r="D24" s="46"/>
      <c r="E24" s="49"/>
    </row>
    <row r="25" spans="2:5" ht="15">
      <c r="B25" s="35" t="s">
        <v>87</v>
      </c>
      <c r="C25" s="45"/>
      <c r="D25" s="46"/>
      <c r="E25" s="49"/>
    </row>
    <row r="26" spans="2:5" ht="15">
      <c r="B26" s="35" t="s">
        <v>34</v>
      </c>
      <c r="C26" s="45">
        <v>30281</v>
      </c>
      <c r="D26" s="46"/>
      <c r="E26" s="46">
        <v>26934</v>
      </c>
    </row>
    <row r="27" spans="2:5" ht="15">
      <c r="B27" s="35" t="s">
        <v>35</v>
      </c>
      <c r="C27" s="45">
        <v>50841</v>
      </c>
      <c r="D27" s="46"/>
      <c r="E27" s="46">
        <v>36662</v>
      </c>
    </row>
    <row r="28" spans="2:5" ht="15">
      <c r="B28" s="35" t="s">
        <v>36</v>
      </c>
      <c r="C28" s="45">
        <v>119910</v>
      </c>
      <c r="D28" s="46"/>
      <c r="E28" s="46">
        <v>176681</v>
      </c>
    </row>
    <row r="29" spans="2:5" ht="15">
      <c r="B29" s="35"/>
      <c r="C29" s="50">
        <f>SUM(C26:C28)</f>
        <v>201032</v>
      </c>
      <c r="D29" s="46"/>
      <c r="E29" s="48">
        <f>SUM(E26:E28)</f>
        <v>240277</v>
      </c>
    </row>
    <row r="30" spans="2:5" ht="15">
      <c r="B30" s="35"/>
      <c r="C30" s="45"/>
      <c r="D30" s="46"/>
      <c r="E30" s="49"/>
    </row>
    <row r="31" spans="2:5" ht="15.75" thickBot="1">
      <c r="B31" s="35" t="s">
        <v>94</v>
      </c>
      <c r="C31" s="51">
        <f>+C23+C29</f>
        <v>344299</v>
      </c>
      <c r="D31" s="46"/>
      <c r="E31" s="52">
        <f>+E23+E29</f>
        <v>342035</v>
      </c>
    </row>
    <row r="32" spans="2:5" ht="15">
      <c r="B32" s="35"/>
      <c r="C32" s="45"/>
      <c r="D32" s="46"/>
      <c r="E32" s="49"/>
    </row>
    <row r="33" spans="2:5" ht="15">
      <c r="B33" s="35"/>
      <c r="C33" s="45"/>
      <c r="D33" s="46"/>
      <c r="E33" s="49"/>
    </row>
    <row r="34" spans="2:5" ht="15">
      <c r="B34" s="35" t="s">
        <v>92</v>
      </c>
      <c r="C34" s="45"/>
      <c r="D34" s="46"/>
      <c r="E34" s="49"/>
    </row>
    <row r="35" spans="2:5" ht="15">
      <c r="B35" s="35" t="s">
        <v>95</v>
      </c>
      <c r="C35" s="45"/>
      <c r="D35" s="46"/>
      <c r="E35" s="49"/>
    </row>
    <row r="36" spans="2:5" ht="15">
      <c r="B36" s="35" t="s">
        <v>76</v>
      </c>
      <c r="C36" s="45">
        <v>74408</v>
      </c>
      <c r="D36" s="46"/>
      <c r="E36" s="46">
        <v>74335</v>
      </c>
    </row>
    <row r="37" spans="2:5" ht="15">
      <c r="B37" s="35" t="s">
        <v>77</v>
      </c>
      <c r="C37" s="45">
        <v>231271</v>
      </c>
      <c r="D37" s="46"/>
      <c r="E37" s="46">
        <v>226953</v>
      </c>
    </row>
    <row r="38" spans="2:5" ht="15">
      <c r="B38" s="35" t="s">
        <v>85</v>
      </c>
      <c r="C38" s="50">
        <f>+C37+C36</f>
        <v>305679</v>
      </c>
      <c r="D38" s="46"/>
      <c r="E38" s="53">
        <f>+E37+E36</f>
        <v>301288</v>
      </c>
    </row>
    <row r="39" spans="2:5" ht="15">
      <c r="B39" s="35"/>
      <c r="C39" s="45"/>
      <c r="D39" s="46"/>
      <c r="E39" s="49"/>
    </row>
    <row r="40" spans="2:5" ht="15">
      <c r="B40" s="35" t="s">
        <v>88</v>
      </c>
      <c r="C40" s="54"/>
      <c r="D40" s="46"/>
      <c r="E40" s="55"/>
    </row>
    <row r="41" spans="2:5" ht="15">
      <c r="B41" s="35" t="s">
        <v>74</v>
      </c>
      <c r="C41" s="45">
        <v>5938</v>
      </c>
      <c r="D41" s="46"/>
      <c r="E41" s="46">
        <v>5765</v>
      </c>
    </row>
    <row r="42" spans="2:5" ht="15">
      <c r="B42" s="35" t="s">
        <v>75</v>
      </c>
      <c r="C42" s="45">
        <v>9297</v>
      </c>
      <c r="D42" s="46"/>
      <c r="E42" s="46">
        <v>9363</v>
      </c>
    </row>
    <row r="43" spans="2:5" ht="15">
      <c r="B43" s="35"/>
      <c r="C43" s="47">
        <f>SUM(C41:C42)</f>
        <v>15235</v>
      </c>
      <c r="D43" s="46"/>
      <c r="E43" s="48">
        <f>SUM(E41:E42)</f>
        <v>15128</v>
      </c>
    </row>
    <row r="44" spans="2:5" ht="15">
      <c r="B44" s="35"/>
      <c r="C44" s="45"/>
      <c r="D44" s="46"/>
      <c r="E44" s="49"/>
    </row>
    <row r="45" spans="2:5" ht="15">
      <c r="B45" s="35" t="s">
        <v>89</v>
      </c>
      <c r="C45" s="45"/>
      <c r="D45" s="46"/>
      <c r="E45" s="49"/>
    </row>
    <row r="46" spans="2:5" ht="15">
      <c r="B46" s="35" t="s">
        <v>37</v>
      </c>
      <c r="C46" s="45">
        <v>23364</v>
      </c>
      <c r="D46" s="46"/>
      <c r="E46" s="46">
        <v>23860</v>
      </c>
    </row>
    <row r="47" spans="2:5" ht="15">
      <c r="B47" s="35" t="s">
        <v>38</v>
      </c>
      <c r="C47" s="75">
        <v>21</v>
      </c>
      <c r="D47" s="46"/>
      <c r="E47" s="46">
        <v>1759</v>
      </c>
    </row>
    <row r="48" spans="2:5" ht="15">
      <c r="B48" s="35"/>
      <c r="C48" s="47">
        <f>SUM(C46:C47)</f>
        <v>23385</v>
      </c>
      <c r="D48" s="46"/>
      <c r="E48" s="48">
        <f>SUM(E46:E47)</f>
        <v>25619</v>
      </c>
    </row>
    <row r="49" spans="2:5" ht="15">
      <c r="B49" s="35"/>
      <c r="C49" s="45"/>
      <c r="D49" s="46"/>
      <c r="E49" s="49"/>
    </row>
    <row r="50" spans="2:5" ht="15">
      <c r="B50" s="35" t="s">
        <v>90</v>
      </c>
      <c r="C50" s="56">
        <f>+C43+C48</f>
        <v>38620</v>
      </c>
      <c r="D50" s="46"/>
      <c r="E50" s="57">
        <f>+E43+E48</f>
        <v>40747</v>
      </c>
    </row>
    <row r="51" spans="2:5" ht="15">
      <c r="B51" s="35"/>
      <c r="C51" s="54"/>
      <c r="D51" s="46"/>
      <c r="E51" s="55"/>
    </row>
    <row r="52" spans="2:5" ht="15.75" thickBot="1">
      <c r="B52" s="35" t="s">
        <v>93</v>
      </c>
      <c r="C52" s="51">
        <f>+C38+C50</f>
        <v>344299</v>
      </c>
      <c r="E52" s="57">
        <f>+E38+E50</f>
        <v>342035</v>
      </c>
    </row>
    <row r="53" spans="3:5" ht="12.75">
      <c r="C53" s="211">
        <f>C52-C31</f>
        <v>0</v>
      </c>
      <c r="D53" s="212"/>
      <c r="E53" s="211">
        <f>E52-E31</f>
        <v>0</v>
      </c>
    </row>
    <row r="54" spans="2:5" ht="15">
      <c r="B54" s="35"/>
      <c r="C54" s="58"/>
      <c r="E54" s="59"/>
    </row>
    <row r="55" spans="2:5" ht="15">
      <c r="B55" s="35" t="s">
        <v>104</v>
      </c>
      <c r="E55" s="44"/>
    </row>
    <row r="56" spans="2:5" ht="15.75" thickBot="1">
      <c r="B56" s="35" t="s">
        <v>108</v>
      </c>
      <c r="C56" s="60">
        <f>C38/C36</f>
        <v>4.1081469734437155</v>
      </c>
      <c r="E56" s="61">
        <f>E38/E36</f>
        <v>4.053110916795587</v>
      </c>
    </row>
    <row r="57" spans="2:5" ht="15">
      <c r="B57" s="35"/>
      <c r="C57" s="58"/>
      <c r="E57" s="58"/>
    </row>
    <row r="58" ht="15">
      <c r="B58" s="62" t="s">
        <v>70</v>
      </c>
    </row>
    <row r="59" ht="15">
      <c r="B59" s="62" t="s">
        <v>109</v>
      </c>
    </row>
  </sheetData>
  <printOptions horizontalCentered="1"/>
  <pageMargins left="1" right="0" top="1" bottom="0" header="0.5" footer="0.5"/>
  <pageSetup fitToHeight="1" fitToWidth="1" horizontalDpi="1200" verticalDpi="12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56"/>
  <sheetViews>
    <sheetView zoomScale="85" zoomScaleNormal="85" workbookViewId="0" topLeftCell="A1">
      <selection activeCell="B4" sqref="B4"/>
    </sheetView>
  </sheetViews>
  <sheetFormatPr defaultColWidth="9.140625" defaultRowHeight="12.75"/>
  <cols>
    <col min="1" max="1" width="8.00390625" style="64" customWidth="1"/>
    <col min="2" max="2" width="44.140625" style="64" customWidth="1"/>
    <col min="3" max="3" width="16.28125" style="64" customWidth="1"/>
    <col min="4" max="6" width="13.57421875" style="64" customWidth="1"/>
    <col min="7" max="7" width="13.8515625" style="64" customWidth="1"/>
    <col min="8" max="8" width="15.57421875" style="64" customWidth="1"/>
    <col min="9" max="28" width="9.140625" style="83" customWidth="1"/>
    <col min="29" max="16384" width="9.140625" style="64" customWidth="1"/>
  </cols>
  <sheetData>
    <row r="2" ht="18.75">
      <c r="B2" s="63" t="s">
        <v>0</v>
      </c>
    </row>
    <row r="3" ht="15">
      <c r="B3" s="65" t="s">
        <v>118</v>
      </c>
    </row>
    <row r="4" ht="17.25">
      <c r="B4" s="66" t="s">
        <v>40</v>
      </c>
    </row>
    <row r="5" ht="15" customHeight="1">
      <c r="B5" s="67" t="s">
        <v>41</v>
      </c>
    </row>
    <row r="6" spans="3:8" ht="12.75">
      <c r="C6" s="218" t="s">
        <v>110</v>
      </c>
      <c r="D6" s="218"/>
      <c r="E6" s="218"/>
      <c r="F6" s="218"/>
      <c r="G6" s="218"/>
      <c r="H6" s="218"/>
    </row>
    <row r="7" spans="3:8" ht="12.75">
      <c r="C7" s="68"/>
      <c r="D7" s="67"/>
      <c r="H7" s="69"/>
    </row>
    <row r="8" spans="2:8" ht="13.5">
      <c r="B8" s="67"/>
      <c r="C8" s="70" t="s">
        <v>39</v>
      </c>
      <c r="D8" s="70" t="s">
        <v>42</v>
      </c>
      <c r="E8" s="70" t="s">
        <v>43</v>
      </c>
      <c r="F8" s="70" t="s">
        <v>100</v>
      </c>
      <c r="G8" s="70" t="s">
        <v>44</v>
      </c>
      <c r="H8" s="69" t="s">
        <v>45</v>
      </c>
    </row>
    <row r="9" spans="2:8" ht="13.5">
      <c r="B9" s="67"/>
      <c r="C9" s="70"/>
      <c r="D9" s="70" t="s">
        <v>46</v>
      </c>
      <c r="E9" s="70" t="s">
        <v>47</v>
      </c>
      <c r="F9" s="70" t="s">
        <v>47</v>
      </c>
      <c r="G9" s="70" t="s">
        <v>48</v>
      </c>
      <c r="H9" s="70" t="s">
        <v>97</v>
      </c>
    </row>
    <row r="10" spans="2:8" ht="14.25" thickBot="1">
      <c r="B10" s="67"/>
      <c r="C10" s="71" t="s">
        <v>13</v>
      </c>
      <c r="D10" s="71" t="s">
        <v>49</v>
      </c>
      <c r="E10" s="71" t="s">
        <v>50</v>
      </c>
      <c r="F10" s="71" t="s">
        <v>50</v>
      </c>
      <c r="G10" s="71" t="s">
        <v>50</v>
      </c>
      <c r="H10" s="71" t="s">
        <v>50</v>
      </c>
    </row>
    <row r="11" spans="2:8" ht="12.75">
      <c r="B11" s="67"/>
      <c r="C11" s="72"/>
      <c r="D11" s="72"/>
      <c r="E11" s="72"/>
      <c r="F11" s="72"/>
      <c r="G11" s="72"/>
      <c r="H11" s="72"/>
    </row>
    <row r="12" spans="2:8" ht="15">
      <c r="B12" s="73" t="s">
        <v>119</v>
      </c>
      <c r="C12" s="74"/>
      <c r="D12" s="74"/>
      <c r="E12" s="74"/>
      <c r="F12" s="74"/>
      <c r="G12" s="74"/>
      <c r="H12" s="74"/>
    </row>
    <row r="13" spans="2:8" ht="15">
      <c r="B13" s="73"/>
      <c r="C13" s="73"/>
      <c r="D13" s="73"/>
      <c r="E13" s="73"/>
      <c r="F13" s="73"/>
      <c r="G13" s="73"/>
      <c r="H13" s="73"/>
    </row>
    <row r="14" spans="2:8" ht="15">
      <c r="B14" s="73" t="s">
        <v>111</v>
      </c>
      <c r="C14" s="75">
        <v>74335</v>
      </c>
      <c r="D14" s="75">
        <v>13724</v>
      </c>
      <c r="E14" s="75">
        <v>4304</v>
      </c>
      <c r="F14" s="75">
        <v>96</v>
      </c>
      <c r="G14" s="75">
        <v>208829</v>
      </c>
      <c r="H14" s="75">
        <f>SUM(C14:G14)</f>
        <v>301288</v>
      </c>
    </row>
    <row r="15" spans="2:8" ht="15">
      <c r="B15" s="73"/>
      <c r="C15" s="75"/>
      <c r="D15" s="75"/>
      <c r="E15" s="75"/>
      <c r="F15" s="75"/>
      <c r="G15" s="75"/>
      <c r="H15" s="75"/>
    </row>
    <row r="16" spans="2:8" ht="15">
      <c r="B16" s="73" t="s">
        <v>122</v>
      </c>
      <c r="C16" s="76">
        <v>0</v>
      </c>
      <c r="D16" s="76">
        <v>0</v>
      </c>
      <c r="E16" s="76">
        <v>0</v>
      </c>
      <c r="F16" s="76">
        <v>0</v>
      </c>
      <c r="G16" s="75">
        <v>22584</v>
      </c>
      <c r="H16" s="75">
        <f>SUM(C16:G16)</f>
        <v>22584</v>
      </c>
    </row>
    <row r="17" spans="2:8" ht="15">
      <c r="B17" s="77"/>
      <c r="C17" s="76"/>
      <c r="D17" s="76"/>
      <c r="E17" s="76"/>
      <c r="F17" s="76"/>
      <c r="G17" s="75"/>
      <c r="H17" s="75"/>
    </row>
    <row r="18" ht="15">
      <c r="B18" s="87" t="s">
        <v>300</v>
      </c>
    </row>
    <row r="19" spans="2:8" ht="15">
      <c r="B19" s="87" t="s">
        <v>298</v>
      </c>
      <c r="C19" s="76">
        <v>0</v>
      </c>
      <c r="D19" s="76">
        <v>0</v>
      </c>
      <c r="E19" s="76">
        <v>125</v>
      </c>
      <c r="F19" s="76">
        <v>0</v>
      </c>
      <c r="G19" s="75">
        <v>0</v>
      </c>
      <c r="H19" s="75">
        <f>SUM(C19:G19)</f>
        <v>125</v>
      </c>
    </row>
    <row r="20" spans="2:8" ht="15">
      <c r="B20" s="87"/>
      <c r="C20" s="76"/>
      <c r="D20" s="76"/>
      <c r="E20" s="76"/>
      <c r="F20" s="76"/>
      <c r="G20" s="75"/>
      <c r="H20" s="75"/>
    </row>
    <row r="21" spans="2:8" ht="15">
      <c r="B21" s="73" t="s">
        <v>72</v>
      </c>
      <c r="C21" s="76"/>
      <c r="D21" s="76"/>
      <c r="E21" s="76"/>
      <c r="F21" s="76"/>
      <c r="G21" s="75"/>
      <c r="H21" s="75"/>
    </row>
    <row r="22" spans="2:8" ht="15">
      <c r="B22" s="77" t="s">
        <v>106</v>
      </c>
      <c r="C22" s="76">
        <v>0</v>
      </c>
      <c r="D22" s="76">
        <v>0</v>
      </c>
      <c r="E22" s="76">
        <v>0</v>
      </c>
      <c r="F22" s="76">
        <v>0</v>
      </c>
      <c r="G22" s="75">
        <v>-12066</v>
      </c>
      <c r="H22" s="75">
        <f>SUM(C22:G22)</f>
        <v>-12066</v>
      </c>
    </row>
    <row r="23" spans="2:8" ht="15">
      <c r="B23" s="78"/>
      <c r="C23" s="76"/>
      <c r="D23" s="76"/>
      <c r="E23" s="76"/>
      <c r="F23" s="76"/>
      <c r="G23" s="75"/>
      <c r="H23" s="75"/>
    </row>
    <row r="24" spans="2:8" ht="15">
      <c r="B24" s="73" t="s">
        <v>105</v>
      </c>
      <c r="C24" s="76"/>
      <c r="D24" s="76"/>
      <c r="E24" s="76"/>
      <c r="F24" s="76"/>
      <c r="G24" s="75"/>
      <c r="H24" s="75"/>
    </row>
    <row r="25" spans="2:8" ht="15">
      <c r="B25" s="77" t="s">
        <v>114</v>
      </c>
      <c r="C25" s="76">
        <v>0</v>
      </c>
      <c r="D25" s="76">
        <v>0</v>
      </c>
      <c r="E25" s="76">
        <v>0</v>
      </c>
      <c r="F25" s="76">
        <v>0</v>
      </c>
      <c r="G25" s="75">
        <v>-6518</v>
      </c>
      <c r="H25" s="75">
        <f>SUM(C25:G25)</f>
        <v>-6518</v>
      </c>
    </row>
    <row r="26" spans="2:8" ht="15">
      <c r="B26" s="77"/>
      <c r="C26" s="76"/>
      <c r="D26" s="76"/>
      <c r="E26" s="76"/>
      <c r="F26" s="76"/>
      <c r="G26" s="75"/>
      <c r="H26" s="75"/>
    </row>
    <row r="27" spans="2:8" ht="15">
      <c r="B27" s="73" t="s">
        <v>51</v>
      </c>
      <c r="C27" s="75">
        <v>73</v>
      </c>
      <c r="D27" s="75">
        <v>193</v>
      </c>
      <c r="E27" s="75">
        <v>0</v>
      </c>
      <c r="F27" s="75">
        <v>0</v>
      </c>
      <c r="G27" s="75">
        <v>0</v>
      </c>
      <c r="H27" s="75">
        <f>SUM(C27:G27)</f>
        <v>266</v>
      </c>
    </row>
    <row r="29" spans="2:8" ht="15">
      <c r="B29" s="73" t="s">
        <v>112</v>
      </c>
      <c r="C29" s="75">
        <v>0</v>
      </c>
      <c r="D29" s="75">
        <v>0</v>
      </c>
      <c r="E29" s="75">
        <v>0</v>
      </c>
      <c r="F29" s="75">
        <v>-96</v>
      </c>
      <c r="G29" s="75">
        <v>96</v>
      </c>
      <c r="H29" s="75">
        <f>SUM(C29:G29)</f>
        <v>0</v>
      </c>
    </row>
    <row r="30" spans="2:8" ht="15">
      <c r="B30" s="73"/>
      <c r="C30" s="75"/>
      <c r="D30" s="75"/>
      <c r="E30" s="75"/>
      <c r="F30" s="75"/>
      <c r="G30" s="75"/>
      <c r="H30" s="75"/>
    </row>
    <row r="31" spans="2:8" ht="18.75" customHeight="1" thickBot="1">
      <c r="B31" s="73" t="s">
        <v>120</v>
      </c>
      <c r="C31" s="79">
        <f aca="true" t="shared" si="0" ref="C31:H31">+C16+C14+C22+C29+C25+C27+C19</f>
        <v>74408</v>
      </c>
      <c r="D31" s="79">
        <f t="shared" si="0"/>
        <v>13917</v>
      </c>
      <c r="E31" s="79">
        <f t="shared" si="0"/>
        <v>4429</v>
      </c>
      <c r="F31" s="79">
        <f t="shared" si="0"/>
        <v>0</v>
      </c>
      <c r="G31" s="79">
        <f t="shared" si="0"/>
        <v>212925</v>
      </c>
      <c r="H31" s="79">
        <f t="shared" si="0"/>
        <v>305679</v>
      </c>
    </row>
    <row r="32" spans="2:8" ht="12.75">
      <c r="B32" s="67"/>
      <c r="C32" s="80"/>
      <c r="D32" s="80"/>
      <c r="E32" s="80"/>
      <c r="F32" s="80"/>
      <c r="G32" s="80"/>
      <c r="H32" s="80"/>
    </row>
    <row r="34" ht="12.75">
      <c r="A34" s="83"/>
    </row>
    <row r="35" spans="1:8" ht="12.75">
      <c r="A35" s="83"/>
      <c r="B35" s="81"/>
      <c r="C35" s="81"/>
      <c r="D35" s="81"/>
      <c r="E35" s="81"/>
      <c r="F35" s="81"/>
      <c r="G35" s="81"/>
      <c r="H35" s="81"/>
    </row>
    <row r="36" spans="1:28" s="82" customFormat="1" ht="15">
      <c r="A36" s="83"/>
      <c r="B36" s="2" t="s">
        <v>121</v>
      </c>
      <c r="C36" s="9"/>
      <c r="D36" s="9"/>
      <c r="E36" s="9"/>
      <c r="F36" s="9"/>
      <c r="G36" s="9"/>
      <c r="H36" s="9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</row>
    <row r="37" spans="2:8" s="83" customFormat="1" ht="15">
      <c r="B37" s="2"/>
      <c r="C37" s="2"/>
      <c r="D37" s="2"/>
      <c r="E37" s="2"/>
      <c r="F37" s="2"/>
      <c r="G37" s="2"/>
      <c r="H37" s="2"/>
    </row>
    <row r="38" spans="2:8" s="83" customFormat="1" ht="15">
      <c r="B38" s="2" t="s">
        <v>78</v>
      </c>
      <c r="C38" s="6">
        <v>73881</v>
      </c>
      <c r="D38" s="6">
        <v>12496</v>
      </c>
      <c r="E38" s="6">
        <v>4304</v>
      </c>
      <c r="F38" s="88">
        <v>0</v>
      </c>
      <c r="G38" s="6">
        <v>195181</v>
      </c>
      <c r="H38" s="88">
        <f>SUM(C38:G38)</f>
        <v>285862</v>
      </c>
    </row>
    <row r="39" spans="2:8" s="83" customFormat="1" ht="15">
      <c r="B39" s="2"/>
      <c r="C39" s="6"/>
      <c r="D39" s="6"/>
      <c r="E39" s="6"/>
      <c r="F39" s="6"/>
      <c r="G39" s="6"/>
      <c r="H39" s="6"/>
    </row>
    <row r="40" spans="2:8" s="83" customFormat="1" ht="15">
      <c r="B40" s="2" t="s">
        <v>122</v>
      </c>
      <c r="C40" s="88">
        <v>0</v>
      </c>
      <c r="D40" s="88">
        <v>0</v>
      </c>
      <c r="E40" s="88">
        <v>0</v>
      </c>
      <c r="F40" s="88">
        <v>0</v>
      </c>
      <c r="G40" s="6">
        <v>30916</v>
      </c>
      <c r="H40" s="88">
        <f>SUM(C40:G40)</f>
        <v>30916</v>
      </c>
    </row>
    <row r="41" spans="2:8" s="83" customFormat="1" ht="15">
      <c r="B41" s="2"/>
      <c r="C41" s="13"/>
      <c r="D41" s="13"/>
      <c r="E41" s="13"/>
      <c r="F41" s="13"/>
      <c r="G41" s="6"/>
      <c r="H41" s="6"/>
    </row>
    <row r="42" spans="2:8" s="83" customFormat="1" ht="15">
      <c r="B42" s="2" t="s">
        <v>72</v>
      </c>
      <c r="C42" s="88"/>
      <c r="D42" s="13"/>
      <c r="E42" s="13"/>
      <c r="F42" s="13"/>
      <c r="G42" s="6"/>
      <c r="H42" s="6"/>
    </row>
    <row r="43" spans="2:8" s="83" customFormat="1" ht="15">
      <c r="B43" s="85" t="s">
        <v>79</v>
      </c>
      <c r="C43" s="88">
        <v>0</v>
      </c>
      <c r="D43" s="88">
        <v>0</v>
      </c>
      <c r="E43" s="88">
        <v>0</v>
      </c>
      <c r="F43" s="88">
        <v>0</v>
      </c>
      <c r="G43" s="6">
        <v>-10855</v>
      </c>
      <c r="H43" s="88">
        <f>SUM(C43:G43)</f>
        <v>-10855</v>
      </c>
    </row>
    <row r="44" spans="2:8" s="83" customFormat="1" ht="15">
      <c r="B44" s="85"/>
      <c r="C44" s="13"/>
      <c r="D44" s="13"/>
      <c r="E44" s="13"/>
      <c r="F44" s="13"/>
      <c r="G44" s="6"/>
      <c r="H44" s="6"/>
    </row>
    <row r="45" spans="2:8" s="83" customFormat="1" ht="15">
      <c r="B45" s="2" t="s">
        <v>105</v>
      </c>
      <c r="C45" s="88">
        <v>0</v>
      </c>
      <c r="D45" s="88">
        <v>0</v>
      </c>
      <c r="E45" s="88">
        <v>0</v>
      </c>
      <c r="F45" s="88">
        <v>0</v>
      </c>
      <c r="G45" s="6">
        <v>-6413</v>
      </c>
      <c r="H45" s="88">
        <f>SUM(C45:G45)</f>
        <v>-6413</v>
      </c>
    </row>
    <row r="46" spans="2:8" s="83" customFormat="1" ht="15">
      <c r="B46" s="85" t="s">
        <v>106</v>
      </c>
      <c r="C46" s="89"/>
      <c r="D46" s="89"/>
      <c r="E46" s="89"/>
      <c r="F46" s="6"/>
      <c r="G46" s="6"/>
      <c r="H46" s="88"/>
    </row>
    <row r="47" spans="1:28" s="84" customFormat="1" ht="15">
      <c r="A47" s="83"/>
      <c r="B47" s="85"/>
      <c r="C47" s="86"/>
      <c r="D47" s="88"/>
      <c r="E47" s="88"/>
      <c r="F47" s="86"/>
      <c r="G47" s="6"/>
      <c r="H47" s="6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</row>
    <row r="48" spans="1:8" ht="15">
      <c r="A48" s="83"/>
      <c r="B48" s="2" t="s">
        <v>51</v>
      </c>
      <c r="C48" s="20">
        <v>454</v>
      </c>
      <c r="D48" s="20">
        <v>1228</v>
      </c>
      <c r="E48" s="88">
        <v>0</v>
      </c>
      <c r="F48" s="88">
        <v>0</v>
      </c>
      <c r="G48" s="88">
        <v>0</v>
      </c>
      <c r="H48" s="88">
        <f>SUM(C48:G48)</f>
        <v>1682</v>
      </c>
    </row>
    <row r="49" spans="1:8" ht="15">
      <c r="A49" s="83"/>
      <c r="B49" s="2"/>
      <c r="C49" s="20"/>
      <c r="D49" s="20"/>
      <c r="E49" s="88"/>
      <c r="F49" s="88"/>
      <c r="G49" s="88"/>
      <c r="H49" s="88"/>
    </row>
    <row r="50" spans="1:8" ht="15">
      <c r="A50" s="83"/>
      <c r="B50" s="2" t="s">
        <v>101</v>
      </c>
      <c r="C50" s="88">
        <v>0</v>
      </c>
      <c r="D50" s="88">
        <v>0</v>
      </c>
      <c r="E50" s="88">
        <v>0</v>
      </c>
      <c r="F50" s="86">
        <v>96</v>
      </c>
      <c r="G50" s="88">
        <v>0</v>
      </c>
      <c r="H50" s="88">
        <f>SUM(C50:G50)</f>
        <v>96</v>
      </c>
    </row>
    <row r="51" spans="1:8" ht="15">
      <c r="A51" s="83"/>
      <c r="B51" s="2"/>
      <c r="C51" s="88"/>
      <c r="D51" s="88"/>
      <c r="E51" s="88"/>
      <c r="F51" s="86"/>
      <c r="G51" s="88"/>
      <c r="H51" s="88"/>
    </row>
    <row r="52" spans="1:8" ht="15" thickBot="1">
      <c r="A52" s="83"/>
      <c r="B52" s="2" t="s">
        <v>123</v>
      </c>
      <c r="C52" s="12">
        <f aca="true" t="shared" si="1" ref="C52:H52">+C40+C38+C43+C45+C50+C48</f>
        <v>74335</v>
      </c>
      <c r="D52" s="12">
        <f t="shared" si="1"/>
        <v>13724</v>
      </c>
      <c r="E52" s="12">
        <f t="shared" si="1"/>
        <v>4304</v>
      </c>
      <c r="F52" s="12">
        <f t="shared" si="1"/>
        <v>96</v>
      </c>
      <c r="G52" s="12">
        <f t="shared" si="1"/>
        <v>208829</v>
      </c>
      <c r="H52" s="12">
        <f t="shared" si="1"/>
        <v>301288</v>
      </c>
    </row>
    <row r="55" ht="15">
      <c r="B55" s="73" t="s">
        <v>99</v>
      </c>
    </row>
    <row r="56" ht="15">
      <c r="B56" s="73" t="s">
        <v>113</v>
      </c>
    </row>
  </sheetData>
  <mergeCells count="1">
    <mergeCell ref="C6:H6"/>
  </mergeCells>
  <printOptions/>
  <pageMargins left="0.76" right="0" top="1" bottom="0.75" header="0.5" footer="0.5"/>
  <pageSetup horizontalDpi="1200" verticalDpi="12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F47"/>
  <sheetViews>
    <sheetView workbookViewId="0" topLeftCell="A1">
      <selection activeCell="B5" sqref="B5"/>
    </sheetView>
  </sheetViews>
  <sheetFormatPr defaultColWidth="9.140625" defaultRowHeight="12.75"/>
  <cols>
    <col min="2" max="2" width="46.28125" style="0" customWidth="1"/>
    <col min="3" max="3" width="6.00390625" style="0" customWidth="1"/>
    <col min="4" max="4" width="18.28125" style="0" customWidth="1"/>
    <col min="5" max="5" width="3.7109375" style="0" customWidth="1"/>
    <col min="6" max="6" width="17.7109375" style="0" customWidth="1"/>
  </cols>
  <sheetData>
    <row r="3" ht="17.25">
      <c r="B3" s="1" t="s">
        <v>21</v>
      </c>
    </row>
    <row r="4" ht="15">
      <c r="B4" s="2" t="s">
        <v>118</v>
      </c>
    </row>
    <row r="5" ht="17.25">
      <c r="B5" s="1" t="s">
        <v>52</v>
      </c>
    </row>
    <row r="6" ht="12.75">
      <c r="B6" s="3" t="s">
        <v>41</v>
      </c>
    </row>
    <row r="9" spans="4:6" ht="12.75">
      <c r="D9" s="4" t="s">
        <v>24</v>
      </c>
      <c r="F9" s="4" t="s">
        <v>24</v>
      </c>
    </row>
    <row r="10" spans="4:6" ht="12.75">
      <c r="D10" s="14" t="s">
        <v>126</v>
      </c>
      <c r="F10" s="14" t="s">
        <v>126</v>
      </c>
    </row>
    <row r="11" spans="4:6" ht="12.75">
      <c r="D11" s="15" t="s">
        <v>124</v>
      </c>
      <c r="F11" s="15" t="s">
        <v>125</v>
      </c>
    </row>
    <row r="12" spans="4:6" ht="13.5" thickBot="1">
      <c r="D12" s="16" t="s">
        <v>13</v>
      </c>
      <c r="F12" s="16" t="s">
        <v>13</v>
      </c>
    </row>
    <row r="13" spans="4:6" ht="12.75">
      <c r="D13" s="17"/>
      <c r="F13" s="17"/>
    </row>
    <row r="15" spans="2:6" ht="15">
      <c r="B15" s="18" t="s">
        <v>53</v>
      </c>
      <c r="D15" s="5">
        <v>27216</v>
      </c>
      <c r="F15" s="6">
        <v>40840</v>
      </c>
    </row>
    <row r="16" spans="2:6" ht="15">
      <c r="B16" s="18"/>
      <c r="D16" s="5"/>
      <c r="F16" s="6"/>
    </row>
    <row r="17" spans="2:6" ht="15">
      <c r="B17" s="18" t="s">
        <v>54</v>
      </c>
      <c r="D17" s="5"/>
      <c r="F17" s="6"/>
    </row>
    <row r="18" spans="2:6" ht="15">
      <c r="B18" s="18" t="s">
        <v>55</v>
      </c>
      <c r="D18" s="5">
        <v>5905</v>
      </c>
      <c r="F18" s="6">
        <v>5932</v>
      </c>
    </row>
    <row r="19" spans="2:6" ht="15">
      <c r="B19" s="18" t="s">
        <v>56</v>
      </c>
      <c r="D19" s="5">
        <v>-11573</v>
      </c>
      <c r="F19" s="6">
        <v>-8163</v>
      </c>
    </row>
    <row r="20" spans="2:6" ht="15">
      <c r="B20" s="18" t="s">
        <v>57</v>
      </c>
      <c r="D20" s="10">
        <f>+D15+D18+D19</f>
        <v>21548</v>
      </c>
      <c r="F20" s="11">
        <f>+F15+F18+F19</f>
        <v>38609</v>
      </c>
    </row>
    <row r="21" spans="2:6" ht="15">
      <c r="B21" s="18"/>
      <c r="D21" s="5"/>
      <c r="F21" s="6"/>
    </row>
    <row r="22" spans="2:6" ht="15">
      <c r="B22" s="18" t="s">
        <v>58</v>
      </c>
      <c r="D22" s="5"/>
      <c r="F22" s="6"/>
    </row>
    <row r="23" spans="2:6" ht="15">
      <c r="B23" s="18" t="s">
        <v>59</v>
      </c>
      <c r="D23" s="5">
        <v>-1429</v>
      </c>
      <c r="F23" s="6">
        <v>-74</v>
      </c>
    </row>
    <row r="24" spans="2:6" ht="15">
      <c r="B24" s="18" t="s">
        <v>60</v>
      </c>
      <c r="D24" s="5">
        <v>-2784</v>
      </c>
      <c r="F24" s="6">
        <v>3838</v>
      </c>
    </row>
    <row r="25" spans="2:6" ht="15">
      <c r="B25" s="18" t="s">
        <v>61</v>
      </c>
      <c r="D25" s="10">
        <f>+D20+D23+D24</f>
        <v>17335</v>
      </c>
      <c r="F25" s="11">
        <f>+F20+F23+F24</f>
        <v>42373</v>
      </c>
    </row>
    <row r="26" spans="2:6" ht="15">
      <c r="B26" s="18" t="s">
        <v>62</v>
      </c>
      <c r="D26" s="5">
        <v>-7213</v>
      </c>
      <c r="F26" s="6">
        <v>-10664</v>
      </c>
    </row>
    <row r="27" spans="2:6" ht="15">
      <c r="B27" s="18" t="s">
        <v>98</v>
      </c>
      <c r="D27" s="7">
        <f>+D26+D25</f>
        <v>10122</v>
      </c>
      <c r="F27" s="8">
        <f>+F26+F25</f>
        <v>31709</v>
      </c>
    </row>
    <row r="28" spans="2:6" ht="15">
      <c r="B28" s="18"/>
      <c r="D28" s="5"/>
      <c r="F28" s="6"/>
    </row>
    <row r="29" spans="2:6" ht="15">
      <c r="B29" s="18" t="s">
        <v>63</v>
      </c>
      <c r="D29" s="5"/>
      <c r="F29" s="6"/>
    </row>
    <row r="30" spans="2:6" ht="15">
      <c r="B30" s="18" t="s">
        <v>64</v>
      </c>
      <c r="D30" s="5">
        <v>-2647</v>
      </c>
      <c r="F30" s="6">
        <v>5620</v>
      </c>
    </row>
    <row r="31" spans="2:6" ht="15">
      <c r="B31" s="18" t="s">
        <v>65</v>
      </c>
      <c r="D31" s="5">
        <v>-30928</v>
      </c>
      <c r="F31" s="6">
        <v>-13699</v>
      </c>
    </row>
    <row r="32" spans="2:6" ht="15">
      <c r="B32" s="18" t="s">
        <v>102</v>
      </c>
      <c r="D32" s="7">
        <f>+D31+D30</f>
        <v>-33575</v>
      </c>
      <c r="F32" s="8">
        <f>+F31+F30</f>
        <v>-8079</v>
      </c>
    </row>
    <row r="33" spans="2:6" ht="15">
      <c r="B33" s="18"/>
      <c r="D33" s="5"/>
      <c r="F33" s="6"/>
    </row>
    <row r="34" spans="2:6" ht="15">
      <c r="B34" s="18" t="s">
        <v>66</v>
      </c>
      <c r="D34" s="5"/>
      <c r="F34" s="6"/>
    </row>
    <row r="35" spans="2:6" ht="15">
      <c r="B35" s="18" t="s">
        <v>67</v>
      </c>
      <c r="D35" s="213">
        <v>-18318</v>
      </c>
      <c r="E35" s="22"/>
      <c r="F35" s="9">
        <v>-15586</v>
      </c>
    </row>
    <row r="36" spans="2:6" ht="15">
      <c r="B36" s="18" t="s">
        <v>299</v>
      </c>
      <c r="D36" s="21">
        <v>-15000</v>
      </c>
      <c r="E36" s="22"/>
      <c r="F36" s="23">
        <v>0</v>
      </c>
    </row>
    <row r="37" spans="2:6" ht="15">
      <c r="B37" s="18" t="s">
        <v>103</v>
      </c>
      <c r="D37" s="30">
        <f>+D35+D36</f>
        <v>-33318</v>
      </c>
      <c r="F37" s="214">
        <f>+F35+F36</f>
        <v>-15586</v>
      </c>
    </row>
    <row r="38" spans="2:6" ht="15">
      <c r="B38" s="18"/>
      <c r="D38" s="31"/>
      <c r="F38" s="6"/>
    </row>
    <row r="39" spans="2:6" ht="15">
      <c r="B39" s="18" t="s">
        <v>117</v>
      </c>
      <c r="D39" s="31">
        <f>+D27+D32+D37</f>
        <v>-56771</v>
      </c>
      <c r="F39" s="20">
        <f>+F27+F32+F37</f>
        <v>8044</v>
      </c>
    </row>
    <row r="40" spans="2:6" ht="15">
      <c r="B40" s="18"/>
      <c r="D40" s="31"/>
      <c r="F40" s="6"/>
    </row>
    <row r="41" spans="2:6" ht="15">
      <c r="B41" s="18" t="s">
        <v>68</v>
      </c>
      <c r="D41" s="31">
        <v>176681</v>
      </c>
      <c r="F41" s="20">
        <v>168637</v>
      </c>
    </row>
    <row r="42" spans="2:6" ht="15">
      <c r="B42" s="18"/>
      <c r="D42" s="31"/>
      <c r="F42" s="6"/>
    </row>
    <row r="43" spans="2:6" ht="15.75" thickBot="1">
      <c r="B43" s="18" t="s">
        <v>69</v>
      </c>
      <c r="D43" s="32">
        <f>+D39+D41</f>
        <v>119910</v>
      </c>
      <c r="F43" s="12">
        <f>+F39+F41</f>
        <v>176681</v>
      </c>
    </row>
    <row r="44" ht="15">
      <c r="B44" s="18"/>
    </row>
    <row r="46" ht="13.5">
      <c r="B46" s="19" t="s">
        <v>71</v>
      </c>
    </row>
    <row r="47" ht="13.5">
      <c r="B47" s="19" t="s">
        <v>115</v>
      </c>
    </row>
  </sheetData>
  <printOptions/>
  <pageMargins left="1" right="0" top="0.75" bottom="0.75" header="0.5" footer="0.5"/>
  <pageSetup fitToHeight="1" fitToWidth="1" horizontalDpi="1200" verticalDpi="12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3"/>
  <sheetViews>
    <sheetView tabSelected="1" view="pageBreakPreview" zoomScale="75" zoomScaleNormal="60" zoomScaleSheetLayoutView="75" workbookViewId="0" topLeftCell="A262">
      <selection activeCell="B280" sqref="B280"/>
    </sheetView>
  </sheetViews>
  <sheetFormatPr defaultColWidth="9.140625" defaultRowHeight="19.5" customHeight="1"/>
  <cols>
    <col min="1" max="1" width="7.00390625" style="146" customWidth="1"/>
    <col min="2" max="2" width="4.8515625" style="146" customWidth="1"/>
    <col min="3" max="3" width="37.140625" style="146" customWidth="1"/>
    <col min="4" max="4" width="20.140625" style="146" customWidth="1"/>
    <col min="5" max="8" width="18.7109375" style="146" customWidth="1"/>
    <col min="9" max="9" width="4.28125" style="146" customWidth="1"/>
    <col min="10" max="10" width="10.00390625" style="146" customWidth="1"/>
    <col min="11" max="11" width="18.28125" style="146" customWidth="1"/>
    <col min="12" max="16384" width="9.140625" style="146" customWidth="1"/>
  </cols>
  <sheetData>
    <row r="1" ht="19.5" customHeight="1">
      <c r="A1" s="143" t="s">
        <v>21</v>
      </c>
    </row>
    <row r="2" ht="19.5" customHeight="1">
      <c r="A2" s="144" t="s">
        <v>118</v>
      </c>
    </row>
    <row r="3" ht="19.5" customHeight="1">
      <c r="A3" s="143" t="s">
        <v>127</v>
      </c>
    </row>
    <row r="4" ht="19.5" customHeight="1">
      <c r="A4" s="143"/>
    </row>
    <row r="6" spans="1:3" ht="19.5" customHeight="1">
      <c r="A6" s="143" t="s">
        <v>128</v>
      </c>
      <c r="B6" s="143" t="s">
        <v>129</v>
      </c>
      <c r="C6" s="143"/>
    </row>
    <row r="7" spans="1:3" ht="19.5" customHeight="1">
      <c r="A7" s="145"/>
      <c r="B7" s="145"/>
      <c r="C7" s="145"/>
    </row>
    <row r="8" spans="1:8" ht="19.5" customHeight="1">
      <c r="A8" s="145"/>
      <c r="B8" s="145" t="s">
        <v>130</v>
      </c>
      <c r="C8" s="145"/>
      <c r="D8" s="145"/>
      <c r="E8" s="145"/>
      <c r="F8" s="145"/>
      <c r="G8" s="145"/>
      <c r="H8" s="145"/>
    </row>
    <row r="9" spans="1:8" ht="19.5" customHeight="1">
      <c r="A9" s="145"/>
      <c r="B9" s="145" t="s">
        <v>131</v>
      </c>
      <c r="C9" s="145"/>
      <c r="D9" s="145"/>
      <c r="E9" s="145"/>
      <c r="F9" s="145"/>
      <c r="G9" s="145"/>
      <c r="H9" s="145"/>
    </row>
    <row r="10" spans="1:8" ht="19.5" customHeight="1">
      <c r="A10" s="145"/>
      <c r="B10" s="145" t="s">
        <v>132</v>
      </c>
      <c r="C10" s="145"/>
      <c r="D10" s="145"/>
      <c r="E10" s="145"/>
      <c r="F10" s="145"/>
      <c r="G10" s="145"/>
      <c r="H10" s="145"/>
    </row>
    <row r="11" spans="1:8" ht="19.5" customHeight="1">
      <c r="A11" s="145"/>
      <c r="B11" s="145" t="s">
        <v>133</v>
      </c>
      <c r="C11" s="145"/>
      <c r="D11" s="145"/>
      <c r="E11" s="145"/>
      <c r="F11" s="145"/>
      <c r="G11" s="145"/>
      <c r="H11" s="145"/>
    </row>
    <row r="12" spans="1:8" ht="19.5" customHeight="1">
      <c r="A12" s="145"/>
      <c r="B12" s="145" t="s">
        <v>134</v>
      </c>
      <c r="C12" s="145"/>
      <c r="D12" s="145"/>
      <c r="E12" s="145"/>
      <c r="F12" s="145"/>
      <c r="G12" s="145"/>
      <c r="H12" s="145"/>
    </row>
    <row r="13" spans="1:8" ht="19.5" customHeight="1">
      <c r="A13" s="145"/>
      <c r="B13" s="145" t="s">
        <v>135</v>
      </c>
      <c r="C13" s="145"/>
      <c r="D13" s="145"/>
      <c r="E13" s="145"/>
      <c r="F13" s="145"/>
      <c r="G13" s="145"/>
      <c r="H13" s="145"/>
    </row>
    <row r="14" spans="1:8" ht="19.5" customHeight="1">
      <c r="A14" s="145"/>
      <c r="B14" s="145" t="s">
        <v>136</v>
      </c>
      <c r="C14" s="145"/>
      <c r="D14" s="145"/>
      <c r="E14" s="145"/>
      <c r="F14" s="145"/>
      <c r="G14" s="145"/>
      <c r="H14" s="145"/>
    </row>
    <row r="15" spans="1:8" ht="19.5" customHeight="1">
      <c r="A15" s="145"/>
      <c r="B15" s="145"/>
      <c r="C15" s="145"/>
      <c r="D15" s="145"/>
      <c r="E15" s="145"/>
      <c r="F15" s="145"/>
      <c r="G15" s="145"/>
      <c r="H15" s="145"/>
    </row>
    <row r="16" spans="1:8" ht="19.5" customHeight="1">
      <c r="A16" s="145"/>
      <c r="B16" s="145" t="s">
        <v>137</v>
      </c>
      <c r="C16" s="145"/>
      <c r="D16" s="145"/>
      <c r="E16" s="145"/>
      <c r="F16" s="145"/>
      <c r="G16" s="145"/>
      <c r="H16" s="145"/>
    </row>
    <row r="17" spans="1:8" ht="19.5" customHeight="1">
      <c r="A17" s="145"/>
      <c r="B17" s="145" t="s">
        <v>138</v>
      </c>
      <c r="C17" s="145"/>
      <c r="D17" s="145"/>
      <c r="E17" s="145"/>
      <c r="F17" s="145"/>
      <c r="G17" s="145"/>
      <c r="H17" s="145"/>
    </row>
    <row r="18" spans="1:10" ht="19.5" customHeight="1">
      <c r="A18" s="145"/>
      <c r="B18" s="145" t="s">
        <v>301</v>
      </c>
      <c r="C18" s="145"/>
      <c r="D18" s="145"/>
      <c r="E18" s="145"/>
      <c r="F18" s="145"/>
      <c r="G18" s="145"/>
      <c r="H18" s="145"/>
      <c r="J18" s="215"/>
    </row>
    <row r="19" spans="1:10" ht="19.5" customHeight="1">
      <c r="A19" s="145"/>
      <c r="B19" s="145" t="s">
        <v>313</v>
      </c>
      <c r="C19" s="145"/>
      <c r="F19" s="159"/>
      <c r="G19" s="159"/>
      <c r="H19" s="159"/>
      <c r="J19" s="215"/>
    </row>
    <row r="20" spans="1:10" ht="19.5" customHeight="1">
      <c r="A20" s="145"/>
      <c r="B20" s="145"/>
      <c r="C20" s="145"/>
      <c r="F20" s="159"/>
      <c r="G20" s="159"/>
      <c r="H20" s="159"/>
      <c r="J20" s="215"/>
    </row>
    <row r="21" spans="1:10" ht="19.5" customHeight="1">
      <c r="A21" s="145"/>
      <c r="B21" s="145" t="s">
        <v>302</v>
      </c>
      <c r="C21" s="145"/>
      <c r="F21" s="159"/>
      <c r="G21" s="159"/>
      <c r="H21" s="159"/>
      <c r="J21" s="215"/>
    </row>
    <row r="22" spans="1:10" ht="19.5" customHeight="1">
      <c r="A22" s="145"/>
      <c r="B22" s="145" t="s">
        <v>303</v>
      </c>
      <c r="C22" s="145"/>
      <c r="F22" s="159"/>
      <c r="G22" s="159"/>
      <c r="H22" s="159"/>
      <c r="J22" s="215"/>
    </row>
    <row r="23" spans="1:10" ht="19.5" customHeight="1">
      <c r="A23" s="145"/>
      <c r="B23" s="145" t="s">
        <v>304</v>
      </c>
      <c r="C23" s="145"/>
      <c r="F23" s="159"/>
      <c r="G23" s="159"/>
      <c r="H23" s="159"/>
      <c r="J23" s="215"/>
    </row>
    <row r="24" spans="1:10" ht="19.5" customHeight="1">
      <c r="A24" s="145"/>
      <c r="B24" s="145"/>
      <c r="C24" s="145"/>
      <c r="F24" s="159"/>
      <c r="G24" s="159"/>
      <c r="H24" s="159"/>
      <c r="J24" s="215"/>
    </row>
    <row r="25" spans="1:3" ht="19.5" customHeight="1">
      <c r="A25" s="143" t="s">
        <v>139</v>
      </c>
      <c r="B25" s="143" t="s">
        <v>140</v>
      </c>
      <c r="C25" s="143"/>
    </row>
    <row r="27" ht="19.5" customHeight="1">
      <c r="B27" s="146" t="s">
        <v>141</v>
      </c>
    </row>
    <row r="28" ht="19.5" customHeight="1">
      <c r="B28" s="146" t="s">
        <v>142</v>
      </c>
    </row>
    <row r="30" spans="1:3" ht="19.5" customHeight="1">
      <c r="A30" s="143" t="s">
        <v>143</v>
      </c>
      <c r="B30" s="143" t="s">
        <v>144</v>
      </c>
      <c r="C30" s="143"/>
    </row>
    <row r="32" ht="19.5" customHeight="1">
      <c r="B32" s="146" t="s">
        <v>145</v>
      </c>
    </row>
    <row r="34" spans="1:3" ht="19.5" customHeight="1">
      <c r="A34" s="143" t="s">
        <v>146</v>
      </c>
      <c r="B34" s="143" t="s">
        <v>147</v>
      </c>
      <c r="C34" s="143"/>
    </row>
    <row r="36" ht="19.5" customHeight="1">
      <c r="B36" s="146" t="s">
        <v>148</v>
      </c>
    </row>
    <row r="37" ht="19.5" customHeight="1">
      <c r="B37" s="146" t="s">
        <v>149</v>
      </c>
    </row>
    <row r="39" spans="1:3" ht="19.5" customHeight="1">
      <c r="A39" s="143" t="s">
        <v>150</v>
      </c>
      <c r="B39" s="143" t="s">
        <v>151</v>
      </c>
      <c r="C39" s="143"/>
    </row>
    <row r="41" ht="19.5" customHeight="1">
      <c r="B41" s="146" t="s">
        <v>152</v>
      </c>
    </row>
    <row r="42" ht="19.5" customHeight="1">
      <c r="B42" s="146" t="s">
        <v>153</v>
      </c>
    </row>
    <row r="43" ht="19.5" customHeight="1">
      <c r="B43" s="146" t="s">
        <v>154</v>
      </c>
    </row>
    <row r="45" spans="1:3" ht="19.5" customHeight="1">
      <c r="A45" s="143" t="s">
        <v>155</v>
      </c>
      <c r="B45" s="143" t="s">
        <v>156</v>
      </c>
      <c r="C45" s="143"/>
    </row>
    <row r="47" spans="2:3" ht="19.5" customHeight="1">
      <c r="B47" s="160" t="s">
        <v>157</v>
      </c>
      <c r="C47" s="161"/>
    </row>
    <row r="48" spans="1:3" ht="19.5" customHeight="1">
      <c r="A48" s="146" t="s">
        <v>158</v>
      </c>
      <c r="B48" s="161" t="s">
        <v>305</v>
      </c>
      <c r="C48" s="161"/>
    </row>
    <row r="49" spans="2:3" ht="19.5" customHeight="1">
      <c r="B49" s="161" t="s">
        <v>306</v>
      </c>
      <c r="C49" s="161"/>
    </row>
    <row r="50" spans="2:3" ht="19.5" customHeight="1">
      <c r="B50" s="161" t="s">
        <v>307</v>
      </c>
      <c r="C50" s="161"/>
    </row>
    <row r="51" spans="2:3" ht="19.5" customHeight="1">
      <c r="B51" s="161" t="s">
        <v>308</v>
      </c>
      <c r="C51" s="161"/>
    </row>
    <row r="52" ht="19.5" customHeight="1">
      <c r="C52" s="161"/>
    </row>
    <row r="53" spans="2:3" ht="19.5" customHeight="1">
      <c r="B53" s="161" t="s">
        <v>159</v>
      </c>
      <c r="C53" s="161"/>
    </row>
    <row r="54" spans="2:3" ht="19.5" customHeight="1">
      <c r="B54" s="161" t="s">
        <v>160</v>
      </c>
      <c r="C54" s="161"/>
    </row>
    <row r="55" spans="2:3" ht="19.5" customHeight="1">
      <c r="B55" s="161"/>
      <c r="C55" s="161"/>
    </row>
    <row r="56" ht="19.5" customHeight="1">
      <c r="B56" s="161" t="s">
        <v>161</v>
      </c>
    </row>
    <row r="57" ht="19.5" customHeight="1">
      <c r="B57" s="161" t="s">
        <v>162</v>
      </c>
    </row>
    <row r="58" ht="19.5" customHeight="1">
      <c r="B58" s="161"/>
    </row>
    <row r="59" spans="1:8" ht="19.5" customHeight="1">
      <c r="A59" s="143" t="s">
        <v>163</v>
      </c>
      <c r="B59" s="143" t="s">
        <v>164</v>
      </c>
      <c r="C59" s="143"/>
      <c r="H59" s="162"/>
    </row>
    <row r="61" spans="2:3" ht="19.5" customHeight="1">
      <c r="B61" s="146" t="s">
        <v>235</v>
      </c>
      <c r="C61" s="146" t="s">
        <v>165</v>
      </c>
    </row>
    <row r="62" ht="19.5" customHeight="1">
      <c r="C62" s="146" t="s">
        <v>166</v>
      </c>
    </row>
    <row r="63" ht="19.5" customHeight="1">
      <c r="C63" s="146" t="s">
        <v>167</v>
      </c>
    </row>
    <row r="65" spans="1:9" s="92" customFormat="1" ht="20.25">
      <c r="A65" s="158"/>
      <c r="B65" s="150" t="s">
        <v>269</v>
      </c>
      <c r="C65" s="150" t="s">
        <v>285</v>
      </c>
      <c r="D65" s="150"/>
      <c r="E65" s="150"/>
      <c r="F65" s="150"/>
      <c r="G65" s="150"/>
      <c r="H65" s="150"/>
      <c r="I65" s="163"/>
    </row>
    <row r="66" spans="1:9" s="92" customFormat="1" ht="20.25">
      <c r="A66" s="158"/>
      <c r="B66" s="150"/>
      <c r="C66" s="150" t="s">
        <v>286</v>
      </c>
      <c r="D66" s="150"/>
      <c r="E66" s="150"/>
      <c r="F66" s="150"/>
      <c r="G66" s="150"/>
      <c r="H66" s="150"/>
      <c r="I66" s="163"/>
    </row>
    <row r="67" spans="1:9" s="92" customFormat="1" ht="20.25">
      <c r="A67" s="158"/>
      <c r="B67" s="150"/>
      <c r="C67" s="150" t="s">
        <v>287</v>
      </c>
      <c r="D67" s="150"/>
      <c r="E67" s="150"/>
      <c r="F67" s="150"/>
      <c r="G67" s="150"/>
      <c r="H67" s="150"/>
      <c r="I67" s="163"/>
    </row>
    <row r="69" spans="1:3" ht="19.5" customHeight="1">
      <c r="A69" s="143" t="s">
        <v>168</v>
      </c>
      <c r="B69" s="143" t="s">
        <v>169</v>
      </c>
      <c r="C69" s="143"/>
    </row>
    <row r="71" ht="19.5" customHeight="1">
      <c r="B71" s="146" t="s">
        <v>334</v>
      </c>
    </row>
    <row r="73" spans="2:5" ht="19.5" customHeight="1">
      <c r="B73" s="164" t="s">
        <v>170</v>
      </c>
      <c r="C73" s="146" t="s">
        <v>171</v>
      </c>
      <c r="E73" s="146" t="s">
        <v>172</v>
      </c>
    </row>
    <row r="74" spans="2:5" ht="19.5" customHeight="1">
      <c r="B74" s="164"/>
      <c r="E74" s="146" t="s">
        <v>173</v>
      </c>
    </row>
    <row r="75" spans="2:5" ht="19.5" customHeight="1">
      <c r="B75" s="164"/>
      <c r="E75" s="146" t="s">
        <v>174</v>
      </c>
    </row>
    <row r="76" ht="19.5" customHeight="1">
      <c r="B76" s="164"/>
    </row>
    <row r="77" spans="2:5" ht="19.5" customHeight="1">
      <c r="B77" s="164" t="s">
        <v>170</v>
      </c>
      <c r="C77" s="146" t="s">
        <v>175</v>
      </c>
      <c r="E77" s="146" t="s">
        <v>333</v>
      </c>
    </row>
    <row r="78" spans="2:5" ht="19.5" customHeight="1">
      <c r="B78" s="164"/>
      <c r="E78" s="146" t="s">
        <v>288</v>
      </c>
    </row>
    <row r="80" ht="19.5" customHeight="1">
      <c r="B80" s="146" t="s">
        <v>176</v>
      </c>
    </row>
    <row r="82" spans="3:6" ht="19.5" customHeight="1">
      <c r="C82" s="150"/>
      <c r="D82" s="165" t="s">
        <v>177</v>
      </c>
      <c r="E82" s="150"/>
      <c r="F82" s="150"/>
    </row>
    <row r="83" spans="3:8" ht="19.5" customHeight="1">
      <c r="C83" s="150"/>
      <c r="D83" s="166" t="s">
        <v>178</v>
      </c>
      <c r="E83" s="166" t="s">
        <v>179</v>
      </c>
      <c r="F83" s="166" t="s">
        <v>180</v>
      </c>
      <c r="H83" s="167"/>
    </row>
    <row r="84" spans="3:8" ht="19.5" customHeight="1">
      <c r="C84" s="150"/>
      <c r="D84" s="166" t="s">
        <v>181</v>
      </c>
      <c r="E84" s="166"/>
      <c r="F84" s="166"/>
      <c r="H84" s="167"/>
    </row>
    <row r="85" spans="3:8" ht="19.5" customHeight="1">
      <c r="C85" s="150"/>
      <c r="D85" s="166" t="s">
        <v>13</v>
      </c>
      <c r="E85" s="166" t="s">
        <v>13</v>
      </c>
      <c r="F85" s="166" t="s">
        <v>13</v>
      </c>
      <c r="H85" s="167"/>
    </row>
    <row r="86" spans="3:8" ht="19.5" customHeight="1">
      <c r="C86" s="147" t="s">
        <v>289</v>
      </c>
      <c r="D86" s="148"/>
      <c r="E86" s="148"/>
      <c r="F86" s="148"/>
      <c r="H86" s="168"/>
    </row>
    <row r="87" spans="3:8" ht="19.5" customHeight="1">
      <c r="C87" s="169" t="s">
        <v>124</v>
      </c>
      <c r="D87" s="148"/>
      <c r="E87" s="148"/>
      <c r="F87" s="148"/>
      <c r="H87" s="168"/>
    </row>
    <row r="88" spans="3:8" ht="19.5" customHeight="1">
      <c r="C88" s="149" t="s">
        <v>14</v>
      </c>
      <c r="D88" s="148"/>
      <c r="E88" s="148"/>
      <c r="F88" s="148"/>
      <c r="H88" s="168"/>
    </row>
    <row r="89" spans="3:8" ht="19.5" customHeight="1">
      <c r="C89" s="150" t="s">
        <v>182</v>
      </c>
      <c r="D89" s="170">
        <v>165455</v>
      </c>
      <c r="E89" s="170">
        <v>240</v>
      </c>
      <c r="F89" s="171">
        <f>+E89+D89</f>
        <v>165695</v>
      </c>
      <c r="H89" s="172"/>
    </row>
    <row r="90" spans="3:8" ht="19.5" customHeight="1">
      <c r="C90" s="150" t="s">
        <v>183</v>
      </c>
      <c r="D90" s="173">
        <v>0</v>
      </c>
      <c r="E90" s="173">
        <v>-240</v>
      </c>
      <c r="F90" s="173">
        <f>+E90+D90</f>
        <v>-240</v>
      </c>
      <c r="H90" s="174"/>
    </row>
    <row r="91" spans="3:8" ht="19.5" customHeight="1" thickBot="1">
      <c r="C91" s="150" t="s">
        <v>184</v>
      </c>
      <c r="D91" s="175">
        <f>SUM(D89:D90)</f>
        <v>165455</v>
      </c>
      <c r="E91" s="175">
        <f>SUM(E89:E90)</f>
        <v>0</v>
      </c>
      <c r="F91" s="175">
        <f>+E91+D91</f>
        <v>165455</v>
      </c>
      <c r="H91" s="172"/>
    </row>
    <row r="92" spans="3:8" ht="19.5" customHeight="1">
      <c r="C92" s="150"/>
      <c r="D92" s="170"/>
      <c r="E92" s="170"/>
      <c r="F92" s="170"/>
      <c r="H92" s="172"/>
    </row>
    <row r="93" spans="3:8" ht="19.5" customHeight="1">
      <c r="C93" s="150" t="s">
        <v>185</v>
      </c>
      <c r="D93" s="170">
        <v>15510</v>
      </c>
      <c r="E93" s="170">
        <v>133</v>
      </c>
      <c r="F93" s="171">
        <f>+E93+D93</f>
        <v>15643</v>
      </c>
      <c r="H93" s="172"/>
    </row>
    <row r="94" spans="3:8" ht="19.5" customHeight="1">
      <c r="C94" s="150" t="s">
        <v>186</v>
      </c>
      <c r="D94" s="170"/>
      <c r="E94" s="170"/>
      <c r="F94" s="173">
        <v>11573</v>
      </c>
      <c r="H94" s="172"/>
    </row>
    <row r="95" spans="3:8" ht="19.5" customHeight="1">
      <c r="C95" s="150" t="s">
        <v>187</v>
      </c>
      <c r="D95" s="170"/>
      <c r="E95" s="170"/>
      <c r="F95" s="171">
        <f>SUM(F93:F94)</f>
        <v>27216</v>
      </c>
      <c r="H95" s="172"/>
    </row>
    <row r="96" spans="3:8" ht="19.5" customHeight="1">
      <c r="C96" s="150" t="s">
        <v>19</v>
      </c>
      <c r="D96" s="170"/>
      <c r="E96" s="170"/>
      <c r="F96" s="171">
        <v>-4632</v>
      </c>
      <c r="H96" s="172"/>
    </row>
    <row r="97" spans="3:6" ht="19.5" customHeight="1" thickBot="1">
      <c r="C97" s="150" t="s">
        <v>81</v>
      </c>
      <c r="D97" s="170"/>
      <c r="E97" s="170"/>
      <c r="F97" s="175">
        <f>SUM(F95:F96)</f>
        <v>22584</v>
      </c>
    </row>
    <row r="98" spans="3:8" ht="19.5" customHeight="1">
      <c r="C98" s="150"/>
      <c r="D98" s="148"/>
      <c r="E98" s="148"/>
      <c r="F98" s="148"/>
      <c r="H98" s="168"/>
    </row>
    <row r="99" spans="3:8" ht="19.5" customHeight="1">
      <c r="C99" s="147" t="s">
        <v>289</v>
      </c>
      <c r="D99" s="148"/>
      <c r="E99" s="148"/>
      <c r="F99" s="148"/>
      <c r="H99" s="168"/>
    </row>
    <row r="100" spans="3:8" ht="19.5" customHeight="1">
      <c r="C100" s="169" t="s">
        <v>125</v>
      </c>
      <c r="D100" s="148"/>
      <c r="E100" s="148"/>
      <c r="F100" s="148"/>
      <c r="H100" s="168"/>
    </row>
    <row r="101" spans="3:8" ht="19.5" customHeight="1">
      <c r="C101" s="149" t="s">
        <v>14</v>
      </c>
      <c r="D101" s="148"/>
      <c r="E101" s="148"/>
      <c r="F101" s="148"/>
      <c r="G101" s="145"/>
      <c r="H101" s="168"/>
    </row>
    <row r="102" spans="3:8" ht="19.5" customHeight="1">
      <c r="C102" s="150" t="s">
        <v>182</v>
      </c>
      <c r="D102" s="148">
        <v>183034</v>
      </c>
      <c r="E102" s="148">
        <v>250</v>
      </c>
      <c r="F102" s="176">
        <f>+E102+D102</f>
        <v>183284</v>
      </c>
      <c r="G102" s="145"/>
      <c r="H102" s="168"/>
    </row>
    <row r="103" spans="3:8" ht="19.5" customHeight="1">
      <c r="C103" s="150" t="s">
        <v>183</v>
      </c>
      <c r="D103" s="177">
        <v>0</v>
      </c>
      <c r="E103" s="177">
        <v>-240</v>
      </c>
      <c r="F103" s="177">
        <f>+E103+D103</f>
        <v>-240</v>
      </c>
      <c r="G103" s="145"/>
      <c r="H103" s="178"/>
    </row>
    <row r="104" spans="3:8" ht="19.5" customHeight="1" thickBot="1">
      <c r="C104" s="150" t="s">
        <v>184</v>
      </c>
      <c r="D104" s="179">
        <f>SUM(D102:D103)</f>
        <v>183034</v>
      </c>
      <c r="E104" s="179">
        <f>SUM(E102:E103)</f>
        <v>10</v>
      </c>
      <c r="F104" s="179">
        <f>+E104+D104</f>
        <v>183044</v>
      </c>
      <c r="G104" s="145"/>
      <c r="H104" s="168"/>
    </row>
    <row r="105" spans="3:8" ht="19.5" customHeight="1">
      <c r="C105" s="150"/>
      <c r="D105" s="148"/>
      <c r="E105" s="148"/>
      <c r="F105" s="148"/>
      <c r="G105" s="145"/>
      <c r="H105" s="168"/>
    </row>
    <row r="106" spans="3:8" ht="19.5" customHeight="1">
      <c r="C106" s="150" t="s">
        <v>185</v>
      </c>
      <c r="D106" s="148">
        <v>32827</v>
      </c>
      <c r="E106" s="148">
        <v>143</v>
      </c>
      <c r="F106" s="176">
        <f>+E106+D106</f>
        <v>32970</v>
      </c>
      <c r="G106" s="145"/>
      <c r="H106" s="168"/>
    </row>
    <row r="107" spans="3:8" ht="19.5" customHeight="1">
      <c r="C107" s="150" t="s">
        <v>186</v>
      </c>
      <c r="D107" s="148"/>
      <c r="E107" s="148"/>
      <c r="F107" s="177">
        <v>7870</v>
      </c>
      <c r="G107" s="145"/>
      <c r="H107" s="168"/>
    </row>
    <row r="108" spans="3:8" ht="19.5" customHeight="1">
      <c r="C108" s="150" t="s">
        <v>188</v>
      </c>
      <c r="D108" s="148"/>
      <c r="E108" s="148"/>
      <c r="F108" s="176">
        <f>SUM(F106:F107)</f>
        <v>40840</v>
      </c>
      <c r="G108" s="145"/>
      <c r="H108" s="180"/>
    </row>
    <row r="109" spans="3:8" ht="19.5" customHeight="1">
      <c r="C109" s="150" t="s">
        <v>19</v>
      </c>
      <c r="D109" s="148"/>
      <c r="E109" s="148"/>
      <c r="F109" s="176">
        <v>-9924</v>
      </c>
      <c r="G109" s="145"/>
      <c r="H109" s="181"/>
    </row>
    <row r="110" spans="3:7" ht="19.5" customHeight="1" thickBot="1">
      <c r="C110" s="150" t="s">
        <v>81</v>
      </c>
      <c r="D110" s="148"/>
      <c r="E110" s="148"/>
      <c r="F110" s="179">
        <f>SUM(F108:F109)</f>
        <v>30916</v>
      </c>
      <c r="G110" s="145"/>
    </row>
    <row r="111" ht="19.5" customHeight="1">
      <c r="C111" s="143"/>
    </row>
    <row r="112" spans="1:2" ht="19.5" customHeight="1">
      <c r="A112" s="143" t="s">
        <v>189</v>
      </c>
      <c r="B112" s="143" t="s">
        <v>190</v>
      </c>
    </row>
    <row r="114" ht="19.5" customHeight="1">
      <c r="B114" s="146" t="s">
        <v>191</v>
      </c>
    </row>
    <row r="115" ht="19.5" customHeight="1">
      <c r="B115" s="146" t="s">
        <v>192</v>
      </c>
    </row>
    <row r="117" spans="1:8" ht="19.5" customHeight="1">
      <c r="A117" s="143" t="s">
        <v>193</v>
      </c>
      <c r="B117" s="143" t="s">
        <v>194</v>
      </c>
      <c r="C117" s="145"/>
      <c r="D117" s="145"/>
      <c r="E117" s="145"/>
      <c r="F117" s="145"/>
      <c r="G117" s="145"/>
      <c r="H117" s="145"/>
    </row>
    <row r="118" spans="1:8" ht="19.5" customHeight="1">
      <c r="A118" s="145"/>
      <c r="B118" s="145"/>
      <c r="C118" s="145"/>
      <c r="D118" s="145"/>
      <c r="E118" s="145"/>
      <c r="F118" s="145"/>
      <c r="G118" s="145"/>
      <c r="H118" s="145"/>
    </row>
    <row r="119" spans="1:8" ht="19.5" customHeight="1">
      <c r="A119" s="145"/>
      <c r="B119" s="145" t="s">
        <v>195</v>
      </c>
      <c r="C119" s="145"/>
      <c r="D119" s="145"/>
      <c r="E119" s="145"/>
      <c r="F119" s="145"/>
      <c r="G119" s="145"/>
      <c r="H119" s="145"/>
    </row>
    <row r="120" spans="1:8" ht="19.5" customHeight="1">
      <c r="A120" s="145"/>
      <c r="B120" s="145" t="s">
        <v>196</v>
      </c>
      <c r="C120" s="145"/>
      <c r="D120" s="145"/>
      <c r="E120" s="145"/>
      <c r="F120" s="145"/>
      <c r="G120" s="145"/>
      <c r="H120" s="145"/>
    </row>
    <row r="121" spans="1:8" ht="19.5" customHeight="1">
      <c r="A121" s="145"/>
      <c r="B121" s="145"/>
      <c r="C121" s="145"/>
      <c r="D121" s="145"/>
      <c r="E121" s="145"/>
      <c r="F121" s="145"/>
      <c r="G121" s="145"/>
      <c r="H121" s="145"/>
    </row>
    <row r="122" spans="1:8" ht="19.5" customHeight="1">
      <c r="A122" s="143" t="s">
        <v>197</v>
      </c>
      <c r="B122" s="143" t="s">
        <v>198</v>
      </c>
      <c r="C122" s="145"/>
      <c r="D122" s="145"/>
      <c r="E122" s="145"/>
      <c r="F122" s="145"/>
      <c r="G122" s="145"/>
      <c r="H122" s="145"/>
    </row>
    <row r="123" spans="1:8" ht="19.5" customHeight="1">
      <c r="A123" s="145"/>
      <c r="B123" s="145"/>
      <c r="C123" s="145"/>
      <c r="D123" s="145"/>
      <c r="E123" s="145"/>
      <c r="F123" s="145"/>
      <c r="G123" s="145"/>
      <c r="H123" s="145"/>
    </row>
    <row r="124" spans="1:8" ht="19.5" customHeight="1">
      <c r="A124" s="145"/>
      <c r="B124" s="145" t="s">
        <v>199</v>
      </c>
      <c r="C124" s="145"/>
      <c r="D124" s="145"/>
      <c r="E124" s="145"/>
      <c r="F124" s="145"/>
      <c r="G124" s="145"/>
      <c r="H124" s="145"/>
    </row>
    <row r="125" spans="1:8" ht="19.5" customHeight="1">
      <c r="A125" s="145"/>
      <c r="B125" s="145"/>
      <c r="C125" s="143"/>
      <c r="D125" s="145"/>
      <c r="E125" s="145"/>
      <c r="F125" s="145"/>
      <c r="G125" s="145"/>
      <c r="H125" s="145"/>
    </row>
    <row r="126" spans="1:8" ht="19.5" customHeight="1">
      <c r="A126" s="143" t="s">
        <v>200</v>
      </c>
      <c r="B126" s="143" t="s">
        <v>201</v>
      </c>
      <c r="C126" s="145"/>
      <c r="D126" s="145"/>
      <c r="E126" s="145"/>
      <c r="F126" s="145"/>
      <c r="G126" s="145"/>
      <c r="H126" s="145"/>
    </row>
    <row r="127" spans="1:8" ht="19.5" customHeight="1">
      <c r="A127" s="145"/>
      <c r="B127" s="145"/>
      <c r="C127" s="145"/>
      <c r="D127" s="145"/>
      <c r="E127" s="145"/>
      <c r="F127" s="145"/>
      <c r="G127" s="145"/>
      <c r="H127" s="145"/>
    </row>
    <row r="128" spans="1:8" ht="19.5" customHeight="1">
      <c r="A128" s="145"/>
      <c r="B128" s="145" t="s">
        <v>202</v>
      </c>
      <c r="C128" s="145"/>
      <c r="D128" s="145"/>
      <c r="E128" s="145"/>
      <c r="F128" s="145"/>
      <c r="G128" s="145"/>
      <c r="H128" s="145"/>
    </row>
    <row r="129" spans="1:8" ht="19.5" customHeight="1">
      <c r="A129" s="145"/>
      <c r="B129" s="145" t="s">
        <v>203</v>
      </c>
      <c r="C129" s="145"/>
      <c r="D129" s="145"/>
      <c r="E129" s="145"/>
      <c r="F129" s="145"/>
      <c r="G129" s="145"/>
      <c r="H129" s="145"/>
    </row>
    <row r="130" spans="1:8" ht="19.5" customHeight="1">
      <c r="A130" s="145"/>
      <c r="B130" s="145"/>
      <c r="C130" s="145"/>
      <c r="D130" s="145"/>
      <c r="E130" s="145"/>
      <c r="F130" s="145"/>
      <c r="G130" s="145"/>
      <c r="H130" s="145"/>
    </row>
    <row r="131" spans="1:8" ht="19.5" customHeight="1">
      <c r="A131" s="143" t="s">
        <v>204</v>
      </c>
      <c r="B131" s="143" t="s">
        <v>205</v>
      </c>
      <c r="C131" s="145"/>
      <c r="D131" s="145"/>
      <c r="E131" s="145"/>
      <c r="F131" s="145"/>
      <c r="G131" s="145"/>
      <c r="H131" s="145"/>
    </row>
    <row r="132" spans="1:8" ht="19.5" customHeight="1">
      <c r="A132" s="145"/>
      <c r="B132" s="145"/>
      <c r="C132" s="145"/>
      <c r="D132" s="145"/>
      <c r="E132" s="145"/>
      <c r="F132" s="145"/>
      <c r="G132" s="145"/>
      <c r="H132" s="145"/>
    </row>
    <row r="133" spans="1:8" ht="19.5" customHeight="1">
      <c r="A133" s="145"/>
      <c r="B133" s="145" t="s">
        <v>290</v>
      </c>
      <c r="C133" s="145"/>
      <c r="D133" s="145"/>
      <c r="E133" s="145"/>
      <c r="F133" s="145"/>
      <c r="G133" s="145"/>
      <c r="H133" s="145"/>
    </row>
    <row r="134" spans="1:8" ht="19.5" customHeight="1">
      <c r="A134" s="145"/>
      <c r="B134" s="145" t="s">
        <v>206</v>
      </c>
      <c r="C134" s="145"/>
      <c r="D134" s="145"/>
      <c r="E134" s="145"/>
      <c r="F134" s="145"/>
      <c r="G134" s="145"/>
      <c r="H134" s="145"/>
    </row>
    <row r="135" spans="1:8" ht="19.5" customHeight="1">
      <c r="A135" s="145"/>
      <c r="B135" s="145"/>
      <c r="C135" s="145"/>
      <c r="D135" s="145"/>
      <c r="E135" s="145"/>
      <c r="F135" s="182" t="s">
        <v>13</v>
      </c>
      <c r="G135" s="145"/>
      <c r="H135" s="145"/>
    </row>
    <row r="136" spans="1:8" ht="19.5" customHeight="1">
      <c r="A136" s="145"/>
      <c r="B136" s="145" t="s">
        <v>207</v>
      </c>
      <c r="C136" s="183"/>
      <c r="D136" s="145"/>
      <c r="E136" s="145"/>
      <c r="F136" s="145"/>
      <c r="G136" s="145"/>
      <c r="H136" s="145"/>
    </row>
    <row r="137" spans="1:8" ht="19.5" customHeight="1">
      <c r="A137" s="145"/>
      <c r="B137" s="145"/>
      <c r="C137" s="183" t="s">
        <v>208</v>
      </c>
      <c r="D137" s="145"/>
      <c r="E137" s="145"/>
      <c r="F137" s="151">
        <v>12002</v>
      </c>
      <c r="G137" s="145"/>
      <c r="H137" s="145"/>
    </row>
    <row r="138" spans="1:8" ht="19.5" customHeight="1">
      <c r="A138" s="145"/>
      <c r="B138" s="145"/>
      <c r="C138" s="184" t="s">
        <v>209</v>
      </c>
      <c r="D138" s="145"/>
      <c r="E138" s="145"/>
      <c r="F138" s="151">
        <v>10870</v>
      </c>
      <c r="G138" s="145"/>
      <c r="H138" s="145"/>
    </row>
    <row r="139" spans="1:8" ht="21" customHeight="1" thickBot="1">
      <c r="A139" s="145"/>
      <c r="B139" s="145"/>
      <c r="C139" s="143"/>
      <c r="D139" s="145"/>
      <c r="E139" s="145"/>
      <c r="F139" s="185">
        <f>SUM(F137:F138)</f>
        <v>22872</v>
      </c>
      <c r="G139" s="145"/>
      <c r="H139" s="145"/>
    </row>
    <row r="140" spans="1:8" ht="19.5" customHeight="1">
      <c r="A140" s="145"/>
      <c r="B140" s="145"/>
      <c r="C140" s="143"/>
      <c r="D140" s="145"/>
      <c r="E140" s="145"/>
      <c r="F140" s="186"/>
      <c r="G140" s="145"/>
      <c r="H140" s="145"/>
    </row>
    <row r="141" spans="1:8" ht="19.5" customHeight="1">
      <c r="A141" s="143" t="s">
        <v>210</v>
      </c>
      <c r="B141" s="143" t="s">
        <v>211</v>
      </c>
      <c r="C141" s="145"/>
      <c r="D141" s="145"/>
      <c r="E141" s="145"/>
      <c r="F141" s="145"/>
      <c r="G141" s="145"/>
      <c r="H141" s="145"/>
    </row>
    <row r="142" spans="1:8" ht="19.5" customHeight="1">
      <c r="A142" s="143"/>
      <c r="B142" s="143"/>
      <c r="C142" s="145"/>
      <c r="D142" s="145"/>
      <c r="E142" s="145"/>
      <c r="F142" s="145"/>
      <c r="G142" s="145"/>
      <c r="H142" s="145"/>
    </row>
    <row r="143" spans="1:8" ht="19.5" customHeight="1">
      <c r="A143" s="143"/>
      <c r="B143" s="145" t="s">
        <v>314</v>
      </c>
      <c r="C143" s="145"/>
      <c r="D143" s="145"/>
      <c r="E143" s="145"/>
      <c r="F143" s="145"/>
      <c r="G143" s="145"/>
      <c r="H143" s="145"/>
    </row>
    <row r="144" spans="1:8" ht="19.5" customHeight="1">
      <c r="A144" s="143"/>
      <c r="B144" s="145" t="s">
        <v>315</v>
      </c>
      <c r="C144" s="145"/>
      <c r="D144" s="145"/>
      <c r="E144" s="145"/>
      <c r="F144" s="145"/>
      <c r="G144" s="145"/>
      <c r="H144" s="145"/>
    </row>
    <row r="145" spans="1:8" ht="19.5" customHeight="1">
      <c r="A145" s="143"/>
      <c r="B145" s="145" t="s">
        <v>335</v>
      </c>
      <c r="C145" s="145"/>
      <c r="D145" s="145"/>
      <c r="E145" s="145"/>
      <c r="F145" s="145"/>
      <c r="G145" s="145"/>
      <c r="H145" s="145"/>
    </row>
    <row r="146" spans="1:8" ht="19.5" customHeight="1">
      <c r="A146" s="143"/>
      <c r="B146" s="145" t="s">
        <v>321</v>
      </c>
      <c r="C146" s="145"/>
      <c r="D146" s="145"/>
      <c r="E146" s="145"/>
      <c r="F146" s="145"/>
      <c r="G146" s="145"/>
      <c r="H146" s="145"/>
    </row>
    <row r="147" spans="1:8" ht="19.5" customHeight="1">
      <c r="A147" s="145"/>
      <c r="B147" s="145" t="s">
        <v>316</v>
      </c>
      <c r="C147" s="145"/>
      <c r="D147" s="145"/>
      <c r="E147" s="145"/>
      <c r="F147" s="145"/>
      <c r="G147" s="145"/>
      <c r="H147" s="145"/>
    </row>
    <row r="148" spans="1:8" ht="19.5" customHeight="1">
      <c r="A148" s="145"/>
      <c r="B148" s="145" t="s">
        <v>322</v>
      </c>
      <c r="C148" s="145"/>
      <c r="D148" s="145"/>
      <c r="E148" s="145"/>
      <c r="F148" s="145"/>
      <c r="G148" s="145"/>
      <c r="H148" s="145"/>
    </row>
    <row r="149" spans="1:8" ht="19.5" customHeight="1">
      <c r="A149" s="145"/>
      <c r="B149" s="145"/>
      <c r="C149" s="145"/>
      <c r="D149" s="145"/>
      <c r="E149" s="145"/>
      <c r="F149" s="145"/>
      <c r="G149" s="145"/>
      <c r="H149" s="145"/>
    </row>
    <row r="150" spans="1:8" ht="19.5" customHeight="1">
      <c r="A150" s="143" t="s">
        <v>212</v>
      </c>
      <c r="B150" s="143" t="s">
        <v>213</v>
      </c>
      <c r="C150" s="145"/>
      <c r="D150" s="145"/>
      <c r="E150" s="145"/>
      <c r="F150" s="145"/>
      <c r="G150" s="145"/>
      <c r="H150" s="145"/>
    </row>
    <row r="151" spans="1:8" ht="19.5" customHeight="1">
      <c r="A151" s="143"/>
      <c r="B151" s="143" t="s">
        <v>214</v>
      </c>
      <c r="C151" s="145"/>
      <c r="D151" s="145"/>
      <c r="E151" s="145"/>
      <c r="F151" s="145"/>
      <c r="G151" s="145"/>
      <c r="H151" s="145"/>
    </row>
    <row r="152" spans="1:8" ht="19.5" customHeight="1">
      <c r="A152" s="145"/>
      <c r="B152" s="183" t="s">
        <v>215</v>
      </c>
      <c r="C152" s="145"/>
      <c r="D152" s="145"/>
      <c r="E152" s="145"/>
      <c r="F152" s="145"/>
      <c r="G152" s="145"/>
      <c r="H152" s="145"/>
    </row>
    <row r="153" spans="1:8" ht="19.5" customHeight="1">
      <c r="A153" s="145"/>
      <c r="B153" s="145" t="s">
        <v>323</v>
      </c>
      <c r="C153" s="145"/>
      <c r="D153" s="145"/>
      <c r="E153" s="145"/>
      <c r="F153" s="145"/>
      <c r="G153" s="145"/>
      <c r="H153" s="145"/>
    </row>
    <row r="154" spans="1:8" ht="19.5" customHeight="1">
      <c r="A154" s="145"/>
      <c r="B154" s="145" t="s">
        <v>328</v>
      </c>
      <c r="C154" s="145"/>
      <c r="D154" s="145"/>
      <c r="E154" s="145"/>
      <c r="F154" s="145"/>
      <c r="G154" s="145"/>
      <c r="H154" s="145"/>
    </row>
    <row r="155" spans="1:8" ht="19.5" customHeight="1">
      <c r="A155" s="145"/>
      <c r="B155" s="145" t="s">
        <v>324</v>
      </c>
      <c r="C155" s="145"/>
      <c r="D155" s="145"/>
      <c r="E155" s="145"/>
      <c r="F155" s="145"/>
      <c r="G155" s="145"/>
      <c r="H155" s="145"/>
    </row>
    <row r="156" spans="1:8" ht="19.5" customHeight="1">
      <c r="A156" s="145"/>
      <c r="B156" s="145"/>
      <c r="C156" s="145"/>
      <c r="D156" s="145"/>
      <c r="E156" s="145"/>
      <c r="F156" s="145"/>
      <c r="G156" s="145"/>
      <c r="H156" s="145"/>
    </row>
    <row r="157" spans="1:8" ht="19.5" customHeight="1">
      <c r="A157" s="143" t="s">
        <v>216</v>
      </c>
      <c r="B157" s="143" t="s">
        <v>309</v>
      </c>
      <c r="C157" s="145"/>
      <c r="D157" s="145"/>
      <c r="E157" s="145"/>
      <c r="F157" s="145"/>
      <c r="G157" s="145"/>
      <c r="H157" s="145"/>
    </row>
    <row r="158" spans="1:8" ht="19.5" customHeight="1">
      <c r="A158" s="143"/>
      <c r="B158" s="143"/>
      <c r="C158" s="145"/>
      <c r="D158" s="145"/>
      <c r="E158" s="145"/>
      <c r="F158" s="145"/>
      <c r="G158" s="145"/>
      <c r="H158" s="145"/>
    </row>
    <row r="159" spans="1:8" ht="19.5" customHeight="1">
      <c r="A159" s="143"/>
      <c r="B159" s="145" t="s">
        <v>325</v>
      </c>
      <c r="C159" s="145"/>
      <c r="D159" s="145"/>
      <c r="E159" s="145"/>
      <c r="F159" s="145"/>
      <c r="G159" s="145"/>
      <c r="H159" s="145"/>
    </row>
    <row r="160" spans="1:8" ht="19.5" customHeight="1">
      <c r="A160" s="143"/>
      <c r="B160" s="145" t="s">
        <v>317</v>
      </c>
      <c r="C160" s="145"/>
      <c r="D160" s="145"/>
      <c r="E160" s="145"/>
      <c r="F160" s="145"/>
      <c r="G160" s="145"/>
      <c r="H160" s="145"/>
    </row>
    <row r="161" spans="1:8" ht="19.5" customHeight="1">
      <c r="A161" s="143"/>
      <c r="B161" s="145" t="s">
        <v>326</v>
      </c>
      <c r="C161" s="145"/>
      <c r="D161" s="145"/>
      <c r="E161" s="145"/>
      <c r="F161" s="145"/>
      <c r="G161" s="145"/>
      <c r="H161" s="145"/>
    </row>
    <row r="162" spans="1:8" ht="19.5" customHeight="1">
      <c r="A162" s="143"/>
      <c r="B162" s="145" t="s">
        <v>318</v>
      </c>
      <c r="C162" s="145"/>
      <c r="D162" s="145"/>
      <c r="E162" s="145"/>
      <c r="F162" s="145"/>
      <c r="G162" s="145"/>
      <c r="H162" s="145"/>
    </row>
    <row r="163" spans="1:8" ht="19.5" customHeight="1">
      <c r="A163" s="143"/>
      <c r="B163" s="145" t="s">
        <v>319</v>
      </c>
      <c r="C163" s="145"/>
      <c r="D163" s="145"/>
      <c r="E163" s="145"/>
      <c r="F163" s="145"/>
      <c r="G163" s="145"/>
      <c r="H163" s="145"/>
    </row>
    <row r="164" spans="1:8" ht="19.5" customHeight="1">
      <c r="A164" s="143"/>
      <c r="B164" s="145"/>
      <c r="C164" s="145"/>
      <c r="D164" s="145"/>
      <c r="E164" s="145"/>
      <c r="F164" s="145"/>
      <c r="G164" s="145"/>
      <c r="H164" s="145"/>
    </row>
    <row r="165" spans="1:8" ht="19.5" customHeight="1">
      <c r="A165" s="143" t="s">
        <v>217</v>
      </c>
      <c r="B165" s="143" t="s">
        <v>218</v>
      </c>
      <c r="C165" s="145"/>
      <c r="D165" s="145"/>
      <c r="E165" s="145"/>
      <c r="F165" s="145"/>
      <c r="G165" s="145"/>
      <c r="H165" s="145"/>
    </row>
    <row r="166" spans="1:8" ht="19.5" customHeight="1">
      <c r="A166" s="143"/>
      <c r="B166" s="143"/>
      <c r="C166" s="145"/>
      <c r="D166" s="145"/>
      <c r="E166" s="145"/>
      <c r="F166" s="145"/>
      <c r="G166" s="145"/>
      <c r="H166" s="145"/>
    </row>
    <row r="167" spans="1:8" ht="19.5" customHeight="1">
      <c r="A167" s="145"/>
      <c r="B167" s="215" t="s">
        <v>310</v>
      </c>
      <c r="C167" s="145"/>
      <c r="D167" s="145"/>
      <c r="E167" s="145"/>
      <c r="F167" s="145"/>
      <c r="G167" s="145"/>
      <c r="H167" s="145"/>
    </row>
    <row r="168" spans="1:8" ht="19.5" customHeight="1">
      <c r="A168" s="145"/>
      <c r="B168" s="215" t="s">
        <v>232</v>
      </c>
      <c r="C168" s="145"/>
      <c r="D168" s="145"/>
      <c r="E168" s="145"/>
      <c r="F168" s="145"/>
      <c r="G168" s="145"/>
      <c r="H168" s="145"/>
    </row>
    <row r="169" spans="1:8" ht="19.5" customHeight="1">
      <c r="A169" s="145"/>
      <c r="B169" s="145"/>
      <c r="C169" s="145"/>
      <c r="D169" s="145"/>
      <c r="E169" s="145"/>
      <c r="F169" s="145"/>
      <c r="G169" s="145"/>
      <c r="H169" s="145"/>
    </row>
    <row r="170" spans="1:8" ht="19.5" customHeight="1">
      <c r="A170" s="143" t="s">
        <v>219</v>
      </c>
      <c r="B170" s="143" t="s">
        <v>220</v>
      </c>
      <c r="C170" s="145"/>
      <c r="D170" s="145"/>
      <c r="E170" s="145"/>
      <c r="F170" s="145"/>
      <c r="G170" s="145"/>
      <c r="H170" s="145"/>
    </row>
    <row r="171" spans="1:8" ht="19.5" customHeight="1">
      <c r="A171" s="143"/>
      <c r="B171" s="143"/>
      <c r="C171" s="145"/>
      <c r="D171" s="145"/>
      <c r="E171" s="145"/>
      <c r="F171" s="145"/>
      <c r="G171" s="145"/>
      <c r="H171" s="145"/>
    </row>
    <row r="172" spans="1:8" ht="19.5" customHeight="1">
      <c r="A172" s="143"/>
      <c r="B172" s="143"/>
      <c r="C172" s="150"/>
      <c r="D172" s="220" t="s">
        <v>221</v>
      </c>
      <c r="E172" s="220"/>
      <c r="F172" s="220" t="s">
        <v>222</v>
      </c>
      <c r="G172" s="220"/>
      <c r="H172" s="145"/>
    </row>
    <row r="173" spans="1:8" ht="19.5" customHeight="1">
      <c r="A173" s="145"/>
      <c r="B173" s="145"/>
      <c r="C173" s="150"/>
      <c r="D173" s="220" t="s">
        <v>223</v>
      </c>
      <c r="E173" s="220"/>
      <c r="F173" s="220" t="s">
        <v>126</v>
      </c>
      <c r="G173" s="220"/>
      <c r="H173" s="145"/>
    </row>
    <row r="174" spans="1:8" ht="19.5" customHeight="1">
      <c r="A174" s="145"/>
      <c r="B174" s="145"/>
      <c r="C174" s="150"/>
      <c r="D174" s="165" t="s">
        <v>291</v>
      </c>
      <c r="E174" s="187" t="s">
        <v>292</v>
      </c>
      <c r="F174" s="165" t="s">
        <v>291</v>
      </c>
      <c r="G174" s="187" t="s">
        <v>292</v>
      </c>
      <c r="H174" s="145"/>
    </row>
    <row r="175" spans="1:8" ht="19.5" customHeight="1">
      <c r="A175" s="145"/>
      <c r="B175" s="145"/>
      <c r="C175" s="150"/>
      <c r="D175" s="165" t="s">
        <v>13</v>
      </c>
      <c r="E175" s="187" t="s">
        <v>13</v>
      </c>
      <c r="F175" s="165" t="s">
        <v>13</v>
      </c>
      <c r="G175" s="187" t="s">
        <v>13</v>
      </c>
      <c r="H175" s="145"/>
    </row>
    <row r="176" spans="1:8" ht="19.5" customHeight="1">
      <c r="A176" s="145"/>
      <c r="B176" s="145"/>
      <c r="C176" s="150"/>
      <c r="D176" s="165"/>
      <c r="E176" s="187"/>
      <c r="F176" s="165"/>
      <c r="G176" s="187"/>
      <c r="H176" s="145"/>
    </row>
    <row r="177" spans="1:8" ht="19.5" customHeight="1">
      <c r="A177" s="145"/>
      <c r="B177" s="145"/>
      <c r="C177" s="150" t="s">
        <v>224</v>
      </c>
      <c r="D177" s="147"/>
      <c r="E177" s="150"/>
      <c r="F177" s="147"/>
      <c r="G177" s="147"/>
      <c r="H177" s="145"/>
    </row>
    <row r="178" spans="1:8" ht="19.5" customHeight="1">
      <c r="A178" s="145"/>
      <c r="B178" s="145"/>
      <c r="C178" s="188" t="s">
        <v>225</v>
      </c>
      <c r="D178" s="189">
        <v>545</v>
      </c>
      <c r="E178" s="190">
        <v>1876</v>
      </c>
      <c r="F178" s="189">
        <v>4719</v>
      </c>
      <c r="G178" s="190">
        <v>10124</v>
      </c>
      <c r="H178" s="145"/>
    </row>
    <row r="179" spans="1:8" ht="19.5" customHeight="1">
      <c r="A179" s="145"/>
      <c r="B179" s="145"/>
      <c r="C179" s="188" t="s">
        <v>226</v>
      </c>
      <c r="D179" s="191">
        <v>-17</v>
      </c>
      <c r="E179" s="192">
        <v>631</v>
      </c>
      <c r="F179" s="191">
        <v>147</v>
      </c>
      <c r="G179" s="192">
        <v>781</v>
      </c>
      <c r="H179" s="145"/>
    </row>
    <row r="180" spans="1:8" ht="20.25" customHeight="1">
      <c r="A180" s="145"/>
      <c r="B180" s="145"/>
      <c r="C180" s="150"/>
      <c r="D180" s="193">
        <f>+D179+D178</f>
        <v>528</v>
      </c>
      <c r="E180" s="190">
        <f>+E179+E178</f>
        <v>2507</v>
      </c>
      <c r="F180" s="193">
        <f>+F179+F178</f>
        <v>4866</v>
      </c>
      <c r="G180" s="190">
        <f>+G179+G178</f>
        <v>10905</v>
      </c>
      <c r="H180" s="145"/>
    </row>
    <row r="181" spans="1:8" ht="19.5" customHeight="1">
      <c r="A181" s="145"/>
      <c r="B181" s="145"/>
      <c r="C181" s="150"/>
      <c r="D181" s="170"/>
      <c r="E181" s="148"/>
      <c r="F181" s="170"/>
      <c r="G181" s="148"/>
      <c r="H181" s="145"/>
    </row>
    <row r="182" spans="1:8" ht="19.5" customHeight="1">
      <c r="A182" s="145"/>
      <c r="B182" s="145"/>
      <c r="C182" s="150" t="s">
        <v>293</v>
      </c>
      <c r="D182" s="170"/>
      <c r="E182" s="190"/>
      <c r="F182" s="170"/>
      <c r="G182" s="190"/>
      <c r="H182" s="145"/>
    </row>
    <row r="183" spans="1:8" ht="19.5" customHeight="1">
      <c r="A183" s="145"/>
      <c r="B183" s="145"/>
      <c r="C183" s="194" t="s">
        <v>225</v>
      </c>
      <c r="D183" s="195">
        <v>-234</v>
      </c>
      <c r="E183" s="177">
        <v>-981</v>
      </c>
      <c r="F183" s="195">
        <v>-234</v>
      </c>
      <c r="G183" s="177">
        <v>-981</v>
      </c>
      <c r="H183" s="145"/>
    </row>
    <row r="184" spans="1:8" ht="20.25" customHeight="1" thickBot="1">
      <c r="A184" s="145"/>
      <c r="B184" s="145"/>
      <c r="C184" s="145"/>
      <c r="D184" s="196">
        <f>SUM(D180:D183)</f>
        <v>294</v>
      </c>
      <c r="E184" s="197">
        <f>SUM(E180:E183)</f>
        <v>1526</v>
      </c>
      <c r="F184" s="196">
        <f>SUM(F180:F183)</f>
        <v>4632</v>
      </c>
      <c r="G184" s="197">
        <f>SUM(G180:G183)</f>
        <v>9924</v>
      </c>
      <c r="H184" s="145"/>
    </row>
    <row r="185" spans="1:8" ht="19.5" customHeight="1">
      <c r="A185" s="145"/>
      <c r="B185" s="145"/>
      <c r="C185" s="145"/>
      <c r="D185" s="172"/>
      <c r="E185" s="198"/>
      <c r="F185" s="172"/>
      <c r="G185" s="198"/>
      <c r="H185" s="145"/>
    </row>
    <row r="186" spans="1:8" ht="19.5" customHeight="1">
      <c r="A186" s="145"/>
      <c r="B186" s="145" t="s">
        <v>227</v>
      </c>
      <c r="C186" s="145"/>
      <c r="D186" s="145"/>
      <c r="E186" s="145"/>
      <c r="F186" s="145"/>
      <c r="G186" s="145"/>
      <c r="H186" s="145"/>
    </row>
    <row r="187" spans="1:8" ht="19.5" customHeight="1">
      <c r="A187" s="145"/>
      <c r="B187" s="145" t="s">
        <v>228</v>
      </c>
      <c r="C187" s="145"/>
      <c r="D187" s="145"/>
      <c r="E187" s="145"/>
      <c r="F187" s="145"/>
      <c r="G187" s="145"/>
      <c r="H187" s="145"/>
    </row>
    <row r="188" spans="1:8" ht="19.5" customHeight="1">
      <c r="A188" s="145"/>
      <c r="B188" s="145"/>
      <c r="C188" s="145"/>
      <c r="D188" s="145"/>
      <c r="E188" s="145"/>
      <c r="F188" s="145"/>
      <c r="G188" s="145"/>
      <c r="H188" s="145"/>
    </row>
    <row r="189" spans="1:8" ht="19.5" customHeight="1">
      <c r="A189" s="143" t="s">
        <v>229</v>
      </c>
      <c r="B189" s="143" t="s">
        <v>230</v>
      </c>
      <c r="C189" s="145"/>
      <c r="D189" s="145"/>
      <c r="E189" s="145"/>
      <c r="F189" s="145"/>
      <c r="G189" s="145"/>
      <c r="H189" s="145"/>
    </row>
    <row r="190" spans="1:8" ht="19.5" customHeight="1">
      <c r="A190" s="145"/>
      <c r="B190" s="145"/>
      <c r="C190" s="145"/>
      <c r="D190" s="145"/>
      <c r="E190" s="145"/>
      <c r="F190" s="145"/>
      <c r="G190" s="145"/>
      <c r="H190" s="145"/>
    </row>
    <row r="191" spans="1:8" ht="19.5" customHeight="1">
      <c r="A191" s="145"/>
      <c r="B191" s="145" t="s">
        <v>231</v>
      </c>
      <c r="C191" s="145"/>
      <c r="D191" s="145"/>
      <c r="E191" s="145"/>
      <c r="F191" s="145"/>
      <c r="G191" s="145"/>
      <c r="H191" s="145"/>
    </row>
    <row r="192" spans="1:8" ht="19.5" customHeight="1">
      <c r="A192" s="145"/>
      <c r="B192" s="145" t="s">
        <v>232</v>
      </c>
      <c r="C192" s="145"/>
      <c r="D192" s="145"/>
      <c r="E192" s="145"/>
      <c r="F192" s="145"/>
      <c r="G192" s="145"/>
      <c r="H192" s="145"/>
    </row>
    <row r="193" spans="1:8" ht="19.5" customHeight="1">
      <c r="A193" s="145"/>
      <c r="B193" s="145"/>
      <c r="C193" s="145"/>
      <c r="D193" s="145"/>
      <c r="E193" s="145"/>
      <c r="F193" s="145"/>
      <c r="G193" s="145"/>
      <c r="H193" s="145"/>
    </row>
    <row r="194" spans="1:8" ht="19.5" customHeight="1">
      <c r="A194" s="143" t="s">
        <v>233</v>
      </c>
      <c r="B194" s="143" t="s">
        <v>234</v>
      </c>
      <c r="C194" s="145"/>
      <c r="D194" s="145"/>
      <c r="E194" s="145"/>
      <c r="F194" s="145"/>
      <c r="G194" s="145"/>
      <c r="H194" s="145"/>
    </row>
    <row r="195" spans="1:8" ht="19.5" customHeight="1">
      <c r="A195" s="145"/>
      <c r="B195" s="145"/>
      <c r="C195" s="145"/>
      <c r="D195" s="145"/>
      <c r="E195" s="145"/>
      <c r="F195" s="145"/>
      <c r="G195" s="145"/>
      <c r="H195" s="145"/>
    </row>
    <row r="196" spans="1:8" ht="19.5" customHeight="1">
      <c r="A196" s="145"/>
      <c r="B196" s="145" t="s">
        <v>235</v>
      </c>
      <c r="C196" s="145" t="s">
        <v>236</v>
      </c>
      <c r="D196" s="145"/>
      <c r="E196" s="145"/>
      <c r="F196" s="145"/>
      <c r="G196" s="145"/>
      <c r="H196" s="145"/>
    </row>
    <row r="197" spans="1:8" ht="19.5" customHeight="1">
      <c r="A197" s="145"/>
      <c r="B197" s="145"/>
      <c r="C197" s="145"/>
      <c r="D197" s="145"/>
      <c r="E197" s="154" t="s">
        <v>237</v>
      </c>
      <c r="F197" s="145"/>
      <c r="G197" s="154" t="s">
        <v>222</v>
      </c>
      <c r="H197" s="145"/>
    </row>
    <row r="198" spans="1:8" ht="19.5" customHeight="1">
      <c r="A198" s="145"/>
      <c r="B198" s="145"/>
      <c r="C198" s="145"/>
      <c r="D198" s="145"/>
      <c r="E198" s="154" t="s">
        <v>223</v>
      </c>
      <c r="F198" s="145"/>
      <c r="G198" s="154" t="s">
        <v>126</v>
      </c>
      <c r="H198" s="145"/>
    </row>
    <row r="199" spans="1:8" ht="19.5" customHeight="1">
      <c r="A199" s="145"/>
      <c r="B199" s="145"/>
      <c r="C199" s="145"/>
      <c r="D199" s="145"/>
      <c r="E199" s="154" t="s">
        <v>291</v>
      </c>
      <c r="F199" s="145"/>
      <c r="G199" s="154" t="s">
        <v>291</v>
      </c>
      <c r="H199" s="145"/>
    </row>
    <row r="200" spans="1:8" ht="19.5" customHeight="1">
      <c r="A200" s="145"/>
      <c r="B200" s="145"/>
      <c r="C200" s="145"/>
      <c r="D200" s="145"/>
      <c r="E200" s="154" t="s">
        <v>13</v>
      </c>
      <c r="F200" s="145"/>
      <c r="G200" s="154" t="s">
        <v>13</v>
      </c>
      <c r="H200" s="145"/>
    </row>
    <row r="201" spans="1:8" ht="19.5" customHeight="1">
      <c r="A201" s="145"/>
      <c r="B201" s="145"/>
      <c r="C201" s="145"/>
      <c r="D201" s="145"/>
      <c r="E201" s="145"/>
      <c r="F201" s="145"/>
      <c r="G201" s="145"/>
      <c r="H201" s="145"/>
    </row>
    <row r="202" spans="1:11" ht="19.5" customHeight="1">
      <c r="A202" s="145"/>
      <c r="B202" s="145"/>
      <c r="C202" s="145" t="s">
        <v>238</v>
      </c>
      <c r="D202" s="145"/>
      <c r="E202" s="152">
        <v>5551</v>
      </c>
      <c r="F202" s="153"/>
      <c r="G202" s="152">
        <f>17893+E202</f>
        <v>23444</v>
      </c>
      <c r="H202" s="145"/>
      <c r="K202" s="199"/>
    </row>
    <row r="203" spans="1:11" ht="19.5" customHeight="1">
      <c r="A203" s="145"/>
      <c r="B203" s="145"/>
      <c r="C203" s="145" t="s">
        <v>239</v>
      </c>
      <c r="D203" s="145"/>
      <c r="E203" s="152">
        <v>4439</v>
      </c>
      <c r="F203" s="153"/>
      <c r="G203" s="152">
        <f>15862+E203</f>
        <v>20301</v>
      </c>
      <c r="H203" s="145"/>
      <c r="K203" s="199"/>
    </row>
    <row r="204" spans="1:11" ht="19.5" customHeight="1">
      <c r="A204" s="145"/>
      <c r="B204" s="145"/>
      <c r="C204" s="145" t="s">
        <v>240</v>
      </c>
      <c r="D204" s="145"/>
      <c r="E204" s="152">
        <v>891</v>
      </c>
      <c r="F204" s="145"/>
      <c r="G204" s="152">
        <f>4611+E204</f>
        <v>5502</v>
      </c>
      <c r="H204" s="145"/>
      <c r="K204" s="199"/>
    </row>
    <row r="205" spans="1:8" ht="19.5" customHeight="1">
      <c r="A205" s="145"/>
      <c r="B205" s="145"/>
      <c r="C205" s="145"/>
      <c r="D205" s="145"/>
      <c r="E205" s="143"/>
      <c r="F205" s="143"/>
      <c r="G205" s="145"/>
      <c r="H205" s="145"/>
    </row>
    <row r="206" spans="1:8" ht="19.5" customHeight="1">
      <c r="A206" s="145"/>
      <c r="B206" s="145" t="s">
        <v>241</v>
      </c>
      <c r="C206" s="145" t="s">
        <v>294</v>
      </c>
      <c r="D206" s="145"/>
      <c r="E206" s="143"/>
      <c r="F206" s="145"/>
      <c r="G206" s="145"/>
      <c r="H206" s="145"/>
    </row>
    <row r="207" spans="1:8" ht="19.5" customHeight="1">
      <c r="A207" s="145"/>
      <c r="B207" s="145"/>
      <c r="C207" s="145"/>
      <c r="D207" s="145"/>
      <c r="E207" s="143"/>
      <c r="F207" s="145"/>
      <c r="G207" s="154" t="s">
        <v>13</v>
      </c>
      <c r="H207" s="145"/>
    </row>
    <row r="208" spans="1:8" ht="19.5" customHeight="1">
      <c r="A208" s="145"/>
      <c r="B208" s="145"/>
      <c r="C208" s="145"/>
      <c r="D208" s="145"/>
      <c r="E208" s="143"/>
      <c r="F208" s="145"/>
      <c r="G208" s="143"/>
      <c r="H208" s="145"/>
    </row>
    <row r="209" spans="1:8" ht="19.5" customHeight="1">
      <c r="A209" s="145"/>
      <c r="B209" s="145"/>
      <c r="C209" s="145" t="s">
        <v>242</v>
      </c>
      <c r="D209" s="145"/>
      <c r="E209" s="143"/>
      <c r="F209" s="145"/>
      <c r="G209" s="155">
        <v>22151</v>
      </c>
      <c r="H209" s="145"/>
    </row>
    <row r="210" spans="1:8" ht="19.5" customHeight="1">
      <c r="A210" s="145"/>
      <c r="B210" s="145"/>
      <c r="C210" s="145" t="s">
        <v>243</v>
      </c>
      <c r="D210" s="145"/>
      <c r="E210" s="143"/>
      <c r="F210" s="145"/>
      <c r="G210" s="155">
        <v>22151</v>
      </c>
      <c r="H210" s="145"/>
    </row>
    <row r="211" spans="1:8" ht="19.5" customHeight="1">
      <c r="A211" s="145"/>
      <c r="B211" s="145"/>
      <c r="C211" s="145" t="s">
        <v>244</v>
      </c>
      <c r="D211" s="145"/>
      <c r="E211" s="143"/>
      <c r="F211" s="145"/>
      <c r="G211" s="155">
        <v>25882</v>
      </c>
      <c r="H211" s="145"/>
    </row>
    <row r="212" spans="1:8" ht="19.5" customHeight="1">
      <c r="A212" s="145"/>
      <c r="B212" s="145"/>
      <c r="C212" s="143"/>
      <c r="D212" s="145"/>
      <c r="E212" s="145"/>
      <c r="F212" s="145"/>
      <c r="G212" s="145"/>
      <c r="H212" s="145"/>
    </row>
    <row r="213" spans="1:8" ht="19.5" customHeight="1">
      <c r="A213" s="143" t="s">
        <v>245</v>
      </c>
      <c r="B213" s="143" t="s">
        <v>246</v>
      </c>
      <c r="C213" s="145"/>
      <c r="D213" s="145"/>
      <c r="E213" s="145"/>
      <c r="F213" s="145"/>
      <c r="G213" s="145"/>
      <c r="H213" s="145"/>
    </row>
    <row r="214" spans="1:8" ht="19.5" customHeight="1">
      <c r="A214" s="143"/>
      <c r="B214" s="143"/>
      <c r="C214" s="145"/>
      <c r="D214" s="145"/>
      <c r="E214" s="145"/>
      <c r="F214" s="145"/>
      <c r="G214" s="145"/>
      <c r="H214" s="145"/>
    </row>
    <row r="215" spans="1:8" ht="19.5" customHeight="1">
      <c r="A215" s="145"/>
      <c r="B215" s="145" t="s">
        <v>247</v>
      </c>
      <c r="C215" s="145"/>
      <c r="D215" s="145"/>
      <c r="E215" s="145"/>
      <c r="F215" s="145"/>
      <c r="G215" s="145"/>
      <c r="H215" s="145"/>
    </row>
    <row r="216" spans="1:8" ht="19.5" customHeight="1">
      <c r="A216" s="145"/>
      <c r="B216" s="145"/>
      <c r="C216" s="145"/>
      <c r="D216" s="145"/>
      <c r="E216" s="145"/>
      <c r="F216" s="145"/>
      <c r="G216" s="145"/>
      <c r="H216" s="145"/>
    </row>
    <row r="217" spans="1:8" ht="19.5" customHeight="1">
      <c r="A217" s="143" t="s">
        <v>248</v>
      </c>
      <c r="B217" s="143" t="s">
        <v>249</v>
      </c>
      <c r="C217" s="145"/>
      <c r="D217" s="145"/>
      <c r="E217" s="145"/>
      <c r="F217" s="145"/>
      <c r="G217" s="145"/>
      <c r="H217" s="145"/>
    </row>
    <row r="218" spans="1:8" ht="19.5" customHeight="1">
      <c r="A218" s="145"/>
      <c r="B218" s="145"/>
      <c r="C218" s="145"/>
      <c r="D218" s="145"/>
      <c r="E218" s="145"/>
      <c r="F218" s="145"/>
      <c r="G218" s="145"/>
      <c r="H218" s="145"/>
    </row>
    <row r="219" spans="1:8" ht="19.5" customHeight="1">
      <c r="A219" s="145"/>
      <c r="B219" s="146" t="s">
        <v>295</v>
      </c>
      <c r="C219" s="145"/>
      <c r="D219" s="145"/>
      <c r="E219" s="145"/>
      <c r="F219" s="145"/>
      <c r="G219" s="145"/>
      <c r="H219" s="145"/>
    </row>
    <row r="220" spans="1:8" ht="19.5" customHeight="1">
      <c r="A220" s="145"/>
      <c r="B220" s="145"/>
      <c r="C220" s="145"/>
      <c r="D220" s="145"/>
      <c r="E220" s="145"/>
      <c r="F220" s="145"/>
      <c r="G220" s="145"/>
      <c r="H220" s="145"/>
    </row>
    <row r="221" spans="1:8" ht="19.5" customHeight="1">
      <c r="A221" s="143" t="s">
        <v>250</v>
      </c>
      <c r="B221" s="143" t="s">
        <v>251</v>
      </c>
      <c r="C221" s="145"/>
      <c r="D221" s="145"/>
      <c r="E221" s="145"/>
      <c r="F221" s="145"/>
      <c r="G221" s="145"/>
      <c r="H221" s="145"/>
    </row>
    <row r="222" spans="1:8" ht="19.5" customHeight="1">
      <c r="A222" s="145"/>
      <c r="B222" s="145"/>
      <c r="C222" s="145"/>
      <c r="D222" s="145"/>
      <c r="E222" s="145"/>
      <c r="F222" s="145"/>
      <c r="G222" s="145"/>
      <c r="H222" s="145"/>
    </row>
    <row r="223" spans="1:8" ht="19.5" customHeight="1">
      <c r="A223" s="145"/>
      <c r="B223" s="145" t="s">
        <v>252</v>
      </c>
      <c r="C223" s="145"/>
      <c r="D223" s="145"/>
      <c r="E223" s="145"/>
      <c r="F223" s="145"/>
      <c r="G223" s="145"/>
      <c r="H223" s="145"/>
    </row>
    <row r="224" spans="1:8" ht="19.5" customHeight="1">
      <c r="A224" s="145"/>
      <c r="B224" s="145" t="s">
        <v>253</v>
      </c>
      <c r="C224" s="145"/>
      <c r="D224" s="145"/>
      <c r="E224" s="145"/>
      <c r="F224" s="145"/>
      <c r="G224" s="145"/>
      <c r="H224" s="145"/>
    </row>
    <row r="225" spans="1:8" ht="19.5" customHeight="1">
      <c r="A225" s="145"/>
      <c r="B225" s="145"/>
      <c r="C225" s="145"/>
      <c r="D225" s="145"/>
      <c r="E225" s="145"/>
      <c r="F225" s="145"/>
      <c r="G225" s="145"/>
      <c r="H225" s="145"/>
    </row>
    <row r="226" spans="1:8" ht="19.5" customHeight="1">
      <c r="A226" s="143" t="s">
        <v>254</v>
      </c>
      <c r="B226" s="143" t="s">
        <v>255</v>
      </c>
      <c r="C226" s="145"/>
      <c r="D226" s="145"/>
      <c r="E226" s="145"/>
      <c r="F226" s="145"/>
      <c r="G226" s="145"/>
      <c r="H226" s="145"/>
    </row>
    <row r="227" spans="1:8" ht="19.5" customHeight="1">
      <c r="A227" s="145"/>
      <c r="B227" s="145"/>
      <c r="C227" s="145"/>
      <c r="D227" s="145"/>
      <c r="E227" s="145"/>
      <c r="F227" s="145"/>
      <c r="G227" s="145"/>
      <c r="H227" s="145"/>
    </row>
    <row r="228" spans="1:8" ht="19.5" customHeight="1">
      <c r="A228" s="145"/>
      <c r="B228" s="145" t="s">
        <v>256</v>
      </c>
      <c r="C228" s="145"/>
      <c r="D228" s="145"/>
      <c r="E228" s="145"/>
      <c r="F228" s="145"/>
      <c r="G228" s="145"/>
      <c r="H228" s="145"/>
    </row>
    <row r="229" spans="1:8" ht="19.5" customHeight="1">
      <c r="A229" s="145"/>
      <c r="B229" s="145"/>
      <c r="C229" s="145"/>
      <c r="D229" s="145"/>
      <c r="E229" s="145"/>
      <c r="F229" s="145"/>
      <c r="G229" s="145"/>
      <c r="H229" s="145"/>
    </row>
    <row r="230" spans="1:8" ht="19.5" customHeight="1">
      <c r="A230" s="143" t="s">
        <v>257</v>
      </c>
      <c r="B230" s="143" t="s">
        <v>258</v>
      </c>
      <c r="C230" s="145"/>
      <c r="D230" s="145"/>
      <c r="E230" s="145"/>
      <c r="F230" s="145"/>
      <c r="G230" s="145"/>
      <c r="H230" s="145"/>
    </row>
    <row r="231" spans="1:8" ht="19.5" customHeight="1">
      <c r="A231" s="145"/>
      <c r="B231" s="145"/>
      <c r="C231" s="145"/>
      <c r="D231" s="145"/>
      <c r="E231" s="145"/>
      <c r="F231" s="145"/>
      <c r="G231" s="145"/>
      <c r="H231" s="145"/>
    </row>
    <row r="232" spans="1:9" s="92" customFormat="1" ht="20.25" customHeight="1">
      <c r="A232" s="94"/>
      <c r="B232" s="150" t="s">
        <v>235</v>
      </c>
      <c r="C232" s="150" t="s">
        <v>296</v>
      </c>
      <c r="D232" s="150"/>
      <c r="E232" s="150"/>
      <c r="F232" s="150"/>
      <c r="G232" s="150"/>
      <c r="H232" s="150"/>
      <c r="I232" s="93"/>
    </row>
    <row r="233" spans="1:9" s="92" customFormat="1" ht="20.25" customHeight="1">
      <c r="A233" s="94"/>
      <c r="B233" s="147"/>
      <c r="C233" s="150" t="s">
        <v>338</v>
      </c>
      <c r="D233" s="150"/>
      <c r="E233" s="150"/>
      <c r="F233" s="150"/>
      <c r="G233" s="150"/>
      <c r="H233" s="150"/>
      <c r="I233" s="93"/>
    </row>
    <row r="234" spans="1:9" s="92" customFormat="1" ht="20.25" customHeight="1">
      <c r="A234" s="94"/>
      <c r="B234" s="147"/>
      <c r="C234" s="150" t="s">
        <v>297</v>
      </c>
      <c r="D234" s="150"/>
      <c r="E234" s="150"/>
      <c r="F234" s="150"/>
      <c r="G234" s="150"/>
      <c r="H234" s="150"/>
      <c r="I234" s="93"/>
    </row>
    <row r="235" spans="1:9" s="92" customFormat="1" ht="20.25" customHeight="1">
      <c r="A235" s="94"/>
      <c r="B235" s="147"/>
      <c r="C235" s="150" t="s">
        <v>327</v>
      </c>
      <c r="D235" s="150"/>
      <c r="E235" s="150"/>
      <c r="F235" s="150"/>
      <c r="G235" s="150"/>
      <c r="H235" s="150"/>
      <c r="I235" s="93"/>
    </row>
    <row r="236" spans="1:9" s="92" customFormat="1" ht="20.25" customHeight="1">
      <c r="A236" s="94"/>
      <c r="B236" s="147"/>
      <c r="C236" s="150" t="s">
        <v>331</v>
      </c>
      <c r="D236" s="150"/>
      <c r="E236" s="150"/>
      <c r="F236" s="150"/>
      <c r="G236" s="150"/>
      <c r="H236" s="150"/>
      <c r="I236" s="93"/>
    </row>
    <row r="237" spans="1:9" s="92" customFormat="1" ht="20.25" customHeight="1">
      <c r="A237" s="94"/>
      <c r="B237" s="147"/>
      <c r="C237" s="150" t="s">
        <v>332</v>
      </c>
      <c r="D237" s="150"/>
      <c r="E237" s="150"/>
      <c r="F237" s="150"/>
      <c r="G237" s="150"/>
      <c r="H237" s="150"/>
      <c r="I237" s="93"/>
    </row>
    <row r="238" spans="1:8" ht="19.5" customHeight="1">
      <c r="A238" s="145"/>
      <c r="B238" s="150"/>
      <c r="C238" s="183"/>
      <c r="D238" s="145"/>
      <c r="E238" s="145"/>
      <c r="F238" s="145"/>
      <c r="G238" s="145"/>
      <c r="H238" s="145"/>
    </row>
    <row r="239" spans="1:8" ht="19.5" customHeight="1">
      <c r="A239" s="145"/>
      <c r="B239" s="146" t="s">
        <v>269</v>
      </c>
      <c r="C239" s="150" t="s">
        <v>336</v>
      </c>
      <c r="D239" s="183"/>
      <c r="E239" s="145"/>
      <c r="F239" s="145"/>
      <c r="G239" s="145"/>
      <c r="H239" s="145"/>
    </row>
    <row r="240" spans="1:8" ht="19.5" customHeight="1">
      <c r="A240" s="145"/>
      <c r="C240" s="145" t="s">
        <v>337</v>
      </c>
      <c r="D240" s="145"/>
      <c r="E240" s="145"/>
      <c r="F240" s="145"/>
      <c r="G240" s="145"/>
      <c r="H240" s="145"/>
    </row>
    <row r="241" spans="1:8" ht="19.5" customHeight="1">
      <c r="A241" s="145"/>
      <c r="B241" s="145"/>
      <c r="C241" s="145"/>
      <c r="D241" s="145"/>
      <c r="E241" s="145"/>
      <c r="F241" s="145"/>
      <c r="G241" s="145"/>
      <c r="H241" s="145"/>
    </row>
    <row r="242" spans="1:9" s="92" customFormat="1" ht="20.25" customHeight="1">
      <c r="A242" s="158"/>
      <c r="B242" s="150" t="s">
        <v>330</v>
      </c>
      <c r="C242" s="194"/>
      <c r="D242" s="150"/>
      <c r="E242" s="150"/>
      <c r="F242" s="150"/>
      <c r="G242" s="150"/>
      <c r="H242" s="150"/>
      <c r="I242" s="93"/>
    </row>
    <row r="243" spans="1:9" s="92" customFormat="1" ht="20.25" customHeight="1">
      <c r="A243" s="158"/>
      <c r="B243" s="150" t="s">
        <v>329</v>
      </c>
      <c r="C243" s="194"/>
      <c r="D243" s="150"/>
      <c r="E243" s="150"/>
      <c r="F243" s="150"/>
      <c r="G243" s="150"/>
      <c r="H243" s="150"/>
      <c r="I243" s="93"/>
    </row>
    <row r="244" spans="1:8" ht="19.5" customHeight="1">
      <c r="A244" s="145"/>
      <c r="B244" s="145"/>
      <c r="C244" s="145"/>
      <c r="D244" s="145"/>
      <c r="E244" s="145"/>
      <c r="F244" s="145"/>
      <c r="G244" s="145"/>
      <c r="H244" s="145"/>
    </row>
    <row r="245" spans="1:8" ht="19.5" customHeight="1">
      <c r="A245" s="143" t="s">
        <v>259</v>
      </c>
      <c r="B245" s="143" t="s">
        <v>260</v>
      </c>
      <c r="C245" s="145"/>
      <c r="D245" s="145"/>
      <c r="E245" s="145"/>
      <c r="F245" s="145"/>
      <c r="G245" s="145"/>
      <c r="H245" s="145"/>
    </row>
    <row r="246" spans="1:8" ht="19.5" customHeight="1">
      <c r="A246" s="143"/>
      <c r="B246" s="143"/>
      <c r="C246" s="145"/>
      <c r="D246" s="145"/>
      <c r="E246" s="145"/>
      <c r="F246" s="145"/>
      <c r="G246" s="145"/>
      <c r="H246" s="145"/>
    </row>
    <row r="247" spans="1:8" ht="19.5" customHeight="1">
      <c r="A247" s="145" t="s">
        <v>261</v>
      </c>
      <c r="B247" s="145"/>
      <c r="C247" s="145"/>
      <c r="D247" s="145"/>
      <c r="E247" s="219" t="s">
        <v>221</v>
      </c>
      <c r="F247" s="219"/>
      <c r="G247" s="219" t="s">
        <v>222</v>
      </c>
      <c r="H247" s="219"/>
    </row>
    <row r="248" spans="1:8" ht="19.5" customHeight="1">
      <c r="A248" s="145"/>
      <c r="B248" s="145"/>
      <c r="C248" s="145"/>
      <c r="D248" s="145"/>
      <c r="E248" s="219" t="s">
        <v>223</v>
      </c>
      <c r="F248" s="219"/>
      <c r="G248" s="219" t="s">
        <v>126</v>
      </c>
      <c r="H248" s="219"/>
    </row>
    <row r="249" spans="1:8" ht="19.5" customHeight="1">
      <c r="A249" s="145"/>
      <c r="B249" s="145"/>
      <c r="C249" s="145"/>
      <c r="D249" s="145"/>
      <c r="E249" s="154" t="s">
        <v>291</v>
      </c>
      <c r="F249" s="200" t="s">
        <v>292</v>
      </c>
      <c r="G249" s="154" t="s">
        <v>291</v>
      </c>
      <c r="H249" s="200" t="s">
        <v>292</v>
      </c>
    </row>
    <row r="250" spans="1:8" ht="19.5" customHeight="1">
      <c r="A250" s="145"/>
      <c r="B250" s="145"/>
      <c r="C250" s="145"/>
      <c r="D250" s="145"/>
      <c r="E250" s="154" t="s">
        <v>13</v>
      </c>
      <c r="F250" s="200" t="s">
        <v>13</v>
      </c>
      <c r="G250" s="154" t="s">
        <v>13</v>
      </c>
      <c r="H250" s="200" t="s">
        <v>13</v>
      </c>
    </row>
    <row r="251" spans="1:8" ht="19.5" customHeight="1">
      <c r="A251" s="145"/>
      <c r="B251" s="145"/>
      <c r="C251" s="143" t="s">
        <v>262</v>
      </c>
      <c r="D251" s="145"/>
      <c r="E251" s="145"/>
      <c r="F251" s="145"/>
      <c r="G251" s="145"/>
      <c r="H251" s="145"/>
    </row>
    <row r="252" spans="1:8" ht="19.5" customHeight="1">
      <c r="A252" s="145"/>
      <c r="B252" s="145"/>
      <c r="C252" s="145"/>
      <c r="D252" s="145"/>
      <c r="E252" s="145"/>
      <c r="F252" s="145"/>
      <c r="G252" s="145"/>
      <c r="H252" s="145"/>
    </row>
    <row r="253" spans="1:8" ht="19.5" customHeight="1">
      <c r="A253" s="145"/>
      <c r="B253" s="145" t="s">
        <v>235</v>
      </c>
      <c r="C253" s="145" t="s">
        <v>263</v>
      </c>
      <c r="D253" s="145"/>
      <c r="E253" s="201"/>
      <c r="F253" s="153"/>
      <c r="G253" s="201"/>
      <c r="H253" s="153"/>
    </row>
    <row r="254" spans="1:8" ht="19.5" customHeight="1">
      <c r="A254" s="145"/>
      <c r="B254" s="145"/>
      <c r="C254" s="145" t="s">
        <v>264</v>
      </c>
      <c r="D254" s="145"/>
      <c r="E254" s="201">
        <v>6535</v>
      </c>
      <c r="F254" s="153">
        <v>8953</v>
      </c>
      <c r="G254" s="201">
        <v>22584</v>
      </c>
      <c r="H254" s="153">
        <v>30916</v>
      </c>
    </row>
    <row r="255" spans="1:8" ht="19.5" customHeight="1">
      <c r="A255" s="145"/>
      <c r="B255" s="145"/>
      <c r="C255" s="145"/>
      <c r="D255" s="145"/>
      <c r="E255" s="201"/>
      <c r="F255" s="153"/>
      <c r="G255" s="201"/>
      <c r="H255" s="153"/>
    </row>
    <row r="256" spans="1:8" ht="19.5" customHeight="1">
      <c r="A256" s="145"/>
      <c r="B256" s="145"/>
      <c r="C256" s="145" t="s">
        <v>265</v>
      </c>
      <c r="D256" s="145"/>
      <c r="E256" s="201"/>
      <c r="F256" s="153"/>
      <c r="G256" s="201"/>
      <c r="H256" s="153"/>
    </row>
    <row r="257" spans="1:8" ht="19.5" customHeight="1">
      <c r="A257" s="145"/>
      <c r="B257" s="145"/>
      <c r="C257" s="145" t="s">
        <v>266</v>
      </c>
      <c r="D257" s="145"/>
      <c r="E257" s="156">
        <v>74408</v>
      </c>
      <c r="F257" s="153">
        <v>74164</v>
      </c>
      <c r="G257" s="156">
        <v>74389</v>
      </c>
      <c r="H257" s="153">
        <v>74149</v>
      </c>
    </row>
    <row r="258" spans="1:8" ht="19.5" customHeight="1">
      <c r="A258" s="145"/>
      <c r="B258" s="145"/>
      <c r="C258" s="145"/>
      <c r="D258" s="145"/>
      <c r="E258" s="201"/>
      <c r="F258" s="153"/>
      <c r="G258" s="201"/>
      <c r="H258" s="153"/>
    </row>
    <row r="259" spans="1:8" ht="19.5" customHeight="1">
      <c r="A259" s="145"/>
      <c r="B259" s="145"/>
      <c r="C259" s="145" t="s">
        <v>267</v>
      </c>
      <c r="D259" s="145"/>
      <c r="E259" s="202">
        <v>8.78</v>
      </c>
      <c r="F259" s="203">
        <v>12.07</v>
      </c>
      <c r="G259" s="202">
        <v>30.36</v>
      </c>
      <c r="H259" s="203">
        <v>41.7</v>
      </c>
    </row>
    <row r="260" spans="1:8" ht="19.5" customHeight="1">
      <c r="A260" s="145"/>
      <c r="B260" s="145"/>
      <c r="C260" s="145"/>
      <c r="D260" s="145"/>
      <c r="E260" s="145"/>
      <c r="F260" s="145"/>
      <c r="G260" s="145"/>
      <c r="H260" s="145"/>
    </row>
    <row r="261" spans="1:8" ht="19.5" customHeight="1">
      <c r="A261" s="145"/>
      <c r="B261" s="145"/>
      <c r="C261" s="143" t="s">
        <v>268</v>
      </c>
      <c r="D261" s="145"/>
      <c r="E261" s="145"/>
      <c r="F261" s="145"/>
      <c r="G261" s="145"/>
      <c r="H261" s="145"/>
    </row>
    <row r="262" spans="1:8" ht="19.5" customHeight="1">
      <c r="A262" s="145"/>
      <c r="B262" s="145"/>
      <c r="C262" s="145"/>
      <c r="D262" s="145"/>
      <c r="E262" s="145"/>
      <c r="F262" s="145"/>
      <c r="G262" s="145"/>
      <c r="H262" s="145"/>
    </row>
    <row r="263" spans="1:8" ht="19.5" customHeight="1">
      <c r="A263" s="145"/>
      <c r="B263" s="145" t="s">
        <v>269</v>
      </c>
      <c r="C263" s="145" t="s">
        <v>263</v>
      </c>
      <c r="D263" s="145"/>
      <c r="E263" s="155"/>
      <c r="F263" s="204"/>
      <c r="G263" s="155"/>
      <c r="H263" s="204"/>
    </row>
    <row r="264" spans="1:8" ht="19.5" customHeight="1">
      <c r="A264" s="145"/>
      <c r="B264" s="145"/>
      <c r="C264" s="145" t="s">
        <v>264</v>
      </c>
      <c r="D264" s="145"/>
      <c r="E264" s="205">
        <v>0</v>
      </c>
      <c r="F264" s="204">
        <v>8953</v>
      </c>
      <c r="G264" s="205">
        <v>0</v>
      </c>
      <c r="H264" s="204">
        <v>30916</v>
      </c>
    </row>
    <row r="265" spans="1:8" ht="19.5" customHeight="1">
      <c r="A265" s="145"/>
      <c r="B265" s="145"/>
      <c r="C265" s="145"/>
      <c r="D265" s="145"/>
      <c r="E265" s="206"/>
      <c r="F265" s="145"/>
      <c r="G265" s="206"/>
      <c r="H265" s="145"/>
    </row>
    <row r="266" spans="1:8" ht="19.5" customHeight="1">
      <c r="A266" s="145"/>
      <c r="B266" s="145"/>
      <c r="C266" s="145" t="s">
        <v>270</v>
      </c>
      <c r="D266" s="145"/>
      <c r="E266" s="206"/>
      <c r="F266" s="145"/>
      <c r="G266" s="206"/>
      <c r="H266" s="145"/>
    </row>
    <row r="267" spans="1:8" ht="19.5" customHeight="1">
      <c r="A267" s="145"/>
      <c r="B267" s="145"/>
      <c r="C267" s="145" t="s">
        <v>271</v>
      </c>
      <c r="D267" s="145"/>
      <c r="E267" s="157">
        <v>0</v>
      </c>
      <c r="F267" s="204">
        <v>74164</v>
      </c>
      <c r="G267" s="157">
        <v>0</v>
      </c>
      <c r="H267" s="204">
        <v>74149</v>
      </c>
    </row>
    <row r="268" spans="1:8" ht="19.5" customHeight="1">
      <c r="A268" s="145"/>
      <c r="B268" s="145"/>
      <c r="C268" s="145"/>
      <c r="D268" s="145"/>
      <c r="E268" s="205"/>
      <c r="F268" s="145"/>
      <c r="G268" s="205"/>
      <c r="H268" s="145"/>
    </row>
    <row r="269" spans="1:8" ht="19.5" customHeight="1">
      <c r="A269" s="145"/>
      <c r="B269" s="145"/>
      <c r="C269" s="145" t="s">
        <v>272</v>
      </c>
      <c r="D269" s="145"/>
      <c r="E269" s="205">
        <v>0</v>
      </c>
      <c r="F269" s="204">
        <v>22</v>
      </c>
      <c r="G269" s="205">
        <v>0</v>
      </c>
      <c r="H269" s="204">
        <v>58</v>
      </c>
    </row>
    <row r="270" spans="1:8" ht="19.5" customHeight="1">
      <c r="A270" s="145"/>
      <c r="B270" s="145"/>
      <c r="C270" s="145"/>
      <c r="D270" s="145"/>
      <c r="E270" s="205"/>
      <c r="F270" s="145"/>
      <c r="G270" s="205"/>
      <c r="H270" s="145"/>
    </row>
    <row r="271" spans="1:8" ht="19.5" customHeight="1">
      <c r="A271" s="145"/>
      <c r="B271" s="145"/>
      <c r="C271" s="145" t="s">
        <v>265</v>
      </c>
      <c r="D271" s="145"/>
      <c r="E271" s="205"/>
      <c r="F271" s="145"/>
      <c r="G271" s="205"/>
      <c r="H271" s="145"/>
    </row>
    <row r="272" spans="1:8" ht="19.5" customHeight="1">
      <c r="A272" s="145"/>
      <c r="B272" s="145"/>
      <c r="C272" s="145" t="s">
        <v>273</v>
      </c>
      <c r="D272" s="145"/>
      <c r="E272" s="205"/>
      <c r="F272" s="145"/>
      <c r="G272" s="205"/>
      <c r="H272" s="145"/>
    </row>
    <row r="273" spans="1:8" ht="19.5" customHeight="1">
      <c r="A273" s="145"/>
      <c r="B273" s="145"/>
      <c r="C273" s="145" t="s">
        <v>274</v>
      </c>
      <c r="D273" s="145"/>
      <c r="E273" s="205">
        <v>0</v>
      </c>
      <c r="F273" s="204">
        <v>74186</v>
      </c>
      <c r="G273" s="205">
        <v>0</v>
      </c>
      <c r="H273" s="204">
        <v>74207</v>
      </c>
    </row>
    <row r="274" spans="1:8" ht="19.5" customHeight="1">
      <c r="A274" s="145"/>
      <c r="B274" s="145"/>
      <c r="C274" s="145"/>
      <c r="D274" s="145"/>
      <c r="E274" s="205"/>
      <c r="F274" s="145"/>
      <c r="G274" s="205"/>
      <c r="H274" s="145"/>
    </row>
    <row r="275" spans="1:8" ht="19.5" customHeight="1">
      <c r="A275" s="145"/>
      <c r="B275" s="145"/>
      <c r="C275" s="145" t="s">
        <v>275</v>
      </c>
      <c r="D275" s="145"/>
      <c r="E275" s="205">
        <v>0</v>
      </c>
      <c r="F275" s="207">
        <v>12.06</v>
      </c>
      <c r="G275" s="205">
        <v>0</v>
      </c>
      <c r="H275" s="208">
        <v>41.66</v>
      </c>
    </row>
    <row r="276" spans="1:8" ht="19.5" customHeight="1">
      <c r="A276" s="145"/>
      <c r="B276" s="145"/>
      <c r="C276" s="145"/>
      <c r="D276" s="145"/>
      <c r="E276" s="209"/>
      <c r="F276" s="207"/>
      <c r="G276" s="209"/>
      <c r="H276" s="208"/>
    </row>
    <row r="277" spans="1:8" ht="19.5" customHeight="1">
      <c r="A277" s="145"/>
      <c r="B277" s="145" t="s">
        <v>276</v>
      </c>
      <c r="C277" s="145"/>
      <c r="D277" s="145"/>
      <c r="E277" s="209"/>
      <c r="F277" s="207"/>
      <c r="G277" s="209"/>
      <c r="H277" s="208"/>
    </row>
    <row r="278" spans="1:8" ht="19.5" customHeight="1">
      <c r="A278" s="145"/>
      <c r="B278" s="145" t="s">
        <v>277</v>
      </c>
      <c r="C278" s="145"/>
      <c r="D278" s="145"/>
      <c r="E278" s="209"/>
      <c r="F278" s="207"/>
      <c r="G278" s="209"/>
      <c r="H278" s="208"/>
    </row>
    <row r="279" spans="1:8" ht="19.5" customHeight="1">
      <c r="A279" s="145"/>
      <c r="B279" s="145"/>
      <c r="C279" s="145"/>
      <c r="D279" s="145"/>
      <c r="E279" s="209"/>
      <c r="F279" s="207"/>
      <c r="G279" s="209"/>
      <c r="H279" s="208"/>
    </row>
    <row r="280" spans="1:8" ht="19.5" customHeight="1">
      <c r="A280" s="143"/>
      <c r="B280" s="143" t="s">
        <v>278</v>
      </c>
      <c r="C280" s="143"/>
      <c r="D280" s="145"/>
      <c r="E280" s="210"/>
      <c r="F280" s="207"/>
      <c r="G280" s="209"/>
      <c r="H280" s="208"/>
    </row>
    <row r="281" spans="1:8" ht="19.5" customHeight="1">
      <c r="A281" s="143"/>
      <c r="B281" s="143"/>
      <c r="C281" s="143"/>
      <c r="D281" s="145"/>
      <c r="E281" s="210"/>
      <c r="F281" s="207"/>
      <c r="G281" s="209"/>
      <c r="H281" s="208"/>
    </row>
    <row r="282" spans="1:8" ht="19.5" customHeight="1">
      <c r="A282" s="143"/>
      <c r="B282" s="145" t="s">
        <v>311</v>
      </c>
      <c r="C282" s="143"/>
      <c r="D282" s="145"/>
      <c r="E282" s="210"/>
      <c r="F282" s="207"/>
      <c r="G282" s="209"/>
      <c r="H282" s="208"/>
    </row>
    <row r="283" spans="1:8" ht="19.5" customHeight="1">
      <c r="A283" s="145"/>
      <c r="B283" s="145" t="s">
        <v>312</v>
      </c>
      <c r="C283" s="145"/>
      <c r="D283" s="145"/>
      <c r="E283" s="209"/>
      <c r="F283" s="207"/>
      <c r="G283" s="209"/>
      <c r="H283" s="208"/>
    </row>
    <row r="284" spans="1:8" ht="27" customHeight="1">
      <c r="A284" s="145"/>
      <c r="B284" s="145"/>
      <c r="C284" s="145"/>
      <c r="D284" s="145"/>
      <c r="E284" s="209"/>
      <c r="F284" s="207"/>
      <c r="G284" s="209"/>
      <c r="H284" s="208"/>
    </row>
    <row r="285" spans="1:8" ht="19.5" customHeight="1">
      <c r="A285" s="145" t="s">
        <v>279</v>
      </c>
      <c r="B285" s="145"/>
      <c r="C285" s="145"/>
      <c r="D285" s="145"/>
      <c r="E285" s="143"/>
      <c r="F285" s="204"/>
      <c r="G285" s="143"/>
      <c r="H285" s="204"/>
    </row>
    <row r="286" spans="1:8" ht="19.5" customHeight="1">
      <c r="A286" s="143" t="s">
        <v>280</v>
      </c>
      <c r="B286" s="143"/>
      <c r="C286" s="145"/>
      <c r="D286" s="145"/>
      <c r="E286" s="143"/>
      <c r="F286" s="204"/>
      <c r="G286" s="143"/>
      <c r="H286" s="204"/>
    </row>
    <row r="287" spans="1:8" ht="19.5" customHeight="1">
      <c r="A287" s="145"/>
      <c r="B287" s="145"/>
      <c r="C287" s="145"/>
      <c r="D287" s="145"/>
      <c r="E287" s="143"/>
      <c r="F287" s="204"/>
      <c r="G287" s="143"/>
      <c r="H287" s="204"/>
    </row>
    <row r="288" spans="1:8" ht="19.5" customHeight="1">
      <c r="A288" s="145" t="s">
        <v>281</v>
      </c>
      <c r="B288" s="145"/>
      <c r="C288" s="145"/>
      <c r="D288" s="145"/>
      <c r="E288" s="143"/>
      <c r="F288" s="204"/>
      <c r="G288" s="143"/>
      <c r="H288" s="204"/>
    </row>
    <row r="289" spans="1:8" ht="19.5" customHeight="1">
      <c r="A289" s="145" t="s">
        <v>282</v>
      </c>
      <c r="B289" s="145"/>
      <c r="C289" s="145"/>
      <c r="D289" s="145"/>
      <c r="E289" s="143"/>
      <c r="F289" s="204"/>
      <c r="G289" s="143"/>
      <c r="H289" s="204"/>
    </row>
    <row r="290" spans="1:8" ht="19.5" customHeight="1">
      <c r="A290" s="145" t="s">
        <v>283</v>
      </c>
      <c r="B290" s="145"/>
      <c r="C290" s="145"/>
      <c r="D290" s="145"/>
      <c r="E290" s="145"/>
      <c r="F290" s="145"/>
      <c r="G290" s="145"/>
      <c r="H290" s="145"/>
    </row>
    <row r="291" spans="1:8" ht="19.5" customHeight="1">
      <c r="A291" s="145"/>
      <c r="B291" s="145"/>
      <c r="C291" s="145"/>
      <c r="D291" s="145"/>
      <c r="E291" s="145"/>
      <c r="F291" s="145"/>
      <c r="G291" s="145"/>
      <c r="H291" s="145"/>
    </row>
    <row r="292" spans="1:8" ht="19.5" customHeight="1">
      <c r="A292" s="145" t="s">
        <v>284</v>
      </c>
      <c r="B292" s="145"/>
      <c r="C292" s="145"/>
      <c r="D292" s="145"/>
      <c r="E292" s="145"/>
      <c r="F292" s="145"/>
      <c r="G292" s="145"/>
      <c r="H292" s="145"/>
    </row>
    <row r="293" spans="1:8" ht="19.5" customHeight="1">
      <c r="A293" s="216" t="s">
        <v>320</v>
      </c>
      <c r="B293" s="216"/>
      <c r="C293" s="145"/>
      <c r="D293" s="145"/>
      <c r="E293" s="145"/>
      <c r="F293" s="145"/>
      <c r="G293" s="145"/>
      <c r="H293" s="145"/>
    </row>
  </sheetData>
  <mergeCells count="8">
    <mergeCell ref="D172:E172"/>
    <mergeCell ref="F172:G172"/>
    <mergeCell ref="D173:E173"/>
    <mergeCell ref="F173:G173"/>
    <mergeCell ref="E247:F247"/>
    <mergeCell ref="G247:H247"/>
    <mergeCell ref="E248:F248"/>
    <mergeCell ref="G248:H248"/>
  </mergeCells>
  <printOptions horizontalCentered="1"/>
  <pageMargins left="0.5" right="0" top="0.8" bottom="0" header="0" footer="0"/>
  <pageSetup fitToHeight="5" horizontalDpi="600" verticalDpi="600" orientation="portrait" paperSize="9" scale="65" r:id="rId1"/>
  <rowBreaks count="4" manualBreakCount="4">
    <brk id="58" max="7" man="1"/>
    <brk id="116" max="7" man="1"/>
    <brk id="169" max="7" man="1"/>
    <brk id="22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UAC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 DEPT</dc:creator>
  <cp:keywords/>
  <dc:description/>
  <cp:lastModifiedBy> </cp:lastModifiedBy>
  <cp:lastPrinted>2008-02-25T03:08:21Z</cp:lastPrinted>
  <dcterms:created xsi:type="dcterms:W3CDTF">2004-02-06T06:19:24Z</dcterms:created>
  <dcterms:modified xsi:type="dcterms:W3CDTF">2008-02-25T09:22:54Z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427572414</vt:i4>
  </property>
  <property fmtid="{D5CDD505-2E9C-101B-9397-08002B2CF9AE}" pid="3" name="_EmailSubject">
    <vt:lpwstr>Quarterly Announcement</vt:lpwstr>
  </property>
  <property fmtid="{D5CDD505-2E9C-101B-9397-08002B2CF9AE}" pid="4" name="_AuthorEmail">
    <vt:lpwstr>ooi_lee_choo@uac.com.my</vt:lpwstr>
  </property>
  <property fmtid="{D5CDD505-2E9C-101B-9397-08002B2CF9AE}" pid="5" name="_AuthorEmailDisplayName">
    <vt:lpwstr>Ooi Lee Choo (UAC Berhad)</vt:lpwstr>
  </property>
  <property fmtid="{D5CDD505-2E9C-101B-9397-08002B2CF9AE}" pid="6" name="_PreviousAdHocReviewCycleID">
    <vt:i4>2042916515</vt:i4>
  </property>
  <property fmtid="{D5CDD505-2E9C-101B-9397-08002B2CF9AE}" pid="7" name="_ReviewingToolsShownOnce">
    <vt:lpwstr/>
  </property>
</Properties>
</file>