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255" activeTab="3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2">'Bal sheet'!$A$1:$H$58</definedName>
    <definedName name="_xlnm.Print_Area" localSheetId="4">'Csh flw'!$A$1:$T$39</definedName>
    <definedName name="_xlnm.Print_Area" localSheetId="3">'Equity'!$A$1:$I$46</definedName>
    <definedName name="_xlnm.Print_Area" localSheetId="1">'Income stat.'!$A$1:$H$53</definedName>
    <definedName name="_xlnm.Print_Area" localSheetId="5">'Notes'!$A$8:$K$331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<sst xmlns="http://schemas.openxmlformats.org/spreadsheetml/2006/main" count="547" uniqueCount="421">
  <si>
    <t>after taxation of RM 6,988,000 and deducting preference dividend of RM 22,000 and the proportion of profit attributable to</t>
  </si>
  <si>
    <t xml:space="preserve">preference shareholders of RM 19,000 and by the weighted average number of ordinary shares (diluted) during the period </t>
  </si>
  <si>
    <t>of 183,259,000 as calculated below :</t>
  </si>
  <si>
    <t>183,218,000).</t>
  </si>
  <si>
    <t>Weighted average number of ordinary shares (as above)</t>
  </si>
  <si>
    <t>There is minimal credit and market risk because the contracts were executed with established financial institutions.</t>
  </si>
  <si>
    <t>The earnings per share is calculated by dividing the Group's profit after taxation of RM 7,393,000</t>
  </si>
  <si>
    <t>Cash of subsidiary acquired</t>
  </si>
  <si>
    <t>The Group's performance in revenue and profit before tax for the current quarter was consistent with the immediate</t>
  </si>
  <si>
    <t>The contracted amount of financial instruments not recognised in the balance sheet of the group as at 9 October</t>
  </si>
  <si>
    <t xml:space="preserve">The above contracts are maturing within a period of 6 months.  </t>
  </si>
  <si>
    <t>Gains and losses on foreign exchange contracts are recognised in the income statements upon realisation.</t>
  </si>
  <si>
    <t>18 OCTOBER 2006</t>
  </si>
  <si>
    <t>The investment property was disposed of during the current quarter ended.</t>
  </si>
  <si>
    <t>The summary of the effects of changes in accounting policies as a result of the adoption of the new/revised FRSs on</t>
  </si>
  <si>
    <t>(e) FRS 116 : Property, Plant and Equipment</t>
  </si>
  <si>
    <t>All changes in the accounting policies had been made in accordance with the transitional provision of the Standards</t>
  </si>
  <si>
    <t>and are applied prospectively.  No retrospective changes, except for the restatement above had been resulted from</t>
  </si>
  <si>
    <t>the adoption of the new/revised Accounting Standards</t>
  </si>
  <si>
    <t xml:space="preserve">The amount of goodwill identified on the acquisition of Hi-Tech Concrete Products Sdn Bhd  on 1 August 2006 of RM 389,738 </t>
  </si>
  <si>
    <t xml:space="preserve">will not be subject to amortisation with the adoption of FRS 3.  The company is now known as Tasek Concrete Sdn Bhd with </t>
  </si>
  <si>
    <t>effect from 6 September 2006.</t>
  </si>
  <si>
    <t xml:space="preserve">and the proportion of profit attributable to preference shareholders of RM 20,000 (2006 : RM 19,000) for the </t>
  </si>
  <si>
    <t xml:space="preserve">Balance at 30 September 2005 </t>
  </si>
  <si>
    <t xml:space="preserve">Balance at 30 September 2006 </t>
  </si>
  <si>
    <t xml:space="preserve">(iii) Changes in accounting estimates </t>
  </si>
  <si>
    <t xml:space="preserve">Previously, software costs were included under property, plant and equipment.  Under FRS 138, unless the software costs </t>
  </si>
  <si>
    <t>are integral to other fixed assets, they are included as part of intangible assets.  As a result, software costs which are</t>
  </si>
  <si>
    <t>not integral to other fixed assets are now classified as intangible assets, and amortised over their useful lives.</t>
  </si>
  <si>
    <t>the comparatives and restated to conform with the current period's presentation.</t>
  </si>
  <si>
    <t xml:space="preserve">(2006 : RM 6,988,000) and deducting preference dividend of RM 22,000 (2006 : RM 22,000) </t>
  </si>
  <si>
    <t>Group by the weighted average number of ordinary shares in issue during the period of 183,224,000 (2006 :</t>
  </si>
  <si>
    <t>following sets out further information on the changes in accounting policies for the annual accounting period beginning</t>
  </si>
  <si>
    <t>on 1 July 2006 which have been reflected in this interim financial report.</t>
  </si>
  <si>
    <t xml:space="preserve">In prior years, no amounts were recognised when employees ( which term includes directors) were granted share options </t>
  </si>
  <si>
    <t>over shares in the Company.  If the employees chose to exercise the options, the nominal amount of share capital and</t>
  </si>
  <si>
    <t>share premium were credited only to the extent of the option's exercise price receivable.</t>
  </si>
  <si>
    <t>With effect from 1 January 2006, to comply with FRS 2, the Group recognises the fair value of such share options as an</t>
  </si>
  <si>
    <t>expense in the income statement, or as an asset, if the cost qualifies for recognition as an asset under the Group's</t>
  </si>
  <si>
    <t>accounting policies.  A corresponding increase is recognised in a capital reserve within equity.</t>
  </si>
  <si>
    <t>If an employee chooses to exercise options, the related capital reserve is transferred to share capital and share premium,</t>
  </si>
  <si>
    <t xml:space="preserve">The asset's residual value, useful life and depreciation methods of an asset shall be reviewed at least at each financial </t>
  </si>
  <si>
    <t xml:space="preserve">year end and, if expectations differ from  previous estimates, the change shall be accounted for as a change in an </t>
  </si>
  <si>
    <t>accounting estimate in accordance with FRS 108, Accounting Policies, Changes in Accounting Estimates and Errors.</t>
  </si>
  <si>
    <t>business combination exceeds the consideration paid (i.e. an amount arises which would have been known as negative</t>
  </si>
  <si>
    <t>As restated</t>
  </si>
  <si>
    <t>As previously</t>
  </si>
  <si>
    <t>stated</t>
  </si>
  <si>
    <t>AS AT 30 SEPTEMBER 2006</t>
  </si>
  <si>
    <t>Attributable to :</t>
  </si>
  <si>
    <t xml:space="preserve">   Shareholders of the Company</t>
  </si>
  <si>
    <t xml:space="preserve">   Minority interest</t>
  </si>
  <si>
    <t>Profit for the period</t>
  </si>
  <si>
    <t xml:space="preserve">Annual Financial Report for the year ended 30 June 2006 and the accompanying </t>
  </si>
  <si>
    <t>explanatory notes attached to the interim financial statements.</t>
  </si>
  <si>
    <t>with the Annual Financial Report for the year ended 30 June 2006 and the</t>
  </si>
  <si>
    <t>accompanying explanatory notes attached to the interim financial statements.</t>
  </si>
  <si>
    <t>Assets</t>
  </si>
  <si>
    <t>Total current assets</t>
  </si>
  <si>
    <t>Total assets</t>
  </si>
  <si>
    <t>Equity</t>
  </si>
  <si>
    <t xml:space="preserve">Total equity attributable to shareholders </t>
  </si>
  <si>
    <t xml:space="preserve">   of the Company</t>
  </si>
  <si>
    <t>Minority interests</t>
  </si>
  <si>
    <t>Total equity</t>
  </si>
  <si>
    <t>Liabilities</t>
  </si>
  <si>
    <t>Total non - current assets</t>
  </si>
  <si>
    <t>Total non - current liabilities</t>
  </si>
  <si>
    <t>Total current liabilities</t>
  </si>
  <si>
    <t>Total liabilities</t>
  </si>
  <si>
    <t>Total equity and liabilities</t>
  </si>
  <si>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</si>
  <si>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</si>
  <si>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</si>
  <si>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</si>
  <si>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</si>
  <si>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</si>
  <si>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</si>
  <si>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</si>
  <si>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</si>
  <si>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</si>
  <si>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</si>
  <si>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</si>
  <si>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Inventories</t>
  </si>
  <si>
    <t>Cash &amp; cash equivalents</t>
  </si>
  <si>
    <t>Tax recoverable</t>
  </si>
  <si>
    <t>Share Capital</t>
  </si>
  <si>
    <t>Reserves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</si>
  <si>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</si>
  <si>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</si>
  <si>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</si>
  <si>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</si>
  <si>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</si>
  <si>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</si>
  <si>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</si>
  <si>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</si>
  <si>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</si>
  <si>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</si>
  <si>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</si>
  <si>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</si>
  <si>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</si>
  <si>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</si>
  <si>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>NOTES TO THE INTERIM FINANCIAL REPORT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</si>
  <si>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</si>
  <si>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</si>
  <si>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</si>
  <si>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</si>
  <si>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</si>
  <si>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</si>
  <si>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</si>
  <si>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</si>
  <si>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</si>
  <si>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</si>
  <si>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</si>
  <si>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</si>
  <si>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</si>
  <si>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</si>
  <si>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</si>
  <si>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</si>
  <si>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</si>
  <si>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</si>
  <si>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</si>
  <si>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</si>
  <si>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</si>
  <si>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</si>
  <si>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</si>
  <si>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</si>
  <si>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</si>
  <si>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</si>
  <si>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</si>
  <si>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</si>
  <si>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</si>
  <si>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</si>
  <si>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</si>
  <si>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</si>
  <si>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</si>
  <si>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</si>
  <si>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</si>
  <si>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</si>
  <si>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</si>
  <si>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</si>
  <si>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</si>
  <si>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</si>
  <si>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</si>
  <si>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</si>
  <si>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</si>
  <si>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</si>
  <si>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</si>
  <si>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</si>
  <si>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</si>
  <si>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</si>
  <si>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</si>
  <si>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Basic earnings/(loss) per</t>
  </si>
  <si>
    <t>share (sen)</t>
  </si>
  <si>
    <t>AS AT END OF CURRENT</t>
  </si>
  <si>
    <t>AS AT PRECEDING</t>
  </si>
  <si>
    <t>FINANCIAL YEAR END</t>
  </si>
  <si>
    <t>Part A3 : ADDITIONAL INFORMATION</t>
  </si>
  <si>
    <t>Gross interest income</t>
  </si>
  <si>
    <t>Gross interest expense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</si>
  <si>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</si>
  <si>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</si>
  <si>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</si>
  <si>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</si>
  <si>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</si>
  <si>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</si>
  <si>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</si>
  <si>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</si>
  <si>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</si>
  <si>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</si>
  <si>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</si>
  <si>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</si>
  <si>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</si>
  <si>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</si>
  <si>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</si>
  <si>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</si>
  <si>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</si>
  <si>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</si>
  <si>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</si>
  <si>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</si>
  <si>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</si>
  <si>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</si>
  <si>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</si>
  <si>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</si>
  <si>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</si>
  <si>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</si>
  <si>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</si>
  <si>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</si>
  <si>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</si>
  <si>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</si>
  <si>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</si>
  <si>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</si>
  <si>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</si>
  <si>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</si>
  <si>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</si>
  <si>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</si>
  <si>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</si>
  <si>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</si>
  <si>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</si>
  <si>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</si>
  <si>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>Trade and other payables</t>
  </si>
  <si>
    <t>There were no issues of any debt or equity securities, share buy-backs, share cancellations, shares held as treasury</t>
  </si>
  <si>
    <t>shares and resale of treasury shares for the current financial year to date.</t>
  </si>
  <si>
    <t>and financial year to date.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</si>
  <si>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</si>
  <si>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</si>
  <si>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Issue of share - Exercise of options</t>
  </si>
  <si>
    <t xml:space="preserve">The operations of the Group generally follow the performance of the property development, infrastructure and </t>
  </si>
  <si>
    <t>construction industry.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</si>
  <si>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</si>
  <si>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</si>
  <si>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</si>
  <si>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Trade and other receivables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</si>
  <si>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</si>
  <si>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</si>
  <si>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</si>
  <si>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</si>
  <si>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</si>
  <si>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</si>
  <si>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</si>
  <si>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</si>
  <si>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</si>
  <si>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 xml:space="preserve">Net cash flows from financing activities   </t>
  </si>
  <si>
    <t xml:space="preserve">There were no borrowings and debt securities during the current financial period to date. </t>
  </si>
  <si>
    <t xml:space="preserve">There was no tax on business income for the Company due to the utilisation of capital allowances for set off.  </t>
  </si>
  <si>
    <t>SELANGOR</t>
  </si>
  <si>
    <t xml:space="preserve">Cash &amp; cash equivalents at beginning of year   </t>
  </si>
  <si>
    <t>There were no amendments in the valuation amount of revalued assets brought forward to the current quarter ended</t>
  </si>
  <si>
    <t>COMPANY SECRETARY</t>
  </si>
  <si>
    <t xml:space="preserve">The valuation of financial instruments not recognised in the balance sheet reflects their current market rates at the </t>
  </si>
  <si>
    <t>balance sheet date.</t>
  </si>
  <si>
    <t>Forward foreign exchange contracts</t>
  </si>
  <si>
    <t>CONDENSED CONSOLIDATED INCOME STATEMENT</t>
  </si>
  <si>
    <t>The Condensed Consolidated Income Statement should be read in conjunction with the</t>
  </si>
  <si>
    <t>There were no material events subsequent to the end of the period reported at the date of issuance of this report.</t>
  </si>
  <si>
    <t>Earnings per share</t>
  </si>
  <si>
    <t>At 1 July 2005</t>
  </si>
  <si>
    <t>30.6.06</t>
  </si>
  <si>
    <t>There were no purchases and sales of quoted securities for the current quarter and the financial year to date.</t>
  </si>
  <si>
    <t>There were no announcement of any corporate proposal during the current financial period to date.</t>
  </si>
  <si>
    <t>There were no contingent liabilities or assets arising at the date of issuance of this report nor any material change</t>
  </si>
  <si>
    <t xml:space="preserve">Final dividend of 10 sen per share less </t>
  </si>
  <si>
    <t>tax of 28 %</t>
  </si>
  <si>
    <t xml:space="preserve">Final dividend of 3 sen per share less </t>
  </si>
  <si>
    <t>Consolidated profit before tax</t>
  </si>
  <si>
    <t>Net Assets per Share (RM)</t>
  </si>
  <si>
    <t xml:space="preserve">Interim dividend payable of 2 sen per </t>
  </si>
  <si>
    <t>share less tax of 28 %</t>
  </si>
  <si>
    <t>Net assets per share attributable to</t>
  </si>
  <si>
    <t>ordinary equity holders of the parent (RM)</t>
  </si>
  <si>
    <t>Net increase/(decrease) in cash and cash equivalents</t>
  </si>
  <si>
    <t>2006 were :-</t>
  </si>
  <si>
    <t>30 June 2006</t>
  </si>
  <si>
    <t>Interest Income</t>
  </si>
  <si>
    <t>Net Change in current liabilities</t>
  </si>
  <si>
    <t>Property, plant and equipment</t>
  </si>
  <si>
    <t>Other income</t>
  </si>
  <si>
    <t>N/A</t>
  </si>
  <si>
    <t>Other receivable</t>
  </si>
  <si>
    <t>Profit/(Loss) for the period</t>
  </si>
  <si>
    <t>Profit/(Loss) attributable to ordinary</t>
  </si>
  <si>
    <t>equity holders of the parents</t>
  </si>
  <si>
    <t xml:space="preserve">Proposed/Declared dividend per share </t>
  </si>
  <si>
    <t>(sen)</t>
  </si>
  <si>
    <t>Summary of Key Financial Information for the financial 3 months ended 30.9.2006</t>
  </si>
  <si>
    <t>30/9/2006</t>
  </si>
  <si>
    <t>30/9/2005</t>
  </si>
  <si>
    <t>FOR THE 1st QUARTER ENDED 30 September 2006</t>
  </si>
  <si>
    <t>30 September</t>
  </si>
  <si>
    <t>3 months Cumulative</t>
  </si>
  <si>
    <t>At 1 July 2006</t>
  </si>
  <si>
    <t>30.9.06</t>
  </si>
  <si>
    <t>Cash &amp; cash equivalents at end of period</t>
  </si>
  <si>
    <t>FOR THE 1st QUARTER ENDED 30 SEPTEMBER 2006</t>
  </si>
  <si>
    <t>3 Months ended</t>
  </si>
  <si>
    <t>30 September 2006</t>
  </si>
  <si>
    <t>30 September 2005</t>
  </si>
  <si>
    <r>
      <t>Standard (FRS) 134</t>
    </r>
    <r>
      <rPr>
        <sz val="6"/>
        <rFont val="Arial"/>
        <family val="2"/>
      </rPr>
      <t xml:space="preserve">2004 </t>
    </r>
    <r>
      <rPr>
        <sz val="10"/>
        <rFont val="Arial"/>
        <family val="2"/>
      </rPr>
      <t>, Interim Financial Reporting, issued by the Malaysian Accounting Standards Board (MASB).</t>
    </r>
  </si>
  <si>
    <t xml:space="preserve">The interim financial report has been prepared in accordance with the same accounting policies adopted in the 2006 </t>
  </si>
  <si>
    <t>of the Listing Requirements of the Bursa Malaysia Securities Berhad, including compliance with Financial Reporting</t>
  </si>
  <si>
    <t>The interim financial report is unaudited and has been prepared in accordance with the applicable disclosure provisions</t>
  </si>
  <si>
    <t>annual financial statements, except for the accounting policy changes that are expected to be reflected in the 2007</t>
  </si>
  <si>
    <t>This interim financial report contains condensed consolidated financial statements and selected explanatory notes.</t>
  </si>
  <si>
    <t>The notes include an explanation of events and transactions that are significant to an understanding of the changes</t>
  </si>
  <si>
    <t>in financial position and performance of the group since the 2006 annual financial statements.  The condensed</t>
  </si>
  <si>
    <t>consolidated interim financial statements and notes thereon do not include all the information required for full set  of</t>
  </si>
  <si>
    <t>financial statements prepared in accordance with FRSs.</t>
  </si>
  <si>
    <t>The financial information relating to the financial year ended 30 June 2006 that is included in the interim financial</t>
  </si>
  <si>
    <r>
      <t>The preparation of an interim financial report in conformity with FRS 134</t>
    </r>
    <r>
      <rPr>
        <sz val="6"/>
        <rFont val="Arial"/>
        <family val="2"/>
      </rPr>
      <t>2004</t>
    </r>
    <r>
      <rPr>
        <sz val="10"/>
        <rFont val="Arial"/>
        <family val="2"/>
      </rPr>
      <t>, Interim Financial Reporting requires</t>
    </r>
  </si>
  <si>
    <t>management to make judgments, estimates and assumptions that affect the application of policies and reported</t>
  </si>
  <si>
    <t>amounts of assets and liabilities, income and expenses on a year to date basis.  Actual results may differ from these</t>
  </si>
  <si>
    <t>estimates.</t>
  </si>
  <si>
    <t>(a) FRS 2 : Share-based payment</t>
  </si>
  <si>
    <t xml:space="preserve">(i) all options granted to employees on or before 31 December 2004; and </t>
  </si>
  <si>
    <t>(i) Basis of preparation</t>
  </si>
  <si>
    <t xml:space="preserve">(ii) Changes in accounting policies </t>
  </si>
  <si>
    <t xml:space="preserve">The MASB has issued a number of new and revised Financial Reporting Standards (FRSs, which term collectively </t>
  </si>
  <si>
    <t>includes the MASB's Issues Committee's Interpretations) that are effective for accounting periods beginning on or</t>
  </si>
  <si>
    <t>after 1 January 2006.</t>
  </si>
  <si>
    <t>In 2006, the MASB issued another two revised FRSs (i.e. FRS 117, Leases and FRS 124, Related Party Disclosures)</t>
  </si>
  <si>
    <t>and one new FRS (i.e. FRS 139, Financial Instruments : Recognition and Measurement).  FRS 117 and FRS 124 are</t>
  </si>
  <si>
    <t xml:space="preserve">effective for annual periods beginning on or after 1 October 2006 whilst the effective date of FRS 139 had been </t>
  </si>
  <si>
    <t>deferred by MASB to a date to be announced later.</t>
  </si>
  <si>
    <t>annual financial statements.   Details of these changes in accounting policies are set out in Note A1 (ii).</t>
  </si>
  <si>
    <t xml:space="preserve">The Board of Directors has determined the accounting policies to be adopted in the preparation of the Group's </t>
  </si>
  <si>
    <t>(ii) all options granted to employees after 31 December 2004 but which had vested before 1 January 2006.</t>
  </si>
  <si>
    <t>The new policy in respect of positive goodwill has been applied prospectively in accordance with the transitional</t>
  </si>
  <si>
    <t>(b) FRS 3 : Business Combination and FRS 136 : Impairment of Assets</t>
  </si>
  <si>
    <t>Also with the effect from 1 July 2006 and in accordance with FRS 3, if the fair value of the net assets acquired in a</t>
  </si>
  <si>
    <t>goodwill under the previous accounting policy), the excess is recognised immediately in the income statement as it arises.</t>
  </si>
  <si>
    <t>report as being previously reported information does not constitute the Company's statutory financial statements for that</t>
  </si>
  <si>
    <t>financial year but is derived from those financial statements other than those that have been restated as a result of the</t>
  </si>
  <si>
    <t>change in accounting policies.  Statutory financial statements for the year ended 30 June 2006 are available from the</t>
  </si>
  <si>
    <t>Company's registered office.</t>
  </si>
  <si>
    <t>issue of additional interpretation(s) or other changes announced by the MASB subsequent to the date of issuance of this</t>
  </si>
  <si>
    <t>interim report.  Therefore the policies that will be applied in the Group's financial statements for that period cannot be</t>
  </si>
  <si>
    <t>determined with certainty at the date of issuance of this interim financial report.</t>
  </si>
  <si>
    <t>FOR THE PERIOD ENDED 30 SEPTEMBER 2006</t>
  </si>
  <si>
    <t>Goodwill on consolidation</t>
  </si>
  <si>
    <t>Net Tangible Assets per Share (RM)</t>
  </si>
  <si>
    <t>Non - distributable</t>
  </si>
  <si>
    <t>Distributable</t>
  </si>
  <si>
    <t>&lt;----------Attributable to equity holders of the Company--------------&gt;</t>
  </si>
  <si>
    <t>There were no unusual items during this quarter affecting assets, liabilities, equity, net income or cashflow during</t>
  </si>
  <si>
    <t>No dividend was paid during the current quarter.</t>
  </si>
  <si>
    <t xml:space="preserve">No segmental information on business and geographical location is disclosed as the Group engages mainly in the </t>
  </si>
  <si>
    <t>manufacture and sale of cement, ready - mixed and related products in Malaysia.</t>
  </si>
  <si>
    <t>in the contingent liabilities of the Group reported since the last financial year ended 30 June 2006.</t>
  </si>
  <si>
    <t>30.9.05</t>
  </si>
  <si>
    <t>Transfer to deferred taxation account</t>
  </si>
  <si>
    <t>Investments in quoted securities as at 30 September 2006 were as follows:</t>
  </si>
  <si>
    <t>No interim dividend has been declared for the current quarter ended 30 September 2006 (2005 : Nil).</t>
  </si>
  <si>
    <t>Cost of sales</t>
  </si>
  <si>
    <t>Gross Profit</t>
  </si>
  <si>
    <t>Distribution Expenses</t>
  </si>
  <si>
    <t>Administrative Expenses</t>
  </si>
  <si>
    <t>Other expenses</t>
  </si>
  <si>
    <t>PROFIT FROM OPERATIONS</t>
  </si>
  <si>
    <t>Share of profit after tax and Minority</t>
  </si>
  <si>
    <t xml:space="preserve">   interest of associates</t>
  </si>
  <si>
    <t>Impairment losses</t>
  </si>
  <si>
    <t>Finance costs</t>
  </si>
  <si>
    <t>PROFIT BEFORE TAX</t>
  </si>
  <si>
    <t>Income tax expense</t>
  </si>
  <si>
    <t>PROFIT FOR THE PERIOD</t>
  </si>
  <si>
    <t>Where the employees are required to meet vesting conditions before they become entitled to the options, the Group</t>
  </si>
  <si>
    <t>recognises the fair value of the options granted over the vesting period.  Otherwise, the Group recognises the fair value</t>
  </si>
  <si>
    <t>in the period in which the options are granted.</t>
  </si>
  <si>
    <t>In the 2006, the useful life of certain plant and machinery was revised in view of the technical obsolescence and</t>
  </si>
  <si>
    <t>Intangible assets</t>
  </si>
  <si>
    <t>operation except for the following.</t>
  </si>
  <si>
    <t xml:space="preserve">On 1 August 2006, the Company completed the acquisition of the entire issued and paid-up share capital comprising </t>
  </si>
  <si>
    <t>Net assets</t>
  </si>
  <si>
    <t>Goodwill on acquisition</t>
  </si>
  <si>
    <t>Consideration paid satisfied in cash</t>
  </si>
  <si>
    <t>Investment property</t>
  </si>
  <si>
    <t xml:space="preserve">The Condensed Consolidated Statement of Changes in Equity should be read in conjunction with </t>
  </si>
  <si>
    <t xml:space="preserve">The Condensed Consolidated Balance Sheet should be read in conjunction </t>
  </si>
  <si>
    <t>Short term borrowings</t>
  </si>
  <si>
    <t>The FRSs that will be effective in the annual financial statements for the year ending 30 June 2007 may be affected by the</t>
  </si>
  <si>
    <t>Except as disclosed below, the adoption of the FRSs does not have significant financial impact on the Group.  The</t>
  </si>
  <si>
    <t>The Group has taken advantage of the transitional provisions set out in paragraph 53 of FRS 2 under which the new</t>
  </si>
  <si>
    <t>recognition and measurement policies have not been applied to the following grants of options:</t>
  </si>
  <si>
    <t xml:space="preserve">No adjustments are required to the opening balance of retained profit as at 1 July 2006 as no options existed at </t>
  </si>
  <si>
    <t>1 January 2005 which were unvested at 1 January 2006.</t>
  </si>
  <si>
    <t>Effects of</t>
  </si>
  <si>
    <t>reclassification</t>
  </si>
  <si>
    <t>(c) FRS 138 : Intangibles</t>
  </si>
  <si>
    <t>Net profit for the period</t>
  </si>
  <si>
    <t>annual financial statements for the year ending 30 June 2007 on the basis of FRSs currently in issue.</t>
  </si>
  <si>
    <t xml:space="preserve">together with the exercise price.  If the option lapse without being exercised, the related capital reserve is transferred </t>
  </si>
  <si>
    <t>directly to retained earnings.</t>
  </si>
  <si>
    <t xml:space="preserve">Prior to 1 July 2006, the Company has no goodwill.  With effect from 1 July 2006, in accordance with FRS 3 and FRS 136, </t>
  </si>
  <si>
    <t>including in the year of its initial recognition, as well as when there are indications of impairment.  Impairment losses are</t>
  </si>
  <si>
    <t>recognised when the carrying amount of the cash generating unit to which the goodwill has been allocated exceeds its</t>
  </si>
  <si>
    <t>recoverable amount.</t>
  </si>
  <si>
    <t>Impairment of Assets, any positive goodwill arising from acquisition will not be amortised but tested annually for impairment</t>
  </si>
  <si>
    <t xml:space="preserve">arrangements under FRS 3. The change in policy relating to negative goodwill had no effect on the interim financial report </t>
  </si>
  <si>
    <t>as there was no negative goodwill deferred as at 30 June 2006.</t>
  </si>
  <si>
    <t>Gain on disposal of investment property</t>
  </si>
  <si>
    <t>Other investment</t>
  </si>
  <si>
    <t xml:space="preserve">In prior year,  the investment property was not separately disclosed but was grouped together with other investments.  </t>
  </si>
  <si>
    <t>wear and tear resulted in the diminution of the economic benefits derived from these assets.  The revision was</t>
  </si>
  <si>
    <t>accounted for as a change in accounting estimates and as a result, the depreciation charge for the current quarter</t>
  </si>
  <si>
    <t>and the current financial period ended 30 September 2006 had been increased by RM 374,000.</t>
  </si>
  <si>
    <t>period, except as mentioned in Note A 1 (iii).</t>
  </si>
  <si>
    <t>Net cash outflow</t>
  </si>
  <si>
    <t>The acquired subsidiary had contributed the following results to the Group.</t>
  </si>
  <si>
    <t/>
  </si>
  <si>
    <t>3 months ended</t>
  </si>
  <si>
    <t>Loss for the period</t>
  </si>
  <si>
    <t>Acquiree's</t>
  </si>
  <si>
    <t>Carrying Amount</t>
  </si>
  <si>
    <t>Fair Value</t>
  </si>
  <si>
    <t>If the acquisition had occurred on 1 July 2006, the Group revenue and profit for the period from 1 July 2006 to 30 September</t>
  </si>
  <si>
    <t>There were no sale of unquoted investments and properties during the current financial quarter and the financial year to date</t>
  </si>
  <si>
    <t>RM 1,188.</t>
  </si>
  <si>
    <t>(I) Basic earnings per share</t>
  </si>
  <si>
    <t xml:space="preserve">The Company has outstanding options not converted at year end to subscribe for new ordinary shares.  As the </t>
  </si>
  <si>
    <t>exercise price exceeded the market value of the shares, the effect of the assumed conversion of the options to</t>
  </si>
  <si>
    <t>(II) Diluted earnings per share</t>
  </si>
  <si>
    <t>ordinary shares on the earnings per share was antidilutive for the current period.</t>
  </si>
  <si>
    <t xml:space="preserve">In the preceding year corresponding quarter , the diluted earnings per share was calculated by dividing the Group's profit </t>
  </si>
  <si>
    <t xml:space="preserve">The Group's profit before tax of RM 10.3 million for the current quarter was higher compared to RM 8.4 million in </t>
  </si>
  <si>
    <t xml:space="preserve">Operating cost for the current quarter was higher compared to previous corresponding quarter due to increase </t>
  </si>
  <si>
    <t>in energy cost arising from higher electricity tariff and rail transportation cost.</t>
  </si>
  <si>
    <t>preceding quarter due to stability in pricing and demand for cement.</t>
  </si>
  <si>
    <t xml:space="preserve">except for the disposal of an investment property of the Company for a consideration of RM 174,800 with a recognised gain of </t>
  </si>
  <si>
    <t>the previous corresponding quarter due to stability in price of cement and higher interest and other income.</t>
  </si>
  <si>
    <t>Sdn Bhd), an unlisted company incorporated in Malaysia which is involved in the manufacturing and trading of ready-mixed</t>
  </si>
  <si>
    <t xml:space="preserve"> concrete for a total cash consideration of RM 2.0 million.</t>
  </si>
  <si>
    <t xml:space="preserve"> Hi-Tech Concrete Products Sdn Bhd) and the cashflow effects are as follow.</t>
  </si>
  <si>
    <t xml:space="preserve">650,000 ordinary shares of RM 1.00 each in Tasek Concrete Sdn Bhd (Formerly known as  Hi-Tech Concrete Products </t>
  </si>
  <si>
    <t>the current quarter and financial period-to-date.</t>
  </si>
  <si>
    <t>The Condensed Consolidated Cash Flow Statements should be read in conjunction with the</t>
  </si>
  <si>
    <t>(d) Summary of changes in accounting policies</t>
  </si>
  <si>
    <t>2006 would have been RM 74,533,000 and RM 10,183,000 respectively.</t>
  </si>
  <si>
    <t xml:space="preserve">The fair values of assets and liabilities assumed in the acquisition of Tasek Concrete Sdn Bhd (Formerly known as </t>
  </si>
  <si>
    <t>The Group anticipate that it will remain profitable for the financial year ending 30 June 2007 with prevailing stability in price</t>
  </si>
  <si>
    <t xml:space="preserve">of cement and expected increase in demand of cement from the implementation of the Ninth Malaysia Plan despite the </t>
  </si>
  <si>
    <t>increase in electricity tariff and rail transportation cost.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</si>
</sst>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  <numFmt numFmtId="193" formatCode="#,##0.00;[Red]#,##0.00"/>
    <numFmt numFmtId="194" formatCode="#,##0;[Red]#,##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#,##0.0"/>
    <numFmt numFmtId="206" formatCode="#,##0.0_);\(#,##0.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3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3" xfId="15" applyNumberFormat="1" applyBorder="1" applyAlignment="1">
      <alignment/>
    </xf>
    <xf numFmtId="0" fontId="4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>
      <alignment horizontal="centerContinuous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14" fontId="0" fillId="0" borderId="6" xfId="0" applyNumberFormat="1" applyBorder="1" applyAlignment="1" applyProtection="1">
      <alignment horizontal="center"/>
      <protection/>
    </xf>
    <xf numFmtId="14" fontId="0" fillId="0" borderId="7" xfId="0" applyNumberForma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3" xfId="0" applyNumberFormat="1" applyFont="1" applyBorder="1" applyAlignment="1" applyProtection="1">
      <alignment/>
      <protection/>
    </xf>
    <xf numFmtId="182" fontId="0" fillId="0" borderId="3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4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2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3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14" fontId="0" fillId="0" borderId="15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173" fontId="0" fillId="0" borderId="3" xfId="15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1" fontId="0" fillId="0" borderId="3" xfId="15" applyNumberFormat="1" applyFont="1" applyFill="1" applyBorder="1" applyAlignment="1">
      <alignment horizontal="centerContinuous"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0" fillId="2" borderId="0" xfId="0" applyFont="1" applyFill="1" applyAlignment="1">
      <alignment/>
    </xf>
    <xf numFmtId="173" fontId="0" fillId="2" borderId="0" xfId="15" applyNumberFormat="1" applyFont="1" applyFill="1" applyAlignment="1">
      <alignment/>
    </xf>
    <xf numFmtId="17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173" fontId="0" fillId="2" borderId="0" xfId="0" applyNumberFormat="1" applyFont="1" applyFill="1" applyAlignment="1">
      <alignment horizontal="centerContinuous"/>
    </xf>
    <xf numFmtId="43" fontId="0" fillId="2" borderId="0" xfId="0" applyNumberFormat="1" applyFont="1" applyFill="1" applyAlignment="1">
      <alignment horizontal="centerContinuous"/>
    </xf>
    <xf numFmtId="0" fontId="5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 horizontal="right"/>
    </xf>
    <xf numFmtId="3" fontId="0" fillId="2" borderId="3" xfId="0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Font="1" applyBorder="1" applyAlignment="1">
      <alignment horizontal="center"/>
    </xf>
    <xf numFmtId="0" fontId="0" fillId="2" borderId="0" xfId="0" applyFill="1" applyAlignment="1">
      <alignment/>
    </xf>
    <xf numFmtId="179" fontId="0" fillId="0" borderId="3" xfId="15" applyNumberFormat="1" applyFont="1" applyBorder="1" applyAlignment="1">
      <alignment horizontal="center"/>
    </xf>
    <xf numFmtId="171" fontId="0" fillId="0" borderId="0" xfId="15" applyFont="1" applyAlignment="1">
      <alignment/>
    </xf>
    <xf numFmtId="173" fontId="5" fillId="0" borderId="0" xfId="15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171" fontId="0" fillId="0" borderId="0" xfId="15" applyBorder="1" applyAlignment="1">
      <alignment/>
    </xf>
    <xf numFmtId="173" fontId="0" fillId="0" borderId="16" xfId="15" applyNumberFormat="1" applyBorder="1" applyAlignment="1">
      <alignment/>
    </xf>
    <xf numFmtId="171" fontId="0" fillId="0" borderId="0" xfId="15" applyNumberFormat="1" applyAlignment="1">
      <alignment/>
    </xf>
    <xf numFmtId="173" fontId="0" fillId="0" borderId="0" xfId="15" applyNumberFormat="1" applyBorder="1" applyAlignment="1">
      <alignment horizontal="center"/>
    </xf>
    <xf numFmtId="0" fontId="9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41" fontId="0" fillId="0" borderId="1" xfId="15" applyNumberFormat="1" applyFont="1" applyBorder="1" applyAlignment="1">
      <alignment/>
    </xf>
    <xf numFmtId="41" fontId="0" fillId="0" borderId="1" xfId="0" applyNumberFormat="1" applyBorder="1" applyAlignment="1">
      <alignment/>
    </xf>
    <xf numFmtId="37" fontId="0" fillId="0" borderId="0" xfId="15" applyNumberForma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Font="1" applyAlignment="1">
      <alignment/>
    </xf>
    <xf numFmtId="37" fontId="0" fillId="0" borderId="0" xfId="15" applyNumberFormat="1" applyBorder="1" applyAlignment="1">
      <alignment/>
    </xf>
    <xf numFmtId="37" fontId="5" fillId="0" borderId="2" xfId="15" applyNumberFormat="1" applyFont="1" applyBorder="1" applyAlignment="1">
      <alignment/>
    </xf>
    <xf numFmtId="171" fontId="0" fillId="0" borderId="0" xfId="15" applyFont="1" applyBorder="1" applyAlignment="1">
      <alignment/>
    </xf>
    <xf numFmtId="37" fontId="0" fillId="0" borderId="0" xfId="15" applyNumberFormat="1" applyFont="1" applyAlignment="1">
      <alignment/>
    </xf>
    <xf numFmtId="0" fontId="0" fillId="0" borderId="0" xfId="0" applyAlignment="1">
      <alignment/>
    </xf>
    <xf numFmtId="173" fontId="0" fillId="0" borderId="3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41" fontId="0" fillId="0" borderId="0" xfId="15" applyNumberFormat="1" applyFont="1" applyFill="1" applyBorder="1" applyAlignment="1">
      <alignment horizontal="centerContinuous"/>
    </xf>
    <xf numFmtId="173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41" fontId="0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quotePrefix="1">
      <alignment/>
    </xf>
    <xf numFmtId="173" fontId="0" fillId="2" borderId="2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 horizontal="center"/>
    </xf>
    <xf numFmtId="41" fontId="0" fillId="2" borderId="3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41" fontId="0" fillId="2" borderId="0" xfId="15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41" fontId="0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6">
      <selection activeCell="E51" sqref="E51"/>
    </sheetView>
  </sheetViews>
  <sheetFormatPr defaultColWidth="9.140625" defaultRowHeight="12.75"/>
  <cols>
    <col min="1" max="1" width="4.7109375" style="0" customWidth="1"/>
    <col min="4" max="4" width="17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139</v>
      </c>
    </row>
    <row r="3" ht="12.75">
      <c r="A3" s="1" t="s">
        <v>71</v>
      </c>
    </row>
    <row r="4" ht="12.75">
      <c r="A4" s="1" t="s">
        <v>140</v>
      </c>
    </row>
    <row r="5" ht="12.75">
      <c r="A5" s="1" t="s">
        <v>192</v>
      </c>
    </row>
    <row r="7" ht="12.75">
      <c r="A7" s="1" t="s">
        <v>264</v>
      </c>
    </row>
    <row r="8" ht="12.75">
      <c r="A8" s="1"/>
    </row>
    <row r="9" spans="5:9" ht="12.75">
      <c r="E9" s="96" t="s">
        <v>141</v>
      </c>
      <c r="F9" s="97"/>
      <c r="H9" s="32" t="s">
        <v>142</v>
      </c>
      <c r="I9" s="33"/>
    </row>
    <row r="10" spans="5:9" ht="12.75">
      <c r="E10" s="98" t="s">
        <v>143</v>
      </c>
      <c r="F10" s="99" t="s">
        <v>144</v>
      </c>
      <c r="H10" s="34" t="s">
        <v>143</v>
      </c>
      <c r="I10" s="35" t="s">
        <v>144</v>
      </c>
    </row>
    <row r="11" spans="5:9" ht="12.75">
      <c r="E11" s="98" t="s">
        <v>145</v>
      </c>
      <c r="F11" s="99" t="s">
        <v>145</v>
      </c>
      <c r="H11" s="34" t="s">
        <v>145</v>
      </c>
      <c r="I11" s="35" t="s">
        <v>145</v>
      </c>
    </row>
    <row r="12" spans="5:9" ht="12.75">
      <c r="E12" s="98" t="s">
        <v>146</v>
      </c>
      <c r="F12" s="99" t="s">
        <v>147</v>
      </c>
      <c r="H12" s="34" t="s">
        <v>148</v>
      </c>
      <c r="I12" s="35" t="s">
        <v>147</v>
      </c>
    </row>
    <row r="13" spans="5:9" ht="12.75">
      <c r="E13" s="100"/>
      <c r="F13" s="99" t="s">
        <v>149</v>
      </c>
      <c r="H13" s="36"/>
      <c r="I13" s="35" t="s">
        <v>149</v>
      </c>
    </row>
    <row r="14" spans="5:9" ht="12.75">
      <c r="E14" s="100"/>
      <c r="F14" s="99" t="s">
        <v>146</v>
      </c>
      <c r="H14" s="36"/>
      <c r="I14" s="35" t="s">
        <v>150</v>
      </c>
    </row>
    <row r="15" spans="5:9" ht="12.75">
      <c r="E15" s="101" t="s">
        <v>265</v>
      </c>
      <c r="F15" s="55" t="s">
        <v>266</v>
      </c>
      <c r="H15" s="37" t="str">
        <f>+E15</f>
        <v>30/9/2006</v>
      </c>
      <c r="I15" s="38" t="str">
        <f>+F15</f>
        <v>30/9/2005</v>
      </c>
    </row>
    <row r="16" spans="5:9" ht="12.75">
      <c r="E16" s="102" t="s">
        <v>73</v>
      </c>
      <c r="F16" s="103" t="s">
        <v>73</v>
      </c>
      <c r="H16" s="39" t="s">
        <v>73</v>
      </c>
      <c r="I16" s="40" t="s">
        <v>73</v>
      </c>
    </row>
    <row r="18" spans="1:9" ht="12.75">
      <c r="A18">
        <v>1</v>
      </c>
      <c r="B18" t="s">
        <v>76</v>
      </c>
      <c r="E18" s="7">
        <v>73564</v>
      </c>
      <c r="F18" s="7">
        <v>74161</v>
      </c>
      <c r="G18" s="7"/>
      <c r="H18" s="7">
        <v>73564</v>
      </c>
      <c r="I18" s="7">
        <v>74161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151</v>
      </c>
      <c r="E20" s="17">
        <v>10266</v>
      </c>
      <c r="F20" s="17">
        <v>8417</v>
      </c>
      <c r="G20" s="7"/>
      <c r="H20" s="17">
        <v>10266</v>
      </c>
      <c r="I20" s="17">
        <v>8417</v>
      </c>
    </row>
    <row r="21" spans="5:9" ht="12.75">
      <c r="E21" s="7"/>
      <c r="F21" s="7"/>
      <c r="G21" s="7"/>
      <c r="H21" s="17"/>
      <c r="I21" s="7"/>
    </row>
    <row r="22" spans="1:9" ht="12.75">
      <c r="A22">
        <v>3</v>
      </c>
      <c r="B22" t="s">
        <v>259</v>
      </c>
      <c r="E22" s="83">
        <v>7393</v>
      </c>
      <c r="F22" s="83">
        <v>6988</v>
      </c>
      <c r="G22" s="87"/>
      <c r="H22" s="83">
        <v>7393</v>
      </c>
      <c r="I22" s="17">
        <v>6988</v>
      </c>
    </row>
    <row r="23" spans="5:9" ht="12.75">
      <c r="E23" s="83"/>
      <c r="F23" s="87"/>
      <c r="G23" s="87"/>
      <c r="H23" s="83"/>
      <c r="I23" s="7"/>
    </row>
    <row r="24" spans="1:9" ht="12.75">
      <c r="A24">
        <v>4</v>
      </c>
      <c r="B24" t="s">
        <v>260</v>
      </c>
      <c r="E24" s="83"/>
      <c r="F24" s="87"/>
      <c r="G24" s="87"/>
      <c r="H24" s="83"/>
      <c r="I24" s="7"/>
    </row>
    <row r="25" spans="2:9" ht="12.75">
      <c r="B25" t="s">
        <v>261</v>
      </c>
      <c r="E25" s="83">
        <v>7393</v>
      </c>
      <c r="F25" s="83">
        <v>6988</v>
      </c>
      <c r="G25" s="87"/>
      <c r="H25" s="83">
        <v>7393</v>
      </c>
      <c r="I25" s="17">
        <v>6988</v>
      </c>
    </row>
    <row r="26" spans="5:9" ht="12.75">
      <c r="E26" s="88"/>
      <c r="F26" s="87"/>
      <c r="G26" s="87"/>
      <c r="H26" s="83"/>
      <c r="I26" s="7"/>
    </row>
    <row r="27" spans="1:8" ht="12.75">
      <c r="A27">
        <v>5</v>
      </c>
      <c r="B27" t="s">
        <v>152</v>
      </c>
      <c r="E27" s="25"/>
      <c r="H27" s="25"/>
    </row>
    <row r="28" spans="2:9" ht="12.75">
      <c r="B28" t="s">
        <v>153</v>
      </c>
      <c r="E28" s="53">
        <v>4.01202899183513</v>
      </c>
      <c r="F28" s="54">
        <v>3.79</v>
      </c>
      <c r="H28" s="54">
        <v>4.01202899183513</v>
      </c>
      <c r="I28" s="54">
        <v>3.79</v>
      </c>
    </row>
    <row r="30" spans="1:9" ht="12.75">
      <c r="A30">
        <v>6</v>
      </c>
      <c r="B30" t="s">
        <v>262</v>
      </c>
      <c r="E30" s="56">
        <v>0</v>
      </c>
      <c r="F30" s="56">
        <v>0</v>
      </c>
      <c r="H30" s="56">
        <v>0</v>
      </c>
      <c r="I30" s="56">
        <v>0</v>
      </c>
    </row>
    <row r="31" ht="12.75">
      <c r="B31" t="s">
        <v>263</v>
      </c>
    </row>
    <row r="33" spans="5:9" ht="12.75">
      <c r="E33" s="41" t="s">
        <v>154</v>
      </c>
      <c r="F33" s="42"/>
      <c r="H33" s="43" t="s">
        <v>155</v>
      </c>
      <c r="I33" s="42"/>
    </row>
    <row r="34" spans="5:9" ht="12.75">
      <c r="E34" s="44" t="s">
        <v>146</v>
      </c>
      <c r="F34" s="45"/>
      <c r="H34" s="46" t="s">
        <v>156</v>
      </c>
      <c r="I34" s="45"/>
    </row>
    <row r="35" spans="1:2" ht="12.75">
      <c r="A35">
        <v>7</v>
      </c>
      <c r="B35" t="s">
        <v>248</v>
      </c>
    </row>
    <row r="36" spans="2:9" ht="13.5" thickBot="1">
      <c r="B36" t="s">
        <v>249</v>
      </c>
      <c r="E36" s="47"/>
      <c r="F36" s="51">
        <v>3.445633475691486</v>
      </c>
      <c r="H36" s="47"/>
      <c r="I36" s="51">
        <v>3.4055145243302203</v>
      </c>
    </row>
    <row r="37" ht="13.5" thickTop="1"/>
    <row r="40" ht="12.75">
      <c r="A40" s="1" t="s">
        <v>157</v>
      </c>
    </row>
    <row r="42" spans="5:9" ht="12.75">
      <c r="E42" s="32" t="s">
        <v>141</v>
      </c>
      <c r="F42" s="33"/>
      <c r="H42" s="32" t="s">
        <v>142</v>
      </c>
      <c r="I42" s="33"/>
    </row>
    <row r="43" spans="5:9" ht="12.75">
      <c r="E43" s="34" t="s">
        <v>143</v>
      </c>
      <c r="F43" s="35" t="s">
        <v>144</v>
      </c>
      <c r="H43" s="34" t="s">
        <v>143</v>
      </c>
      <c r="I43" s="35" t="s">
        <v>144</v>
      </c>
    </row>
    <row r="44" spans="5:9" ht="12.75">
      <c r="E44" s="34" t="s">
        <v>145</v>
      </c>
      <c r="F44" s="35" t="s">
        <v>145</v>
      </c>
      <c r="H44" s="34" t="s">
        <v>145</v>
      </c>
      <c r="I44" s="35" t="s">
        <v>145</v>
      </c>
    </row>
    <row r="45" spans="5:9" ht="12.75">
      <c r="E45" s="34" t="s">
        <v>146</v>
      </c>
      <c r="F45" s="35" t="s">
        <v>147</v>
      </c>
      <c r="H45" s="34" t="s">
        <v>148</v>
      </c>
      <c r="I45" s="35" t="s">
        <v>147</v>
      </c>
    </row>
    <row r="46" spans="5:9" ht="12.75">
      <c r="E46" s="36"/>
      <c r="F46" s="35" t="s">
        <v>149</v>
      </c>
      <c r="H46" s="36"/>
      <c r="I46" s="35" t="s">
        <v>149</v>
      </c>
    </row>
    <row r="47" spans="5:9" ht="12.75">
      <c r="E47" s="36"/>
      <c r="F47" s="35" t="s">
        <v>146</v>
      </c>
      <c r="H47" s="36"/>
      <c r="I47" s="35" t="s">
        <v>150</v>
      </c>
    </row>
    <row r="48" spans="5:9" ht="12.75">
      <c r="E48" s="37" t="s">
        <v>265</v>
      </c>
      <c r="F48" s="55" t="s">
        <v>266</v>
      </c>
      <c r="H48" s="37" t="s">
        <v>265</v>
      </c>
      <c r="I48" s="38" t="s">
        <v>266</v>
      </c>
    </row>
    <row r="49" spans="5:9" ht="12.75">
      <c r="E49" s="39" t="s">
        <v>73</v>
      </c>
      <c r="F49" s="40" t="s">
        <v>73</v>
      </c>
      <c r="H49" s="39" t="s">
        <v>73</v>
      </c>
      <c r="I49" s="40" t="s">
        <v>73</v>
      </c>
    </row>
    <row r="51" spans="1:9" ht="12.75">
      <c r="A51">
        <v>1</v>
      </c>
      <c r="B51" t="s">
        <v>158</v>
      </c>
      <c r="E51" s="7">
        <v>925</v>
      </c>
      <c r="F51" s="7">
        <v>423</v>
      </c>
      <c r="G51" s="7"/>
      <c r="H51" s="7">
        <v>925</v>
      </c>
      <c r="I51" s="7">
        <v>423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159</v>
      </c>
      <c r="E53" s="17">
        <v>0</v>
      </c>
      <c r="F53" s="17">
        <v>0</v>
      </c>
      <c r="G53" s="17"/>
      <c r="H53" s="17">
        <v>0</v>
      </c>
      <c r="I53" s="17">
        <v>0</v>
      </c>
    </row>
  </sheetData>
  <printOptions/>
  <pageMargins left="0.53" right="0.75" top="0.7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6">
      <selection activeCell="D30" sqref="D30"/>
    </sheetView>
  </sheetViews>
  <sheetFormatPr defaultColWidth="9.140625" defaultRowHeight="12.75"/>
  <cols>
    <col min="3" max="3" width="16.57421875" style="0" customWidth="1"/>
    <col min="4" max="5" width="11.7109375" style="0" customWidth="1"/>
    <col min="6" max="6" width="1.7109375" style="0" customWidth="1"/>
    <col min="7" max="8" width="11.7109375" style="0" customWidth="1"/>
    <col min="9" max="9" width="11.28125" style="0" bestFit="1" customWidth="1"/>
    <col min="10" max="10" width="12.8515625" style="0" bestFit="1" customWidth="1"/>
    <col min="11" max="11" width="10.28125" style="0" bestFit="1" customWidth="1"/>
  </cols>
  <sheetData>
    <row r="1" ht="12.75">
      <c r="A1" s="1" t="s">
        <v>71</v>
      </c>
    </row>
    <row r="2" ht="12.75">
      <c r="A2" s="12" t="s">
        <v>75</v>
      </c>
    </row>
    <row r="3" ht="12.75">
      <c r="A3" s="12" t="s">
        <v>193</v>
      </c>
    </row>
    <row r="4" ht="12.75">
      <c r="A4" s="1" t="s">
        <v>74</v>
      </c>
    </row>
    <row r="5" ht="12.75">
      <c r="A5" s="1"/>
    </row>
    <row r="6" ht="12.75">
      <c r="A6" s="1" t="s">
        <v>232</v>
      </c>
    </row>
    <row r="7" ht="12.75">
      <c r="A7" s="1" t="s">
        <v>267</v>
      </c>
    </row>
    <row r="8" ht="12.75">
      <c r="A8" s="1"/>
    </row>
    <row r="9" spans="1:8" ht="12.75">
      <c r="A9" s="1"/>
      <c r="D9" s="186" t="s">
        <v>191</v>
      </c>
      <c r="E9" s="186"/>
      <c r="G9" s="186" t="s">
        <v>269</v>
      </c>
      <c r="H9" s="186"/>
    </row>
    <row r="10" spans="1:8" ht="12.75">
      <c r="A10" s="1"/>
      <c r="D10" s="187" t="s">
        <v>268</v>
      </c>
      <c r="E10" s="187"/>
      <c r="F10" s="1"/>
      <c r="G10" s="186" t="s">
        <v>72</v>
      </c>
      <c r="H10" s="186"/>
    </row>
    <row r="11" spans="4:8" ht="12.75">
      <c r="D11" s="4">
        <v>2006</v>
      </c>
      <c r="E11" s="4">
        <v>2005</v>
      </c>
      <c r="F11" s="1"/>
      <c r="G11" s="4">
        <f>+D11</f>
        <v>2006</v>
      </c>
      <c r="H11" s="4">
        <f>+E11</f>
        <v>2005</v>
      </c>
    </row>
    <row r="12" spans="4:8" ht="12.75">
      <c r="D12" s="4" t="s">
        <v>73</v>
      </c>
      <c r="E12" s="4" t="s">
        <v>73</v>
      </c>
      <c r="F12" s="1"/>
      <c r="G12" s="4" t="s">
        <v>73</v>
      </c>
      <c r="H12" s="4" t="s">
        <v>73</v>
      </c>
    </row>
    <row r="13" spans="4:5" ht="12.75">
      <c r="D13" s="2"/>
      <c r="E13" s="2"/>
    </row>
    <row r="14" spans="1:9" ht="12.75">
      <c r="A14" t="s">
        <v>76</v>
      </c>
      <c r="D14" s="142">
        <v>73564</v>
      </c>
      <c r="E14" s="142">
        <v>74161</v>
      </c>
      <c r="F14" s="132"/>
      <c r="G14" s="10">
        <v>73564</v>
      </c>
      <c r="H14" s="130">
        <v>74161</v>
      </c>
      <c r="I14" s="15"/>
    </row>
    <row r="15" spans="1:9" ht="12.75">
      <c r="A15" t="s">
        <v>332</v>
      </c>
      <c r="D15" s="18">
        <v>-54059</v>
      </c>
      <c r="E15" s="18">
        <v>-53864</v>
      </c>
      <c r="G15" s="18">
        <v>-54059</v>
      </c>
      <c r="H15" s="148">
        <v>-53864</v>
      </c>
      <c r="I15" s="84"/>
    </row>
    <row r="16" spans="1:9" ht="12.75">
      <c r="A16" s="144" t="s">
        <v>333</v>
      </c>
      <c r="D16" s="142">
        <v>19505</v>
      </c>
      <c r="E16" s="142">
        <v>20297</v>
      </c>
      <c r="F16" s="132"/>
      <c r="G16" s="142">
        <v>19505</v>
      </c>
      <c r="H16" s="142">
        <v>20297</v>
      </c>
      <c r="I16" s="64"/>
    </row>
    <row r="17" spans="4:8" ht="12.75">
      <c r="D17" s="7"/>
      <c r="E17" s="7"/>
      <c r="F17" s="7"/>
      <c r="G17" s="7"/>
      <c r="H17" s="7"/>
    </row>
    <row r="18" spans="1:10" ht="12.75">
      <c r="A18" s="144" t="s">
        <v>256</v>
      </c>
      <c r="D18" s="17">
        <v>2102</v>
      </c>
      <c r="E18" s="17">
        <v>473</v>
      </c>
      <c r="F18" s="7"/>
      <c r="G18" s="17">
        <v>2102</v>
      </c>
      <c r="H18" s="17">
        <v>473</v>
      </c>
      <c r="I18" s="17"/>
      <c r="J18" s="25"/>
    </row>
    <row r="19" spans="1:9" ht="12.75">
      <c r="A19" s="144" t="s">
        <v>334</v>
      </c>
      <c r="D19" s="20">
        <v>-9648</v>
      </c>
      <c r="E19" s="20">
        <v>-11622</v>
      </c>
      <c r="F19" s="7"/>
      <c r="G19" s="17">
        <v>-9648</v>
      </c>
      <c r="H19" s="149">
        <v>-11622</v>
      </c>
      <c r="I19" s="7"/>
    </row>
    <row r="20" spans="1:9" ht="12.75">
      <c r="A20" s="144" t="s">
        <v>335</v>
      </c>
      <c r="D20" s="17">
        <v>-2956</v>
      </c>
      <c r="E20" s="17">
        <v>-2574</v>
      </c>
      <c r="F20" s="17"/>
      <c r="G20" s="17">
        <v>-2956</v>
      </c>
      <c r="H20" s="17">
        <v>-2574</v>
      </c>
      <c r="I20" s="17"/>
    </row>
    <row r="21" spans="1:8" ht="12.75">
      <c r="A21" s="144" t="s">
        <v>336</v>
      </c>
      <c r="D21" s="18">
        <v>-84</v>
      </c>
      <c r="E21" s="147">
        <v>34</v>
      </c>
      <c r="F21" s="17"/>
      <c r="G21" s="18">
        <v>-84</v>
      </c>
      <c r="H21" s="8">
        <v>34</v>
      </c>
    </row>
    <row r="22" spans="1:10" ht="12.75">
      <c r="A22" s="145" t="s">
        <v>337</v>
      </c>
      <c r="D22" s="17">
        <v>8919</v>
      </c>
      <c r="E22" s="17">
        <v>6608</v>
      </c>
      <c r="F22" s="17"/>
      <c r="G22" s="17">
        <v>8919</v>
      </c>
      <c r="H22" s="7">
        <v>6608</v>
      </c>
      <c r="I22" s="25"/>
      <c r="J22" s="30"/>
    </row>
    <row r="23" spans="1:10" ht="12.75">
      <c r="A23" s="145"/>
      <c r="D23" s="17"/>
      <c r="E23" s="17"/>
      <c r="F23" s="17"/>
      <c r="G23" s="17"/>
      <c r="H23" s="7"/>
      <c r="I23" s="25"/>
      <c r="J23" s="30"/>
    </row>
    <row r="24" spans="1:10" ht="12.75">
      <c r="A24" s="146" t="s">
        <v>379</v>
      </c>
      <c r="D24" s="17">
        <v>1</v>
      </c>
      <c r="E24" s="17">
        <v>0</v>
      </c>
      <c r="F24" s="17"/>
      <c r="G24" s="17">
        <v>1</v>
      </c>
      <c r="H24" s="7">
        <v>0</v>
      </c>
      <c r="I24" s="25"/>
      <c r="J24" s="30"/>
    </row>
    <row r="25" spans="1:10" ht="12.75">
      <c r="A25" s="144" t="s">
        <v>338</v>
      </c>
      <c r="D25" s="20">
        <v>421</v>
      </c>
      <c r="E25" s="20">
        <v>1386</v>
      </c>
      <c r="F25" s="20"/>
      <c r="G25" s="20">
        <v>421</v>
      </c>
      <c r="H25" s="10">
        <v>1386</v>
      </c>
      <c r="J25" s="30"/>
    </row>
    <row r="26" spans="1:10" ht="12.75">
      <c r="A26" s="144" t="s">
        <v>339</v>
      </c>
      <c r="D26" s="17"/>
      <c r="E26" s="17"/>
      <c r="F26" s="17"/>
      <c r="G26" s="17"/>
      <c r="H26" s="7"/>
      <c r="I26" s="84"/>
      <c r="J26" s="30"/>
    </row>
    <row r="27" spans="1:11" ht="12.75">
      <c r="A27" s="144" t="s">
        <v>340</v>
      </c>
      <c r="D27" s="17">
        <v>0</v>
      </c>
      <c r="E27" s="17">
        <v>0</v>
      </c>
      <c r="F27" s="17"/>
      <c r="G27" s="17">
        <v>0</v>
      </c>
      <c r="H27" s="17">
        <v>0</v>
      </c>
      <c r="J27" s="135"/>
      <c r="K27" s="57"/>
    </row>
    <row r="28" spans="1:11" ht="12.75">
      <c r="A28" s="144" t="s">
        <v>253</v>
      </c>
      <c r="D28" s="17">
        <v>925</v>
      </c>
      <c r="E28" s="17">
        <v>423</v>
      </c>
      <c r="F28" s="17"/>
      <c r="G28" s="17">
        <v>925</v>
      </c>
      <c r="H28" s="17">
        <v>423</v>
      </c>
      <c r="J28" s="154"/>
      <c r="K28" s="57"/>
    </row>
    <row r="29" spans="1:10" ht="12.75">
      <c r="A29" s="144" t="s">
        <v>341</v>
      </c>
      <c r="D29" s="18">
        <v>0</v>
      </c>
      <c r="E29" s="18">
        <v>0</v>
      </c>
      <c r="F29" s="17"/>
      <c r="G29" s="18"/>
      <c r="H29" s="8">
        <v>0</v>
      </c>
      <c r="J29" s="139"/>
    </row>
    <row r="30" spans="1:10" ht="12.75">
      <c r="A30" s="145" t="s">
        <v>342</v>
      </c>
      <c r="D30" s="17">
        <v>10266</v>
      </c>
      <c r="E30" s="17">
        <v>8417</v>
      </c>
      <c r="F30" s="17"/>
      <c r="G30" s="17">
        <v>10266</v>
      </c>
      <c r="H30" s="17">
        <v>8417</v>
      </c>
      <c r="J30" s="139"/>
    </row>
    <row r="31" spans="1:10" ht="12.75">
      <c r="A31" s="145"/>
      <c r="D31" s="17"/>
      <c r="E31" s="17"/>
      <c r="F31" s="17"/>
      <c r="G31" s="17"/>
      <c r="H31" s="7"/>
      <c r="J31" s="139"/>
    </row>
    <row r="32" spans="1:10" ht="12.75">
      <c r="A32" s="146" t="s">
        <v>343</v>
      </c>
      <c r="D32" s="138">
        <v>-2873</v>
      </c>
      <c r="E32" s="138">
        <v>-1429</v>
      </c>
      <c r="F32" s="138"/>
      <c r="G32" s="138">
        <v>-2873</v>
      </c>
      <c r="H32" s="20">
        <v>-1429</v>
      </c>
      <c r="J32" s="57"/>
    </row>
    <row r="33" spans="1:8" ht="12.75">
      <c r="A33" s="143"/>
      <c r="D33" s="83"/>
      <c r="E33" s="83"/>
      <c r="F33" s="83"/>
      <c r="G33" s="83"/>
      <c r="H33" s="7"/>
    </row>
    <row r="34" spans="1:8" ht="13.5" thickBot="1">
      <c r="A34" s="143" t="s">
        <v>344</v>
      </c>
      <c r="D34" s="137">
        <v>7393</v>
      </c>
      <c r="E34" s="137">
        <v>6988</v>
      </c>
      <c r="F34" s="83"/>
      <c r="G34" s="137">
        <v>7393</v>
      </c>
      <c r="H34" s="137">
        <v>6988</v>
      </c>
    </row>
    <row r="35" spans="4:8" ht="13.5" thickTop="1">
      <c r="D35" s="136"/>
      <c r="E35" s="136"/>
      <c r="F35" s="136"/>
      <c r="G35" s="136"/>
      <c r="H35" s="10"/>
    </row>
    <row r="36" spans="4:8" ht="12.75">
      <c r="D36" s="136"/>
      <c r="E36" s="136"/>
      <c r="F36" s="136"/>
      <c r="G36" s="136"/>
      <c r="H36" s="10"/>
    </row>
    <row r="37" spans="1:8" ht="12.75">
      <c r="A37" t="s">
        <v>49</v>
      </c>
      <c r="D37" s="136"/>
      <c r="E37" s="136"/>
      <c r="F37" s="87"/>
      <c r="G37" s="136"/>
      <c r="H37" s="10"/>
    </row>
    <row r="38" spans="1:8" ht="12.75">
      <c r="A38" t="s">
        <v>50</v>
      </c>
      <c r="D38" s="150">
        <v>7393</v>
      </c>
      <c r="E38" s="150">
        <v>6988</v>
      </c>
      <c r="F38" s="151"/>
      <c r="G38" s="150">
        <v>7393</v>
      </c>
      <c r="H38" s="152">
        <v>6988</v>
      </c>
    </row>
    <row r="39" spans="1:8" ht="12.75">
      <c r="A39" t="s">
        <v>51</v>
      </c>
      <c r="D39" s="150">
        <v>0</v>
      </c>
      <c r="E39" s="150">
        <v>0</v>
      </c>
      <c r="F39" s="151"/>
      <c r="G39" s="150">
        <v>0</v>
      </c>
      <c r="H39" s="152">
        <v>0</v>
      </c>
    </row>
    <row r="40" spans="1:8" ht="13.5" thickBot="1">
      <c r="A40" t="s">
        <v>52</v>
      </c>
      <c r="D40" s="153">
        <v>7393</v>
      </c>
      <c r="E40" s="153">
        <v>6988</v>
      </c>
      <c r="F40" s="151"/>
      <c r="G40" s="153">
        <v>7393</v>
      </c>
      <c r="H40" s="153">
        <v>6988</v>
      </c>
    </row>
    <row r="41" spans="4:8" ht="13.5" thickTop="1">
      <c r="D41" s="150"/>
      <c r="E41" s="150"/>
      <c r="F41" s="151"/>
      <c r="G41" s="150"/>
      <c r="H41" s="152"/>
    </row>
    <row r="42" spans="4:8" ht="12.75">
      <c r="D42" s="150"/>
      <c r="E42" s="150"/>
      <c r="F42" s="151"/>
      <c r="G42" s="150"/>
      <c r="H42" s="152"/>
    </row>
    <row r="43" spans="4:8" ht="12.75">
      <c r="D43" s="7"/>
      <c r="E43" s="7"/>
      <c r="F43" s="7"/>
      <c r="G43" s="7"/>
      <c r="H43" s="7"/>
    </row>
    <row r="44" spans="1:8" ht="12.75">
      <c r="A44" t="s">
        <v>235</v>
      </c>
      <c r="D44" s="7"/>
      <c r="E44" s="7"/>
      <c r="F44" s="7"/>
      <c r="G44" s="7"/>
      <c r="H44" s="7"/>
    </row>
    <row r="45" spans="1:8" ht="13.5" thickBot="1">
      <c r="A45" s="24" t="s">
        <v>197</v>
      </c>
      <c r="B45" t="s">
        <v>198</v>
      </c>
      <c r="C45" s="29"/>
      <c r="D45" s="31">
        <v>4.01202899183513</v>
      </c>
      <c r="E45" s="31">
        <v>3.79</v>
      </c>
      <c r="F45" s="17"/>
      <c r="G45" s="31">
        <v>4.01202899183513</v>
      </c>
      <c r="H45" s="31">
        <v>3.79</v>
      </c>
    </row>
    <row r="46" spans="1:8" ht="13.5" thickTop="1">
      <c r="A46" s="24"/>
      <c r="C46" s="29"/>
      <c r="D46" s="17"/>
      <c r="E46" s="17"/>
      <c r="F46" s="17"/>
      <c r="G46" s="17"/>
      <c r="H46" s="30"/>
    </row>
    <row r="47" spans="1:8" ht="13.5" thickBot="1">
      <c r="A47" s="24" t="s">
        <v>197</v>
      </c>
      <c r="B47" t="s">
        <v>199</v>
      </c>
      <c r="C47" s="29"/>
      <c r="D47" s="134" t="s">
        <v>257</v>
      </c>
      <c r="E47" s="31">
        <v>3.79</v>
      </c>
      <c r="F47" s="23"/>
      <c r="G47" s="134" t="s">
        <v>257</v>
      </c>
      <c r="H47" s="31">
        <v>3.79</v>
      </c>
    </row>
    <row r="48" spans="4:8" ht="13.5" thickTop="1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1:8" ht="12.75">
      <c r="A50" s="186" t="s">
        <v>233</v>
      </c>
      <c r="B50" s="186"/>
      <c r="C50" s="186"/>
      <c r="D50" s="186"/>
      <c r="E50" s="186"/>
      <c r="F50" s="186"/>
      <c r="G50" s="186"/>
      <c r="H50" s="186"/>
    </row>
    <row r="51" spans="1:8" ht="12.75">
      <c r="A51" s="186" t="s">
        <v>53</v>
      </c>
      <c r="B51" s="186"/>
      <c r="C51" s="186"/>
      <c r="D51" s="186"/>
      <c r="E51" s="186"/>
      <c r="F51" s="186"/>
      <c r="G51" s="186"/>
      <c r="H51" s="186"/>
    </row>
    <row r="52" spans="1:8" ht="12.75">
      <c r="A52" s="186" t="s">
        <v>54</v>
      </c>
      <c r="B52" s="186"/>
      <c r="C52" s="186"/>
      <c r="D52" s="186"/>
      <c r="E52" s="186"/>
      <c r="F52" s="186"/>
      <c r="G52" s="186"/>
      <c r="H52" s="186"/>
    </row>
    <row r="53" spans="4:8" ht="12.75">
      <c r="D53" s="7"/>
      <c r="E53" s="7"/>
      <c r="F53" s="7"/>
      <c r="G53" s="7"/>
      <c r="H53" s="7"/>
    </row>
    <row r="54" spans="1:8" ht="12.75">
      <c r="A54" s="131"/>
      <c r="B54" s="131"/>
      <c r="C54" s="131"/>
      <c r="D54" s="10"/>
      <c r="E54" s="10"/>
      <c r="F54" s="10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4:8" ht="12.75">
      <c r="D61" s="7"/>
      <c r="E61" s="7"/>
      <c r="F61" s="7"/>
      <c r="G61" s="7"/>
      <c r="H61" s="7"/>
    </row>
    <row r="62" spans="4:8" ht="12.75"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4:8" ht="12.75">
      <c r="D64" s="7"/>
      <c r="E64" s="7"/>
      <c r="F64" s="7"/>
      <c r="G64" s="7"/>
      <c r="H64" s="7"/>
    </row>
    <row r="65" spans="4:8" ht="12.75">
      <c r="D65" s="7"/>
      <c r="E65" s="7"/>
      <c r="F65" s="7"/>
      <c r="G65" s="7"/>
      <c r="H65" s="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4:8" ht="12.75">
      <c r="D68" s="7"/>
      <c r="E68" s="7"/>
      <c r="F68" s="7"/>
      <c r="G68" s="7"/>
      <c r="H68" s="7"/>
    </row>
  </sheetData>
  <mergeCells count="7">
    <mergeCell ref="A50:H50"/>
    <mergeCell ref="A51:H51"/>
    <mergeCell ref="A52:H52"/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31">
      <selection activeCell="D65" sqref="D65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71</v>
      </c>
    </row>
    <row r="2" ht="12.75">
      <c r="A2" s="12" t="s">
        <v>75</v>
      </c>
    </row>
    <row r="3" ht="12.75">
      <c r="A3" s="12" t="s">
        <v>193</v>
      </c>
    </row>
    <row r="4" ht="12.75">
      <c r="A4" s="1" t="s">
        <v>74</v>
      </c>
    </row>
    <row r="5" ht="12.75">
      <c r="A5" s="1"/>
    </row>
    <row r="6" ht="12.75">
      <c r="A6" s="1" t="s">
        <v>78</v>
      </c>
    </row>
    <row r="7" ht="12.75">
      <c r="A7" s="1" t="s">
        <v>48</v>
      </c>
    </row>
    <row r="8" ht="12.75">
      <c r="A8" s="1"/>
    </row>
    <row r="9" spans="5:7" ht="12.75">
      <c r="E9" s="5" t="s">
        <v>275</v>
      </c>
      <c r="F9" s="6"/>
      <c r="G9" s="5" t="s">
        <v>252</v>
      </c>
    </row>
    <row r="10" spans="5:7" ht="12.75">
      <c r="E10" s="4" t="s">
        <v>73</v>
      </c>
      <c r="F10" s="1"/>
      <c r="G10" s="4" t="s">
        <v>73</v>
      </c>
    </row>
    <row r="11" ht="12.75">
      <c r="A11" s="1" t="s">
        <v>57</v>
      </c>
    </row>
    <row r="12" spans="1:7" ht="12.75">
      <c r="A12" t="s">
        <v>79</v>
      </c>
      <c r="E12" s="7">
        <v>401906</v>
      </c>
      <c r="F12" s="7"/>
      <c r="G12" s="7">
        <v>405528</v>
      </c>
    </row>
    <row r="13" spans="1:7" ht="12.75">
      <c r="A13" t="s">
        <v>355</v>
      </c>
      <c r="E13" s="7">
        <v>0</v>
      </c>
      <c r="F13" s="7"/>
      <c r="G13" s="7">
        <v>174</v>
      </c>
    </row>
    <row r="14" spans="1:7" ht="12.75">
      <c r="A14" t="s">
        <v>318</v>
      </c>
      <c r="E14" s="7">
        <v>389</v>
      </c>
      <c r="F14" s="7"/>
      <c r="G14" s="7">
        <v>0</v>
      </c>
    </row>
    <row r="15" spans="1:9" ht="12.75">
      <c r="A15" t="s">
        <v>349</v>
      </c>
      <c r="E15" s="7">
        <v>928</v>
      </c>
      <c r="F15" s="7"/>
      <c r="G15" s="7">
        <v>0</v>
      </c>
      <c r="I15" s="15"/>
    </row>
    <row r="16" spans="1:7" ht="12.75">
      <c r="A16" t="s">
        <v>80</v>
      </c>
      <c r="E16" s="7">
        <v>72220</v>
      </c>
      <c r="F16" s="7"/>
      <c r="G16" s="7">
        <v>71799</v>
      </c>
    </row>
    <row r="17" spans="1:7" ht="12.75">
      <c r="A17" t="s">
        <v>81</v>
      </c>
      <c r="E17" s="7">
        <v>13379</v>
      </c>
      <c r="F17" s="7"/>
      <c r="G17" s="7">
        <v>13376</v>
      </c>
    </row>
    <row r="18" spans="1:7" ht="12.75">
      <c r="A18" t="s">
        <v>82</v>
      </c>
      <c r="E18" s="7">
        <v>37</v>
      </c>
      <c r="F18" s="7"/>
      <c r="G18" s="7">
        <v>121</v>
      </c>
    </row>
    <row r="19" spans="1:7" ht="12.75">
      <c r="A19" t="s">
        <v>258</v>
      </c>
      <c r="E19" s="7">
        <v>4100</v>
      </c>
      <c r="F19" s="7"/>
      <c r="G19" s="7">
        <v>4700</v>
      </c>
    </row>
    <row r="20" spans="1:7" ht="12.75">
      <c r="A20" s="1" t="s">
        <v>66</v>
      </c>
      <c r="E20" s="140">
        <v>492959</v>
      </c>
      <c r="F20" s="7"/>
      <c r="G20" s="140">
        <v>495698</v>
      </c>
    </row>
    <row r="21" spans="5:7" ht="12.75">
      <c r="E21" s="7"/>
      <c r="F21" s="7"/>
      <c r="G21" s="7"/>
    </row>
    <row r="22" spans="1:7" ht="12.75">
      <c r="A22" t="s">
        <v>83</v>
      </c>
      <c r="E22" s="10">
        <v>57187</v>
      </c>
      <c r="F22" s="10"/>
      <c r="G22" s="10">
        <v>54463</v>
      </c>
    </row>
    <row r="23" spans="1:7" ht="12.75">
      <c r="A23" t="s">
        <v>212</v>
      </c>
      <c r="E23" s="10">
        <v>46396</v>
      </c>
      <c r="F23" s="10"/>
      <c r="G23" s="10">
        <v>35747</v>
      </c>
    </row>
    <row r="24" spans="1:7" ht="12.75">
      <c r="A24" t="s">
        <v>85</v>
      </c>
      <c r="E24" s="10">
        <v>820</v>
      </c>
      <c r="F24" s="10"/>
      <c r="G24" s="10">
        <v>732</v>
      </c>
    </row>
    <row r="25" spans="1:7" ht="12.75">
      <c r="A25" t="s">
        <v>84</v>
      </c>
      <c r="E25" s="10">
        <v>113598</v>
      </c>
      <c r="F25" s="10"/>
      <c r="G25" s="10">
        <v>111302</v>
      </c>
    </row>
    <row r="26" spans="1:7" ht="12.75">
      <c r="A26" s="1" t="s">
        <v>58</v>
      </c>
      <c r="E26" s="140">
        <v>218001</v>
      </c>
      <c r="F26" s="10"/>
      <c r="G26" s="140">
        <v>202244</v>
      </c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1:7" ht="13.5" thickBot="1">
      <c r="A29" s="1" t="s">
        <v>59</v>
      </c>
      <c r="E29" s="28">
        <v>710960</v>
      </c>
      <c r="F29" s="10"/>
      <c r="G29" s="28">
        <v>697942</v>
      </c>
    </row>
    <row r="30" spans="5:7" ht="13.5" thickTop="1">
      <c r="E30" s="10"/>
      <c r="F30" s="10"/>
      <c r="G30" s="10"/>
    </row>
    <row r="31" spans="1:7" ht="12.75">
      <c r="A31" s="1" t="s">
        <v>60</v>
      </c>
      <c r="E31" s="10"/>
      <c r="F31" s="10"/>
      <c r="G31" s="10"/>
    </row>
    <row r="32" spans="1:7" ht="12.75">
      <c r="A32" t="s">
        <v>86</v>
      </c>
      <c r="E32" s="10">
        <v>184277</v>
      </c>
      <c r="F32" s="10"/>
      <c r="G32" s="7">
        <v>184277</v>
      </c>
    </row>
    <row r="33" spans="1:7" ht="12.75">
      <c r="A33" t="s">
        <v>87</v>
      </c>
      <c r="E33" s="8">
        <v>450674</v>
      </c>
      <c r="F33" s="10"/>
      <c r="G33" s="8">
        <v>443281</v>
      </c>
    </row>
    <row r="34" spans="1:7" ht="12.75">
      <c r="A34" t="s">
        <v>61</v>
      </c>
      <c r="E34" s="10"/>
      <c r="F34" s="10"/>
      <c r="G34" s="10"/>
    </row>
    <row r="35" spans="1:7" ht="12.75">
      <c r="A35" t="s">
        <v>62</v>
      </c>
      <c r="E35" s="10">
        <v>634951</v>
      </c>
      <c r="F35" s="10"/>
      <c r="G35" s="10">
        <v>627558</v>
      </c>
    </row>
    <row r="36" spans="5:7" ht="12.75">
      <c r="E36" s="10"/>
      <c r="F36" s="10"/>
      <c r="G36" s="10"/>
    </row>
    <row r="37" spans="1:7" ht="12.75">
      <c r="A37" t="s">
        <v>63</v>
      </c>
      <c r="E37" s="10">
        <v>0</v>
      </c>
      <c r="F37" s="10"/>
      <c r="G37" s="10">
        <v>0</v>
      </c>
    </row>
    <row r="38" spans="1:7" ht="12.75">
      <c r="A38" s="1" t="s">
        <v>64</v>
      </c>
      <c r="E38" s="140">
        <v>634951</v>
      </c>
      <c r="F38" s="10"/>
      <c r="G38" s="140">
        <v>627558</v>
      </c>
    </row>
    <row r="39" spans="5:7" ht="12.75">
      <c r="E39" s="10"/>
      <c r="F39" s="10"/>
      <c r="G39" s="10"/>
    </row>
    <row r="40" spans="1:7" ht="12.75">
      <c r="A40" s="1" t="s">
        <v>65</v>
      </c>
      <c r="F40" s="10"/>
      <c r="G40" s="10"/>
    </row>
    <row r="41" spans="1:7" ht="12.75">
      <c r="A41" t="s">
        <v>88</v>
      </c>
      <c r="E41" s="7">
        <v>38571</v>
      </c>
      <c r="F41" s="7"/>
      <c r="G41" s="10">
        <v>36382</v>
      </c>
    </row>
    <row r="42" spans="1:7" ht="12.75">
      <c r="A42" s="1" t="s">
        <v>67</v>
      </c>
      <c r="E42" s="140">
        <v>38571</v>
      </c>
      <c r="F42" s="10"/>
      <c r="G42" s="140">
        <v>36382</v>
      </c>
    </row>
    <row r="43" spans="5:7" ht="12.75">
      <c r="E43" s="10"/>
      <c r="F43" s="10"/>
      <c r="G43" s="10"/>
    </row>
    <row r="44" spans="1:7" ht="12.75">
      <c r="A44" t="s">
        <v>200</v>
      </c>
      <c r="E44" s="10">
        <v>36971</v>
      </c>
      <c r="F44" s="10"/>
      <c r="G44" s="10">
        <v>34002</v>
      </c>
    </row>
    <row r="45" spans="1:7" ht="12.75">
      <c r="A45" t="s">
        <v>358</v>
      </c>
      <c r="E45" s="10">
        <v>467</v>
      </c>
      <c r="F45" s="10"/>
      <c r="G45" s="10"/>
    </row>
    <row r="46" spans="1:7" ht="12.75">
      <c r="A46" s="1" t="s">
        <v>68</v>
      </c>
      <c r="E46" s="140">
        <v>37438</v>
      </c>
      <c r="F46" s="10"/>
      <c r="G46" s="140">
        <v>34002</v>
      </c>
    </row>
    <row r="47" spans="5:7" ht="12.75">
      <c r="E47" s="7"/>
      <c r="F47" s="7"/>
      <c r="G47" s="7"/>
    </row>
    <row r="48" spans="1:7" ht="12.75">
      <c r="A48" s="1" t="s">
        <v>69</v>
      </c>
      <c r="E48" s="8">
        <v>76009</v>
      </c>
      <c r="F48" s="7"/>
      <c r="G48" s="8">
        <v>70384</v>
      </c>
    </row>
    <row r="49" spans="1:7" ht="12.75">
      <c r="A49" s="1"/>
      <c r="E49" s="7"/>
      <c r="F49" s="7"/>
      <c r="G49" s="7"/>
    </row>
    <row r="50" spans="1:7" ht="13.5" thickBot="1">
      <c r="A50" s="1" t="s">
        <v>70</v>
      </c>
      <c r="E50" s="28">
        <v>710960</v>
      </c>
      <c r="F50" s="7"/>
      <c r="G50" s="28">
        <v>697942</v>
      </c>
    </row>
    <row r="51" spans="5:7" ht="13.5" thickTop="1">
      <c r="E51" s="10"/>
      <c r="F51" s="7"/>
      <c r="G51" s="10"/>
    </row>
    <row r="52" spans="1:7" ht="13.5" thickBot="1">
      <c r="A52" s="14" t="s">
        <v>245</v>
      </c>
      <c r="B52" s="48"/>
      <c r="C52" s="48"/>
      <c r="E52" s="50">
        <v>3.445633475691486</v>
      </c>
      <c r="F52" s="49"/>
      <c r="G52" s="50">
        <v>3.4055145243302203</v>
      </c>
    </row>
    <row r="53" spans="5:7" ht="13.5" thickTop="1">
      <c r="E53" s="10"/>
      <c r="F53" s="7"/>
      <c r="G53" s="10"/>
    </row>
    <row r="54" spans="1:7" ht="13.5" thickBot="1">
      <c r="A54" s="14" t="s">
        <v>319</v>
      </c>
      <c r="E54" s="50">
        <v>3.4384866261117772</v>
      </c>
      <c r="F54" s="7"/>
      <c r="G54" s="50">
        <v>3.4055145243302203</v>
      </c>
    </row>
    <row r="55" spans="5:7" ht="13.5" thickTop="1">
      <c r="E55" s="10"/>
      <c r="F55" s="7"/>
      <c r="G55" s="10"/>
    </row>
    <row r="56" spans="1:7" ht="12.75">
      <c r="A56" s="186" t="s">
        <v>357</v>
      </c>
      <c r="B56" s="186"/>
      <c r="C56" s="186"/>
      <c r="D56" s="186"/>
      <c r="E56" s="186"/>
      <c r="F56" s="186"/>
      <c r="G56" s="186"/>
    </row>
    <row r="57" spans="1:7" ht="12.75">
      <c r="A57" s="186" t="s">
        <v>55</v>
      </c>
      <c r="B57" s="186"/>
      <c r="C57" s="186"/>
      <c r="D57" s="186"/>
      <c r="E57" s="186"/>
      <c r="F57" s="186"/>
      <c r="G57" s="186"/>
    </row>
    <row r="58" spans="1:7" ht="12.75">
      <c r="A58" s="186" t="s">
        <v>56</v>
      </c>
      <c r="B58" s="186"/>
      <c r="C58" s="186"/>
      <c r="D58" s="186"/>
      <c r="E58" s="186"/>
      <c r="F58" s="186"/>
      <c r="G58" s="186"/>
    </row>
    <row r="59" spans="1:7" ht="12.75">
      <c r="A59" s="1"/>
      <c r="E59" s="7"/>
      <c r="F59" s="7"/>
      <c r="G59" s="7"/>
    </row>
    <row r="60" spans="1:7" ht="12.75">
      <c r="A60" s="14"/>
      <c r="D60" s="95"/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5:7" ht="12.75">
      <c r="E63" s="7"/>
      <c r="F63" s="7"/>
      <c r="G63" s="7"/>
    </row>
    <row r="64" spans="5:7" ht="12.75">
      <c r="E64" s="141"/>
      <c r="F64" s="7"/>
      <c r="G64" s="7"/>
    </row>
    <row r="65" spans="5:7" ht="12.75">
      <c r="E65" s="7"/>
      <c r="F65" s="7"/>
      <c r="G65" s="7"/>
    </row>
    <row r="66" spans="5:7" ht="12.75">
      <c r="E66" s="141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</sheetData>
  <mergeCells count="3">
    <mergeCell ref="A56:G56"/>
    <mergeCell ref="A57:G57"/>
    <mergeCell ref="A58:G58"/>
  </mergeCells>
  <printOptions/>
  <pageMargins left="0.89" right="0.49" top="0.57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9.421875" style="0" bestFit="1" customWidth="1"/>
    <col min="3" max="3" width="23.00390625" style="0" customWidth="1"/>
    <col min="4" max="5" width="10.7109375" style="0" customWidth="1"/>
    <col min="6" max="6" width="10.57421875" style="0" customWidth="1"/>
    <col min="7" max="9" width="10.7109375" style="0" customWidth="1"/>
  </cols>
  <sheetData>
    <row r="1" ht="12.75">
      <c r="A1" s="1" t="s">
        <v>71</v>
      </c>
    </row>
    <row r="2" ht="12.75">
      <c r="A2" s="12" t="s">
        <v>75</v>
      </c>
    </row>
    <row r="3" ht="12.75">
      <c r="A3" s="12" t="s">
        <v>193</v>
      </c>
    </row>
    <row r="4" ht="12.75">
      <c r="A4" s="1" t="s">
        <v>74</v>
      </c>
    </row>
    <row r="5" ht="12.75">
      <c r="A5" s="1"/>
    </row>
    <row r="6" ht="12.75">
      <c r="A6" s="1" t="s">
        <v>89</v>
      </c>
    </row>
    <row r="7" ht="12.75">
      <c r="A7" s="1" t="s">
        <v>317</v>
      </c>
    </row>
    <row r="8" ht="12.75">
      <c r="A8" s="1"/>
    </row>
    <row r="9" ht="12.75">
      <c r="D9" s="1" t="s">
        <v>322</v>
      </c>
    </row>
    <row r="10" spans="4:9" ht="12.75">
      <c r="D10" s="4"/>
      <c r="E10" s="186" t="s">
        <v>320</v>
      </c>
      <c r="F10" s="186"/>
      <c r="G10" s="186" t="s">
        <v>321</v>
      </c>
      <c r="H10" s="186"/>
      <c r="I10" s="1"/>
    </row>
    <row r="11" spans="4:9" ht="12.75">
      <c r="D11" s="4" t="s">
        <v>90</v>
      </c>
      <c r="E11" s="4" t="s">
        <v>90</v>
      </c>
      <c r="F11" s="4" t="s">
        <v>161</v>
      </c>
      <c r="G11" s="4" t="s">
        <v>162</v>
      </c>
      <c r="H11" s="4" t="s">
        <v>93</v>
      </c>
      <c r="I11" s="1"/>
    </row>
    <row r="12" spans="1:9" ht="12.75">
      <c r="A12" s="1"/>
      <c r="D12" s="4" t="s">
        <v>91</v>
      </c>
      <c r="E12" s="4" t="s">
        <v>160</v>
      </c>
      <c r="F12" s="4" t="s">
        <v>92</v>
      </c>
      <c r="G12" s="4" t="s">
        <v>92</v>
      </c>
      <c r="H12" s="4" t="s">
        <v>94</v>
      </c>
      <c r="I12" s="4" t="s">
        <v>95</v>
      </c>
    </row>
    <row r="13" spans="1:9" ht="12.75">
      <c r="A13" s="9"/>
      <c r="D13" s="4" t="s">
        <v>73</v>
      </c>
      <c r="E13" s="4" t="s">
        <v>73</v>
      </c>
      <c r="F13" s="4" t="s">
        <v>73</v>
      </c>
      <c r="G13" s="4" t="s">
        <v>73</v>
      </c>
      <c r="H13" s="4" t="s">
        <v>73</v>
      </c>
      <c r="I13" s="4" t="s">
        <v>73</v>
      </c>
    </row>
    <row r="15" spans="1:9" ht="12.75">
      <c r="A15" t="s">
        <v>270</v>
      </c>
      <c r="D15" s="7">
        <v>184277</v>
      </c>
      <c r="E15" s="7">
        <v>133718</v>
      </c>
      <c r="F15" s="7">
        <v>11199</v>
      </c>
      <c r="G15" s="7">
        <v>115347</v>
      </c>
      <c r="H15" s="7">
        <v>183017</v>
      </c>
      <c r="I15" s="7">
        <v>627558</v>
      </c>
    </row>
    <row r="16" spans="4:9" ht="12.75">
      <c r="D16" s="25"/>
      <c r="E16" s="25"/>
      <c r="F16" s="25"/>
      <c r="G16" s="25"/>
      <c r="H16" s="25"/>
      <c r="I16" s="17"/>
    </row>
    <row r="17" spans="1:9" ht="12.75">
      <c r="A17" t="s">
        <v>206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7">
        <v>0</v>
      </c>
    </row>
    <row r="18" spans="4:9" ht="12.75">
      <c r="D18" s="25"/>
      <c r="E18" s="25"/>
      <c r="F18" s="25"/>
      <c r="G18" s="25"/>
      <c r="H18" s="25"/>
      <c r="I18" s="17"/>
    </row>
    <row r="19" spans="1:9" ht="12.75">
      <c r="A19" t="s">
        <v>368</v>
      </c>
      <c r="B19" s="25"/>
      <c r="C19" s="25"/>
      <c r="D19" s="17">
        <v>0</v>
      </c>
      <c r="E19" s="17">
        <v>0</v>
      </c>
      <c r="F19" s="17">
        <v>0</v>
      </c>
      <c r="G19" s="17">
        <v>0</v>
      </c>
      <c r="H19" s="83">
        <v>7393</v>
      </c>
      <c r="I19" s="83">
        <v>7393</v>
      </c>
    </row>
    <row r="20" spans="2:9" ht="12.75" hidden="1">
      <c r="B20" s="25"/>
      <c r="C20" s="25"/>
      <c r="D20" s="17"/>
      <c r="E20" s="17"/>
      <c r="F20" s="17"/>
      <c r="G20" s="17"/>
      <c r="H20" s="17"/>
      <c r="I20" s="17"/>
    </row>
    <row r="21" spans="1:9" ht="12.75" hidden="1">
      <c r="A21" t="s">
        <v>243</v>
      </c>
      <c r="B21" s="25"/>
      <c r="C21" s="25"/>
      <c r="D21" s="17"/>
      <c r="E21" s="17"/>
      <c r="F21" s="17"/>
      <c r="G21" s="17"/>
      <c r="H21" s="17"/>
      <c r="I21" s="17"/>
    </row>
    <row r="22" spans="1:9" ht="12.75" hidden="1">
      <c r="A22" t="s">
        <v>242</v>
      </c>
      <c r="B22" s="25"/>
      <c r="C22" s="25"/>
      <c r="D22" s="17"/>
      <c r="E22" s="17"/>
      <c r="F22" s="17"/>
      <c r="G22" s="17"/>
      <c r="H22" s="17">
        <v>0</v>
      </c>
      <c r="I22" s="83">
        <v>0</v>
      </c>
    </row>
    <row r="23" spans="2:9" ht="12.75" hidden="1">
      <c r="B23" s="25"/>
      <c r="C23" s="25"/>
      <c r="D23" s="17"/>
      <c r="E23" s="17"/>
      <c r="F23" s="17"/>
      <c r="G23" s="17"/>
      <c r="H23" s="17"/>
      <c r="I23" s="17"/>
    </row>
    <row r="24" spans="1:9" ht="12.75" hidden="1">
      <c r="A24" t="s">
        <v>246</v>
      </c>
      <c r="B24" s="25"/>
      <c r="C24" s="25"/>
      <c r="D24" s="17"/>
      <c r="E24" s="17"/>
      <c r="F24" s="17"/>
      <c r="G24" s="17"/>
      <c r="H24" s="17"/>
      <c r="I24" s="17"/>
    </row>
    <row r="25" spans="1:9" ht="12.75" hidden="1">
      <c r="A25" t="s">
        <v>247</v>
      </c>
      <c r="B25" s="25"/>
      <c r="C25" s="25"/>
      <c r="D25" s="17"/>
      <c r="E25" s="17"/>
      <c r="F25" s="17"/>
      <c r="G25" s="17"/>
      <c r="H25" s="17">
        <v>0</v>
      </c>
      <c r="I25" s="83">
        <v>0</v>
      </c>
    </row>
    <row r="26" spans="2:9" ht="12.75">
      <c r="B26" s="25"/>
      <c r="C26" s="25"/>
      <c r="D26" s="17"/>
      <c r="E26" s="17"/>
      <c r="F26" s="17"/>
      <c r="G26" s="17"/>
      <c r="H26" s="17"/>
      <c r="I26" s="17"/>
    </row>
    <row r="27" spans="1:10" ht="13.5" thickBot="1">
      <c r="A27" t="s">
        <v>24</v>
      </c>
      <c r="B27" s="25"/>
      <c r="C27" s="25"/>
      <c r="D27" s="19">
        <v>184277</v>
      </c>
      <c r="E27" s="19">
        <v>133718</v>
      </c>
      <c r="F27" s="19">
        <v>11199</v>
      </c>
      <c r="G27" s="19">
        <v>115347</v>
      </c>
      <c r="H27" s="19">
        <v>190410</v>
      </c>
      <c r="I27" s="19">
        <v>634951</v>
      </c>
      <c r="J27" s="25"/>
    </row>
    <row r="28" spans="2:9" ht="13.5" thickTop="1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1:9" ht="12.75">
      <c r="A30" t="s">
        <v>236</v>
      </c>
      <c r="D30" s="7">
        <v>184264</v>
      </c>
      <c r="E30" s="7">
        <v>133705</v>
      </c>
      <c r="F30" s="7">
        <v>11199</v>
      </c>
      <c r="G30" s="7">
        <v>115347</v>
      </c>
      <c r="H30" s="7">
        <v>157389</v>
      </c>
      <c r="I30" s="7">
        <v>601904</v>
      </c>
    </row>
    <row r="31" spans="4:9" ht="12.75">
      <c r="D31" s="25"/>
      <c r="E31" s="25"/>
      <c r="F31" s="25"/>
      <c r="G31" s="25"/>
      <c r="H31" s="25"/>
      <c r="I31" s="25"/>
    </row>
    <row r="32" spans="1:9" ht="12.75">
      <c r="A32" t="s">
        <v>206</v>
      </c>
      <c r="D32" s="25">
        <v>1</v>
      </c>
      <c r="E32" s="25">
        <v>1</v>
      </c>
      <c r="F32" s="25">
        <v>0</v>
      </c>
      <c r="G32" s="25">
        <v>0</v>
      </c>
      <c r="H32" s="25">
        <v>0</v>
      </c>
      <c r="I32" s="17">
        <v>2</v>
      </c>
    </row>
    <row r="33" spans="4:9" ht="12.75">
      <c r="D33" s="7"/>
      <c r="E33" s="7"/>
      <c r="F33" s="7"/>
      <c r="G33" s="7"/>
      <c r="H33" s="7"/>
      <c r="I33" s="17"/>
    </row>
    <row r="34" spans="1:9" ht="12.75">
      <c r="A34" t="s">
        <v>368</v>
      </c>
      <c r="B34" s="25"/>
      <c r="C34" s="25"/>
      <c r="D34" s="17">
        <v>0</v>
      </c>
      <c r="E34" s="17">
        <v>0</v>
      </c>
      <c r="F34" s="17">
        <v>0</v>
      </c>
      <c r="G34" s="17">
        <v>0</v>
      </c>
      <c r="H34" s="17">
        <v>6988</v>
      </c>
      <c r="I34" s="17">
        <v>6988</v>
      </c>
    </row>
    <row r="35" spans="2:9" ht="12.75">
      <c r="B35" s="25"/>
      <c r="C35" s="25"/>
      <c r="D35" s="17"/>
      <c r="E35" s="17"/>
      <c r="F35" s="17"/>
      <c r="G35" s="17"/>
      <c r="H35" s="17"/>
      <c r="I35" s="17"/>
    </row>
    <row r="36" spans="1:9" ht="12.75" hidden="1">
      <c r="A36" t="s">
        <v>241</v>
      </c>
      <c r="B36" s="25"/>
      <c r="C36" s="25"/>
      <c r="D36" s="17"/>
      <c r="E36" s="17"/>
      <c r="F36" s="17"/>
      <c r="G36" s="17"/>
      <c r="H36" s="17"/>
      <c r="I36" s="17"/>
    </row>
    <row r="37" spans="1:9" ht="12.75" hidden="1">
      <c r="A37" t="s">
        <v>242</v>
      </c>
      <c r="B37" s="25"/>
      <c r="C37" s="25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2:9" ht="12.75" hidden="1">
      <c r="B38" s="25"/>
      <c r="C38" s="25"/>
      <c r="D38" s="17"/>
      <c r="E38" s="17"/>
      <c r="F38" s="17"/>
      <c r="G38" s="17"/>
      <c r="H38" s="17"/>
      <c r="I38" s="17"/>
    </row>
    <row r="39" spans="1:9" ht="13.5" thickBot="1">
      <c r="A39" t="s">
        <v>23</v>
      </c>
      <c r="B39" s="25"/>
      <c r="C39" s="25"/>
      <c r="D39" s="19">
        <v>184265</v>
      </c>
      <c r="E39" s="19">
        <v>133706</v>
      </c>
      <c r="F39" s="19">
        <v>11199</v>
      </c>
      <c r="G39" s="19">
        <v>115347</v>
      </c>
      <c r="H39" s="19">
        <v>164377</v>
      </c>
      <c r="I39" s="19">
        <v>608894</v>
      </c>
    </row>
    <row r="40" spans="2:9" ht="13.5" thickTop="1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186" t="s">
        <v>356</v>
      </c>
      <c r="B42" s="186"/>
      <c r="C42" s="186"/>
      <c r="D42" s="186"/>
      <c r="E42" s="186"/>
      <c r="F42" s="186"/>
      <c r="G42" s="186"/>
      <c r="H42" s="186"/>
      <c r="I42" s="186"/>
    </row>
    <row r="43" spans="1:9" ht="12.75">
      <c r="A43" s="186" t="s">
        <v>55</v>
      </c>
      <c r="B43" s="186"/>
      <c r="C43" s="186"/>
      <c r="D43" s="186"/>
      <c r="E43" s="186"/>
      <c r="F43" s="186"/>
      <c r="G43" s="186"/>
      <c r="H43" s="186"/>
      <c r="I43" s="186"/>
    </row>
    <row r="44" spans="1:9" ht="12.75">
      <c r="A44" s="186" t="s">
        <v>56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1"/>
      <c r="B46" s="25"/>
      <c r="C46" s="25"/>
      <c r="D46" s="25"/>
      <c r="E46" s="25"/>
      <c r="F46" s="25"/>
      <c r="G46" s="25"/>
      <c r="H46" s="25"/>
      <c r="I46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</sheetData>
  <mergeCells count="5">
    <mergeCell ref="A44:I44"/>
    <mergeCell ref="A42:I42"/>
    <mergeCell ref="A43:I43"/>
    <mergeCell ref="E10:F10"/>
    <mergeCell ref="G10:H10"/>
  </mergeCells>
  <printOptions/>
  <pageMargins left="1.09" right="0.19" top="0.71" bottom="0.9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3">
      <selection activeCell="W29" sqref="W29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71</v>
      </c>
    </row>
    <row r="2" ht="12.75">
      <c r="A2" s="12" t="s">
        <v>75</v>
      </c>
    </row>
    <row r="3" ht="12.75">
      <c r="A3" s="12" t="s">
        <v>193</v>
      </c>
    </row>
    <row r="4" ht="12.75">
      <c r="A4" s="1" t="s">
        <v>74</v>
      </c>
    </row>
    <row r="5" ht="12.75">
      <c r="A5" s="1"/>
    </row>
    <row r="6" ht="12.75">
      <c r="A6" s="1" t="s">
        <v>96</v>
      </c>
    </row>
    <row r="7" ht="12.75">
      <c r="A7" s="1" t="s">
        <v>273</v>
      </c>
    </row>
    <row r="8" spans="18:20" ht="12.75">
      <c r="R8" s="4" t="s">
        <v>274</v>
      </c>
      <c r="S8" s="4"/>
      <c r="T8" s="4" t="str">
        <f>+R8</f>
        <v>3 Months ended</v>
      </c>
    </row>
    <row r="9" spans="6:20" ht="12.75">
      <c r="F9" s="21">
        <v>37438</v>
      </c>
      <c r="G9" s="21">
        <v>37469</v>
      </c>
      <c r="H9" s="21">
        <v>37500</v>
      </c>
      <c r="I9" s="21">
        <v>37530</v>
      </c>
      <c r="J9" s="21">
        <v>37561</v>
      </c>
      <c r="K9" s="21">
        <v>37591</v>
      </c>
      <c r="L9" s="21">
        <v>37622</v>
      </c>
      <c r="M9" s="21">
        <v>37653</v>
      </c>
      <c r="N9" s="21">
        <v>37681</v>
      </c>
      <c r="O9" s="21">
        <v>37712</v>
      </c>
      <c r="P9" s="21">
        <v>37742</v>
      </c>
      <c r="Q9" s="21">
        <v>37773</v>
      </c>
      <c r="R9" s="5" t="s">
        <v>275</v>
      </c>
      <c r="T9" s="5" t="s">
        <v>276</v>
      </c>
    </row>
    <row r="10" spans="6:20" ht="12.75"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4" t="s">
        <v>73</v>
      </c>
      <c r="T10" s="4" t="s">
        <v>73</v>
      </c>
    </row>
    <row r="12" spans="1:21" ht="12.75">
      <c r="A12" t="s">
        <v>97</v>
      </c>
      <c r="F12" s="17">
        <v>1968</v>
      </c>
      <c r="G12" s="17">
        <v>-760</v>
      </c>
      <c r="H12" s="17">
        <v>-1341</v>
      </c>
      <c r="I12" s="17"/>
      <c r="J12" s="17"/>
      <c r="K12" s="17"/>
      <c r="L12" s="17"/>
      <c r="M12" s="17"/>
      <c r="N12" s="17"/>
      <c r="O12" s="17"/>
      <c r="P12" s="17"/>
      <c r="Q12" s="17"/>
      <c r="R12" s="17">
        <v>10266</v>
      </c>
      <c r="T12" s="59">
        <v>8417</v>
      </c>
      <c r="U12" s="15"/>
    </row>
    <row r="13" spans="1:20" ht="12.75">
      <c r="A13" t="s">
        <v>138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7"/>
      <c r="T13" s="59"/>
    </row>
    <row r="14" spans="6:20" ht="12.75"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7"/>
      <c r="T14" s="59"/>
    </row>
    <row r="15" spans="1:21" ht="12.75">
      <c r="A15" t="s">
        <v>98</v>
      </c>
      <c r="F15" s="18" t="e">
        <f>+#REF!</f>
        <v>#REF!</v>
      </c>
      <c r="G15" s="18" t="e">
        <f>+#REF!</f>
        <v>#REF!</v>
      </c>
      <c r="H15" s="18" t="e">
        <f>+#REF!</f>
        <v>#REF!</v>
      </c>
      <c r="I15" s="18" t="e">
        <f>+#REF!</f>
        <v>#REF!</v>
      </c>
      <c r="J15" s="18" t="e">
        <f>+#REF!</f>
        <v>#REF!</v>
      </c>
      <c r="K15" s="18" t="e">
        <f>+#REF!</f>
        <v>#REF!</v>
      </c>
      <c r="L15" s="18" t="e">
        <f>+#REF!</f>
        <v>#REF!</v>
      </c>
      <c r="M15" s="18" t="e">
        <f>+#REF!</f>
        <v>#REF!</v>
      </c>
      <c r="N15" s="18" t="e">
        <f>+#REF!</f>
        <v>#REF!</v>
      </c>
      <c r="O15" s="18" t="e">
        <f>+#REF!</f>
        <v>#REF!</v>
      </c>
      <c r="P15" s="18" t="e">
        <f>+#REF!</f>
        <v>#REF!</v>
      </c>
      <c r="Q15" s="18" t="e">
        <f>+#REF!</f>
        <v>#REF!</v>
      </c>
      <c r="R15" s="18">
        <v>7409</v>
      </c>
      <c r="T15" s="60">
        <v>16879</v>
      </c>
      <c r="U15" s="15"/>
    </row>
    <row r="16" spans="6:20" ht="12.75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7"/>
      <c r="T16" s="7"/>
    </row>
    <row r="17" spans="1:20" ht="12.75">
      <c r="A17" t="s">
        <v>99</v>
      </c>
      <c r="F17" s="17" t="e">
        <f>+F12+F15</f>
        <v>#REF!</v>
      </c>
      <c r="G17" s="17" t="e">
        <f>+G12+G15</f>
        <v>#REF!</v>
      </c>
      <c r="H17" s="17" t="e">
        <f aca="true" t="shared" si="0" ref="H17:Q17">+H12+H15</f>
        <v>#REF!</v>
      </c>
      <c r="I17" s="17" t="e">
        <f t="shared" si="0"/>
        <v>#REF!</v>
      </c>
      <c r="J17" s="17" t="e">
        <f t="shared" si="0"/>
        <v>#REF!</v>
      </c>
      <c r="K17" s="17" t="e">
        <f t="shared" si="0"/>
        <v>#REF!</v>
      </c>
      <c r="L17" s="17" t="e">
        <f t="shared" si="0"/>
        <v>#REF!</v>
      </c>
      <c r="M17" s="17" t="e">
        <f t="shared" si="0"/>
        <v>#REF!</v>
      </c>
      <c r="N17" s="17" t="e">
        <f t="shared" si="0"/>
        <v>#REF!</v>
      </c>
      <c r="O17" s="17" t="e">
        <f t="shared" si="0"/>
        <v>#REF!</v>
      </c>
      <c r="P17" s="17" t="e">
        <f t="shared" si="0"/>
        <v>#REF!</v>
      </c>
      <c r="Q17" s="17" t="e">
        <f t="shared" si="0"/>
        <v>#REF!</v>
      </c>
      <c r="R17" s="17">
        <v>17675</v>
      </c>
      <c r="T17" s="7">
        <v>25296</v>
      </c>
    </row>
    <row r="18" spans="6:20" ht="12.75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7"/>
      <c r="T18" s="7"/>
    </row>
    <row r="19" spans="1:20" ht="12.75">
      <c r="A19" t="s">
        <v>137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T19" s="7"/>
    </row>
    <row r="20" spans="1:20" ht="12.75">
      <c r="A20" t="s">
        <v>254</v>
      </c>
      <c r="F20" s="18">
        <f>-1647-2057-43+2248+11-1</f>
        <v>-1489</v>
      </c>
      <c r="G20" s="18">
        <f>-3897-451+3227+17</f>
        <v>-1104</v>
      </c>
      <c r="H20" s="18">
        <f>-1601+2124-1237-1+2</f>
        <v>-713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v>-10021</v>
      </c>
      <c r="T20" s="62">
        <v>-9424</v>
      </c>
    </row>
    <row r="21" spans="6:20" ht="12.75"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0"/>
      <c r="T21" s="17"/>
    </row>
    <row r="22" spans="1:20" ht="12.75">
      <c r="A22" t="s">
        <v>100</v>
      </c>
      <c r="F22" s="17" t="e">
        <f>+F17+F20</f>
        <v>#REF!</v>
      </c>
      <c r="G22" s="17" t="e">
        <f>+G17+G20</f>
        <v>#REF!</v>
      </c>
      <c r="H22" s="17" t="e">
        <f aca="true" t="shared" si="1" ref="H22:Q22">+H17+H20</f>
        <v>#REF!</v>
      </c>
      <c r="I22" s="17" t="e">
        <f t="shared" si="1"/>
        <v>#REF!</v>
      </c>
      <c r="J22" s="17" t="e">
        <f t="shared" si="1"/>
        <v>#REF!</v>
      </c>
      <c r="K22" s="17" t="e">
        <f t="shared" si="1"/>
        <v>#REF!</v>
      </c>
      <c r="L22" s="17" t="e">
        <f t="shared" si="1"/>
        <v>#REF!</v>
      </c>
      <c r="M22" s="17" t="e">
        <f t="shared" si="1"/>
        <v>#REF!</v>
      </c>
      <c r="N22" s="17" t="e">
        <f t="shared" si="1"/>
        <v>#REF!</v>
      </c>
      <c r="O22" s="17" t="e">
        <f t="shared" si="1"/>
        <v>#REF!</v>
      </c>
      <c r="P22" s="17" t="e">
        <f t="shared" si="1"/>
        <v>#REF!</v>
      </c>
      <c r="Q22" s="17" t="e">
        <f t="shared" si="1"/>
        <v>#REF!</v>
      </c>
      <c r="R22" s="17">
        <v>7654</v>
      </c>
      <c r="S22" s="22"/>
      <c r="T22" s="17">
        <v>15872</v>
      </c>
    </row>
    <row r="23" spans="6:20" ht="12.75"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7"/>
      <c r="T23" s="17"/>
    </row>
    <row r="24" spans="6:20" ht="12.75"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7"/>
      <c r="T24" s="17"/>
    </row>
    <row r="25" spans="1:20" ht="12.75">
      <c r="A25" t="s">
        <v>101</v>
      </c>
      <c r="F25" s="17">
        <f>-304-79+33+76</f>
        <v>-274</v>
      </c>
      <c r="G25" s="17">
        <f>-1251-2</f>
        <v>-1253</v>
      </c>
      <c r="H25" s="17">
        <f>162+2</f>
        <v>164</v>
      </c>
      <c r="I25" s="17"/>
      <c r="J25" s="17"/>
      <c r="K25" s="17"/>
      <c r="L25" s="17"/>
      <c r="M25" s="17"/>
      <c r="N25" s="17"/>
      <c r="O25" s="17"/>
      <c r="P25" s="17"/>
      <c r="Q25" s="17"/>
      <c r="R25" s="17">
        <v>-5358</v>
      </c>
      <c r="T25" s="63">
        <v>-12110</v>
      </c>
    </row>
    <row r="26" spans="6:20" ht="12.75"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7"/>
      <c r="T26" s="63"/>
    </row>
    <row r="27" spans="1:20" ht="12.75">
      <c r="A27" t="s">
        <v>222</v>
      </c>
      <c r="F27" s="18">
        <v>-3000</v>
      </c>
      <c r="G27" s="18">
        <v>-1000</v>
      </c>
      <c r="H27" s="18">
        <f>4500-7084</f>
        <v>-2584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v>0</v>
      </c>
      <c r="T27" s="62">
        <v>2</v>
      </c>
    </row>
    <row r="28" spans="6:20" ht="12.75">
      <c r="F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7"/>
      <c r="T28" s="17"/>
    </row>
    <row r="29" spans="1:20" ht="12.75">
      <c r="A29" t="s">
        <v>250</v>
      </c>
      <c r="F29" s="17" t="e">
        <f>+F22+F25+F27</f>
        <v>#REF!</v>
      </c>
      <c r="G29" s="17" t="e">
        <f>+G22+G25+G27</f>
        <v>#REF!</v>
      </c>
      <c r="H29" s="17" t="e">
        <f aca="true" t="shared" si="2" ref="H29:Q29">+H22+H25+H27</f>
        <v>#REF!</v>
      </c>
      <c r="I29" s="17" t="e">
        <f t="shared" si="2"/>
        <v>#REF!</v>
      </c>
      <c r="J29" s="17" t="e">
        <f t="shared" si="2"/>
        <v>#REF!</v>
      </c>
      <c r="K29" s="17" t="e">
        <f t="shared" si="2"/>
        <v>#REF!</v>
      </c>
      <c r="L29" s="17" t="e">
        <f t="shared" si="2"/>
        <v>#REF!</v>
      </c>
      <c r="M29" s="17" t="e">
        <f t="shared" si="2"/>
        <v>#REF!</v>
      </c>
      <c r="N29" s="17" t="e">
        <f t="shared" si="2"/>
        <v>#REF!</v>
      </c>
      <c r="O29" s="17" t="e">
        <f t="shared" si="2"/>
        <v>#REF!</v>
      </c>
      <c r="P29" s="17" t="e">
        <f t="shared" si="2"/>
        <v>#REF!</v>
      </c>
      <c r="Q29" s="17" t="e">
        <f t="shared" si="2"/>
        <v>#REF!</v>
      </c>
      <c r="R29" s="17">
        <v>2296</v>
      </c>
      <c r="S29" s="22"/>
      <c r="T29" s="17">
        <v>3764</v>
      </c>
    </row>
    <row r="30" spans="6:20" ht="12.75"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7"/>
      <c r="S30" s="25"/>
      <c r="T30" s="7"/>
    </row>
    <row r="31" spans="1:20" ht="12.75">
      <c r="A31" t="s">
        <v>226</v>
      </c>
      <c r="F31" s="17">
        <f>3750+3640</f>
        <v>7390</v>
      </c>
      <c r="G31" s="22" t="e">
        <f>+F33</f>
        <v>#REF!</v>
      </c>
      <c r="H31" s="22" t="e">
        <f aca="true" t="shared" si="3" ref="H31:Q31">+G33</f>
        <v>#REF!</v>
      </c>
      <c r="I31" s="22" t="e">
        <f t="shared" si="3"/>
        <v>#REF!</v>
      </c>
      <c r="J31" s="22" t="e">
        <f t="shared" si="3"/>
        <v>#REF!</v>
      </c>
      <c r="K31" s="22" t="e">
        <f t="shared" si="3"/>
        <v>#REF!</v>
      </c>
      <c r="L31" s="22" t="e">
        <f t="shared" si="3"/>
        <v>#REF!</v>
      </c>
      <c r="M31" s="22" t="e">
        <f t="shared" si="3"/>
        <v>#REF!</v>
      </c>
      <c r="N31" s="22" t="e">
        <f t="shared" si="3"/>
        <v>#REF!</v>
      </c>
      <c r="O31" s="22" t="e">
        <f t="shared" si="3"/>
        <v>#REF!</v>
      </c>
      <c r="P31" s="22" t="e">
        <f t="shared" si="3"/>
        <v>#REF!</v>
      </c>
      <c r="Q31" s="22" t="e">
        <f t="shared" si="3"/>
        <v>#REF!</v>
      </c>
      <c r="R31" s="7">
        <v>111302</v>
      </c>
      <c r="T31" s="59">
        <v>55683</v>
      </c>
    </row>
    <row r="32" spans="6:20" ht="12.75"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7"/>
      <c r="T32" s="59"/>
    </row>
    <row r="33" spans="1:20" ht="13.5" thickBot="1">
      <c r="A33" t="s">
        <v>272</v>
      </c>
      <c r="F33" s="19" t="e">
        <f>+F29+F31</f>
        <v>#REF!</v>
      </c>
      <c r="G33" s="19" t="e">
        <f>+G31+G29</f>
        <v>#REF!</v>
      </c>
      <c r="H33" s="19" t="e">
        <f aca="true" t="shared" si="4" ref="H33:R33">+H31+H29</f>
        <v>#REF!</v>
      </c>
      <c r="I33" s="19" t="e">
        <f t="shared" si="4"/>
        <v>#REF!</v>
      </c>
      <c r="J33" s="19" t="e">
        <f t="shared" si="4"/>
        <v>#REF!</v>
      </c>
      <c r="K33" s="19" t="e">
        <f t="shared" si="4"/>
        <v>#REF!</v>
      </c>
      <c r="L33" s="19" t="e">
        <f t="shared" si="4"/>
        <v>#REF!</v>
      </c>
      <c r="M33" s="19" t="e">
        <f t="shared" si="4"/>
        <v>#REF!</v>
      </c>
      <c r="N33" s="19" t="e">
        <f t="shared" si="4"/>
        <v>#REF!</v>
      </c>
      <c r="O33" s="19" t="e">
        <f t="shared" si="4"/>
        <v>#REF!</v>
      </c>
      <c r="P33" s="19" t="e">
        <f t="shared" si="4"/>
        <v>#REF!</v>
      </c>
      <c r="Q33" s="19" t="e">
        <f t="shared" si="4"/>
        <v>#REF!</v>
      </c>
      <c r="R33" s="19">
        <f t="shared" si="4"/>
        <v>113598</v>
      </c>
      <c r="T33" s="61">
        <f>+T29+T31</f>
        <v>59447</v>
      </c>
    </row>
    <row r="34" spans="6:20" ht="13.5" thickTop="1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7"/>
      <c r="T34" s="58"/>
    </row>
    <row r="35" spans="6:18" ht="12.75"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7"/>
    </row>
    <row r="36" spans="1:20" ht="12.75">
      <c r="A36" s="188" t="s">
        <v>414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ht="12.75">
      <c r="A37" s="186" t="s">
        <v>53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  <row r="38" spans="1:20" ht="12.75">
      <c r="A38" s="186" t="s">
        <v>54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</row>
    <row r="39" spans="1:18" ht="12.75">
      <c r="A39" s="1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5"/>
    </row>
  </sheetData>
  <mergeCells count="3">
    <mergeCell ref="A36:T36"/>
    <mergeCell ref="A37:T37"/>
    <mergeCell ref="A38:T38"/>
  </mergeCells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5"/>
  <sheetViews>
    <sheetView zoomScale="120" zoomScaleNormal="120" workbookViewId="0" topLeftCell="A205">
      <selection activeCell="B242" sqref="B242"/>
    </sheetView>
  </sheetViews>
  <sheetFormatPr defaultColWidth="9.140625" defaultRowHeight="12.75"/>
  <cols>
    <col min="1" max="1" width="4.140625" style="0" customWidth="1"/>
    <col min="6" max="6" width="9.7109375" style="0" bestFit="1" customWidth="1"/>
    <col min="7" max="7" width="12.57421875" style="0" customWidth="1"/>
    <col min="8" max="8" width="14.28125" style="0" customWidth="1"/>
    <col min="9" max="9" width="13.7109375" style="0" customWidth="1"/>
    <col min="10" max="10" width="10.28125" style="0" bestFit="1" customWidth="1"/>
    <col min="12" max="12" width="11.28125" style="0" bestFit="1" customWidth="1"/>
  </cols>
  <sheetData>
    <row r="1" ht="12.75">
      <c r="A1" s="1" t="s">
        <v>71</v>
      </c>
    </row>
    <row r="2" ht="12.75">
      <c r="A2" s="12" t="s">
        <v>75</v>
      </c>
    </row>
    <row r="3" ht="12.75">
      <c r="A3" s="12" t="s">
        <v>193</v>
      </c>
    </row>
    <row r="4" ht="12.75">
      <c r="A4" s="1" t="s">
        <v>74</v>
      </c>
    </row>
    <row r="6" ht="12.75">
      <c r="A6" s="1" t="s">
        <v>102</v>
      </c>
    </row>
    <row r="8" spans="1:12" ht="12.75">
      <c r="A8" s="11" t="s">
        <v>163</v>
      </c>
      <c r="B8" s="1" t="s">
        <v>294</v>
      </c>
      <c r="C8" s="65"/>
      <c r="D8" s="65"/>
      <c r="E8" s="65"/>
      <c r="F8" s="65"/>
      <c r="G8" s="65"/>
      <c r="H8" s="65"/>
      <c r="I8" s="65"/>
      <c r="J8" s="48"/>
      <c r="K8" s="48"/>
      <c r="L8" s="48"/>
    </row>
    <row r="9" spans="1:12" ht="12.75">
      <c r="A9" s="48"/>
      <c r="B9" s="3" t="s">
        <v>280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2.75">
      <c r="A10" s="48"/>
      <c r="B10" s="3" t="s">
        <v>279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2.75">
      <c r="A11" s="48"/>
      <c r="B11" s="3" t="s">
        <v>277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2.75">
      <c r="A12" s="48"/>
      <c r="B12" s="3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2.75">
      <c r="A13" s="48"/>
      <c r="B13" s="3" t="s">
        <v>278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>
      <c r="A14" s="48"/>
      <c r="B14" s="3" t="s">
        <v>281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>
      <c r="A15" s="48"/>
      <c r="B15" s="3" t="s">
        <v>303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>
      <c r="A16" s="48"/>
      <c r="B16" s="3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>
      <c r="A17" s="48"/>
      <c r="B17" s="3" t="s">
        <v>288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>
      <c r="A18" s="48"/>
      <c r="B18" s="3" t="s">
        <v>289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>
      <c r="A19" s="48"/>
      <c r="B19" s="3" t="s">
        <v>290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48"/>
      <c r="B20" s="3" t="s">
        <v>291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48"/>
      <c r="B21" s="3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>
      <c r="A22" s="48"/>
      <c r="B22" s="3" t="s">
        <v>282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>
      <c r="A23" s="48"/>
      <c r="B23" s="3" t="s">
        <v>283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>
      <c r="A24" s="48"/>
      <c r="B24" s="3" t="s">
        <v>284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8"/>
      <c r="B25" s="3" t="s">
        <v>285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>
      <c r="A26" s="48"/>
      <c r="B26" s="3" t="s">
        <v>286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>
      <c r="A27" s="48"/>
      <c r="B27" s="3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>
      <c r="A28" s="48"/>
      <c r="B28" s="3" t="s">
        <v>287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>
      <c r="A29" s="48"/>
      <c r="B29" s="3" t="s">
        <v>310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>
      <c r="A30" s="48"/>
      <c r="B30" s="3" t="s">
        <v>311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>
      <c r="A31" s="48"/>
      <c r="B31" s="3" t="s">
        <v>312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8"/>
      <c r="B32" s="3" t="s">
        <v>313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8"/>
      <c r="B33" s="3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48"/>
      <c r="B34" s="1" t="s">
        <v>295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>
      <c r="A35" s="48"/>
      <c r="B35" s="3" t="s">
        <v>296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>
      <c r="A36" s="48"/>
      <c r="B36" s="3" t="s">
        <v>297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2.75">
      <c r="A37" s="48"/>
      <c r="B37" s="3" t="s">
        <v>298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>
      <c r="A38" s="48"/>
      <c r="B38" s="3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>
      <c r="A39" s="48"/>
      <c r="B39" s="3" t="s">
        <v>299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>
      <c r="A40" s="48"/>
      <c r="B40" s="3" t="s">
        <v>300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>
      <c r="A41" s="48"/>
      <c r="B41" s="3" t="s">
        <v>301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>
      <c r="A42" s="48"/>
      <c r="B42" s="3" t="s">
        <v>302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2.75">
      <c r="A43" s="48"/>
      <c r="B43" s="3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>
      <c r="A44" s="48"/>
      <c r="B44" s="3" t="s">
        <v>304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>
      <c r="A45" s="48"/>
      <c r="B45" s="3" t="s">
        <v>369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>
      <c r="A46" s="48"/>
      <c r="B46" s="3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48"/>
      <c r="B47" s="3" t="s">
        <v>359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48"/>
      <c r="B48" s="3" t="s">
        <v>314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>
      <c r="A49" s="48"/>
      <c r="B49" s="3" t="s">
        <v>315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48"/>
      <c r="B50" s="3" t="s">
        <v>316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48"/>
      <c r="B51" s="3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48"/>
      <c r="B52" s="3" t="s">
        <v>360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48"/>
      <c r="B53" s="3" t="s">
        <v>32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>
      <c r="A54" s="48"/>
      <c r="B54" s="3" t="s">
        <v>33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48"/>
      <c r="B55" s="3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48"/>
      <c r="B56" s="12" t="s">
        <v>292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48"/>
      <c r="B57" s="3" t="s">
        <v>34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8"/>
      <c r="B58" s="3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48"/>
      <c r="B59" s="3" t="s">
        <v>36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48"/>
      <c r="B60" s="3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8"/>
      <c r="B61" s="3" t="s">
        <v>37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3" t="s">
        <v>38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48"/>
      <c r="B63" s="3" t="s">
        <v>39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2.75">
      <c r="A64" s="48"/>
      <c r="B64" s="3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48"/>
      <c r="B65" s="3" t="s">
        <v>345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2.75">
      <c r="A66" s="48"/>
      <c r="B66" s="3" t="s">
        <v>346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2.75">
      <c r="A67" s="48"/>
      <c r="B67" s="3" t="s">
        <v>347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48"/>
      <c r="B68" s="3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2.75">
      <c r="A69" s="48"/>
      <c r="B69" s="3" t="s">
        <v>40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2.75">
      <c r="A70" s="48"/>
      <c r="B70" s="3" t="s">
        <v>370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48"/>
      <c r="B71" s="3" t="s">
        <v>371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2.75">
      <c r="A72" s="48"/>
      <c r="B72" s="3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2.75">
      <c r="A73" s="48"/>
      <c r="B73" s="3" t="s">
        <v>361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2.75">
      <c r="A74" s="48"/>
      <c r="B74" s="3" t="s">
        <v>362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2.75">
      <c r="A75" s="48"/>
      <c r="B75" s="3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2.75">
      <c r="A76" s="48"/>
      <c r="B76" s="3" t="s">
        <v>293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2.75">
      <c r="A77" s="48"/>
      <c r="B77" s="3" t="s">
        <v>305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2.75">
      <c r="A78" s="48"/>
      <c r="B78" s="3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2.75">
      <c r="A79" s="48"/>
      <c r="B79" s="3" t="s">
        <v>363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2.75">
      <c r="A80" s="48"/>
      <c r="B80" s="3" t="s">
        <v>364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2.75">
      <c r="A81" s="48"/>
      <c r="B81" s="3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2.75">
      <c r="A82" s="48"/>
      <c r="B82" s="12" t="s">
        <v>307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.75">
      <c r="A83" s="48"/>
      <c r="B83" s="3" t="s">
        <v>372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.75">
      <c r="A84" s="48"/>
      <c r="B84" s="3" t="s">
        <v>376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2.75">
      <c r="A85" s="48"/>
      <c r="B85" s="3" t="s">
        <v>373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.75">
      <c r="A86" s="48"/>
      <c r="B86" s="3" t="s">
        <v>374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2.75">
      <c r="A87" s="48"/>
      <c r="B87" s="3" t="s">
        <v>375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2.75">
      <c r="A88" s="48"/>
      <c r="B88" s="3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2.75">
      <c r="A89" s="48"/>
      <c r="B89" s="3" t="s">
        <v>308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2.75">
      <c r="A90" s="48"/>
      <c r="B90" s="3" t="s">
        <v>44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2.75">
      <c r="A91" s="48"/>
      <c r="B91" s="3" t="s">
        <v>309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2.75">
      <c r="A92" s="48"/>
      <c r="B92" s="3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2.75">
      <c r="A93" s="48"/>
      <c r="B93" s="3" t="s">
        <v>306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2.75">
      <c r="A94" s="48"/>
      <c r="B94" s="3" t="s">
        <v>377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.75">
      <c r="A95" s="48"/>
      <c r="B95" s="3" t="s">
        <v>378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.75">
      <c r="A96" s="48"/>
      <c r="B96" s="3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.75">
      <c r="A97" s="48"/>
      <c r="B97" s="3" t="s">
        <v>19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.75">
      <c r="A98" s="48"/>
      <c r="B98" s="3" t="s">
        <v>20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2.75">
      <c r="A99" s="48"/>
      <c r="B99" s="3" t="s">
        <v>21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2.75">
      <c r="A100" s="48"/>
      <c r="B100" s="3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2.75">
      <c r="A101" s="48"/>
      <c r="B101" s="12" t="s">
        <v>367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2.75">
      <c r="A102" s="48"/>
      <c r="B102" s="3" t="s">
        <v>26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48"/>
      <c r="B103" s="3" t="s">
        <v>27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2.75">
      <c r="A104" s="48"/>
      <c r="B104" s="3" t="s">
        <v>28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2.75">
      <c r="A105" s="48"/>
      <c r="B105" s="3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2.75">
      <c r="A106" s="48"/>
      <c r="B106" s="175" t="s">
        <v>415</v>
      </c>
      <c r="C106" s="171"/>
      <c r="D106" s="171"/>
      <c r="E106" s="171"/>
      <c r="F106" s="171"/>
      <c r="G106" s="48"/>
      <c r="H106" s="48"/>
      <c r="I106" s="48"/>
      <c r="J106" s="48"/>
      <c r="K106" s="48"/>
      <c r="L106" s="48"/>
    </row>
    <row r="107" spans="1:12" ht="12.75">
      <c r="A107" s="48"/>
      <c r="B107" s="3" t="s">
        <v>381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2.75">
      <c r="A108" s="48"/>
      <c r="B108" s="3" t="s">
        <v>13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2.75">
      <c r="A109" s="48"/>
      <c r="B109" s="3" t="s">
        <v>14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2.75">
      <c r="A110" s="48"/>
      <c r="B110" s="3" t="s">
        <v>29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2.75">
      <c r="A111" s="48"/>
      <c r="B111" s="3"/>
      <c r="C111" s="48"/>
      <c r="D111" s="48"/>
      <c r="E111" s="48"/>
      <c r="F111" s="48"/>
      <c r="G111" s="48"/>
      <c r="I111" s="48"/>
      <c r="J111" s="48"/>
      <c r="K111" s="48"/>
      <c r="L111" s="48"/>
    </row>
    <row r="112" spans="1:12" ht="12.75">
      <c r="A112" s="48"/>
      <c r="B112" s="3"/>
      <c r="C112" s="48"/>
      <c r="D112" s="48"/>
      <c r="E112" s="48"/>
      <c r="F112" s="48"/>
      <c r="G112" s="16" t="s">
        <v>46</v>
      </c>
      <c r="H112" s="16" t="s">
        <v>365</v>
      </c>
      <c r="I112" s="2"/>
      <c r="J112" s="48"/>
      <c r="K112" s="48"/>
      <c r="L112" s="48"/>
    </row>
    <row r="113" spans="1:12" ht="12.75">
      <c r="A113" s="48"/>
      <c r="B113" s="3"/>
      <c r="C113" s="48"/>
      <c r="D113" s="48"/>
      <c r="E113" s="48"/>
      <c r="F113" s="48"/>
      <c r="G113" s="16" t="s">
        <v>47</v>
      </c>
      <c r="H113" s="156" t="s">
        <v>366</v>
      </c>
      <c r="I113" s="16" t="s">
        <v>45</v>
      </c>
      <c r="K113" s="48"/>
      <c r="L113" s="48"/>
    </row>
    <row r="114" spans="1:12" ht="12.75">
      <c r="A114" s="48"/>
      <c r="B114" s="3"/>
      <c r="C114" s="48"/>
      <c r="D114" s="48"/>
      <c r="E114" s="48"/>
      <c r="F114" s="48"/>
      <c r="G114" s="16" t="s">
        <v>73</v>
      </c>
      <c r="H114" s="16" t="s">
        <v>73</v>
      </c>
      <c r="I114" s="16" t="s">
        <v>73</v>
      </c>
      <c r="K114" s="48"/>
      <c r="L114" s="48"/>
    </row>
    <row r="115" spans="1:12" ht="12.75">
      <c r="A115" s="48"/>
      <c r="B115" s="3"/>
      <c r="C115" s="48" t="s">
        <v>380</v>
      </c>
      <c r="D115" s="48"/>
      <c r="E115" s="48"/>
      <c r="F115" s="48"/>
      <c r="G115" s="70">
        <v>13550</v>
      </c>
      <c r="H115" s="155">
        <v>-174</v>
      </c>
      <c r="I115" s="122">
        <f>+G115+H115</f>
        <v>13376</v>
      </c>
      <c r="J115" s="70"/>
      <c r="K115" s="48"/>
      <c r="L115" s="48"/>
    </row>
    <row r="116" spans="1:12" ht="13.5" thickBot="1">
      <c r="A116" s="48"/>
      <c r="C116" s="48" t="s">
        <v>355</v>
      </c>
      <c r="D116" s="48"/>
      <c r="E116" s="48"/>
      <c r="F116" s="48"/>
      <c r="G116" s="157">
        <v>0</v>
      </c>
      <c r="H116" s="158">
        <v>174</v>
      </c>
      <c r="I116" s="157">
        <f>+G116+H116</f>
        <v>174</v>
      </c>
      <c r="K116" s="48"/>
      <c r="L116" s="48"/>
    </row>
    <row r="117" spans="1:12" ht="13.5" thickTop="1">
      <c r="A117" s="48"/>
      <c r="C117" s="48"/>
      <c r="D117" s="48"/>
      <c r="E117" s="48"/>
      <c r="F117" s="48"/>
      <c r="G117" s="160"/>
      <c r="H117" s="161"/>
      <c r="I117" s="160"/>
      <c r="K117" s="48"/>
      <c r="L117" s="48"/>
    </row>
    <row r="118" spans="1:12" ht="12.75">
      <c r="A118" s="48"/>
      <c r="B118" t="s">
        <v>16</v>
      </c>
      <c r="C118" s="48"/>
      <c r="D118" s="48"/>
      <c r="E118" s="48"/>
      <c r="F118" s="48"/>
      <c r="G118" s="160"/>
      <c r="H118" s="161"/>
      <c r="I118" s="160"/>
      <c r="K118" s="48"/>
      <c r="L118" s="48"/>
    </row>
    <row r="119" spans="1:12" ht="12.75">
      <c r="A119" s="48"/>
      <c r="B119" t="s">
        <v>17</v>
      </c>
      <c r="C119" s="48"/>
      <c r="D119" s="48"/>
      <c r="E119" s="48"/>
      <c r="F119" s="48"/>
      <c r="G119" s="160"/>
      <c r="H119" s="161"/>
      <c r="I119" s="160"/>
      <c r="K119" s="48"/>
      <c r="L119" s="48"/>
    </row>
    <row r="120" spans="1:12" ht="12.75">
      <c r="A120" s="48"/>
      <c r="B120" t="s">
        <v>18</v>
      </c>
      <c r="C120" s="48"/>
      <c r="D120" s="48"/>
      <c r="E120" s="48"/>
      <c r="F120" s="48"/>
      <c r="G120" s="160"/>
      <c r="H120" s="161"/>
      <c r="I120" s="160"/>
      <c r="K120" s="48"/>
      <c r="L120" s="48"/>
    </row>
    <row r="121" spans="1:12" ht="12.75">
      <c r="A121" s="48"/>
      <c r="C121" s="48"/>
      <c r="D121" s="48"/>
      <c r="E121" s="48"/>
      <c r="F121" s="48"/>
      <c r="G121" s="70"/>
      <c r="H121" s="155"/>
      <c r="I121" s="70"/>
      <c r="K121" s="48"/>
      <c r="L121" s="48"/>
    </row>
    <row r="122" spans="1:12" ht="12.75">
      <c r="A122" s="48"/>
      <c r="B122" s="1" t="s">
        <v>25</v>
      </c>
      <c r="C122" s="48"/>
      <c r="D122" s="48"/>
      <c r="E122" s="48"/>
      <c r="F122" s="48"/>
      <c r="G122" s="70"/>
      <c r="H122" s="155"/>
      <c r="I122" s="155"/>
      <c r="J122" s="48"/>
      <c r="K122" s="48"/>
      <c r="L122" s="48"/>
    </row>
    <row r="123" spans="1:12" ht="12.75">
      <c r="A123" s="48"/>
      <c r="B123" s="12" t="s">
        <v>15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 ht="12.75">
      <c r="A124" s="48"/>
      <c r="B124" s="3" t="s">
        <v>41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ht="12.75">
      <c r="A125" s="48"/>
      <c r="B125" s="3" t="s">
        <v>42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2.75">
      <c r="A126" s="48"/>
      <c r="B126" s="3" t="s">
        <v>43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2.75">
      <c r="A127" s="48"/>
      <c r="B127" s="3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12.75">
      <c r="A128" s="48"/>
      <c r="B128" s="3" t="s">
        <v>348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12.75">
      <c r="A129" s="48"/>
      <c r="B129" s="3" t="s">
        <v>382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2.75">
      <c r="A130" s="48"/>
      <c r="B130" s="3" t="s">
        <v>383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2.75">
      <c r="A131" s="48"/>
      <c r="B131" s="3" t="s">
        <v>384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2.75">
      <c r="A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2.75">
      <c r="A133" s="52" t="s">
        <v>164</v>
      </c>
      <c r="B133" s="12" t="s">
        <v>103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2.75">
      <c r="A134" s="48"/>
      <c r="B134" s="3" t="s">
        <v>104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2.75">
      <c r="A136" s="52" t="s">
        <v>165</v>
      </c>
      <c r="B136" s="12" t="s">
        <v>105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2.75">
      <c r="A137" s="48"/>
      <c r="B137" s="3" t="s">
        <v>207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2.75">
      <c r="A138" s="48"/>
      <c r="B138" s="3" t="s">
        <v>208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2.75">
      <c r="A140" s="52" t="s">
        <v>166</v>
      </c>
      <c r="B140" s="174" t="s">
        <v>106</v>
      </c>
      <c r="C140" s="121"/>
      <c r="D140" s="121"/>
      <c r="E140" s="121"/>
      <c r="F140" s="121"/>
      <c r="G140" s="121"/>
      <c r="H140" s="121"/>
      <c r="I140" s="121"/>
      <c r="J140" s="121"/>
      <c r="K140" s="48"/>
      <c r="L140" s="48"/>
    </row>
    <row r="141" spans="1:12" ht="12.75">
      <c r="A141" s="52"/>
      <c r="B141" s="162" t="s">
        <v>323</v>
      </c>
      <c r="C141" s="121"/>
      <c r="D141" s="121"/>
      <c r="E141" s="121"/>
      <c r="F141" s="121"/>
      <c r="G141" s="121"/>
      <c r="H141" s="121"/>
      <c r="I141" s="121"/>
      <c r="J141" s="121"/>
      <c r="K141" s="48"/>
      <c r="L141" s="48"/>
    </row>
    <row r="142" spans="1:12" ht="12.75">
      <c r="A142" s="52"/>
      <c r="B142" s="162" t="s">
        <v>413</v>
      </c>
      <c r="C142" s="121"/>
      <c r="D142" s="121"/>
      <c r="E142" s="121"/>
      <c r="F142" s="121"/>
      <c r="G142" s="121"/>
      <c r="H142" s="121"/>
      <c r="I142" s="121"/>
      <c r="J142" s="121"/>
      <c r="K142" s="48"/>
      <c r="L142" s="48"/>
    </row>
    <row r="143" spans="1:12" ht="12.75">
      <c r="A143" s="48"/>
      <c r="B143" s="14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2.75">
      <c r="A144" s="52" t="s">
        <v>167</v>
      </c>
      <c r="B144" s="13" t="s">
        <v>108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2.75">
      <c r="A145" s="48"/>
      <c r="B145" s="13" t="s">
        <v>107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2.75">
      <c r="A146" s="48"/>
      <c r="B146" s="48" t="s">
        <v>209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12.75">
      <c r="A147" s="48"/>
      <c r="B147" s="48" t="s">
        <v>385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12.75">
      <c r="A149" s="52" t="s">
        <v>168</v>
      </c>
      <c r="B149" s="1" t="s">
        <v>109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2.75">
      <c r="A150" s="48"/>
      <c r="B150" s="14" t="s">
        <v>201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2.75">
      <c r="A151" s="48"/>
      <c r="B151" s="14" t="s">
        <v>202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ht="12.75">
      <c r="A153" s="52" t="s">
        <v>169</v>
      </c>
      <c r="B153" s="1" t="s">
        <v>110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 ht="12.75">
      <c r="A154" s="52"/>
      <c r="B154" s="48" t="s">
        <v>324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ht="12.75">
      <c r="A155" s="52"/>
      <c r="B155" s="80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 ht="12.75">
      <c r="A156" s="52" t="s">
        <v>170</v>
      </c>
      <c r="B156" s="1" t="s">
        <v>111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2.75">
      <c r="A157" s="48"/>
      <c r="B157" s="93" t="s">
        <v>325</v>
      </c>
      <c r="C157" s="80"/>
      <c r="D157" s="80"/>
      <c r="E157" s="80"/>
      <c r="F157" s="80"/>
      <c r="G157" s="80"/>
      <c r="H157" s="80"/>
      <c r="I157" s="80"/>
      <c r="J157" s="80"/>
      <c r="K157" s="48"/>
      <c r="L157" s="48"/>
    </row>
    <row r="158" spans="1:12" ht="12.75">
      <c r="A158" s="48"/>
      <c r="B158" s="3" t="s">
        <v>326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12.75">
      <c r="A160" s="52" t="s">
        <v>171</v>
      </c>
      <c r="B160" s="1" t="s">
        <v>112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12.75">
      <c r="A161" s="48"/>
      <c r="B161" s="48" t="s">
        <v>227</v>
      </c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2.75">
      <c r="A162" s="48"/>
      <c r="B162" s="48" t="s">
        <v>203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ht="12.75">
      <c r="A164" s="52" t="s">
        <v>172</v>
      </c>
      <c r="B164" s="1" t="s">
        <v>113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ht="12.75">
      <c r="A165" s="48"/>
      <c r="B165" s="14" t="s">
        <v>234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2.75">
      <c r="A167" s="105" t="s">
        <v>173</v>
      </c>
      <c r="B167" s="106" t="s">
        <v>196</v>
      </c>
      <c r="C167" s="107"/>
      <c r="D167" s="107"/>
      <c r="E167" s="107"/>
      <c r="F167" s="107"/>
      <c r="G167" s="107"/>
      <c r="H167" s="107"/>
      <c r="I167" s="107"/>
      <c r="J167" s="107"/>
      <c r="K167" s="48"/>
      <c r="L167" s="48"/>
    </row>
    <row r="168" spans="1:12" ht="12.75">
      <c r="A168" s="107"/>
      <c r="B168" s="104" t="s">
        <v>204</v>
      </c>
      <c r="C168" s="107"/>
      <c r="D168" s="107"/>
      <c r="E168" s="107"/>
      <c r="F168" s="107"/>
      <c r="G168" s="107"/>
      <c r="H168" s="107"/>
      <c r="I168" s="107"/>
      <c r="J168" s="107"/>
      <c r="K168" s="48"/>
      <c r="L168" s="48"/>
    </row>
    <row r="169" spans="1:12" ht="12.75">
      <c r="A169" s="107"/>
      <c r="B169" s="92" t="s">
        <v>205</v>
      </c>
      <c r="C169" s="107"/>
      <c r="D169" s="107"/>
      <c r="E169" s="107"/>
      <c r="F169" s="107"/>
      <c r="G169" s="107"/>
      <c r="H169" s="107"/>
      <c r="I169" s="107"/>
      <c r="J169" s="107"/>
      <c r="K169" s="48"/>
      <c r="L169" s="48"/>
    </row>
    <row r="170" spans="1:12" ht="12.75">
      <c r="A170" s="107"/>
      <c r="B170" s="108" t="s">
        <v>350</v>
      </c>
      <c r="C170" s="107"/>
      <c r="D170" s="107"/>
      <c r="E170" s="107"/>
      <c r="F170" s="107"/>
      <c r="G170" s="107"/>
      <c r="H170" s="107"/>
      <c r="I170" s="107"/>
      <c r="J170" s="107"/>
      <c r="K170" s="48"/>
      <c r="L170" s="48"/>
    </row>
    <row r="171" spans="1:12" ht="12.75">
      <c r="A171" s="107"/>
      <c r="B171" s="108"/>
      <c r="C171" s="107"/>
      <c r="D171" s="107"/>
      <c r="E171" s="107"/>
      <c r="F171" s="107"/>
      <c r="G171" s="107"/>
      <c r="H171" s="107"/>
      <c r="I171" s="107"/>
      <c r="J171" s="107"/>
      <c r="K171" s="48"/>
      <c r="L171" s="48"/>
    </row>
    <row r="172" spans="1:12" ht="12.75">
      <c r="A172" s="107"/>
      <c r="B172" s="108" t="s">
        <v>351</v>
      </c>
      <c r="C172" s="107"/>
      <c r="D172" s="107"/>
      <c r="E172" s="107"/>
      <c r="F172" s="107"/>
      <c r="G172" s="107"/>
      <c r="H172" s="107"/>
      <c r="I172" s="107"/>
      <c r="J172" s="107"/>
      <c r="K172" s="48"/>
      <c r="L172" s="48"/>
    </row>
    <row r="173" spans="1:12" ht="12.75">
      <c r="A173" s="107"/>
      <c r="B173" s="108" t="s">
        <v>412</v>
      </c>
      <c r="C173" s="107"/>
      <c r="D173" s="107"/>
      <c r="E173" s="107"/>
      <c r="F173" s="107"/>
      <c r="G173" s="107"/>
      <c r="H173" s="107"/>
      <c r="I173" s="107"/>
      <c r="J173" s="107"/>
      <c r="K173" s="48"/>
      <c r="L173" s="48"/>
    </row>
    <row r="174" spans="1:12" ht="12.75">
      <c r="A174" s="107"/>
      <c r="B174" s="108" t="s">
        <v>409</v>
      </c>
      <c r="C174" s="107"/>
      <c r="D174" s="107"/>
      <c r="E174" s="107"/>
      <c r="F174" s="107"/>
      <c r="G174" s="107"/>
      <c r="H174" s="107"/>
      <c r="I174" s="107"/>
      <c r="J174" s="107"/>
      <c r="K174" s="48"/>
      <c r="L174" s="48"/>
    </row>
    <row r="175" spans="1:12" ht="12.75">
      <c r="A175" s="107"/>
      <c r="B175" s="108" t="s">
        <v>410</v>
      </c>
      <c r="C175" s="107"/>
      <c r="D175" s="107"/>
      <c r="E175" s="107"/>
      <c r="F175" s="107"/>
      <c r="G175" s="107"/>
      <c r="H175" s="107"/>
      <c r="I175" s="107"/>
      <c r="J175" s="107"/>
      <c r="K175" s="48"/>
      <c r="L175" s="48"/>
    </row>
    <row r="176" spans="1:12" ht="12.75">
      <c r="A176" s="107"/>
      <c r="B176" s="108"/>
      <c r="C176" s="107"/>
      <c r="D176" s="107"/>
      <c r="E176" s="107"/>
      <c r="F176" s="107"/>
      <c r="G176" s="107"/>
      <c r="H176" s="107"/>
      <c r="I176" s="107"/>
      <c r="J176" s="107"/>
      <c r="K176" s="48"/>
      <c r="L176" s="48"/>
    </row>
    <row r="177" spans="1:12" ht="12.75">
      <c r="A177" s="107"/>
      <c r="B177" s="164" t="s">
        <v>417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48"/>
    </row>
    <row r="178" spans="1:12" ht="12.75">
      <c r="A178" s="107"/>
      <c r="B178" s="164" t="s">
        <v>411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48"/>
    </row>
    <row r="179" spans="1:12" ht="12.75">
      <c r="A179" s="107"/>
      <c r="B179" s="164"/>
      <c r="C179" s="121"/>
      <c r="D179" s="121"/>
      <c r="E179" s="121"/>
      <c r="F179" s="121"/>
      <c r="G179" s="121"/>
      <c r="H179" s="121"/>
      <c r="I179" s="165" t="s">
        <v>391</v>
      </c>
      <c r="J179" s="121"/>
      <c r="K179" s="121"/>
      <c r="L179" s="48"/>
    </row>
    <row r="180" spans="1:12" ht="12.75">
      <c r="A180" s="107"/>
      <c r="B180" s="164"/>
      <c r="C180" s="121"/>
      <c r="D180" s="121"/>
      <c r="E180" s="121"/>
      <c r="F180" s="121"/>
      <c r="G180" s="121"/>
      <c r="H180" s="165" t="s">
        <v>393</v>
      </c>
      <c r="I180" s="165" t="s">
        <v>392</v>
      </c>
      <c r="J180" s="121"/>
      <c r="K180" s="121"/>
      <c r="L180" s="48"/>
    </row>
    <row r="181" spans="1:12" ht="12.75">
      <c r="A181" s="107"/>
      <c r="B181" s="164"/>
      <c r="C181" s="121"/>
      <c r="D181" s="121"/>
      <c r="E181" s="121"/>
      <c r="F181" s="121"/>
      <c r="G181" s="166" t="s">
        <v>388</v>
      </c>
      <c r="H181" s="165" t="s">
        <v>73</v>
      </c>
      <c r="I181" s="165" t="s">
        <v>73</v>
      </c>
      <c r="J181" s="121"/>
      <c r="K181" s="121"/>
      <c r="L181" s="48"/>
    </row>
    <row r="182" spans="1:12" ht="12.75">
      <c r="A182" s="107"/>
      <c r="B182" s="164"/>
      <c r="C182" s="121" t="s">
        <v>255</v>
      </c>
      <c r="D182" s="121"/>
      <c r="E182" s="121"/>
      <c r="F182" s="121"/>
      <c r="G182" s="121"/>
      <c r="H182" s="176">
        <v>840</v>
      </c>
      <c r="I182" s="107">
        <v>600</v>
      </c>
      <c r="J182" s="121"/>
      <c r="K182" s="121"/>
      <c r="L182" s="48"/>
    </row>
    <row r="183" spans="1:12" ht="12.75">
      <c r="A183" s="107"/>
      <c r="B183" s="164"/>
      <c r="C183" s="133" t="s">
        <v>83</v>
      </c>
      <c r="D183" s="121"/>
      <c r="E183" s="121"/>
      <c r="F183" s="121"/>
      <c r="G183" s="121"/>
      <c r="H183" s="176">
        <v>109</v>
      </c>
      <c r="I183" s="177">
        <v>109.19</v>
      </c>
      <c r="J183" s="121"/>
      <c r="K183" s="121"/>
      <c r="L183" s="48"/>
    </row>
    <row r="184" spans="1:12" ht="12.75">
      <c r="A184" s="107"/>
      <c r="B184" s="164"/>
      <c r="C184" s="133" t="s">
        <v>212</v>
      </c>
      <c r="D184" s="121"/>
      <c r="E184" s="121"/>
      <c r="F184" s="121"/>
      <c r="G184" s="121"/>
      <c r="H184" s="176">
        <v>1959</v>
      </c>
      <c r="I184" s="177">
        <v>1958.574</v>
      </c>
      <c r="J184" s="121"/>
      <c r="K184" s="121"/>
      <c r="L184" s="48"/>
    </row>
    <row r="185" spans="1:12" ht="12.75">
      <c r="A185" s="107"/>
      <c r="B185" s="164"/>
      <c r="C185" s="133" t="s">
        <v>85</v>
      </c>
      <c r="D185" s="121"/>
      <c r="E185" s="121"/>
      <c r="F185" s="121"/>
      <c r="G185" s="121"/>
      <c r="H185" s="176">
        <v>53.666</v>
      </c>
      <c r="I185" s="177">
        <v>53.666</v>
      </c>
      <c r="J185" s="121"/>
      <c r="K185" s="121"/>
      <c r="L185" s="48"/>
    </row>
    <row r="186" spans="1:12" ht="12.75">
      <c r="A186" s="107"/>
      <c r="B186" s="164"/>
      <c r="C186" s="133" t="s">
        <v>84</v>
      </c>
      <c r="D186" s="121"/>
      <c r="E186" s="121"/>
      <c r="F186" s="121"/>
      <c r="G186" s="121"/>
      <c r="H186" s="176">
        <v>217</v>
      </c>
      <c r="I186" s="177">
        <v>216.837</v>
      </c>
      <c r="J186" s="121"/>
      <c r="K186" s="121"/>
      <c r="L186" s="48"/>
    </row>
    <row r="187" spans="1:12" ht="12.75">
      <c r="A187" s="107"/>
      <c r="B187" s="164"/>
      <c r="C187" s="133" t="s">
        <v>200</v>
      </c>
      <c r="D187" s="121"/>
      <c r="E187" s="121"/>
      <c r="F187" s="121"/>
      <c r="G187" s="121"/>
      <c r="H187" s="178">
        <v>-1068</v>
      </c>
      <c r="I187" s="179">
        <v>-1067.735</v>
      </c>
      <c r="J187" s="121"/>
      <c r="K187" s="121"/>
      <c r="L187" s="48"/>
    </row>
    <row r="188" spans="1:12" ht="12.75">
      <c r="A188" s="107"/>
      <c r="B188" s="164"/>
      <c r="C188" s="133" t="s">
        <v>358</v>
      </c>
      <c r="D188" s="121"/>
      <c r="E188" s="121"/>
      <c r="F188" s="121"/>
      <c r="G188" s="121"/>
      <c r="H188" s="180">
        <v>-500</v>
      </c>
      <c r="I188" s="179">
        <v>-500</v>
      </c>
      <c r="J188" s="121"/>
      <c r="K188" s="121"/>
      <c r="L188" s="48"/>
    </row>
    <row r="189" spans="1:12" ht="13.5" thickBot="1">
      <c r="A189" s="107"/>
      <c r="B189" s="164"/>
      <c r="C189" s="121" t="s">
        <v>352</v>
      </c>
      <c r="D189" s="121"/>
      <c r="E189" s="121"/>
      <c r="F189" s="121"/>
      <c r="G189" s="121"/>
      <c r="H189" s="176">
        <v>1610.6660000000002</v>
      </c>
      <c r="I189" s="181">
        <v>1370.5320000000004</v>
      </c>
      <c r="J189" s="121"/>
      <c r="K189" s="121"/>
      <c r="L189" s="48"/>
    </row>
    <row r="190" spans="1:12" ht="13.5" thickTop="1">
      <c r="A190" s="107"/>
      <c r="B190" s="164"/>
      <c r="C190" s="121" t="s">
        <v>353</v>
      </c>
      <c r="D190" s="121"/>
      <c r="E190" s="121"/>
      <c r="F190" s="121"/>
      <c r="G190" s="121"/>
      <c r="H190" s="182">
        <v>389</v>
      </c>
      <c r="I190" s="107"/>
      <c r="J190" s="121"/>
      <c r="K190" s="121"/>
      <c r="L190" s="48"/>
    </row>
    <row r="191" spans="1:12" ht="12.75">
      <c r="A191" s="107"/>
      <c r="B191" s="164"/>
      <c r="C191" s="121" t="s">
        <v>354</v>
      </c>
      <c r="D191" s="121"/>
      <c r="E191" s="121"/>
      <c r="F191" s="121"/>
      <c r="G191" s="121"/>
      <c r="H191" s="183">
        <v>-1999.6660000000002</v>
      </c>
      <c r="I191" s="107"/>
      <c r="J191" s="121"/>
      <c r="K191" s="121"/>
      <c r="L191" s="48"/>
    </row>
    <row r="192" spans="1:12" ht="12.75">
      <c r="A192" s="107"/>
      <c r="B192" s="164"/>
      <c r="C192" s="121" t="s">
        <v>7</v>
      </c>
      <c r="D192" s="121"/>
      <c r="E192" s="121"/>
      <c r="F192" s="121"/>
      <c r="G192" s="121"/>
      <c r="H192" s="184">
        <v>216.837</v>
      </c>
      <c r="I192" s="107"/>
      <c r="J192" s="121"/>
      <c r="K192" s="121"/>
      <c r="L192" s="48"/>
    </row>
    <row r="193" spans="1:12" ht="13.5" thickBot="1">
      <c r="A193" s="107"/>
      <c r="B193" s="164"/>
      <c r="C193" s="121" t="s">
        <v>386</v>
      </c>
      <c r="D193" s="121"/>
      <c r="E193" s="121"/>
      <c r="F193" s="121"/>
      <c r="G193" s="121"/>
      <c r="H193" s="185">
        <v>-1782.8290000000002</v>
      </c>
      <c r="I193" s="107"/>
      <c r="J193" s="121"/>
      <c r="K193" s="121"/>
      <c r="L193" s="48"/>
    </row>
    <row r="194" spans="1:12" ht="13.5" thickTop="1">
      <c r="A194" s="107"/>
      <c r="B194" s="164"/>
      <c r="C194" s="121"/>
      <c r="D194" s="121"/>
      <c r="E194" s="121"/>
      <c r="F194" s="121"/>
      <c r="G194" s="121"/>
      <c r="H194" s="168"/>
      <c r="I194" s="121"/>
      <c r="J194" s="121"/>
      <c r="K194" s="121"/>
      <c r="L194" s="48"/>
    </row>
    <row r="195" spans="1:12" ht="12.75">
      <c r="A195" s="107"/>
      <c r="B195" s="164" t="s">
        <v>387</v>
      </c>
      <c r="C195" s="121"/>
      <c r="D195" s="121"/>
      <c r="E195" s="121"/>
      <c r="F195" s="121"/>
      <c r="G195" s="121"/>
      <c r="H195" s="168"/>
      <c r="I195" s="121"/>
      <c r="J195" s="121"/>
      <c r="K195" s="121"/>
      <c r="L195" s="48"/>
    </row>
    <row r="196" spans="1:12" ht="12.75">
      <c r="A196" s="107"/>
      <c r="B196" s="164"/>
      <c r="C196" s="121"/>
      <c r="D196" s="121"/>
      <c r="E196" s="121"/>
      <c r="F196" s="121"/>
      <c r="G196" s="121"/>
      <c r="H196" s="169" t="s">
        <v>389</v>
      </c>
      <c r="I196" s="121"/>
      <c r="J196" s="121"/>
      <c r="K196" s="121"/>
      <c r="L196" s="48"/>
    </row>
    <row r="197" spans="1:12" ht="12.75">
      <c r="A197" s="107"/>
      <c r="B197" s="164"/>
      <c r="C197" s="121"/>
      <c r="D197" s="121"/>
      <c r="E197" s="121"/>
      <c r="F197" s="121"/>
      <c r="G197" s="121"/>
      <c r="H197" s="169" t="s">
        <v>271</v>
      </c>
      <c r="I197" s="121"/>
      <c r="J197" s="121"/>
      <c r="K197" s="121"/>
      <c r="L197" s="48"/>
    </row>
    <row r="198" spans="1:12" ht="12.75">
      <c r="A198" s="107"/>
      <c r="B198" s="164"/>
      <c r="C198" s="121"/>
      <c r="D198" s="121"/>
      <c r="E198" s="121"/>
      <c r="F198" s="121"/>
      <c r="G198" s="121"/>
      <c r="H198" s="165" t="s">
        <v>73</v>
      </c>
      <c r="I198" s="121"/>
      <c r="J198" s="121"/>
      <c r="K198" s="121"/>
      <c r="L198" s="48"/>
    </row>
    <row r="199" spans="1:12" ht="12.75">
      <c r="A199" s="107"/>
      <c r="B199" s="164"/>
      <c r="C199" s="121" t="s">
        <v>76</v>
      </c>
      <c r="D199" s="121"/>
      <c r="E199" s="121"/>
      <c r="F199" s="121"/>
      <c r="G199" s="121"/>
      <c r="H199" s="168">
        <v>1743</v>
      </c>
      <c r="I199" s="121"/>
      <c r="J199" s="121"/>
      <c r="K199" s="121"/>
      <c r="L199" s="48"/>
    </row>
    <row r="200" spans="1:12" ht="13.5" thickBot="1">
      <c r="A200" s="107"/>
      <c r="B200" s="164"/>
      <c r="C200" s="121" t="s">
        <v>390</v>
      </c>
      <c r="D200" s="121"/>
      <c r="E200" s="121"/>
      <c r="F200" s="121"/>
      <c r="G200" s="121"/>
      <c r="H200" s="170">
        <v>-101</v>
      </c>
      <c r="I200" s="121"/>
      <c r="J200" s="121"/>
      <c r="K200" s="121"/>
      <c r="L200" s="48"/>
    </row>
    <row r="201" spans="1:12" ht="13.5" thickTop="1">
      <c r="A201" s="107"/>
      <c r="B201" s="164"/>
      <c r="C201" s="121"/>
      <c r="D201" s="121"/>
      <c r="E201" s="121"/>
      <c r="F201" s="121"/>
      <c r="G201" s="121"/>
      <c r="H201" s="168"/>
      <c r="I201" s="121"/>
      <c r="J201" s="121"/>
      <c r="K201" s="121"/>
      <c r="L201" s="48"/>
    </row>
    <row r="202" spans="1:12" ht="12.75">
      <c r="A202" s="107"/>
      <c r="B202" s="164" t="s">
        <v>394</v>
      </c>
      <c r="C202" s="121"/>
      <c r="D202" s="121"/>
      <c r="E202" s="121"/>
      <c r="F202" s="121"/>
      <c r="G202" s="121"/>
      <c r="H202" s="168"/>
      <c r="I202" s="121"/>
      <c r="J202" s="121"/>
      <c r="K202" s="121"/>
      <c r="L202" s="48"/>
    </row>
    <row r="203" spans="1:12" ht="12.75">
      <c r="A203" s="107"/>
      <c r="B203" s="164" t="s">
        <v>416</v>
      </c>
      <c r="C203" s="121"/>
      <c r="D203" s="121"/>
      <c r="E203" s="121"/>
      <c r="F203" s="121"/>
      <c r="G203" s="121"/>
      <c r="H203" s="168"/>
      <c r="I203" s="121"/>
      <c r="J203" s="121"/>
      <c r="K203" s="121"/>
      <c r="L203" s="48"/>
    </row>
    <row r="204" spans="1:12" ht="12.75">
      <c r="A204" s="107"/>
      <c r="B204" s="164"/>
      <c r="C204" s="121"/>
      <c r="D204" s="121"/>
      <c r="E204" s="121"/>
      <c r="F204" s="121"/>
      <c r="G204" s="121"/>
      <c r="H204" s="168"/>
      <c r="I204" s="121"/>
      <c r="J204" s="121"/>
      <c r="K204" s="121"/>
      <c r="L204" s="48"/>
    </row>
    <row r="205" spans="1:12" ht="12.75">
      <c r="A205" s="52" t="s">
        <v>174</v>
      </c>
      <c r="B205" s="12" t="s">
        <v>114</v>
      </c>
      <c r="C205" s="48"/>
      <c r="D205" s="48"/>
      <c r="E205" s="48"/>
      <c r="F205" s="48"/>
      <c r="G205" s="48"/>
      <c r="H205" s="70"/>
      <c r="I205" s="48"/>
      <c r="J205" s="48"/>
      <c r="K205" s="48"/>
      <c r="L205" s="48"/>
    </row>
    <row r="206" spans="1:12" ht="12.75">
      <c r="A206" s="48"/>
      <c r="B206" s="14" t="s">
        <v>240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ht="12.75">
      <c r="A207" s="48"/>
      <c r="B207" s="14" t="s">
        <v>327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 ht="12.75">
      <c r="A208" s="48"/>
      <c r="B208" s="14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 ht="12.75">
      <c r="A209" s="1" t="s">
        <v>194</v>
      </c>
      <c r="B209" s="1" t="s">
        <v>213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 ht="12.75">
      <c r="A210" s="48"/>
      <c r="B210" s="48" t="s">
        <v>214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ht="12.75">
      <c r="A211" s="48"/>
      <c r="B211" s="48" t="s">
        <v>215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ht="12.75">
      <c r="A212" s="48"/>
      <c r="B212" s="48"/>
      <c r="C212" s="48"/>
      <c r="D212" s="48"/>
      <c r="E212" s="48"/>
      <c r="F212" s="48"/>
      <c r="G212" s="48"/>
      <c r="H212" s="16" t="s">
        <v>216</v>
      </c>
      <c r="I212" s="16" t="s">
        <v>216</v>
      </c>
      <c r="J212" s="48"/>
      <c r="K212" s="48"/>
      <c r="L212" s="48"/>
    </row>
    <row r="213" spans="1:12" ht="12.75">
      <c r="A213" s="48"/>
      <c r="B213" s="48"/>
      <c r="C213" s="48"/>
      <c r="D213" s="48"/>
      <c r="E213" s="48"/>
      <c r="F213" s="48"/>
      <c r="G213" s="48"/>
      <c r="H213" s="16" t="s">
        <v>271</v>
      </c>
      <c r="I213" s="16" t="s">
        <v>328</v>
      </c>
      <c r="J213" s="48"/>
      <c r="K213" s="48"/>
      <c r="L213" s="48"/>
    </row>
    <row r="214" spans="1:12" ht="12.75">
      <c r="A214" s="48"/>
      <c r="B214" s="48"/>
      <c r="C214" s="48"/>
      <c r="D214" s="48"/>
      <c r="E214" s="48"/>
      <c r="F214" s="48"/>
      <c r="G214" s="48"/>
      <c r="H214" s="16" t="s">
        <v>73</v>
      </c>
      <c r="I214" s="16" t="s">
        <v>73</v>
      </c>
      <c r="J214" s="48"/>
      <c r="K214" s="48"/>
      <c r="L214" s="48"/>
    </row>
    <row r="215" spans="1:12" ht="12.75">
      <c r="A215" s="121"/>
      <c r="B215" s="121"/>
      <c r="C215" s="121" t="s">
        <v>217</v>
      </c>
      <c r="D215" s="121"/>
      <c r="E215" s="121"/>
      <c r="F215" s="121"/>
      <c r="G215" s="121"/>
      <c r="H215" s="122">
        <v>5297</v>
      </c>
      <c r="I215" s="122">
        <v>609</v>
      </c>
      <c r="J215" s="121"/>
      <c r="K215" s="48"/>
      <c r="L215" s="48"/>
    </row>
    <row r="216" spans="1:12" ht="12.75">
      <c r="A216" s="121"/>
      <c r="B216" s="121"/>
      <c r="C216" s="121" t="s">
        <v>219</v>
      </c>
      <c r="D216" s="121"/>
      <c r="E216" s="121"/>
      <c r="F216" s="121"/>
      <c r="G216" s="121"/>
      <c r="H216" s="122">
        <v>632</v>
      </c>
      <c r="I216" s="122">
        <v>4041</v>
      </c>
      <c r="J216" s="121"/>
      <c r="K216" s="48"/>
      <c r="L216" s="48"/>
    </row>
    <row r="217" spans="1:12" ht="13.5" thickBot="1">
      <c r="A217" s="121"/>
      <c r="B217" s="121"/>
      <c r="C217" s="121"/>
      <c r="D217" s="121"/>
      <c r="E217" s="121"/>
      <c r="F217" s="121"/>
      <c r="G217" s="121"/>
      <c r="H217" s="123">
        <v>5929</v>
      </c>
      <c r="I217" s="123">
        <v>4650</v>
      </c>
      <c r="J217" s="121"/>
      <c r="K217" s="48"/>
      <c r="L217" s="48"/>
    </row>
    <row r="218" spans="1:12" ht="13.5" thickTop="1">
      <c r="A218" s="105"/>
      <c r="B218" s="92"/>
      <c r="C218" s="107"/>
      <c r="D218" s="107"/>
      <c r="E218" s="107"/>
      <c r="F218" s="107"/>
      <c r="G218" s="107"/>
      <c r="H218" s="107"/>
      <c r="I218" s="107"/>
      <c r="J218" s="107"/>
      <c r="K218" s="48"/>
      <c r="L218" s="67"/>
    </row>
    <row r="219" spans="1:12" ht="12.75">
      <c r="A219" s="105" t="s">
        <v>176</v>
      </c>
      <c r="B219" s="109" t="s">
        <v>115</v>
      </c>
      <c r="C219" s="107"/>
      <c r="D219" s="107"/>
      <c r="E219" s="107"/>
      <c r="F219" s="107"/>
      <c r="G219" s="107"/>
      <c r="H219" s="107"/>
      <c r="I219" s="107"/>
      <c r="J219" s="107"/>
      <c r="K219" s="48"/>
      <c r="L219" s="7"/>
    </row>
    <row r="220" spans="1:12" ht="12.75">
      <c r="A220" s="105"/>
      <c r="B220" s="92" t="s">
        <v>403</v>
      </c>
      <c r="C220" s="107"/>
      <c r="D220" s="107"/>
      <c r="E220" s="107"/>
      <c r="F220" s="107"/>
      <c r="G220" s="107"/>
      <c r="H220" s="107"/>
      <c r="I220" s="107"/>
      <c r="J220" s="107"/>
      <c r="K220" s="48"/>
      <c r="L220" s="7"/>
    </row>
    <row r="221" spans="1:12" ht="12.75">
      <c r="A221" s="105"/>
      <c r="B221" s="92" t="s">
        <v>408</v>
      </c>
      <c r="C221" s="107"/>
      <c r="D221" s="107"/>
      <c r="E221" s="107"/>
      <c r="F221" s="107"/>
      <c r="G221" s="107"/>
      <c r="H221" s="107"/>
      <c r="I221" s="107"/>
      <c r="J221" s="107"/>
      <c r="K221" s="48"/>
      <c r="L221" s="7"/>
    </row>
    <row r="222" spans="1:12" ht="12.75">
      <c r="A222" s="105"/>
      <c r="B222" s="92" t="s">
        <v>404</v>
      </c>
      <c r="C222" s="107"/>
      <c r="D222" s="107"/>
      <c r="E222" s="107"/>
      <c r="F222" s="107"/>
      <c r="G222" s="107"/>
      <c r="H222" s="107"/>
      <c r="I222" s="107"/>
      <c r="J222" s="107"/>
      <c r="K222" s="48"/>
      <c r="L222" s="7"/>
    </row>
    <row r="223" spans="1:12" ht="12.75">
      <c r="A223" s="105"/>
      <c r="B223" s="92" t="s">
        <v>405</v>
      </c>
      <c r="C223" s="107"/>
      <c r="D223" s="107"/>
      <c r="E223" s="107"/>
      <c r="F223" s="107"/>
      <c r="G223" s="107"/>
      <c r="H223" s="107"/>
      <c r="I223" s="107"/>
      <c r="J223" s="107"/>
      <c r="K223" s="48"/>
      <c r="L223" s="67"/>
    </row>
    <row r="224" spans="1:12" ht="12.75">
      <c r="A224" s="105"/>
      <c r="B224" s="92"/>
      <c r="C224" s="107"/>
      <c r="D224" s="107"/>
      <c r="E224" s="107"/>
      <c r="F224" s="107"/>
      <c r="G224" s="107"/>
      <c r="H224" s="107"/>
      <c r="I224" s="107"/>
      <c r="J224" s="107"/>
      <c r="K224" s="48"/>
      <c r="L224" s="3"/>
    </row>
    <row r="225" spans="1:12" ht="12.75">
      <c r="A225" s="105" t="s">
        <v>177</v>
      </c>
      <c r="B225" s="110" t="s">
        <v>195</v>
      </c>
      <c r="C225" s="107"/>
      <c r="D225" s="107"/>
      <c r="E225" s="107"/>
      <c r="F225" s="107"/>
      <c r="G225" s="107"/>
      <c r="H225" s="107"/>
      <c r="I225" s="107"/>
      <c r="J225" s="107"/>
      <c r="K225" s="48"/>
      <c r="L225" s="3"/>
    </row>
    <row r="226" spans="1:12" ht="12.75">
      <c r="A226" s="111"/>
      <c r="B226" s="104"/>
      <c r="C226" s="112"/>
      <c r="D226" s="112"/>
      <c r="E226" s="112"/>
      <c r="F226" s="112"/>
      <c r="G226" s="112"/>
      <c r="H226" s="112"/>
      <c r="I226" s="112" t="s">
        <v>116</v>
      </c>
      <c r="J226" s="107"/>
      <c r="K226" s="48"/>
      <c r="L226" s="3"/>
    </row>
    <row r="227" spans="1:12" ht="12.75">
      <c r="A227" s="111"/>
      <c r="B227" s="104"/>
      <c r="C227" s="112"/>
      <c r="D227" s="112"/>
      <c r="E227" s="112"/>
      <c r="F227" s="112"/>
      <c r="G227" s="112"/>
      <c r="H227" s="113" t="s">
        <v>117</v>
      </c>
      <c r="I227" s="112" t="s">
        <v>118</v>
      </c>
      <c r="J227" s="107"/>
      <c r="K227" s="48"/>
      <c r="L227" s="3"/>
    </row>
    <row r="228" spans="1:12" ht="12.75">
      <c r="A228" s="111"/>
      <c r="B228" s="104"/>
      <c r="C228" s="112"/>
      <c r="D228" s="112"/>
      <c r="E228" s="112"/>
      <c r="F228" s="112"/>
      <c r="G228" s="112"/>
      <c r="H228" s="113" t="s">
        <v>119</v>
      </c>
      <c r="I228" s="112" t="s">
        <v>119</v>
      </c>
      <c r="J228" s="107"/>
      <c r="K228" s="48"/>
      <c r="L228" s="48"/>
    </row>
    <row r="229" spans="1:12" ht="12.75">
      <c r="A229" s="111"/>
      <c r="B229" s="104"/>
      <c r="C229" s="112"/>
      <c r="D229" s="112"/>
      <c r="E229" s="112"/>
      <c r="F229" s="112"/>
      <c r="G229" s="112"/>
      <c r="H229" s="113" t="s">
        <v>271</v>
      </c>
      <c r="I229" s="113" t="s">
        <v>237</v>
      </c>
      <c r="J229" s="107"/>
      <c r="K229" s="48"/>
      <c r="L229" s="48"/>
    </row>
    <row r="230" spans="1:12" ht="12.75">
      <c r="A230" s="111"/>
      <c r="B230" s="104"/>
      <c r="C230" s="112"/>
      <c r="D230" s="112"/>
      <c r="E230" s="112"/>
      <c r="F230" s="112"/>
      <c r="G230" s="112"/>
      <c r="H230" s="113" t="s">
        <v>73</v>
      </c>
      <c r="I230" s="113" t="s">
        <v>73</v>
      </c>
      <c r="J230" s="107"/>
      <c r="K230" s="48"/>
      <c r="L230" s="48"/>
    </row>
    <row r="231" spans="1:12" ht="13.5" thickBot="1">
      <c r="A231" s="111"/>
      <c r="B231" s="104"/>
      <c r="C231" s="92" t="s">
        <v>76</v>
      </c>
      <c r="D231" s="112"/>
      <c r="E231" s="112"/>
      <c r="F231" s="112"/>
      <c r="G231" s="112"/>
      <c r="H231" s="114">
        <v>73564</v>
      </c>
      <c r="I231" s="114">
        <v>75310</v>
      </c>
      <c r="J231" s="115"/>
      <c r="K231" s="48"/>
      <c r="L231" s="48"/>
    </row>
    <row r="232" spans="1:12" ht="14.25" thickBot="1" thickTop="1">
      <c r="A232" s="111"/>
      <c r="B232" s="104"/>
      <c r="C232" s="92" t="s">
        <v>244</v>
      </c>
      <c r="D232" s="112"/>
      <c r="E232" s="112"/>
      <c r="F232" s="112"/>
      <c r="G232" s="112"/>
      <c r="H232" s="116">
        <v>10266</v>
      </c>
      <c r="I232" s="116">
        <v>10327</v>
      </c>
      <c r="J232" s="117"/>
      <c r="K232" s="48"/>
      <c r="L232" s="48"/>
    </row>
    <row r="233" spans="1:12" ht="13.5" thickTop="1">
      <c r="A233" s="111"/>
      <c r="B233" s="104"/>
      <c r="C233" s="92"/>
      <c r="D233" s="112"/>
      <c r="E233" s="112"/>
      <c r="F233" s="112"/>
      <c r="G233" s="112"/>
      <c r="H233" s="159"/>
      <c r="I233" s="159"/>
      <c r="J233" s="117"/>
      <c r="K233" s="48"/>
      <c r="L233" s="48"/>
    </row>
    <row r="234" spans="1:12" ht="12.75">
      <c r="A234" s="111"/>
      <c r="B234" s="104" t="s">
        <v>8</v>
      </c>
      <c r="C234" s="92"/>
      <c r="D234" s="112"/>
      <c r="E234" s="112"/>
      <c r="F234" s="112"/>
      <c r="G234" s="112"/>
      <c r="H234" s="159"/>
      <c r="I234" s="159"/>
      <c r="J234" s="117"/>
      <c r="K234" s="48"/>
      <c r="L234" s="48"/>
    </row>
    <row r="235" spans="1:12" ht="12.75">
      <c r="A235" s="111"/>
      <c r="B235" s="104" t="s">
        <v>406</v>
      </c>
      <c r="C235" s="92"/>
      <c r="D235" s="112"/>
      <c r="E235" s="112"/>
      <c r="F235" s="112"/>
      <c r="G235" s="112"/>
      <c r="H235" s="159"/>
      <c r="I235" s="159"/>
      <c r="J235" s="117"/>
      <c r="K235" s="48"/>
      <c r="L235" s="48"/>
    </row>
    <row r="236" spans="1:12" ht="12.75">
      <c r="A236" s="111"/>
      <c r="B236" s="104"/>
      <c r="C236" s="92"/>
      <c r="D236" s="112"/>
      <c r="E236" s="112"/>
      <c r="F236" s="112"/>
      <c r="G236" s="112"/>
      <c r="H236" s="159"/>
      <c r="I236" s="159"/>
      <c r="J236" s="117"/>
      <c r="K236" s="48"/>
      <c r="L236" s="48"/>
    </row>
    <row r="237" spans="2:12" ht="12.75">
      <c r="B237" s="127"/>
      <c r="C237" s="124"/>
      <c r="D237" s="124"/>
      <c r="E237" s="124"/>
      <c r="F237" s="124"/>
      <c r="G237" s="124"/>
      <c r="H237" s="124"/>
      <c r="I237" s="125"/>
      <c r="J237" s="126"/>
      <c r="K237" s="48"/>
      <c r="L237" s="71"/>
    </row>
    <row r="238" spans="1:12" ht="12.75">
      <c r="A238" s="105" t="s">
        <v>178</v>
      </c>
      <c r="B238" s="119" t="s">
        <v>218</v>
      </c>
      <c r="C238" s="120"/>
      <c r="D238" s="120"/>
      <c r="E238" s="120"/>
      <c r="F238" s="120"/>
      <c r="G238" s="120"/>
      <c r="H238" s="120"/>
      <c r="I238" s="120"/>
      <c r="J238" s="120"/>
      <c r="K238" s="48"/>
      <c r="L238" s="71"/>
    </row>
    <row r="239" spans="1:12" ht="12.75">
      <c r="A239" s="105"/>
      <c r="B239" s="118" t="s">
        <v>418</v>
      </c>
      <c r="C239" s="120"/>
      <c r="D239" s="120"/>
      <c r="E239" s="120"/>
      <c r="F239" s="120"/>
      <c r="G239" s="120"/>
      <c r="H239" s="120"/>
      <c r="I239" s="120"/>
      <c r="J239" s="120"/>
      <c r="K239" s="48"/>
      <c r="L239" s="71"/>
    </row>
    <row r="240" spans="1:12" ht="12.75">
      <c r="A240" s="105"/>
      <c r="B240" s="118" t="s">
        <v>419</v>
      </c>
      <c r="C240" s="120"/>
      <c r="D240" s="120"/>
      <c r="E240" s="120"/>
      <c r="F240" s="120"/>
      <c r="G240" s="120"/>
      <c r="H240" s="120"/>
      <c r="I240" s="120"/>
      <c r="J240" s="120"/>
      <c r="K240" s="48"/>
      <c r="L240" s="71"/>
    </row>
    <row r="241" spans="1:12" ht="12.75">
      <c r="A241" s="105"/>
      <c r="B241" s="118" t="s">
        <v>420</v>
      </c>
      <c r="C241" s="120"/>
      <c r="D241" s="120"/>
      <c r="E241" s="120"/>
      <c r="F241" s="120"/>
      <c r="G241" s="120"/>
      <c r="H241" s="120"/>
      <c r="I241" s="120"/>
      <c r="J241" s="120"/>
      <c r="K241" s="48"/>
      <c r="L241" s="71"/>
    </row>
    <row r="242" spans="1:12" ht="12.75">
      <c r="A242" s="105"/>
      <c r="B242" s="118"/>
      <c r="C242" s="120"/>
      <c r="D242" s="120"/>
      <c r="E242" s="120"/>
      <c r="F242" s="120"/>
      <c r="G242" s="120"/>
      <c r="H242" s="120"/>
      <c r="I242" s="120"/>
      <c r="J242" s="120"/>
      <c r="K242" s="48"/>
      <c r="L242" s="71"/>
    </row>
    <row r="243" spans="1:12" ht="12.75">
      <c r="A243" s="52" t="s">
        <v>179</v>
      </c>
      <c r="B243" s="1" t="s">
        <v>220</v>
      </c>
      <c r="C243" s="48"/>
      <c r="D243" s="48"/>
      <c r="E243" s="48"/>
      <c r="F243" s="48"/>
      <c r="G243" s="48"/>
      <c r="H243" s="48"/>
      <c r="I243" s="48"/>
      <c r="J243" s="48"/>
      <c r="K243" s="80"/>
      <c r="L243" s="48"/>
    </row>
    <row r="244" spans="1:12" ht="12.75">
      <c r="A244" s="66"/>
      <c r="B244" s="1" t="s">
        <v>120</v>
      </c>
      <c r="C244" s="48"/>
      <c r="D244" s="48"/>
      <c r="E244" s="48"/>
      <c r="F244" s="48"/>
      <c r="G244" s="48"/>
      <c r="H244" s="48"/>
      <c r="I244" s="48"/>
      <c r="J244" s="48"/>
      <c r="K244" s="80"/>
      <c r="L244" s="48"/>
    </row>
    <row r="245" spans="1:12" ht="12.75">
      <c r="A245" s="66"/>
      <c r="B245" s="48" t="s">
        <v>221</v>
      </c>
      <c r="C245" s="48"/>
      <c r="D245" s="48"/>
      <c r="E245" s="48"/>
      <c r="F245" s="48"/>
      <c r="G245" s="48"/>
      <c r="H245" s="48"/>
      <c r="I245" s="48"/>
      <c r="J245" s="48"/>
      <c r="K245" s="80"/>
      <c r="L245" s="48"/>
    </row>
    <row r="246" spans="1:12" ht="12.75">
      <c r="A246" s="66"/>
      <c r="B246" s="48" t="s">
        <v>210</v>
      </c>
      <c r="C246" s="48"/>
      <c r="D246" s="48"/>
      <c r="E246" s="48"/>
      <c r="F246" s="48"/>
      <c r="G246" s="48"/>
      <c r="H246" s="48"/>
      <c r="I246" s="48"/>
      <c r="J246" s="48"/>
      <c r="K246" s="80"/>
      <c r="L246" s="48"/>
    </row>
    <row r="247" spans="1:12" ht="12.75">
      <c r="A247" s="52"/>
      <c r="B247" s="48"/>
      <c r="C247" s="48"/>
      <c r="D247" s="48"/>
      <c r="E247" s="48"/>
      <c r="F247" s="48"/>
      <c r="G247" s="48"/>
      <c r="H247" s="48"/>
      <c r="I247" s="48"/>
      <c r="J247" s="48"/>
      <c r="K247" s="80"/>
      <c r="L247" s="48"/>
    </row>
    <row r="248" spans="1:12" ht="12.75">
      <c r="A248" s="52" t="s">
        <v>180</v>
      </c>
      <c r="B248" s="1" t="s">
        <v>77</v>
      </c>
      <c r="C248" s="48"/>
      <c r="D248" s="48"/>
      <c r="E248" s="48"/>
      <c r="F248" s="48"/>
      <c r="G248" s="48"/>
      <c r="H248" s="48"/>
      <c r="I248" s="48"/>
      <c r="J248" s="16"/>
      <c r="K248" s="80"/>
      <c r="L248" s="48"/>
    </row>
    <row r="249" spans="1:12" ht="12.75">
      <c r="A249" s="52"/>
      <c r="B249" s="1"/>
      <c r="C249" s="48"/>
      <c r="D249" s="48"/>
      <c r="E249" s="48"/>
      <c r="F249" s="48"/>
      <c r="G249" s="48"/>
      <c r="H249" s="16" t="s">
        <v>189</v>
      </c>
      <c r="J249" s="2"/>
      <c r="K249" s="48"/>
      <c r="L249" s="48"/>
    </row>
    <row r="250" spans="1:12" ht="12.75">
      <c r="A250" s="66"/>
      <c r="B250" s="48"/>
      <c r="C250" s="48"/>
      <c r="D250" s="48"/>
      <c r="E250" s="48"/>
      <c r="F250" s="48"/>
      <c r="G250" s="16" t="s">
        <v>117</v>
      </c>
      <c r="H250" s="68" t="s">
        <v>190</v>
      </c>
      <c r="I250" s="16"/>
      <c r="J250" s="68"/>
      <c r="K250" s="48"/>
      <c r="L250" s="48"/>
    </row>
    <row r="251" spans="1:12" ht="12.75">
      <c r="A251" s="66"/>
      <c r="B251" s="48"/>
      <c r="C251" s="48"/>
      <c r="D251" s="48"/>
      <c r="E251" s="48"/>
      <c r="F251" s="48"/>
      <c r="G251" s="16" t="s">
        <v>121</v>
      </c>
      <c r="H251" s="16" t="s">
        <v>119</v>
      </c>
      <c r="I251" s="16"/>
      <c r="J251" s="16"/>
      <c r="K251" s="48"/>
      <c r="L251" s="48"/>
    </row>
    <row r="252" spans="1:12" ht="12.75">
      <c r="A252" s="66"/>
      <c r="B252" s="48"/>
      <c r="C252" s="48"/>
      <c r="D252" s="48"/>
      <c r="E252" s="48"/>
      <c r="F252" s="48"/>
      <c r="G252" s="16" t="s">
        <v>271</v>
      </c>
      <c r="H252" s="16" t="s">
        <v>328</v>
      </c>
      <c r="I252" s="16"/>
      <c r="J252" s="16"/>
      <c r="K252" s="48"/>
      <c r="L252" s="48"/>
    </row>
    <row r="253" spans="1:12" ht="12.75">
      <c r="A253" s="66"/>
      <c r="B253" s="48"/>
      <c r="C253" s="48"/>
      <c r="D253" s="48"/>
      <c r="E253" s="48"/>
      <c r="F253" s="48"/>
      <c r="G253" s="16" t="s">
        <v>73</v>
      </c>
      <c r="H253" s="69" t="s">
        <v>73</v>
      </c>
      <c r="I253" s="16"/>
      <c r="J253" s="16"/>
      <c r="K253" s="48"/>
      <c r="L253" s="48"/>
    </row>
    <row r="254" spans="1:12" ht="12.75">
      <c r="A254" s="66"/>
      <c r="B254" s="48" t="s">
        <v>211</v>
      </c>
      <c r="C254" s="48"/>
      <c r="D254" s="48"/>
      <c r="E254" s="48"/>
      <c r="F254" s="48"/>
      <c r="G254" s="89">
        <v>-663</v>
      </c>
      <c r="H254" s="85">
        <v>-129</v>
      </c>
      <c r="I254" s="85"/>
      <c r="J254" s="25"/>
      <c r="K254" s="48"/>
      <c r="L254" s="48"/>
    </row>
    <row r="255" spans="1:12" ht="12.75">
      <c r="A255" s="66"/>
      <c r="B255" s="48" t="s">
        <v>329</v>
      </c>
      <c r="C255" s="48"/>
      <c r="D255" s="48"/>
      <c r="E255" s="48"/>
      <c r="F255" s="48"/>
      <c r="G255" s="90">
        <v>-2210</v>
      </c>
      <c r="H255" s="86">
        <v>-1300</v>
      </c>
      <c r="I255" s="85"/>
      <c r="J255" s="26"/>
      <c r="K255" s="48"/>
      <c r="L255" s="16"/>
    </row>
    <row r="256" spans="1:12" ht="13.5" thickBot="1">
      <c r="A256" s="66"/>
      <c r="B256" s="48"/>
      <c r="C256" s="48"/>
      <c r="D256" s="48"/>
      <c r="E256" s="48"/>
      <c r="F256" s="48"/>
      <c r="G256" s="91">
        <v>-2873</v>
      </c>
      <c r="H256" s="76">
        <v>-1429</v>
      </c>
      <c r="I256" s="26"/>
      <c r="J256" s="26"/>
      <c r="K256" s="48"/>
      <c r="L256" s="3"/>
    </row>
    <row r="257" spans="1:12" ht="13.5" thickTop="1">
      <c r="A257" s="66"/>
      <c r="B257" s="48" t="s">
        <v>224</v>
      </c>
      <c r="C257" s="48"/>
      <c r="D257" s="48"/>
      <c r="E257" s="48"/>
      <c r="F257" s="48"/>
      <c r="G257" s="88"/>
      <c r="H257" s="71"/>
      <c r="I257" s="71"/>
      <c r="J257" s="25"/>
      <c r="K257" s="48"/>
      <c r="L257" s="74"/>
    </row>
    <row r="258" spans="1:12" ht="12.75">
      <c r="A258" s="66"/>
      <c r="B258" s="48"/>
      <c r="C258" s="48"/>
      <c r="D258" s="48"/>
      <c r="E258" s="48"/>
      <c r="F258" s="48"/>
      <c r="G258" s="88"/>
      <c r="H258" s="71"/>
      <c r="I258" s="71"/>
      <c r="J258" s="25"/>
      <c r="K258" s="48"/>
      <c r="L258" s="48"/>
    </row>
    <row r="259" spans="1:12" ht="12.75">
      <c r="A259" s="52" t="s">
        <v>187</v>
      </c>
      <c r="B259" s="1" t="s">
        <v>188</v>
      </c>
      <c r="C259" s="48"/>
      <c r="D259" s="48"/>
      <c r="E259" s="48"/>
      <c r="F259" s="48"/>
      <c r="G259" s="71"/>
      <c r="H259" s="48"/>
      <c r="I259" s="72"/>
      <c r="J259" s="48"/>
      <c r="K259" s="48"/>
      <c r="L259" s="48"/>
    </row>
    <row r="260" spans="1:12" ht="12.75">
      <c r="A260" s="66"/>
      <c r="B260" s="162" t="s">
        <v>395</v>
      </c>
      <c r="C260" s="121"/>
      <c r="D260" s="121"/>
      <c r="E260" s="121"/>
      <c r="F260" s="121"/>
      <c r="G260" s="121"/>
      <c r="H260" s="121"/>
      <c r="I260" s="163"/>
      <c r="J260" s="121"/>
      <c r="K260" s="121"/>
      <c r="L260" s="48"/>
    </row>
    <row r="261" spans="1:12" ht="12.75">
      <c r="A261" s="66"/>
      <c r="B261" s="162" t="s">
        <v>407</v>
      </c>
      <c r="C261" s="121"/>
      <c r="D261" s="121"/>
      <c r="E261" s="121"/>
      <c r="F261" s="121"/>
      <c r="G261" s="121"/>
      <c r="H261" s="121"/>
      <c r="I261" s="163"/>
      <c r="J261" s="121"/>
      <c r="K261" s="121"/>
      <c r="L261" s="48"/>
    </row>
    <row r="262" spans="1:12" ht="12.75">
      <c r="A262" s="66"/>
      <c r="B262" s="162" t="s">
        <v>396</v>
      </c>
      <c r="C262" s="121"/>
      <c r="D262" s="121"/>
      <c r="E262" s="121"/>
      <c r="F262" s="121"/>
      <c r="G262" s="121"/>
      <c r="H262" s="121"/>
      <c r="I262" s="163"/>
      <c r="J262" s="121"/>
      <c r="K262" s="121"/>
      <c r="L262" s="48"/>
    </row>
    <row r="263" spans="1:12" ht="12.75">
      <c r="A263" s="66"/>
      <c r="B263" s="127"/>
      <c r="C263" s="121"/>
      <c r="D263" s="121"/>
      <c r="E263" s="121"/>
      <c r="F263" s="121"/>
      <c r="G263" s="121"/>
      <c r="H263" s="121"/>
      <c r="I263" s="163"/>
      <c r="J263" s="121"/>
      <c r="K263" s="121"/>
      <c r="L263" s="48"/>
    </row>
    <row r="264" spans="1:12" ht="12.75">
      <c r="A264" s="52" t="s">
        <v>181</v>
      </c>
      <c r="B264" s="1" t="s">
        <v>122</v>
      </c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 ht="12.75">
      <c r="A265" s="66"/>
      <c r="B265" s="14" t="s">
        <v>238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 ht="12.75">
      <c r="A266" s="66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 ht="12.75">
      <c r="A267" s="66"/>
      <c r="B267" s="48" t="s">
        <v>330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 ht="12.75">
      <c r="A268" s="66"/>
      <c r="B268" s="48"/>
      <c r="C268" s="48"/>
      <c r="D268" s="48"/>
      <c r="E268" s="48"/>
      <c r="F268" s="48"/>
      <c r="G268" s="48"/>
      <c r="H268" s="48"/>
      <c r="I268" s="16" t="s">
        <v>73</v>
      </c>
      <c r="J268" s="48"/>
      <c r="K268" s="48"/>
      <c r="L268" s="48"/>
    </row>
    <row r="269" spans="1:12" ht="12.75">
      <c r="A269" s="66"/>
      <c r="B269" s="48"/>
      <c r="C269" s="48" t="s">
        <v>123</v>
      </c>
      <c r="D269" s="48"/>
      <c r="E269" s="48"/>
      <c r="F269" s="48"/>
      <c r="G269" s="48"/>
      <c r="H269" s="48"/>
      <c r="I269" s="70">
        <v>9443</v>
      </c>
      <c r="J269" s="48"/>
      <c r="K269" s="48"/>
      <c r="L269" s="48"/>
    </row>
    <row r="270" spans="1:12" ht="12.75">
      <c r="A270" s="66"/>
      <c r="B270" s="48"/>
      <c r="C270" s="48" t="s">
        <v>124</v>
      </c>
      <c r="D270" s="48"/>
      <c r="E270" s="48"/>
      <c r="F270" s="48"/>
      <c r="G270" s="48"/>
      <c r="H270" s="48"/>
      <c r="I270" s="73">
        <v>0</v>
      </c>
      <c r="J270" s="48"/>
      <c r="K270" s="48"/>
      <c r="L270" s="48"/>
    </row>
    <row r="271" spans="1:12" ht="13.5" thickBot="1">
      <c r="A271" s="66"/>
      <c r="B271" s="48"/>
      <c r="C271" s="48" t="s">
        <v>125</v>
      </c>
      <c r="D271" s="48"/>
      <c r="E271" s="48"/>
      <c r="F271" s="48"/>
      <c r="G271" s="48"/>
      <c r="H271" s="48"/>
      <c r="I271" s="75">
        <v>9443</v>
      </c>
      <c r="J271" s="67"/>
      <c r="K271" s="48"/>
      <c r="L271" s="48"/>
    </row>
    <row r="272" spans="1:12" ht="13.5" thickTop="1">
      <c r="A272" s="66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 ht="13.5" thickBot="1">
      <c r="A273" s="66"/>
      <c r="B273" s="48"/>
      <c r="C273" s="48" t="s">
        <v>126</v>
      </c>
      <c r="D273" s="48"/>
      <c r="E273" s="48"/>
      <c r="F273" s="48"/>
      <c r="G273" s="48"/>
      <c r="H273" s="48"/>
      <c r="I273" s="77">
        <v>19895</v>
      </c>
      <c r="J273" s="48"/>
      <c r="K273" s="48"/>
      <c r="L273" s="48"/>
    </row>
    <row r="274" spans="1:12" ht="13.5" thickTop="1">
      <c r="A274" s="66"/>
      <c r="B274" s="48"/>
      <c r="C274" s="48"/>
      <c r="D274" s="48"/>
      <c r="E274" s="48"/>
      <c r="F274" s="48"/>
      <c r="G274" s="48"/>
      <c r="H274" s="48"/>
      <c r="I274" s="49"/>
      <c r="J274" s="48"/>
      <c r="K274" s="48"/>
      <c r="L274" s="48"/>
    </row>
    <row r="275" spans="1:12" ht="12.75">
      <c r="A275" s="66"/>
      <c r="B275" s="48"/>
      <c r="C275" s="48"/>
      <c r="D275" s="48"/>
      <c r="E275" s="48"/>
      <c r="F275" s="48"/>
      <c r="G275" s="48"/>
      <c r="H275" s="48"/>
      <c r="I275" s="49"/>
      <c r="J275" s="48"/>
      <c r="K275" s="48"/>
      <c r="L275" s="70"/>
    </row>
    <row r="276" spans="1:12" ht="12.75">
      <c r="A276" s="52" t="s">
        <v>182</v>
      </c>
      <c r="B276" s="1" t="s">
        <v>127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 ht="12.75">
      <c r="A277" s="66"/>
      <c r="B277" s="14" t="s">
        <v>239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 ht="12.75">
      <c r="A278" s="66"/>
      <c r="B278" s="14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 ht="12.75">
      <c r="A279" s="52" t="s">
        <v>183</v>
      </c>
      <c r="B279" s="1" t="s">
        <v>128</v>
      </c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 ht="12.75">
      <c r="A280" s="66"/>
      <c r="B280" s="92" t="s">
        <v>223</v>
      </c>
      <c r="C280" s="78"/>
      <c r="D280" s="81"/>
      <c r="E280" s="81"/>
      <c r="F280" s="81"/>
      <c r="G280" s="81"/>
      <c r="H280" s="80"/>
      <c r="I280" s="82"/>
      <c r="J280" s="80"/>
      <c r="K280" s="48"/>
      <c r="L280" s="48"/>
    </row>
    <row r="281" spans="1:12" ht="12.75">
      <c r="A281" s="66"/>
      <c r="B281" s="65"/>
      <c r="C281" s="78"/>
      <c r="D281" s="65"/>
      <c r="E281" s="65"/>
      <c r="F281" s="65"/>
      <c r="G281" s="65"/>
      <c r="H281" s="48"/>
      <c r="I281" s="49"/>
      <c r="J281" s="48"/>
      <c r="K281" s="48"/>
      <c r="L281" s="48"/>
    </row>
    <row r="282" spans="1:12" ht="12.75">
      <c r="A282" s="52" t="s">
        <v>184</v>
      </c>
      <c r="B282" s="1" t="s">
        <v>129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 ht="12.75">
      <c r="A283" s="52"/>
      <c r="B283" s="48" t="s">
        <v>229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 ht="12.75">
      <c r="A284" s="52"/>
      <c r="B284" s="48" t="s">
        <v>230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 ht="12.75">
      <c r="A285" s="52"/>
      <c r="B285" s="48" t="s">
        <v>9</v>
      </c>
      <c r="C285" s="48"/>
      <c r="D285" s="48"/>
      <c r="E285" s="48"/>
      <c r="F285" s="48"/>
      <c r="G285" s="48"/>
      <c r="H285" s="48"/>
      <c r="I285" s="48"/>
      <c r="J285" s="48"/>
      <c r="K285" s="48"/>
      <c r="L285" s="3"/>
    </row>
    <row r="286" spans="1:12" ht="12.75">
      <c r="A286" s="52"/>
      <c r="B286" s="48" t="s">
        <v>251</v>
      </c>
      <c r="C286" s="48"/>
      <c r="D286" s="48"/>
      <c r="E286" s="48"/>
      <c r="F286" s="48"/>
      <c r="G286" s="48"/>
      <c r="H286" s="48"/>
      <c r="I286" s="48"/>
      <c r="J286" s="48"/>
      <c r="K286" s="80"/>
      <c r="L286" s="3"/>
    </row>
    <row r="287" spans="1:12" ht="12.75">
      <c r="A287" s="52"/>
      <c r="B287" s="48"/>
      <c r="C287" s="48"/>
      <c r="D287" s="48"/>
      <c r="E287" s="48"/>
      <c r="F287" s="48"/>
      <c r="G287" s="48"/>
      <c r="H287" s="48"/>
      <c r="I287" s="16" t="s">
        <v>73</v>
      </c>
      <c r="J287" s="48"/>
      <c r="K287" s="48"/>
      <c r="L287" s="48"/>
    </row>
    <row r="288" spans="1:12" ht="13.5" thickBot="1">
      <c r="A288" s="128"/>
      <c r="B288" s="94"/>
      <c r="C288" s="121" t="s">
        <v>231</v>
      </c>
      <c r="D288" s="121"/>
      <c r="E288" s="121"/>
      <c r="F288" s="121"/>
      <c r="G288" s="121"/>
      <c r="H288" s="121"/>
      <c r="I288" s="129">
        <v>1805</v>
      </c>
      <c r="J288" s="121"/>
      <c r="K288" s="48"/>
      <c r="L288" s="48"/>
    </row>
    <row r="289" spans="1:12" ht="13.5" thickTop="1">
      <c r="A289" s="66"/>
      <c r="B289" s="14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 ht="12.75">
      <c r="A290" s="66"/>
      <c r="B290" s="93" t="s">
        <v>10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 ht="12.75">
      <c r="A291" s="66"/>
      <c r="B291" s="14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 ht="12.75">
      <c r="A292" s="66"/>
      <c r="B292" s="14" t="s">
        <v>5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 ht="12.75">
      <c r="A293" s="66"/>
      <c r="B293" s="14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 ht="12.75">
      <c r="A294" s="66"/>
      <c r="B294" s="14" t="s">
        <v>11</v>
      </c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 ht="12.75">
      <c r="A295" s="66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 ht="12.75">
      <c r="A296" s="52" t="s">
        <v>185</v>
      </c>
      <c r="B296" s="1" t="s">
        <v>130</v>
      </c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 ht="12.75">
      <c r="A297" s="66"/>
      <c r="B297" s="14" t="s">
        <v>131</v>
      </c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 ht="12.75">
      <c r="A298" s="66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 ht="12.75">
      <c r="A299" s="52" t="s">
        <v>186</v>
      </c>
      <c r="B299" s="1" t="s">
        <v>132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 ht="12.75">
      <c r="A300" s="52"/>
      <c r="B300" s="48" t="s">
        <v>331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 ht="12.75">
      <c r="A301" s="52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 ht="12.75">
      <c r="A302" s="128" t="s">
        <v>175</v>
      </c>
      <c r="B302" s="94" t="s">
        <v>235</v>
      </c>
      <c r="C302" s="121"/>
      <c r="D302" s="121"/>
      <c r="E302" s="121"/>
      <c r="F302" s="121"/>
      <c r="G302" s="121"/>
      <c r="H302" s="121"/>
      <c r="I302" s="121"/>
      <c r="J302" s="121"/>
      <c r="K302" s="121"/>
      <c r="L302" s="48"/>
    </row>
    <row r="303" spans="1:12" ht="12.75">
      <c r="A303" s="121"/>
      <c r="B303" s="121" t="s">
        <v>397</v>
      </c>
      <c r="C303" s="121"/>
      <c r="D303" s="121"/>
      <c r="E303" s="121"/>
      <c r="F303" s="121"/>
      <c r="G303" s="121"/>
      <c r="H303" s="121"/>
      <c r="I303" s="121"/>
      <c r="J303" s="121"/>
      <c r="K303" s="121"/>
      <c r="L303" s="48"/>
    </row>
    <row r="304" spans="1:12" ht="12.75">
      <c r="A304" s="121"/>
      <c r="B304" s="121" t="s">
        <v>6</v>
      </c>
      <c r="C304" s="121"/>
      <c r="D304" s="121"/>
      <c r="E304" s="121"/>
      <c r="F304" s="121"/>
      <c r="G304" s="121"/>
      <c r="H304" s="121"/>
      <c r="I304" s="121"/>
      <c r="J304" s="121"/>
      <c r="K304" s="121"/>
      <c r="L304" s="48"/>
    </row>
    <row r="305" spans="1:12" ht="12.75">
      <c r="A305" s="121"/>
      <c r="B305" s="121" t="s">
        <v>30</v>
      </c>
      <c r="C305" s="121"/>
      <c r="D305" s="121"/>
      <c r="E305" s="121"/>
      <c r="F305" s="121"/>
      <c r="G305" s="121"/>
      <c r="H305" s="121"/>
      <c r="I305" s="121"/>
      <c r="J305" s="121"/>
      <c r="K305" s="121"/>
      <c r="L305" s="48"/>
    </row>
    <row r="306" spans="1:12" ht="12.75">
      <c r="A306" s="121"/>
      <c r="B306" s="121" t="s">
        <v>22</v>
      </c>
      <c r="C306" s="121"/>
      <c r="D306" s="121"/>
      <c r="E306" s="121"/>
      <c r="F306" s="121"/>
      <c r="G306" s="121"/>
      <c r="H306" s="121"/>
      <c r="I306" s="121"/>
      <c r="J306" s="121"/>
      <c r="K306" s="121"/>
      <c r="L306" s="48"/>
    </row>
    <row r="307" spans="1:12" ht="12.75">
      <c r="A307" s="121"/>
      <c r="B307" s="121" t="s">
        <v>31</v>
      </c>
      <c r="C307" s="121"/>
      <c r="D307" s="121"/>
      <c r="E307" s="121"/>
      <c r="F307" s="121"/>
      <c r="G307" s="121"/>
      <c r="H307" s="121"/>
      <c r="I307" s="121"/>
      <c r="J307" s="121"/>
      <c r="K307" s="121"/>
      <c r="L307" s="48"/>
    </row>
    <row r="308" spans="1:12" ht="12.75">
      <c r="A308" s="121"/>
      <c r="B308" s="171" t="s">
        <v>3</v>
      </c>
      <c r="C308" s="121"/>
      <c r="D308" s="121"/>
      <c r="E308" s="121"/>
      <c r="F308" s="121"/>
      <c r="G308" s="121"/>
      <c r="H308" s="121"/>
      <c r="I308" s="121"/>
      <c r="J308" s="121"/>
      <c r="K308" s="121"/>
      <c r="L308" s="48"/>
    </row>
    <row r="309" spans="1:12" ht="12.75">
      <c r="A309" s="121"/>
      <c r="B309" s="171"/>
      <c r="C309" s="121"/>
      <c r="D309" s="121"/>
      <c r="E309" s="121"/>
      <c r="F309" s="121"/>
      <c r="G309" s="121"/>
      <c r="H309" s="121"/>
      <c r="I309" s="121"/>
      <c r="J309" s="121"/>
      <c r="K309" s="121"/>
      <c r="L309" s="48"/>
    </row>
    <row r="310" spans="1:12" ht="12.75">
      <c r="A310" s="121"/>
      <c r="B310" s="121" t="s">
        <v>400</v>
      </c>
      <c r="C310" s="121"/>
      <c r="D310" s="121"/>
      <c r="E310" s="121"/>
      <c r="F310" s="121"/>
      <c r="G310" s="121"/>
      <c r="H310" s="121"/>
      <c r="I310" s="121"/>
      <c r="J310" s="172"/>
      <c r="K310" s="172"/>
      <c r="L310" s="48"/>
    </row>
    <row r="311" spans="1:12" ht="12.75">
      <c r="A311" s="121"/>
      <c r="B311" s="121" t="s">
        <v>398</v>
      </c>
      <c r="C311" s="121"/>
      <c r="D311" s="121"/>
      <c r="E311" s="121"/>
      <c r="F311" s="121"/>
      <c r="G311" s="121"/>
      <c r="H311" s="121"/>
      <c r="I311" s="121"/>
      <c r="J311" s="172"/>
      <c r="K311" s="172"/>
      <c r="L311" s="48"/>
    </row>
    <row r="312" spans="1:12" ht="12.75">
      <c r="A312" s="121"/>
      <c r="B312" s="121" t="s">
        <v>399</v>
      </c>
      <c r="C312" s="121"/>
      <c r="D312" s="121"/>
      <c r="E312" s="121"/>
      <c r="F312" s="121"/>
      <c r="G312" s="121"/>
      <c r="H312" s="121"/>
      <c r="I312" s="121"/>
      <c r="J312" s="172"/>
      <c r="K312" s="172"/>
      <c r="L312" s="48"/>
    </row>
    <row r="313" spans="1:12" ht="12.75">
      <c r="A313" s="121"/>
      <c r="B313" s="121" t="s">
        <v>401</v>
      </c>
      <c r="C313" s="121"/>
      <c r="D313" s="121"/>
      <c r="E313" s="121"/>
      <c r="F313" s="121"/>
      <c r="G313" s="121"/>
      <c r="H313" s="121"/>
      <c r="I313" s="121"/>
      <c r="J313" s="172"/>
      <c r="K313" s="172"/>
      <c r="L313" s="48"/>
    </row>
    <row r="314" spans="1:12" ht="12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72"/>
      <c r="K314" s="172"/>
      <c r="L314" s="48"/>
    </row>
    <row r="315" spans="1:12" ht="12.75">
      <c r="A315" s="121"/>
      <c r="B315" s="121" t="s">
        <v>402</v>
      </c>
      <c r="C315" s="121"/>
      <c r="D315" s="121"/>
      <c r="E315" s="121"/>
      <c r="F315" s="121"/>
      <c r="G315" s="121"/>
      <c r="H315" s="121"/>
      <c r="I315" s="121"/>
      <c r="J315" s="172"/>
      <c r="K315" s="172"/>
      <c r="L315" s="48"/>
    </row>
    <row r="316" spans="1:12" ht="12.75">
      <c r="A316" s="121"/>
      <c r="B316" s="121" t="s">
        <v>0</v>
      </c>
      <c r="C316" s="121"/>
      <c r="D316" s="121"/>
      <c r="E316" s="121"/>
      <c r="F316" s="121"/>
      <c r="G316" s="121"/>
      <c r="H316" s="121"/>
      <c r="I316" s="121"/>
      <c r="J316" s="172"/>
      <c r="K316" s="172"/>
      <c r="L316" s="48"/>
    </row>
    <row r="317" spans="1:12" ht="12.75">
      <c r="A317" s="121"/>
      <c r="B317" s="121" t="s">
        <v>1</v>
      </c>
      <c r="C317" s="121"/>
      <c r="D317" s="121"/>
      <c r="E317" s="121"/>
      <c r="F317" s="121"/>
      <c r="G317" s="121"/>
      <c r="H317" s="121"/>
      <c r="I317" s="121"/>
      <c r="J317" s="172"/>
      <c r="K317" s="172"/>
      <c r="L317" s="48"/>
    </row>
    <row r="318" spans="1:12" ht="12.75">
      <c r="A318" s="121"/>
      <c r="B318" s="121" t="s">
        <v>2</v>
      </c>
      <c r="C318" s="121"/>
      <c r="D318" s="121"/>
      <c r="E318" s="121"/>
      <c r="F318" s="121"/>
      <c r="G318" s="121"/>
      <c r="H318" s="121"/>
      <c r="I318" s="165"/>
      <c r="J318" s="172"/>
      <c r="K318" s="172"/>
      <c r="L318" s="48"/>
    </row>
    <row r="319" spans="1:12" ht="12.75">
      <c r="A319" s="121"/>
      <c r="B319" s="121"/>
      <c r="C319" s="121"/>
      <c r="D319" s="121"/>
      <c r="E319" s="121"/>
      <c r="F319" s="121"/>
      <c r="G319" s="121"/>
      <c r="H319" s="121"/>
      <c r="I319" s="165"/>
      <c r="J319" s="172"/>
      <c r="K319" s="172"/>
      <c r="L319" s="48"/>
    </row>
    <row r="320" spans="1:12" ht="12.75">
      <c r="A320" s="121"/>
      <c r="B320" s="121" t="s">
        <v>4</v>
      </c>
      <c r="C320" s="121"/>
      <c r="D320" s="121"/>
      <c r="E320" s="121"/>
      <c r="F320" s="121"/>
      <c r="G320" s="121"/>
      <c r="H320" s="121"/>
      <c r="I320" s="122">
        <v>183218000</v>
      </c>
      <c r="J320" s="172"/>
      <c r="K320" s="172"/>
      <c r="L320" s="48"/>
    </row>
    <row r="321" spans="1:12" ht="12.75">
      <c r="A321" s="121"/>
      <c r="B321" s="121" t="s">
        <v>133</v>
      </c>
      <c r="C321" s="121"/>
      <c r="D321" s="121"/>
      <c r="E321" s="121"/>
      <c r="F321" s="121"/>
      <c r="G321" s="121"/>
      <c r="H321" s="121"/>
      <c r="I321" s="173">
        <v>41000</v>
      </c>
      <c r="J321" s="172"/>
      <c r="K321" s="172"/>
      <c r="L321" s="48"/>
    </row>
    <row r="322" spans="1:12" ht="13.5" thickBot="1">
      <c r="A322" s="121"/>
      <c r="B322" s="121" t="s">
        <v>134</v>
      </c>
      <c r="C322" s="121"/>
      <c r="D322" s="121"/>
      <c r="E322" s="121"/>
      <c r="F322" s="121"/>
      <c r="G322" s="121"/>
      <c r="H322" s="121"/>
      <c r="I322" s="167">
        <v>183259000</v>
      </c>
      <c r="J322" s="172"/>
      <c r="K322" s="172"/>
      <c r="L322" s="48"/>
    </row>
    <row r="323" spans="1:12" ht="13.5" thickTop="1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48"/>
    </row>
    <row r="324" spans="1:12" ht="12.75">
      <c r="A324" s="48"/>
      <c r="B324" s="14" t="s">
        <v>135</v>
      </c>
      <c r="C324" s="65"/>
      <c r="D324" s="65"/>
      <c r="E324" s="65"/>
      <c r="F324" s="48"/>
      <c r="G324" s="48"/>
      <c r="H324" s="48"/>
      <c r="I324" s="48"/>
      <c r="J324" s="48"/>
      <c r="K324" s="48"/>
      <c r="L324" s="48"/>
    </row>
    <row r="325" spans="1:12" ht="12.75">
      <c r="A325" s="48"/>
      <c r="B325" s="48"/>
      <c r="C325" s="65"/>
      <c r="D325" s="65"/>
      <c r="E325" s="65"/>
      <c r="F325" s="48"/>
      <c r="G325" s="48"/>
      <c r="H325" s="48"/>
      <c r="I325" s="48"/>
      <c r="J325" s="48"/>
      <c r="K325" s="48"/>
      <c r="L325" s="48"/>
    </row>
    <row r="326" spans="1:12" ht="12.75">
      <c r="A326" s="48"/>
      <c r="B326" s="48"/>
      <c r="C326" s="65"/>
      <c r="D326" s="65"/>
      <c r="E326" s="65"/>
      <c r="F326" s="48"/>
      <c r="G326" s="48"/>
      <c r="H326" s="48"/>
      <c r="I326" s="48"/>
      <c r="J326" s="48"/>
      <c r="K326" s="48"/>
      <c r="L326" s="48"/>
    </row>
    <row r="327" spans="1:12" ht="12.75">
      <c r="A327" s="48"/>
      <c r="B327" s="14" t="s">
        <v>136</v>
      </c>
      <c r="C327" s="65"/>
      <c r="D327" s="65"/>
      <c r="E327" s="65"/>
      <c r="F327" s="48"/>
      <c r="G327" s="48"/>
      <c r="H327" s="48"/>
      <c r="I327" s="48"/>
      <c r="J327" s="48"/>
      <c r="K327" s="48"/>
      <c r="L327" s="48"/>
    </row>
    <row r="328" spans="1:12" ht="12.75">
      <c r="A328" s="48"/>
      <c r="B328" s="14" t="s">
        <v>228</v>
      </c>
      <c r="C328" s="65"/>
      <c r="D328" s="65"/>
      <c r="E328" s="65"/>
      <c r="F328" s="48"/>
      <c r="G328" s="48"/>
      <c r="H328" s="48"/>
      <c r="I328" s="48"/>
      <c r="J328" s="48"/>
      <c r="K328" s="48"/>
      <c r="L328" s="48"/>
    </row>
    <row r="329" spans="1:12" ht="12.75">
      <c r="A329" s="48"/>
      <c r="B329" s="48"/>
      <c r="C329" s="65"/>
      <c r="D329" s="65"/>
      <c r="E329" s="65"/>
      <c r="F329" s="48"/>
      <c r="G329" s="48"/>
      <c r="H329" s="48"/>
      <c r="I329" s="48"/>
      <c r="J329" s="48"/>
      <c r="K329" s="48"/>
      <c r="L329" s="48"/>
    </row>
    <row r="330" spans="1:12" ht="12.75">
      <c r="A330" s="48"/>
      <c r="B330" s="79" t="s">
        <v>12</v>
      </c>
      <c r="C330" s="65"/>
      <c r="D330" s="65"/>
      <c r="E330" s="65"/>
      <c r="F330" s="48"/>
      <c r="G330" s="48"/>
      <c r="H330" s="48"/>
      <c r="I330" s="48"/>
      <c r="J330" s="48"/>
      <c r="K330" s="48"/>
      <c r="L330" s="48"/>
    </row>
    <row r="331" spans="1:12" ht="12.75">
      <c r="A331" s="48"/>
      <c r="B331" s="14" t="s">
        <v>225</v>
      </c>
      <c r="C331" s="65"/>
      <c r="D331" s="65"/>
      <c r="E331" s="65"/>
      <c r="F331" s="48"/>
      <c r="G331" s="48"/>
      <c r="H331" s="48"/>
      <c r="I331" s="48"/>
      <c r="J331" s="48"/>
      <c r="K331" s="48"/>
      <c r="L331" s="48"/>
    </row>
    <row r="332" spans="1:12" ht="12.75">
      <c r="A332" s="48"/>
      <c r="L332" s="48"/>
    </row>
    <row r="333" ht="12.75">
      <c r="L333" s="48"/>
    </row>
    <row r="334" ht="12.75">
      <c r="L334" s="48"/>
    </row>
    <row r="335" ht="12.75">
      <c r="L335" s="48"/>
    </row>
  </sheetData>
  <printOptions/>
  <pageMargins left="0.72" right="0.65" top="0.7" bottom="1" header="0.5" footer="0.5"/>
  <pageSetup horizontalDpi="600" verticalDpi="600" orientation="portrait" paperSize="9" scale="78" r:id="rId1"/>
  <headerFooter alignWithMargins="0">
    <oddFooter>&amp;CPage &amp;P</oddFooter>
  </headerFooter>
  <rowBreaks count="4" manualBreakCount="4">
    <brk id="72" max="10" man="1"/>
    <brk id="139" max="10" man="1"/>
    <brk id="204" max="10" man="1"/>
    <brk id="2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2006-10-18T07:26:39Z</cp:lastPrinted>
  <dcterms:created xsi:type="dcterms:W3CDTF">2002-09-05T08:26:04Z</dcterms:created>
  <dcterms:modified xsi:type="dcterms:W3CDTF">2006-10-18T08:50:25Z</dcterms:modified>
  <cp:category/>
  <cp:version/>
  <cp:contentType/>
  <cp:contentStatus/>
</cp:coreProperties>
</file>