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521" windowWidth="7560" windowHeight="8850" activeTab="2"/>
  </bookViews>
  <sheets>
    <sheet name="PartA2" sheetId="1" r:id="rId1"/>
    <sheet name="Income stat." sheetId="2" r:id="rId2"/>
    <sheet name="Bal sheet" sheetId="3" r:id="rId3"/>
    <sheet name="Equity" sheetId="4" r:id="rId4"/>
    <sheet name="Csh flw" sheetId="5" r:id="rId5"/>
    <sheet name="Notes" sheetId="6" r:id="rId6"/>
  </sheets>
  <definedNames>
    <definedName name="_xlnm.Print_Area" localSheetId="4">'Csh flw'!$A$1:$T$38</definedName>
    <definedName name="_xlnm.Print_Area" localSheetId="3">'Equity'!$A$1:$I$45</definedName>
    <definedName name="_xlnm.Print_Area" localSheetId="5">'Notes'!$A$8:$K$190</definedName>
    <definedName name="_xlnm.Print_Titles" localSheetId="5">'Notes'!$1:$6</definedName>
  </definedNames>
  <calcPr fullCalcOnLoad="1"/>
</workbook>
</file>

<file path=xl/sharedStrings.xml><?xml version="1.0" encoding="utf-8"?>
<sst xmlns="http://schemas.openxmlformats.org/spreadsheetml/2006/main" count="385" uniqueCount="277">
  <si>
    <t>TASEK CORPORATION BERHAD</t>
  </si>
  <si>
    <t>todate</t>
  </si>
  <si>
    <t>RM'000</t>
  </si>
  <si>
    <t>and its subsidiaries</t>
  </si>
  <si>
    <t>(Company No: 4698-W)</t>
  </si>
  <si>
    <t>Revenue</t>
  </si>
  <si>
    <t>Taxation</t>
  </si>
  <si>
    <t>CONDENSED CONSOLIDATED INCOME STATEMENTS</t>
  </si>
  <si>
    <t>CONDENSED CONSOLIDATED BALANCE SHEETS</t>
  </si>
  <si>
    <t>Property, Plant &amp; Equipment</t>
  </si>
  <si>
    <t>Investments in associates</t>
  </si>
  <si>
    <t>Other investments</t>
  </si>
  <si>
    <t>Development expenditure</t>
  </si>
  <si>
    <t>Current assets</t>
  </si>
  <si>
    <t>Inventories</t>
  </si>
  <si>
    <t>Cash &amp; cash equivalents</t>
  </si>
  <si>
    <t>Tax recoverable</t>
  </si>
  <si>
    <t>Current liabilities</t>
  </si>
  <si>
    <t>Borrowings</t>
  </si>
  <si>
    <t>Net current assets</t>
  </si>
  <si>
    <t>Financed by:</t>
  </si>
  <si>
    <t>Share Capital</t>
  </si>
  <si>
    <t>Reserves</t>
  </si>
  <si>
    <t>Shareholders' fund</t>
  </si>
  <si>
    <t>Long term liabilities</t>
  </si>
  <si>
    <t>Retirement Benefits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</si>
  <si>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</si>
  <si>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</si>
  <si>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</si>
  <si>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</si>
  <si>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</si>
  <si>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</si>
  <si>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</si>
  <si>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</si>
  <si>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The Condensed Consolidated Income Statements should be read in conjunction with the</t>
  </si>
  <si>
    <t xml:space="preserve">The Condensed Consolidated Statement of Changes in Equity should be read in conjunction 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</si>
  <si>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</si>
  <si>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</si>
  <si>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</si>
  <si>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</si>
  <si>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operating activities</t>
  </si>
  <si>
    <t>Net cash flows from investing activities</t>
  </si>
  <si>
    <t xml:space="preserve">The Condensed Consolidated Cash Flow Statements should be read in conjunction 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</si>
  <si>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</si>
  <si>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</si>
  <si>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</si>
  <si>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</si>
  <si>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</si>
  <si>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</si>
  <si>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period.</t>
  </si>
  <si>
    <t>Changes in estimates of amount reported previously with material effect in current interim</t>
  </si>
  <si>
    <t>Debt and equity securities</t>
  </si>
  <si>
    <t>Dividends paid</t>
  </si>
  <si>
    <t>Segmental information</t>
  </si>
  <si>
    <t>Revaluations</t>
  </si>
  <si>
    <t>Material events subsequent to the end of the reporting period</t>
  </si>
  <si>
    <t>Contingent liabilities or assets</t>
  </si>
  <si>
    <t>There were no contingent liabilities or assets arising at the date of issuance of this report.</t>
  </si>
  <si>
    <t>Review of performance</t>
  </si>
  <si>
    <t>Immediate</t>
  </si>
  <si>
    <t>Current</t>
  </si>
  <si>
    <t>preceding</t>
  </si>
  <si>
    <t>quarter</t>
  </si>
  <si>
    <t>guarantee.</t>
  </si>
  <si>
    <t xml:space="preserve">quarter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</si>
  <si>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</si>
  <si>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</si>
  <si>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</si>
  <si>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</si>
  <si>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</si>
  <si>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</si>
  <si>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</si>
  <si>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Off balance sheet financial instruments</t>
  </si>
  <si>
    <t>Material litigation</t>
  </si>
  <si>
    <t>There were no pending material litigations at the date of issuance of this report.</t>
  </si>
  <si>
    <t>Dividends</t>
  </si>
  <si>
    <t>Earnings per share</t>
  </si>
  <si>
    <t>(I) Basic earnings per share</t>
  </si>
  <si>
    <t>(II) Diluted earnings per share</t>
  </si>
  <si>
    <t>Weighted average number of ordinary shares as above</t>
  </si>
  <si>
    <t>Effect of share options</t>
  </si>
  <si>
    <t>Weighted average number of ordinary shares (diluted)</t>
  </si>
  <si>
    <t>BY ORDER OF THE BOARD</t>
  </si>
  <si>
    <t>VINCENT CHOW POH JIN</t>
  </si>
  <si>
    <t>Changes in working capital:</t>
  </si>
  <si>
    <t>Adjustment for non-cash flow:</t>
  </si>
  <si>
    <t xml:space="preserve">Share of associated companies' taxation </t>
  </si>
  <si>
    <t>Interest income</t>
  </si>
  <si>
    <t>Interest expense</t>
  </si>
  <si>
    <t xml:space="preserve">The Condensed Consolidated Balance Sheets should be read in conjunction with </t>
  </si>
  <si>
    <t>Part A2 : SUMMARY OF KEY FINANCIAL INFORMATION</t>
  </si>
  <si>
    <t xml:space="preserve">     (Company No: 4698-W)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</si>
  <si>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</si>
  <si>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</si>
  <si>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</si>
  <si>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</si>
  <si>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</si>
  <si>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</si>
  <si>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</si>
  <si>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</si>
  <si>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</si>
  <si>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</si>
  <si>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Profit/(Loss) before tax</t>
  </si>
  <si>
    <t>Profit/(Loss) after tax and</t>
  </si>
  <si>
    <t>minority interest</t>
  </si>
  <si>
    <t>Net profit/(loss) for the period</t>
  </si>
  <si>
    <t>Basic earnings/(loss) per</t>
  </si>
  <si>
    <t>share (sen)</t>
  </si>
  <si>
    <t>Dividend per share (sen)</t>
  </si>
  <si>
    <t>AS AT END OF CURRENT</t>
  </si>
  <si>
    <t>AS AT PRECEDING</t>
  </si>
  <si>
    <t>FINANCIAL YEAR END</t>
  </si>
  <si>
    <t>Net tangible assets per share (RM)</t>
  </si>
  <si>
    <t>Part A3 : ADDITIONAL INFORMATION</t>
  </si>
  <si>
    <t>Profit/(Loss) from operations</t>
  </si>
  <si>
    <t>Gross interest income</t>
  </si>
  <si>
    <t>Gross interest expense</t>
  </si>
  <si>
    <t>Net Tangible Assets per Share (RM)</t>
  </si>
  <si>
    <t>Premium</t>
  </si>
  <si>
    <t>Revaluation</t>
  </si>
  <si>
    <t>General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</si>
  <si>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</si>
  <si>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</si>
  <si>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</si>
  <si>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</si>
  <si>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</si>
  <si>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</si>
  <si>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</si>
  <si>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</si>
  <si>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</si>
  <si>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</si>
  <si>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</si>
  <si>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</si>
  <si>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B13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</si>
  <si>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</si>
  <si>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</si>
  <si>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</si>
  <si>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</si>
  <si>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</si>
  <si>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</si>
  <si>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</si>
  <si>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</si>
  <si>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</si>
  <si>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</si>
  <si>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</si>
  <si>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B6</t>
  </si>
  <si>
    <t>Sales of unquoted investments and properties.</t>
  </si>
  <si>
    <t>Preceding</t>
  </si>
  <si>
    <t>corresponding</t>
  </si>
  <si>
    <t>Quarter ended</t>
  </si>
  <si>
    <t xml:space="preserve">   (Incorporated in Malaysia)</t>
  </si>
  <si>
    <t>(Incorporated in Malaysia)</t>
  </si>
  <si>
    <t>A13</t>
  </si>
  <si>
    <t>Comparison of profit before tax for the current quarter with immediate preceding quarter</t>
  </si>
  <si>
    <t>Changes in composition of the Group</t>
  </si>
  <si>
    <t>-</t>
  </si>
  <si>
    <t>Basic (sen)</t>
  </si>
  <si>
    <t>Diluted (sen)</t>
  </si>
  <si>
    <t xml:space="preserve">Final dividend of 7 sen per share less </t>
  </si>
  <si>
    <t>tax of 28 %</t>
  </si>
  <si>
    <t>Trade and other payables</t>
  </si>
  <si>
    <t>The same accounting policies and methods of computations are followed in the quarterly financial statements as</t>
  </si>
  <si>
    <t xml:space="preserve">The interim financial report is unaudited and has been prepared in compliance with MASB 26, Interim Financial </t>
  </si>
  <si>
    <t>There were no issues of any debt or equity securities, share buy-backs, share cancellations, shares held as treasury</t>
  </si>
  <si>
    <t>shares and resale of treasury shares for the current financial year to date.</t>
  </si>
  <si>
    <t>related products in Malaysia.</t>
  </si>
  <si>
    <t>and financial year to date.</t>
  </si>
  <si>
    <t>There were no material events subsequent to the end of the period reported at the date of issuance of this report.</t>
  </si>
  <si>
    <t>There were no changes in the composition of the Group during the current financial year to date including business</t>
  </si>
  <si>
    <t xml:space="preserve">combination, acquisition or disposal of subsidiaries and long term investments, restructuring and discontinuing </t>
  </si>
  <si>
    <t>There were no financial instruments negotiated with off balance sheet risk at the date of issuance of this report.</t>
  </si>
  <si>
    <t>Issue of share - Exercise of options</t>
  </si>
  <si>
    <t>The calculation of the weighted average number of ordinary shares (diluted) is as follows:</t>
  </si>
  <si>
    <t xml:space="preserve">The operations of the Group generally follow the performance of the property development, infrastructure and </t>
  </si>
  <si>
    <t>construction industry.</t>
  </si>
  <si>
    <t>There were no announcement of any corporate proposal during the current financial period to date.</t>
  </si>
  <si>
    <t>At 1 July 2003</t>
  </si>
  <si>
    <t>There were no estimations of amount used in our previous reporting having a material impact in the current reporting</t>
  </si>
  <si>
    <t>preparation of profit forecast nor any contract negotiated with profit guarantee.</t>
  </si>
  <si>
    <t>Taxation for the quarter</t>
  </si>
  <si>
    <t>Total sale proceeds of quoted securities</t>
  </si>
  <si>
    <t>There were no unusual items during this quarter affecting assets, liabilities, equity, net income or cashflow.</t>
  </si>
  <si>
    <t>Trade and other receivables</t>
  </si>
  <si>
    <t>30 June 2004</t>
  </si>
  <si>
    <t>Particulars of disposals of quoted securities for the current financial year to date were as follows:</t>
  </si>
  <si>
    <t>Commitments</t>
  </si>
  <si>
    <t xml:space="preserve">The outstanding commitment in respect of capital expenditure at balance sheet date not provided for in the </t>
  </si>
  <si>
    <t>financial statements is as follows:</t>
  </si>
  <si>
    <t>As at</t>
  </si>
  <si>
    <t xml:space="preserve">Approved and contracted for </t>
  </si>
  <si>
    <t>Prospect</t>
  </si>
  <si>
    <t>Net profit for the year</t>
  </si>
  <si>
    <t>Approved and not contracted for</t>
  </si>
  <si>
    <t xml:space="preserve">Explanation on variances of actual results compared with forecast and shortfall in profit </t>
  </si>
  <si>
    <t xml:space="preserve">There were no corporate exercises proposed or announced in the last financial year ended that warrants the </t>
  </si>
  <si>
    <t>Gain on disposal of investments</t>
  </si>
  <si>
    <t xml:space="preserve">Net cash flows from financing activities   </t>
  </si>
  <si>
    <t>Annual Financial Report for the year ended 30 June 2004.</t>
  </si>
  <si>
    <t>the Annual Financial Report for the year ended 30 June 2004.</t>
  </si>
  <si>
    <t>At 1 July 2004</t>
  </si>
  <si>
    <t>with the Annual Financial Report for the year ended 30 June 2004.</t>
  </si>
  <si>
    <t>Net Change in current (liabilities)/assets</t>
  </si>
  <si>
    <t>compared with the most recent annual financial statements for the year ended 30 June 2004.</t>
  </si>
  <si>
    <t>operation.</t>
  </si>
  <si>
    <t xml:space="preserve">Total profit on disposals </t>
  </si>
  <si>
    <t xml:space="preserve">There were no borrowings and debt securities during the current financial period to date. </t>
  </si>
  <si>
    <t xml:space="preserve">There was no tax on business income for the Company due to the utilisation of capital allowances for set off.  </t>
  </si>
  <si>
    <r>
      <t xml:space="preserve">Reporting and Chapter 9 Appendix 9B of the Listing Requirements of </t>
    </r>
    <r>
      <rPr>
        <sz val="10"/>
        <color indexed="8"/>
        <rFont val="Arial"/>
        <family val="2"/>
      </rPr>
      <t>Bursa Malaysia Securities Berhad.</t>
    </r>
  </si>
  <si>
    <t>GO HOOI KOON</t>
  </si>
  <si>
    <t>COMPANY SECRETARIES</t>
  </si>
  <si>
    <t>SELANGOR</t>
  </si>
  <si>
    <t xml:space="preserve">Cash &amp; cash equivalents at beginning of year   </t>
  </si>
  <si>
    <t>31.12.04</t>
  </si>
  <si>
    <t xml:space="preserve">Final dividend of 10 sen per share less </t>
  </si>
  <si>
    <t xml:space="preserve">Cash &amp; cash equivalents at end of period    </t>
  </si>
  <si>
    <t>There were no purchases of quoted securities for the current quarter.</t>
  </si>
  <si>
    <t xml:space="preserve">No segmental information is disclosed as the Group engages mainly in the manufacture and sale of cement and </t>
  </si>
  <si>
    <t>Summary of Key Financial Information for the financial 9 months period ended 31.3.2005</t>
  </si>
  <si>
    <t>FOR THE 3rd QUARTER ENDED 31 MARCH 2005</t>
  </si>
  <si>
    <t>31 March</t>
  </si>
  <si>
    <t>9 months Cumulative</t>
  </si>
  <si>
    <t>31 March 2004</t>
  </si>
  <si>
    <t>AS AT 31 MARCH 2005</t>
  </si>
  <si>
    <t>FOR THE PERIOD ENDED 31 MARCH 2005</t>
  </si>
  <si>
    <t>Balance at 31 March 2005</t>
  </si>
  <si>
    <t>Balance at 31 March 2004</t>
  </si>
  <si>
    <t>9 Months ended</t>
  </si>
  <si>
    <t>31 March 2005</t>
  </si>
  <si>
    <t>31.3.05</t>
  </si>
  <si>
    <t>No dividend was paid during the current quarter.</t>
  </si>
  <si>
    <t>31.3.04</t>
  </si>
  <si>
    <t>Investments in quoted securities as at 31 March 2005 are as follows:</t>
  </si>
  <si>
    <t>No interim dividend has been declared for the current quarter ended 31 March 2005 (2004 : Nil).</t>
  </si>
  <si>
    <t xml:space="preserve">(2004 : RM 44,254,000) and deducting preference dividend of RM 22,000 (2004 : RM 22,000) and the </t>
  </si>
  <si>
    <t>183,501,000).</t>
  </si>
  <si>
    <t>(2004 : RM 44,254,000) and deducting preference dividend of RM 22,000 (2004 : RM 22,000) and the proportion</t>
  </si>
  <si>
    <t>5 MAY 2005</t>
  </si>
  <si>
    <t>Consolidated (Loss)/Profit before tax</t>
  </si>
  <si>
    <t>Group's concern and will have an impact on the coming months' performance.</t>
  </si>
  <si>
    <t>Transfer from/(to) deferred taxation account</t>
  </si>
  <si>
    <t>Particulars of disposal of property for the current quarter and financial year to date were as follows:</t>
  </si>
  <si>
    <t>There were no amendments in the valuation amount of revalued assets brought forward to the current quarter ended</t>
  </si>
  <si>
    <t>Total sale proceed of property</t>
  </si>
  <si>
    <t>Total loss on disposal</t>
  </si>
  <si>
    <t>The earnings per share is calculated by dividing the Group's earnings after taxation of RM 4,489,000</t>
  </si>
  <si>
    <t xml:space="preserve">proportion of profit attributable to preference shareholders of RM 12,000 (2004 : RM 120,300) for the </t>
  </si>
  <si>
    <t>Group by the weighted average number of ordinary shares in issue during the period of 183,211,000 (2004 :</t>
  </si>
  <si>
    <t>The diluted earnings per share is calculated by dividing the Group's earnings after taxation of RM RM 4,489,000</t>
  </si>
  <si>
    <t>of profit attributable to preference shareholders of RM 12,000 (2004 : RM 120,300) for the Group by the</t>
  </si>
  <si>
    <t>weighted average number of ordinary shares (diluted) during the period of 183,204,000 (2004 : 183,418,000).</t>
  </si>
  <si>
    <t>(Loss)/Earnings per share</t>
  </si>
  <si>
    <t>(Loss)/Profit before taxation</t>
  </si>
  <si>
    <t>Share of (loss)/profit of associates</t>
  </si>
  <si>
    <t>Operating (loss)/profit</t>
  </si>
  <si>
    <t>(Loss)/Profit after taxation/</t>
  </si>
  <si>
    <t>Net (loss)/profit for the period</t>
  </si>
  <si>
    <t>Net (decrease)/increase in cash and cash equivalents</t>
  </si>
  <si>
    <t xml:space="preserve">and lower revenue.  The rising cost of fuel will increase the cost of production.  These contributing factors will be the </t>
  </si>
  <si>
    <t>The group had no dilution in its earnings for the quarter ended 31.3.05 as the calculated diluted earnings per share is</t>
  </si>
  <si>
    <t>the same as the basic earnings per share.</t>
  </si>
  <si>
    <t>The loss before tax for the quarter was mainly due to lower cement demand (18% drop compared with the immediate</t>
  </si>
  <si>
    <t xml:space="preserve"> the construction sector.  The significant drop in cement demand had led to intense price competition with heavy rebating </t>
  </si>
  <si>
    <t xml:space="preserve">preceding quarter) coupled with intense price competition (average net selling price decrease by 13% compared to the </t>
  </si>
  <si>
    <t xml:space="preserve">was worsened by the repatriation of foreign labour.  Intense price competition resulted in the decrease in average net </t>
  </si>
  <si>
    <t xml:space="preserve">immediate preceding quarter).  Lower production volume, higher repairs and fuel cost resulting from the shut down of </t>
  </si>
  <si>
    <t xml:space="preserve">kiln and raw mills for the centralisation of the plant's control rooms in the current quarter further contributed to the loss </t>
  </si>
  <si>
    <t xml:space="preserve">of the Group. The loss from the share of associated companies is inclusive of an amount of RM 551,241 overstated in </t>
  </si>
  <si>
    <t>The Group's suffered a loss before tax of RM10.1 million for the current quarter compared to a profit before tax of</t>
  </si>
  <si>
    <t>RM 10.9 million of the corresponding period. This was mainly attributed to the significant drop in the local cement sales</t>
  </si>
  <si>
    <t xml:space="preserve">by 23% compared to the corresponding period.  However, the higher sale of clinker and export sales partly compensated </t>
  </si>
  <si>
    <t>for the low cement demand.  The low cement demand was mainly due to the slow down in the construction industry which</t>
  </si>
  <si>
    <t xml:space="preserve">previous years due to difference between the audited and the management accounts which were not accounted for. </t>
  </si>
  <si>
    <t xml:space="preserve">The Group's prospect for the year ending 30 June 2005 is dependent on the economic growth and development in </t>
  </si>
  <si>
    <t xml:space="preserve">selling price by 15% compared to the corresponding period. This, coupled with lower production due to the shut down of </t>
  </si>
  <si>
    <t>kiln and rawmills for the centralisation of the plant's control rooms and higher repair and fuel cost further contributed to the</t>
  </si>
  <si>
    <t xml:space="preserve">loss for the quarter.  The loss from the share of associated companies is inclusive of an amount of RM 551,241 overstated </t>
  </si>
  <si>
    <t xml:space="preserve">in previous years due to the difference between the audited and the management accounts which were not accounted for.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</si>
</sst>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m/d/yy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173" fontId="0" fillId="0" borderId="6" xfId="15" applyNumberForma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0" fontId="0" fillId="0" borderId="0" xfId="0" applyBorder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173" fontId="0" fillId="0" borderId="0" xfId="15" applyNumberFormat="1" applyFont="1" applyAlignment="1">
      <alignment/>
    </xf>
    <xf numFmtId="173" fontId="0" fillId="0" borderId="6" xfId="15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0" xfId="15" applyAlignment="1">
      <alignment/>
    </xf>
    <xf numFmtId="179" fontId="0" fillId="0" borderId="6" xfId="15" applyNumberFormat="1" applyBorder="1" applyAlignment="1">
      <alignment/>
    </xf>
    <xf numFmtId="0" fontId="4" fillId="0" borderId="7" xfId="0" applyFont="1" applyBorder="1" applyAlignment="1" applyProtection="1">
      <alignment horizontal="centerContinuous"/>
      <protection/>
    </xf>
    <xf numFmtId="0" fontId="0" fillId="0" borderId="8" xfId="0" applyBorder="1" applyAlignment="1">
      <alignment horizontal="centerContinuous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14" fontId="0" fillId="0" borderId="9" xfId="0" applyNumberForma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182" fontId="0" fillId="0" borderId="6" xfId="0" applyNumberFormat="1" applyBorder="1" applyAlignment="1">
      <alignment/>
    </xf>
    <xf numFmtId="0" fontId="1" fillId="0" borderId="0" xfId="0" applyFont="1" applyAlignment="1">
      <alignment horizontal="right"/>
    </xf>
    <xf numFmtId="179" fontId="0" fillId="0" borderId="0" xfId="0" applyNumberFormat="1" applyAlignment="1">
      <alignment/>
    </xf>
    <xf numFmtId="179" fontId="0" fillId="0" borderId="0" xfId="15" applyNumberFormat="1" applyAlignment="1">
      <alignment/>
    </xf>
    <xf numFmtId="14" fontId="0" fillId="0" borderId="17" xfId="0" applyNumberFormat="1" applyBorder="1" applyAlignment="1" applyProtection="1">
      <alignment horizontal="center"/>
      <protection/>
    </xf>
    <xf numFmtId="39" fontId="0" fillId="0" borderId="0" xfId="15" applyNumberFormat="1" applyAlignment="1">
      <alignment/>
    </xf>
    <xf numFmtId="17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173" fontId="0" fillId="0" borderId="0" xfId="15" applyNumberFormat="1" applyAlignment="1">
      <alignment horizontal="right"/>
    </xf>
    <xf numFmtId="173" fontId="0" fillId="0" borderId="1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1" xfId="15" applyNumberFormat="1" applyBorder="1" applyAlignment="1">
      <alignment horizontal="right"/>
    </xf>
    <xf numFmtId="41" fontId="0" fillId="0" borderId="0" xfId="15" applyNumberFormat="1" applyAlignment="1">
      <alignment horizontal="right"/>
    </xf>
    <xf numFmtId="174" fontId="0" fillId="0" borderId="0" xfId="0" applyNumberFormat="1" applyAlignment="1">
      <alignment/>
    </xf>
    <xf numFmtId="190" fontId="0" fillId="0" borderId="0" xfId="15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173" fontId="0" fillId="0" borderId="6" xfId="15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1" fontId="0" fillId="0" borderId="0" xfId="15" applyFont="1" applyAlignment="1">
      <alignment/>
    </xf>
    <xf numFmtId="41" fontId="0" fillId="0" borderId="6" xfId="15" applyNumberFormat="1" applyFont="1" applyBorder="1" applyAlignment="1">
      <alignment horizontal="centerContinuous"/>
    </xf>
    <xf numFmtId="179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Continuous"/>
    </xf>
    <xf numFmtId="43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173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169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37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173" fontId="0" fillId="0" borderId="5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5" fontId="0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71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91" fontId="0" fillId="0" borderId="0" xfId="0" applyNumberFormat="1" applyAlignment="1">
      <alignment/>
    </xf>
    <xf numFmtId="173" fontId="5" fillId="2" borderId="1" xfId="15" applyNumberFormat="1" applyFont="1" applyFill="1" applyBorder="1" applyAlignment="1">
      <alignment/>
    </xf>
    <xf numFmtId="173" fontId="5" fillId="2" borderId="0" xfId="15" applyNumberFormat="1" applyFont="1" applyFill="1" applyAlignment="1">
      <alignment/>
    </xf>
    <xf numFmtId="41" fontId="5" fillId="0" borderId="0" xfId="15" applyNumberFormat="1" applyFon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173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173" fontId="0" fillId="0" borderId="5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174" fontId="0" fillId="0" borderId="0" xfId="15" applyNumberFormat="1" applyAlignment="1">
      <alignment/>
    </xf>
    <xf numFmtId="41" fontId="5" fillId="0" borderId="1" xfId="15" applyNumberFormat="1" applyFont="1" applyBorder="1" applyAlignment="1">
      <alignment/>
    </xf>
    <xf numFmtId="173" fontId="5" fillId="0" borderId="6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173" fontId="5" fillId="0" borderId="0" xfId="0" applyNumberFormat="1" applyFont="1" applyAlignment="1">
      <alignment horizontal="centerContinuous"/>
    </xf>
    <xf numFmtId="43" fontId="5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4">
      <selection activeCell="E26" sqref="E26"/>
    </sheetView>
  </sheetViews>
  <sheetFormatPr defaultColWidth="9.140625" defaultRowHeight="12.75"/>
  <cols>
    <col min="1" max="1" width="4.7109375" style="0" customWidth="1"/>
    <col min="5" max="5" width="11.7109375" style="0" customWidth="1"/>
    <col min="6" max="6" width="12.7109375" style="0" customWidth="1"/>
    <col min="7" max="7" width="1.8515625" style="0" customWidth="1"/>
    <col min="8" max="9" width="12.7109375" style="0" customWidth="1"/>
  </cols>
  <sheetData>
    <row r="1" ht="12.75">
      <c r="A1" s="1" t="s">
        <v>90</v>
      </c>
    </row>
    <row r="3" ht="12.75">
      <c r="A3" s="1" t="s">
        <v>0</v>
      </c>
    </row>
    <row r="4" ht="12.75">
      <c r="A4" s="1" t="s">
        <v>91</v>
      </c>
    </row>
    <row r="5" ht="12.75">
      <c r="A5" s="1" t="s">
        <v>150</v>
      </c>
    </row>
    <row r="7" ht="12.75">
      <c r="A7" s="1" t="s">
        <v>217</v>
      </c>
    </row>
    <row r="8" ht="12.75">
      <c r="A8" s="1"/>
    </row>
    <row r="9" spans="5:9" ht="12.75">
      <c r="E9" s="38" t="s">
        <v>92</v>
      </c>
      <c r="F9" s="39"/>
      <c r="H9" s="38" t="s">
        <v>93</v>
      </c>
      <c r="I9" s="39"/>
    </row>
    <row r="10" spans="5:9" ht="12.75">
      <c r="E10" s="40" t="s">
        <v>94</v>
      </c>
      <c r="F10" s="41" t="s">
        <v>95</v>
      </c>
      <c r="H10" s="40" t="s">
        <v>94</v>
      </c>
      <c r="I10" s="41" t="s">
        <v>95</v>
      </c>
    </row>
    <row r="11" spans="5:9" ht="12.75">
      <c r="E11" s="40" t="s">
        <v>96</v>
      </c>
      <c r="F11" s="41" t="s">
        <v>96</v>
      </c>
      <c r="H11" s="40" t="s">
        <v>96</v>
      </c>
      <c r="I11" s="41" t="s">
        <v>96</v>
      </c>
    </row>
    <row r="12" spans="5:9" ht="12.75">
      <c r="E12" s="40" t="s">
        <v>97</v>
      </c>
      <c r="F12" s="41" t="s">
        <v>98</v>
      </c>
      <c r="H12" s="40" t="s">
        <v>99</v>
      </c>
      <c r="I12" s="41" t="s">
        <v>98</v>
      </c>
    </row>
    <row r="13" spans="5:9" ht="12.75">
      <c r="E13" s="42"/>
      <c r="F13" s="41" t="s">
        <v>100</v>
      </c>
      <c r="H13" s="42"/>
      <c r="I13" s="41" t="s">
        <v>100</v>
      </c>
    </row>
    <row r="14" spans="5:9" ht="12.75">
      <c r="E14" s="42"/>
      <c r="F14" s="41" t="s">
        <v>97</v>
      </c>
      <c r="H14" s="42"/>
      <c r="I14" s="41" t="s">
        <v>101</v>
      </c>
    </row>
    <row r="15" spans="5:9" ht="12.75">
      <c r="E15" s="43">
        <v>38442</v>
      </c>
      <c r="F15" s="44">
        <v>38077</v>
      </c>
      <c r="H15" s="43">
        <f>+E15</f>
        <v>38442</v>
      </c>
      <c r="I15" s="44">
        <f>+F15</f>
        <v>38077</v>
      </c>
    </row>
    <row r="16" spans="5:9" ht="12.75">
      <c r="E16" s="45" t="s">
        <v>2</v>
      </c>
      <c r="F16" s="46" t="s">
        <v>2</v>
      </c>
      <c r="H16" s="45" t="s">
        <v>2</v>
      </c>
      <c r="I16" s="46" t="s">
        <v>2</v>
      </c>
    </row>
    <row r="18" spans="1:9" ht="12.75">
      <c r="A18">
        <v>1</v>
      </c>
      <c r="B18" t="s">
        <v>5</v>
      </c>
      <c r="E18" s="7">
        <v>57694</v>
      </c>
      <c r="F18" s="7">
        <v>59696</v>
      </c>
      <c r="G18" s="7"/>
      <c r="H18" s="7">
        <v>180538</v>
      </c>
      <c r="I18" s="7">
        <v>210484</v>
      </c>
    </row>
    <row r="19" spans="5:9" ht="12.75">
      <c r="E19" s="7"/>
      <c r="F19" s="7"/>
      <c r="G19" s="7"/>
      <c r="H19" s="7"/>
      <c r="I19" s="7"/>
    </row>
    <row r="20" spans="1:9" ht="12.75">
      <c r="A20">
        <v>2</v>
      </c>
      <c r="B20" t="s">
        <v>102</v>
      </c>
      <c r="E20" s="23">
        <v>-10144</v>
      </c>
      <c r="F20" s="23">
        <v>10925</v>
      </c>
      <c r="G20" s="7"/>
      <c r="H20" s="23">
        <v>7680</v>
      </c>
      <c r="I20" s="7">
        <v>54141</v>
      </c>
    </row>
    <row r="21" spans="5:9" ht="12.75">
      <c r="E21" s="7"/>
      <c r="F21" s="7"/>
      <c r="G21" s="7"/>
      <c r="H21" s="23"/>
      <c r="I21" s="7"/>
    </row>
    <row r="22" spans="1:9" ht="12.75">
      <c r="A22">
        <v>3</v>
      </c>
      <c r="B22" t="s">
        <v>103</v>
      </c>
      <c r="E22" s="104">
        <v>-9954</v>
      </c>
      <c r="F22" s="104">
        <v>6509</v>
      </c>
      <c r="G22" s="108"/>
      <c r="H22" s="104">
        <v>4489</v>
      </c>
      <c r="I22" s="23">
        <v>44254</v>
      </c>
    </row>
    <row r="23" spans="2:9" ht="12.75">
      <c r="B23" t="s">
        <v>104</v>
      </c>
      <c r="E23" s="104"/>
      <c r="F23" s="108"/>
      <c r="G23" s="108"/>
      <c r="H23" s="104"/>
      <c r="I23" s="7"/>
    </row>
    <row r="24" spans="5:9" ht="12.75">
      <c r="E24" s="104"/>
      <c r="F24" s="108"/>
      <c r="G24" s="108"/>
      <c r="H24" s="104"/>
      <c r="I24" s="7"/>
    </row>
    <row r="25" spans="1:9" ht="12.75">
      <c r="A25">
        <v>4</v>
      </c>
      <c r="B25" t="s">
        <v>105</v>
      </c>
      <c r="E25" s="104">
        <v>-9954</v>
      </c>
      <c r="F25" s="104">
        <v>6509</v>
      </c>
      <c r="G25" s="108"/>
      <c r="H25" s="104">
        <v>4489</v>
      </c>
      <c r="I25" s="23">
        <v>44254</v>
      </c>
    </row>
    <row r="26" spans="5:9" ht="12.75">
      <c r="E26" s="109"/>
      <c r="F26" s="108"/>
      <c r="G26" s="108"/>
      <c r="H26" s="104"/>
      <c r="I26" s="7"/>
    </row>
    <row r="27" spans="1:8" ht="12.75">
      <c r="A27">
        <v>5</v>
      </c>
      <c r="B27" t="s">
        <v>106</v>
      </c>
      <c r="E27" s="31"/>
      <c r="H27" s="31"/>
    </row>
    <row r="28" spans="2:9" ht="12.75">
      <c r="B28" t="s">
        <v>107</v>
      </c>
      <c r="E28" s="59">
        <v>-5.451091910420225</v>
      </c>
      <c r="F28" s="60">
        <v>3.55</v>
      </c>
      <c r="H28" s="60">
        <v>2.4321683741696734</v>
      </c>
      <c r="I28" s="60">
        <v>24.07</v>
      </c>
    </row>
    <row r="30" spans="1:9" ht="12.75">
      <c r="A30">
        <v>6</v>
      </c>
      <c r="B30" t="s">
        <v>108</v>
      </c>
      <c r="E30" s="62">
        <v>0</v>
      </c>
      <c r="F30" s="62">
        <v>0</v>
      </c>
      <c r="H30" s="62">
        <v>0</v>
      </c>
      <c r="I30" s="62">
        <v>0</v>
      </c>
    </row>
    <row r="33" spans="5:9" ht="12.75">
      <c r="E33" s="47" t="s">
        <v>109</v>
      </c>
      <c r="F33" s="48"/>
      <c r="H33" s="49" t="s">
        <v>110</v>
      </c>
      <c r="I33" s="48"/>
    </row>
    <row r="34" spans="5:9" ht="12.75">
      <c r="E34" s="50" t="s">
        <v>97</v>
      </c>
      <c r="F34" s="51"/>
      <c r="H34" s="52" t="s">
        <v>111</v>
      </c>
      <c r="I34" s="51"/>
    </row>
    <row r="36" spans="1:9" ht="13.5" thickBot="1">
      <c r="A36">
        <v>7</v>
      </c>
      <c r="B36" t="s">
        <v>112</v>
      </c>
      <c r="E36" s="53"/>
      <c r="F36" s="57">
        <v>3.3484370674728745</v>
      </c>
      <c r="H36" s="53"/>
      <c r="I36" s="57">
        <v>3.3968299649221882</v>
      </c>
    </row>
    <row r="37" ht="13.5" thickTop="1"/>
    <row r="40" ht="12.75">
      <c r="A40" s="1" t="s">
        <v>113</v>
      </c>
    </row>
    <row r="42" spans="5:9" ht="12.75">
      <c r="E42" s="38" t="s">
        <v>92</v>
      </c>
      <c r="F42" s="39"/>
      <c r="H42" s="38" t="s">
        <v>93</v>
      </c>
      <c r="I42" s="39"/>
    </row>
    <row r="43" spans="5:9" ht="12.75">
      <c r="E43" s="40" t="s">
        <v>94</v>
      </c>
      <c r="F43" s="41" t="s">
        <v>95</v>
      </c>
      <c r="H43" s="40" t="s">
        <v>94</v>
      </c>
      <c r="I43" s="41" t="s">
        <v>95</v>
      </c>
    </row>
    <row r="44" spans="5:9" ht="12.75">
      <c r="E44" s="40" t="s">
        <v>96</v>
      </c>
      <c r="F44" s="41" t="s">
        <v>96</v>
      </c>
      <c r="H44" s="40" t="s">
        <v>96</v>
      </c>
      <c r="I44" s="41" t="s">
        <v>96</v>
      </c>
    </row>
    <row r="45" spans="5:9" ht="12.75">
      <c r="E45" s="40" t="s">
        <v>97</v>
      </c>
      <c r="F45" s="41" t="s">
        <v>98</v>
      </c>
      <c r="H45" s="40" t="s">
        <v>99</v>
      </c>
      <c r="I45" s="41" t="s">
        <v>98</v>
      </c>
    </row>
    <row r="46" spans="5:9" ht="12.75">
      <c r="E46" s="42"/>
      <c r="F46" s="41" t="s">
        <v>100</v>
      </c>
      <c r="H46" s="42"/>
      <c r="I46" s="41" t="s">
        <v>100</v>
      </c>
    </row>
    <row r="47" spans="5:9" ht="12.75">
      <c r="E47" s="42"/>
      <c r="F47" s="41" t="s">
        <v>97</v>
      </c>
      <c r="H47" s="42"/>
      <c r="I47" s="41" t="s">
        <v>101</v>
      </c>
    </row>
    <row r="48" spans="5:9" ht="12.75">
      <c r="E48" s="43">
        <v>38442</v>
      </c>
      <c r="F48" s="61">
        <v>38077</v>
      </c>
      <c r="H48" s="43">
        <v>38442</v>
      </c>
      <c r="I48" s="44">
        <v>38077</v>
      </c>
    </row>
    <row r="49" spans="5:9" ht="12.75">
      <c r="E49" s="45" t="s">
        <v>2</v>
      </c>
      <c r="F49" s="46" t="s">
        <v>2</v>
      </c>
      <c r="H49" s="45" t="s">
        <v>2</v>
      </c>
      <c r="I49" s="46" t="s">
        <v>2</v>
      </c>
    </row>
    <row r="51" spans="1:9" ht="12.75">
      <c r="A51">
        <v>1</v>
      </c>
      <c r="B51" t="s">
        <v>114</v>
      </c>
      <c r="E51" s="23">
        <v>-10765</v>
      </c>
      <c r="F51" s="71">
        <v>9043</v>
      </c>
      <c r="G51" s="7"/>
      <c r="H51" s="23">
        <v>-168</v>
      </c>
      <c r="I51" s="23">
        <v>41828</v>
      </c>
    </row>
    <row r="52" spans="5:9" ht="12.75">
      <c r="E52" s="7"/>
      <c r="F52" s="7"/>
      <c r="G52" s="7"/>
      <c r="H52" s="7"/>
      <c r="I52" s="7"/>
    </row>
    <row r="53" spans="1:9" ht="12.75">
      <c r="A53">
        <v>2</v>
      </c>
      <c r="B53" t="s">
        <v>115</v>
      </c>
      <c r="E53" s="7">
        <v>353</v>
      </c>
      <c r="F53" s="7">
        <v>307</v>
      </c>
      <c r="G53" s="7"/>
      <c r="H53" s="7">
        <v>1582</v>
      </c>
      <c r="I53" s="7">
        <v>811</v>
      </c>
    </row>
    <row r="54" spans="5:9" ht="12.75">
      <c r="E54" s="7"/>
      <c r="F54" s="7"/>
      <c r="G54" s="7"/>
      <c r="H54" s="7"/>
      <c r="I54" s="7"/>
    </row>
    <row r="55" spans="1:9" ht="12.75">
      <c r="A55">
        <v>3</v>
      </c>
      <c r="B55" t="s">
        <v>116</v>
      </c>
      <c r="E55" s="23">
        <v>0</v>
      </c>
      <c r="F55" s="23">
        <v>0</v>
      </c>
      <c r="G55" s="23"/>
      <c r="H55" s="23">
        <v>0</v>
      </c>
      <c r="I55" s="23">
        <v>139</v>
      </c>
    </row>
  </sheetData>
  <printOptions/>
  <pageMargins left="0.75" right="0.75" top="0.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G15" sqref="G15"/>
    </sheetView>
  </sheetViews>
  <sheetFormatPr defaultColWidth="9.140625" defaultRowHeight="12.75"/>
  <cols>
    <col min="3" max="3" width="10.7109375" style="0" customWidth="1"/>
    <col min="4" max="5" width="11.7109375" style="0" customWidth="1"/>
    <col min="6" max="6" width="1.7109375" style="0" customWidth="1"/>
    <col min="7" max="8" width="11.7109375" style="0" customWidth="1"/>
    <col min="9" max="9" width="11.28125" style="0" bestFit="1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151</v>
      </c>
    </row>
    <row r="4" ht="12.75">
      <c r="A4" s="1" t="s">
        <v>3</v>
      </c>
    </row>
    <row r="5" ht="12.75">
      <c r="A5" s="1"/>
    </row>
    <row r="6" ht="12.75">
      <c r="A6" s="1" t="s">
        <v>7</v>
      </c>
    </row>
    <row r="7" ht="12.75">
      <c r="A7" s="1" t="s">
        <v>218</v>
      </c>
    </row>
    <row r="8" ht="12.75">
      <c r="A8" s="1"/>
    </row>
    <row r="9" spans="1:8" ht="12.75">
      <c r="A9" s="1"/>
      <c r="D9" s="133" t="s">
        <v>149</v>
      </c>
      <c r="E9" s="133"/>
      <c r="G9" s="133" t="s">
        <v>220</v>
      </c>
      <c r="H9" s="133"/>
    </row>
    <row r="10" spans="1:8" ht="12.75">
      <c r="A10" s="1"/>
      <c r="D10" s="134" t="s">
        <v>219</v>
      </c>
      <c r="E10" s="134"/>
      <c r="F10" s="1"/>
      <c r="G10" s="133" t="s">
        <v>1</v>
      </c>
      <c r="H10" s="133"/>
    </row>
    <row r="11" spans="4:8" ht="12.75">
      <c r="D11" s="4">
        <v>2005</v>
      </c>
      <c r="E11" s="4">
        <v>2004</v>
      </c>
      <c r="F11" s="1"/>
      <c r="G11" s="4">
        <f>+D11</f>
        <v>2005</v>
      </c>
      <c r="H11" s="4">
        <f>+E11</f>
        <v>2004</v>
      </c>
    </row>
    <row r="12" spans="4:8" ht="12.75">
      <c r="D12" s="4" t="s">
        <v>2</v>
      </c>
      <c r="E12" s="4" t="s">
        <v>2</v>
      </c>
      <c r="F12" s="1"/>
      <c r="G12" s="4" t="s">
        <v>2</v>
      </c>
      <c r="H12" s="4" t="s">
        <v>2</v>
      </c>
    </row>
    <row r="13" spans="4:5" ht="12.75">
      <c r="D13" s="2"/>
      <c r="E13" s="2"/>
    </row>
    <row r="14" spans="1:9" ht="13.5" thickBot="1">
      <c r="A14" t="s">
        <v>5</v>
      </c>
      <c r="D14" s="20">
        <v>57694</v>
      </c>
      <c r="E14" s="20">
        <v>59696</v>
      </c>
      <c r="F14" s="7"/>
      <c r="G14" s="34">
        <v>180538</v>
      </c>
      <c r="H14" s="34">
        <v>210484</v>
      </c>
      <c r="I14" s="70"/>
    </row>
    <row r="15" spans="4:9" ht="13.5" thickTop="1">
      <c r="D15" s="7"/>
      <c r="E15" s="7"/>
      <c r="F15" s="7"/>
      <c r="G15" s="7"/>
      <c r="H15" s="7"/>
      <c r="I15" s="63"/>
    </row>
    <row r="16" spans="1:11" ht="12.75">
      <c r="A16" t="s">
        <v>253</v>
      </c>
      <c r="D16" s="23">
        <v>-10765</v>
      </c>
      <c r="E16" s="23">
        <v>9043</v>
      </c>
      <c r="F16" s="7"/>
      <c r="G16" s="23">
        <v>-168</v>
      </c>
      <c r="H16" s="23">
        <v>41828</v>
      </c>
      <c r="I16" s="31"/>
      <c r="J16" s="23"/>
      <c r="K16" s="31"/>
    </row>
    <row r="17" spans="4:10" ht="12.75">
      <c r="D17" s="7"/>
      <c r="E17" s="7"/>
      <c r="F17" s="7"/>
      <c r="G17" s="7"/>
      <c r="H17" s="7"/>
      <c r="J17" s="7"/>
    </row>
    <row r="18" spans="1:10" ht="12.75">
      <c r="A18" t="s">
        <v>88</v>
      </c>
      <c r="D18" s="23">
        <v>0</v>
      </c>
      <c r="E18" s="23">
        <v>0</v>
      </c>
      <c r="F18" s="23"/>
      <c r="G18" s="23">
        <v>0</v>
      </c>
      <c r="H18" s="23">
        <v>-139</v>
      </c>
      <c r="J18" s="23"/>
    </row>
    <row r="19" spans="1:10" ht="12.75">
      <c r="A19" t="s">
        <v>87</v>
      </c>
      <c r="D19" s="23">
        <v>353</v>
      </c>
      <c r="E19" s="23">
        <v>307</v>
      </c>
      <c r="F19" s="23"/>
      <c r="G19" s="23">
        <v>1582</v>
      </c>
      <c r="H19" s="7">
        <v>811</v>
      </c>
      <c r="J19" s="23"/>
    </row>
    <row r="20" spans="1:10" ht="12.75">
      <c r="A20" t="s">
        <v>195</v>
      </c>
      <c r="D20" s="23">
        <v>429</v>
      </c>
      <c r="E20" s="23">
        <v>0</v>
      </c>
      <c r="F20" s="23"/>
      <c r="G20" s="23">
        <v>2624</v>
      </c>
      <c r="H20" s="7">
        <v>4013</v>
      </c>
      <c r="I20" s="21"/>
      <c r="J20" s="23"/>
    </row>
    <row r="21" spans="1:10" ht="12.75">
      <c r="A21" t="s">
        <v>252</v>
      </c>
      <c r="D21" s="25">
        <v>-161</v>
      </c>
      <c r="E21" s="25">
        <v>1575</v>
      </c>
      <c r="F21" s="25"/>
      <c r="G21" s="25">
        <v>3642</v>
      </c>
      <c r="H21" s="8">
        <v>7628</v>
      </c>
      <c r="J21" s="27"/>
    </row>
    <row r="22" spans="4:10" ht="12.75">
      <c r="D22" s="23"/>
      <c r="E22" s="23"/>
      <c r="F22" s="23"/>
      <c r="G22" s="23"/>
      <c r="H22" s="7"/>
      <c r="J22" s="31"/>
    </row>
    <row r="23" spans="1:10" ht="12.75">
      <c r="A23" t="s">
        <v>251</v>
      </c>
      <c r="D23" s="23">
        <v>-10144</v>
      </c>
      <c r="E23" s="23">
        <v>10925</v>
      </c>
      <c r="F23" s="23"/>
      <c r="G23" s="23">
        <v>7680</v>
      </c>
      <c r="H23" s="23">
        <v>54141</v>
      </c>
      <c r="I23" s="31"/>
      <c r="J23" s="105"/>
    </row>
    <row r="24" spans="4:9" ht="12.75">
      <c r="D24" s="23"/>
      <c r="E24" s="23"/>
      <c r="F24" s="23"/>
      <c r="G24" s="23"/>
      <c r="H24" s="7"/>
      <c r="I24" s="63"/>
    </row>
    <row r="25" spans="1:8" ht="12.75">
      <c r="A25" t="s">
        <v>6</v>
      </c>
      <c r="D25" s="118">
        <v>190</v>
      </c>
      <c r="E25" s="118">
        <v>-4416</v>
      </c>
      <c r="F25" s="104"/>
      <c r="G25" s="118">
        <v>-3191</v>
      </c>
      <c r="H25" s="25">
        <v>-9887</v>
      </c>
    </row>
    <row r="26" spans="4:9" ht="12.75">
      <c r="D26" s="104"/>
      <c r="E26" s="104"/>
      <c r="F26" s="104"/>
      <c r="G26" s="104"/>
      <c r="H26" s="7"/>
      <c r="I26" s="31"/>
    </row>
    <row r="27" spans="1:9" ht="12.75">
      <c r="A27" t="s">
        <v>254</v>
      </c>
      <c r="D27" s="104">
        <v>-9954</v>
      </c>
      <c r="E27" s="104">
        <v>6509</v>
      </c>
      <c r="F27" s="104"/>
      <c r="G27" s="104">
        <v>4489</v>
      </c>
      <c r="H27" s="23">
        <v>44254</v>
      </c>
      <c r="I27" s="31"/>
    </row>
    <row r="28" spans="1:9" ht="13.5" thickBot="1">
      <c r="A28" t="s">
        <v>255</v>
      </c>
      <c r="D28" s="119"/>
      <c r="E28" s="119"/>
      <c r="F28" s="108"/>
      <c r="G28" s="119"/>
      <c r="H28" s="34"/>
      <c r="I28" s="63"/>
    </row>
    <row r="29" spans="4:8" ht="13.5" thickTop="1">
      <c r="D29" s="7"/>
      <c r="E29" s="7"/>
      <c r="F29" s="7"/>
      <c r="G29" s="7"/>
      <c r="H29" s="7"/>
    </row>
    <row r="30" spans="1:8" ht="12.75">
      <c r="A30" t="s">
        <v>250</v>
      </c>
      <c r="D30" s="7"/>
      <c r="E30" s="7"/>
      <c r="F30" s="7"/>
      <c r="G30" s="7"/>
      <c r="H30" s="7"/>
    </row>
    <row r="31" spans="1:8" ht="13.5" thickBot="1">
      <c r="A31" s="30" t="s">
        <v>155</v>
      </c>
      <c r="B31" t="s">
        <v>156</v>
      </c>
      <c r="C31" s="35"/>
      <c r="D31" s="37">
        <v>-5.451091910420225</v>
      </c>
      <c r="E31" s="37">
        <v>3.55</v>
      </c>
      <c r="F31" s="23"/>
      <c r="G31" s="37">
        <v>2.4321683741696734</v>
      </c>
      <c r="H31" s="37">
        <v>24.07</v>
      </c>
    </row>
    <row r="32" spans="1:8" ht="13.5" thickTop="1">
      <c r="A32" s="30"/>
      <c r="C32" s="35"/>
      <c r="D32" s="23"/>
      <c r="E32" s="23"/>
      <c r="F32" s="23"/>
      <c r="G32" s="23"/>
      <c r="H32" s="36"/>
    </row>
    <row r="33" spans="1:8" ht="13.5" thickBot="1">
      <c r="A33" s="30" t="s">
        <v>155</v>
      </c>
      <c r="B33" t="s">
        <v>157</v>
      </c>
      <c r="C33" s="35"/>
      <c r="D33" s="37">
        <v>-5.4513001899521845</v>
      </c>
      <c r="E33" s="37">
        <v>3.548724770742239</v>
      </c>
      <c r="F33" s="23"/>
      <c r="G33" s="37">
        <v>2.432261304338333</v>
      </c>
      <c r="H33" s="37">
        <v>23.06</v>
      </c>
    </row>
    <row r="34" spans="4:8" ht="13.5" thickTop="1">
      <c r="D34" s="7"/>
      <c r="E34" s="7"/>
      <c r="F34" s="7"/>
      <c r="G34" s="7"/>
      <c r="H34" s="7"/>
    </row>
    <row r="35" spans="1:8" ht="12.75">
      <c r="A35" s="1" t="s">
        <v>34</v>
      </c>
      <c r="D35" s="7"/>
      <c r="E35" s="7"/>
      <c r="F35" s="7"/>
      <c r="G35" s="7"/>
      <c r="H35" s="7"/>
    </row>
    <row r="36" spans="1:8" ht="12.75">
      <c r="A36" s="1" t="s">
        <v>197</v>
      </c>
      <c r="D36" s="7"/>
      <c r="E36" s="7"/>
      <c r="F36" s="7"/>
      <c r="G36" s="7"/>
      <c r="H36" s="7"/>
    </row>
    <row r="37" spans="4:8" ht="12.75">
      <c r="D37" s="7"/>
      <c r="E37" s="7"/>
      <c r="F37" s="7"/>
      <c r="G37" s="7"/>
      <c r="H37" s="7"/>
    </row>
    <row r="38" spans="4:8" ht="12.75">
      <c r="D38" s="117"/>
      <c r="E38" s="7"/>
      <c r="F38" s="7"/>
      <c r="G38" s="7"/>
      <c r="H38" s="7"/>
    </row>
    <row r="39" spans="4:8" ht="12.75">
      <c r="D39" s="7"/>
      <c r="E39" s="7"/>
      <c r="F39" s="7"/>
      <c r="G39" s="7"/>
      <c r="H39" s="7"/>
    </row>
    <row r="40" spans="4:8" ht="12.75">
      <c r="D40" s="117"/>
      <c r="E40" s="7"/>
      <c r="F40" s="7"/>
      <c r="G40" s="7"/>
      <c r="H40" s="7"/>
    </row>
    <row r="41" spans="1:8" ht="12.75">
      <c r="A41" s="1"/>
      <c r="D41" s="7"/>
      <c r="E41" s="7"/>
      <c r="F41" s="7"/>
      <c r="G41" s="7"/>
      <c r="H41" s="7"/>
    </row>
    <row r="42" spans="1:8" ht="12.75">
      <c r="A42" s="1"/>
      <c r="D42" s="7"/>
      <c r="E42" s="7"/>
      <c r="F42" s="7"/>
      <c r="G42" s="7"/>
      <c r="H42" s="7"/>
    </row>
    <row r="43" spans="4:8" ht="12.75">
      <c r="D43" s="7"/>
      <c r="E43" s="7"/>
      <c r="F43" s="7"/>
      <c r="G43" s="7"/>
      <c r="H43" s="7"/>
    </row>
    <row r="44" spans="4:8" ht="12.75">
      <c r="D44" s="7"/>
      <c r="E44" s="7"/>
      <c r="F44" s="7"/>
      <c r="G44" s="7"/>
      <c r="H44" s="7"/>
    </row>
    <row r="45" spans="4:8" ht="12.75">
      <c r="D45" s="7"/>
      <c r="E45" s="7"/>
      <c r="F45" s="7"/>
      <c r="G45" s="7"/>
      <c r="H45" s="7"/>
    </row>
    <row r="46" spans="4:8" ht="12.75">
      <c r="D46" s="7"/>
      <c r="E46" s="7"/>
      <c r="F46" s="7"/>
      <c r="G46" s="7"/>
      <c r="H46" s="7"/>
    </row>
    <row r="47" spans="4:8" ht="12.75">
      <c r="D47" s="7"/>
      <c r="E47" s="7"/>
      <c r="F47" s="7"/>
      <c r="G47" s="7"/>
      <c r="H47" s="7"/>
    </row>
    <row r="48" spans="4:8" ht="12.75">
      <c r="D48" s="7"/>
      <c r="E48" s="7"/>
      <c r="F48" s="7"/>
      <c r="G48" s="7"/>
      <c r="H48" s="7"/>
    </row>
    <row r="49" spans="4:8" ht="12.75">
      <c r="D49" s="7"/>
      <c r="E49" s="7"/>
      <c r="F49" s="7"/>
      <c r="G49" s="7"/>
      <c r="H49" s="7"/>
    </row>
    <row r="50" spans="4:8" ht="12.75">
      <c r="D50" s="7"/>
      <c r="E50" s="7"/>
      <c r="F50" s="7"/>
      <c r="G50" s="7"/>
      <c r="H50" s="7"/>
    </row>
    <row r="51" spans="4:8" ht="12.75">
      <c r="D51" s="7"/>
      <c r="E51" s="7"/>
      <c r="F51" s="7"/>
      <c r="G51" s="7"/>
      <c r="H51" s="7"/>
    </row>
    <row r="52" spans="4:8" ht="12.75">
      <c r="D52" s="7"/>
      <c r="E52" s="7"/>
      <c r="F52" s="7"/>
      <c r="G52" s="7"/>
      <c r="H52" s="7"/>
    </row>
    <row r="53" spans="4:8" ht="12.75">
      <c r="D53" s="7"/>
      <c r="E53" s="7"/>
      <c r="F53" s="7"/>
      <c r="G53" s="7"/>
      <c r="H53" s="7"/>
    </row>
    <row r="54" spans="4:8" ht="12.75">
      <c r="D54" s="7"/>
      <c r="E54" s="7"/>
      <c r="F54" s="7"/>
      <c r="G54" s="7"/>
      <c r="H54" s="7"/>
    </row>
    <row r="55" spans="4:8" ht="12.75">
      <c r="D55" s="7"/>
      <c r="E55" s="7"/>
      <c r="F55" s="7"/>
      <c r="G55" s="7"/>
      <c r="H55" s="7"/>
    </row>
    <row r="56" spans="4:8" ht="12.75"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  <row r="58" spans="4:8" ht="12.75">
      <c r="D58" s="7"/>
      <c r="E58" s="7"/>
      <c r="F58" s="7"/>
      <c r="G58" s="7"/>
      <c r="H58" s="7"/>
    </row>
  </sheetData>
  <mergeCells count="4">
    <mergeCell ref="D9:E9"/>
    <mergeCell ref="D10:E10"/>
    <mergeCell ref="G9:H9"/>
    <mergeCell ref="G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1">
      <selection activeCell="C7" sqref="C7"/>
    </sheetView>
  </sheetViews>
  <sheetFormatPr defaultColWidth="9.140625" defaultRowHeight="12.75"/>
  <cols>
    <col min="5" max="5" width="17.57421875" style="0" customWidth="1"/>
    <col min="6" max="6" width="3.00390625" style="0" customWidth="1"/>
    <col min="7" max="7" width="16.8515625" style="0" customWidth="1"/>
    <col min="8" max="8" width="10.00390625" style="0" bestFit="1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151</v>
      </c>
    </row>
    <row r="4" ht="12.75">
      <c r="A4" s="1" t="s">
        <v>3</v>
      </c>
    </row>
    <row r="5" ht="12.75">
      <c r="A5" s="1"/>
    </row>
    <row r="6" ht="12.75">
      <c r="A6" s="1" t="s">
        <v>8</v>
      </c>
    </row>
    <row r="7" ht="12.75">
      <c r="A7" s="1" t="s">
        <v>222</v>
      </c>
    </row>
    <row r="8" ht="12.75">
      <c r="A8" s="1"/>
    </row>
    <row r="9" spans="5:7" ht="12.75">
      <c r="E9" s="5" t="s">
        <v>227</v>
      </c>
      <c r="F9" s="6"/>
      <c r="G9" s="5" t="s">
        <v>183</v>
      </c>
    </row>
    <row r="10" spans="5:7" ht="12.75">
      <c r="E10" s="4" t="s">
        <v>2</v>
      </c>
      <c r="F10" s="1"/>
      <c r="G10" s="4" t="s">
        <v>2</v>
      </c>
    </row>
    <row r="12" spans="1:7" ht="12.75">
      <c r="A12" t="s">
        <v>9</v>
      </c>
      <c r="E12" s="7">
        <v>435747</v>
      </c>
      <c r="F12" s="7"/>
      <c r="G12" s="7">
        <v>447346</v>
      </c>
    </row>
    <row r="13" spans="5:7" ht="12.75">
      <c r="E13" s="7"/>
      <c r="F13" s="7"/>
      <c r="G13" s="7"/>
    </row>
    <row r="14" spans="1:7" ht="12.75">
      <c r="A14" t="s">
        <v>10</v>
      </c>
      <c r="E14" s="7">
        <v>75664</v>
      </c>
      <c r="F14" s="7"/>
      <c r="G14" s="7">
        <v>73516</v>
      </c>
    </row>
    <row r="15" spans="5:7" ht="12.75">
      <c r="E15" s="7"/>
      <c r="F15" s="7"/>
      <c r="G15" s="7"/>
    </row>
    <row r="16" spans="1:7" ht="12.75">
      <c r="A16" t="s">
        <v>11</v>
      </c>
      <c r="E16" s="7">
        <v>13393</v>
      </c>
      <c r="F16" s="7"/>
      <c r="G16" s="7">
        <v>10251</v>
      </c>
    </row>
    <row r="17" spans="5:7" ht="12.75">
      <c r="E17" s="7"/>
      <c r="F17" s="7"/>
      <c r="G17" s="7"/>
    </row>
    <row r="18" spans="1:7" ht="12.75">
      <c r="A18" t="s">
        <v>12</v>
      </c>
      <c r="E18" s="7">
        <v>121</v>
      </c>
      <c r="F18" s="7"/>
      <c r="G18" s="7">
        <v>102</v>
      </c>
    </row>
    <row r="19" spans="5:7" ht="12.75">
      <c r="E19" s="7"/>
      <c r="F19" s="7"/>
      <c r="G19" s="7"/>
    </row>
    <row r="20" spans="1:7" ht="12.75">
      <c r="A20" t="s">
        <v>13</v>
      </c>
      <c r="E20" s="7"/>
      <c r="F20" s="7"/>
      <c r="G20" s="7"/>
    </row>
    <row r="21" spans="5:7" ht="12.75">
      <c r="E21" s="7"/>
      <c r="F21" s="7"/>
      <c r="G21" s="7"/>
    </row>
    <row r="22" spans="2:7" ht="12.75">
      <c r="B22" t="s">
        <v>14</v>
      </c>
      <c r="E22" s="9">
        <v>64684</v>
      </c>
      <c r="F22" s="7"/>
      <c r="G22" s="9">
        <v>45450</v>
      </c>
    </row>
    <row r="23" spans="5:7" ht="12.75">
      <c r="E23" s="10"/>
      <c r="F23" s="7"/>
      <c r="G23" s="10"/>
    </row>
    <row r="24" spans="2:7" ht="12.75">
      <c r="B24" t="s">
        <v>182</v>
      </c>
      <c r="E24" s="10">
        <v>24349</v>
      </c>
      <c r="F24" s="7"/>
      <c r="G24" s="10">
        <v>31442</v>
      </c>
    </row>
    <row r="25" spans="5:7" ht="12.75">
      <c r="E25" s="10"/>
      <c r="F25" s="7"/>
      <c r="G25" s="10"/>
    </row>
    <row r="26" spans="2:7" ht="12.75">
      <c r="B26" t="s">
        <v>16</v>
      </c>
      <c r="E26" s="10">
        <v>2135</v>
      </c>
      <c r="F26" s="7"/>
      <c r="G26" s="10">
        <v>2725</v>
      </c>
    </row>
    <row r="27" spans="5:7" ht="12.75">
      <c r="E27" s="10"/>
      <c r="F27" s="7"/>
      <c r="G27" s="10"/>
    </row>
    <row r="28" spans="2:7" ht="12.75">
      <c r="B28" t="s">
        <v>15</v>
      </c>
      <c r="E28" s="10">
        <v>64410</v>
      </c>
      <c r="F28" s="7"/>
      <c r="G28" s="10">
        <v>88919</v>
      </c>
    </row>
    <row r="29" spans="5:7" ht="12.75">
      <c r="E29" s="10"/>
      <c r="F29" s="7"/>
      <c r="G29" s="10"/>
    </row>
    <row r="30" spans="5:7" ht="12.75">
      <c r="E30" s="11">
        <v>155578</v>
      </c>
      <c r="F30" s="7"/>
      <c r="G30" s="11">
        <v>168536</v>
      </c>
    </row>
    <row r="31" spans="1:7" ht="12.75">
      <c r="A31" t="s">
        <v>17</v>
      </c>
      <c r="E31" s="9"/>
      <c r="F31" s="7"/>
      <c r="G31" s="9"/>
    </row>
    <row r="32" spans="5:7" ht="12.75">
      <c r="E32" s="10"/>
      <c r="F32" s="7"/>
      <c r="G32" s="10"/>
    </row>
    <row r="33" spans="2:7" ht="12.75">
      <c r="B33" t="s">
        <v>160</v>
      </c>
      <c r="E33" s="10">
        <v>27339</v>
      </c>
      <c r="F33" s="7"/>
      <c r="G33" s="10">
        <v>31613</v>
      </c>
    </row>
    <row r="34" spans="5:7" ht="12.75">
      <c r="E34" s="10"/>
      <c r="F34" s="7"/>
      <c r="G34" s="10"/>
    </row>
    <row r="35" spans="2:7" ht="12.75">
      <c r="B35" t="s">
        <v>18</v>
      </c>
      <c r="E35" s="10">
        <v>0</v>
      </c>
      <c r="F35" s="7"/>
      <c r="G35" s="10">
        <v>0</v>
      </c>
    </row>
    <row r="36" spans="5:7" ht="12.75">
      <c r="E36" s="10"/>
      <c r="F36" s="7"/>
      <c r="G36" s="10"/>
    </row>
    <row r="37" spans="2:7" ht="12.75">
      <c r="B37" t="s">
        <v>6</v>
      </c>
      <c r="E37" s="10">
        <v>0</v>
      </c>
      <c r="F37" s="7"/>
      <c r="G37" s="10">
        <v>0</v>
      </c>
    </row>
    <row r="38" spans="5:7" ht="12.75">
      <c r="E38" s="10"/>
      <c r="F38" s="7"/>
      <c r="G38" s="10"/>
    </row>
    <row r="39" spans="5:7" ht="12.75">
      <c r="E39" s="11">
        <v>27339</v>
      </c>
      <c r="F39" s="7"/>
      <c r="G39" s="11">
        <v>31613</v>
      </c>
    </row>
    <row r="40" spans="5:7" ht="12.75">
      <c r="E40" s="7"/>
      <c r="F40" s="7"/>
      <c r="G40" s="7"/>
    </row>
    <row r="41" spans="1:7" ht="12.75">
      <c r="A41" t="s">
        <v>19</v>
      </c>
      <c r="E41" s="7">
        <v>128239</v>
      </c>
      <c r="F41" s="7"/>
      <c r="G41" s="7">
        <v>136923</v>
      </c>
    </row>
    <row r="42" spans="5:7" ht="12.75">
      <c r="E42" s="7"/>
      <c r="F42" s="7"/>
      <c r="G42" s="7"/>
    </row>
    <row r="43" spans="5:7" ht="13.5" thickBot="1">
      <c r="E43" s="12">
        <v>653164</v>
      </c>
      <c r="F43" s="7"/>
      <c r="G43" s="12">
        <v>668138</v>
      </c>
    </row>
    <row r="44" spans="5:7" ht="13.5" thickTop="1">
      <c r="E44" s="7"/>
      <c r="F44" s="7"/>
      <c r="G44" s="7"/>
    </row>
    <row r="45" spans="1:7" ht="12.75">
      <c r="A45" t="s">
        <v>20</v>
      </c>
      <c r="E45" s="7"/>
      <c r="F45" s="7"/>
      <c r="G45" s="7"/>
    </row>
    <row r="46" spans="2:7" ht="12.75">
      <c r="B46" t="s">
        <v>21</v>
      </c>
      <c r="E46" s="7">
        <v>184237</v>
      </c>
      <c r="F46" s="7"/>
      <c r="G46" s="7">
        <v>184162</v>
      </c>
    </row>
    <row r="47" spans="2:7" ht="12.75">
      <c r="B47" t="s">
        <v>22</v>
      </c>
      <c r="E47" s="102">
        <v>432790</v>
      </c>
      <c r="F47" s="7"/>
      <c r="G47" s="8">
        <v>441507</v>
      </c>
    </row>
    <row r="48" spans="2:7" ht="12.75">
      <c r="B48" t="s">
        <v>23</v>
      </c>
      <c r="E48" s="103">
        <v>617027</v>
      </c>
      <c r="F48" s="7"/>
      <c r="G48" s="7">
        <v>625669</v>
      </c>
    </row>
    <row r="49" spans="1:7" ht="12.75">
      <c r="A49" t="s">
        <v>24</v>
      </c>
      <c r="E49" s="103"/>
      <c r="F49" s="7"/>
      <c r="G49" s="7"/>
    </row>
    <row r="50" spans="2:7" ht="12.75">
      <c r="B50" t="s">
        <v>18</v>
      </c>
      <c r="E50" s="103">
        <v>0</v>
      </c>
      <c r="F50" s="7"/>
      <c r="G50" s="7">
        <v>0</v>
      </c>
    </row>
    <row r="51" spans="2:7" ht="12.75">
      <c r="B51" t="s">
        <v>25</v>
      </c>
      <c r="E51" s="103">
        <v>0</v>
      </c>
      <c r="F51" s="7"/>
      <c r="G51" s="7">
        <v>7190</v>
      </c>
    </row>
    <row r="52" spans="2:8" ht="12.75">
      <c r="B52" t="s">
        <v>26</v>
      </c>
      <c r="E52" s="103">
        <v>36137</v>
      </c>
      <c r="F52" s="7"/>
      <c r="G52" s="7">
        <v>35279</v>
      </c>
      <c r="H52" s="21"/>
    </row>
    <row r="53" spans="5:7" ht="12.75">
      <c r="E53" s="7"/>
      <c r="F53" s="7"/>
      <c r="G53" s="7"/>
    </row>
    <row r="54" spans="5:7" ht="13.5" thickBot="1">
      <c r="E54" s="12">
        <v>653164</v>
      </c>
      <c r="F54" s="7"/>
      <c r="G54" s="12">
        <v>668138</v>
      </c>
    </row>
    <row r="55" spans="5:7" ht="13.5" thickTop="1">
      <c r="E55" s="14"/>
      <c r="F55" s="7"/>
      <c r="G55" s="14"/>
    </row>
    <row r="56" spans="1:7" ht="13.5" thickBot="1">
      <c r="A56" s="18" t="s">
        <v>117</v>
      </c>
      <c r="B56" s="54"/>
      <c r="C56" s="54"/>
      <c r="E56" s="56">
        <v>3.3484370674728745</v>
      </c>
      <c r="F56" s="55"/>
      <c r="G56" s="56">
        <v>3.3968299649221882</v>
      </c>
    </row>
    <row r="57" spans="5:7" ht="13.5" thickTop="1">
      <c r="E57" s="14"/>
      <c r="F57" s="7"/>
      <c r="G57" s="14"/>
    </row>
    <row r="58" spans="5:7" ht="12.75">
      <c r="E58" s="7"/>
      <c r="F58" s="7"/>
      <c r="G58" s="7"/>
    </row>
    <row r="59" spans="1:7" ht="12.75">
      <c r="A59" s="1" t="s">
        <v>89</v>
      </c>
      <c r="E59" s="7"/>
      <c r="F59" s="7"/>
      <c r="G59" s="7"/>
    </row>
    <row r="60" spans="1:7" ht="12.75">
      <c r="A60" s="1" t="s">
        <v>198</v>
      </c>
      <c r="E60" s="7"/>
      <c r="F60" s="7"/>
      <c r="G60" s="7"/>
    </row>
    <row r="61" spans="5:7" ht="12.75">
      <c r="E61" s="7"/>
      <c r="F61" s="7"/>
      <c r="G61" s="7"/>
    </row>
    <row r="62" spans="5:7" ht="12.75">
      <c r="E62" s="7"/>
      <c r="F62" s="7"/>
      <c r="G62" s="7"/>
    </row>
    <row r="63" spans="1:7" ht="12.75">
      <c r="A63" s="1"/>
      <c r="E63" s="7"/>
      <c r="F63" s="7"/>
      <c r="G63" s="7"/>
    </row>
    <row r="64" spans="1:7" ht="12.75">
      <c r="A64" s="1"/>
      <c r="E64" s="7"/>
      <c r="F64" s="7"/>
      <c r="G64" s="7"/>
    </row>
    <row r="65" spans="5:7" ht="12.75">
      <c r="E65" s="7"/>
      <c r="F65" s="7"/>
      <c r="G65" s="7"/>
    </row>
    <row r="66" spans="5:7" ht="12.75">
      <c r="E66" s="7"/>
      <c r="F66" s="7"/>
      <c r="G66" s="7"/>
    </row>
    <row r="67" spans="5:7" ht="12.75">
      <c r="E67" s="7"/>
      <c r="F67" s="7"/>
      <c r="G67" s="7"/>
    </row>
    <row r="68" spans="5:7" ht="12.75">
      <c r="E68" s="7"/>
      <c r="F68" s="7"/>
      <c r="G68" s="7"/>
    </row>
    <row r="69" spans="5:7" ht="12.75">
      <c r="E69" s="7"/>
      <c r="F69" s="7"/>
      <c r="G69" s="7"/>
    </row>
    <row r="70" spans="5:7" ht="12.75">
      <c r="E70" s="7"/>
      <c r="F70" s="7"/>
      <c r="G70" s="7"/>
    </row>
    <row r="71" spans="5:7" ht="12.75">
      <c r="E71" s="7"/>
      <c r="F71" s="7"/>
      <c r="G71" s="7"/>
    </row>
    <row r="72" spans="5:7" ht="12.75">
      <c r="E72" s="7"/>
      <c r="F72" s="7"/>
      <c r="G72" s="7"/>
    </row>
    <row r="73" spans="5:7" ht="12.75">
      <c r="E73" s="7"/>
      <c r="F73" s="7"/>
      <c r="G73" s="7"/>
    </row>
    <row r="74" spans="5:7" ht="12.75">
      <c r="E74" s="7"/>
      <c r="F74" s="7"/>
      <c r="G74" s="7"/>
    </row>
    <row r="75" spans="5:7" ht="12.75">
      <c r="E75" s="7"/>
      <c r="F75" s="7"/>
      <c r="G75" s="7"/>
    </row>
    <row r="76" spans="5:7" ht="12.75">
      <c r="E76" s="7"/>
      <c r="F76" s="7"/>
      <c r="G76" s="7"/>
    </row>
    <row r="77" spans="5:7" ht="12.75">
      <c r="E77" s="7"/>
      <c r="F77" s="7"/>
      <c r="G77" s="7"/>
    </row>
    <row r="78" spans="5:7" ht="12.75">
      <c r="E78" s="7"/>
      <c r="F78" s="7"/>
      <c r="G78" s="7"/>
    </row>
    <row r="79" spans="5:7" ht="12.75">
      <c r="E79" s="7"/>
      <c r="F79" s="7"/>
      <c r="G79" s="7"/>
    </row>
    <row r="80" spans="5:7" ht="12.75">
      <c r="E80" s="7"/>
      <c r="F80" s="7"/>
      <c r="G80" s="7"/>
    </row>
    <row r="81" spans="5:7" ht="12.75">
      <c r="E81" s="7"/>
      <c r="F81" s="7"/>
      <c r="G81" s="7"/>
    </row>
    <row r="82" spans="5:7" ht="12.75">
      <c r="E82" s="7"/>
      <c r="F82" s="7"/>
      <c r="G82" s="7"/>
    </row>
    <row r="83" spans="5:7" ht="12.75">
      <c r="E83" s="7"/>
      <c r="F83" s="7"/>
      <c r="G83" s="7"/>
    </row>
    <row r="84" spans="5:7" ht="12.75">
      <c r="E84" s="7"/>
      <c r="F84" s="7"/>
      <c r="G84" s="7"/>
    </row>
    <row r="85" spans="5:7" ht="12.75">
      <c r="E85" s="7"/>
      <c r="F85" s="7"/>
      <c r="G85" s="7"/>
    </row>
    <row r="86" spans="5:7" ht="12.75">
      <c r="E86" s="7"/>
      <c r="F86" s="7"/>
      <c r="G86" s="7"/>
    </row>
    <row r="87" spans="5:7" ht="12.75">
      <c r="E87" s="7"/>
      <c r="F87" s="7"/>
      <c r="G87" s="7"/>
    </row>
    <row r="88" spans="5:7" ht="12.75">
      <c r="E88" s="7"/>
      <c r="F88" s="7"/>
      <c r="G88" s="7"/>
    </row>
    <row r="89" spans="5:7" ht="12.75">
      <c r="E89" s="7"/>
      <c r="F89" s="7"/>
      <c r="G89" s="7"/>
    </row>
    <row r="90" spans="5:7" ht="12.75">
      <c r="E90" s="7"/>
      <c r="F90" s="7"/>
      <c r="G90" s="7"/>
    </row>
    <row r="91" spans="5:7" ht="12.75">
      <c r="E91" s="7"/>
      <c r="F91" s="7"/>
      <c r="G91" s="7"/>
    </row>
    <row r="92" spans="5:7" ht="12.75">
      <c r="E92" s="7"/>
      <c r="F92" s="7"/>
      <c r="G92" s="7"/>
    </row>
    <row r="93" spans="5:7" ht="12.75">
      <c r="E93" s="7"/>
      <c r="F93" s="7"/>
      <c r="G93" s="7"/>
    </row>
    <row r="94" spans="5:7" ht="12.75">
      <c r="E94" s="7"/>
      <c r="F94" s="7"/>
      <c r="G94" s="7"/>
    </row>
    <row r="95" spans="5:7" ht="12.75">
      <c r="E95" s="7"/>
      <c r="F95" s="7"/>
      <c r="G95" s="7"/>
    </row>
    <row r="96" spans="5:7" ht="12.75">
      <c r="E96" s="7"/>
      <c r="F96" s="7"/>
      <c r="G96" s="7"/>
    </row>
    <row r="97" spans="5:7" ht="12.75">
      <c r="E97" s="7"/>
      <c r="F97" s="7"/>
      <c r="G97" s="7"/>
    </row>
    <row r="98" spans="5:7" ht="12.75">
      <c r="E98" s="7"/>
      <c r="F98" s="7"/>
      <c r="G98" s="7"/>
    </row>
    <row r="99" spans="5:7" ht="12.75">
      <c r="E99" s="7"/>
      <c r="F99" s="7"/>
      <c r="G99" s="7"/>
    </row>
    <row r="100" spans="5:7" ht="12.75">
      <c r="E100" s="7"/>
      <c r="F100" s="7"/>
      <c r="G100" s="7"/>
    </row>
    <row r="101" spans="5:7" ht="12.75">
      <c r="E101" s="7"/>
      <c r="F101" s="7"/>
      <c r="G101" s="7"/>
    </row>
    <row r="102" spans="5:7" ht="12.75">
      <c r="E102" s="7"/>
      <c r="F102" s="7"/>
      <c r="G102" s="7"/>
    </row>
    <row r="103" spans="5:7" ht="12.75">
      <c r="E103" s="7"/>
      <c r="F103" s="7"/>
      <c r="G103" s="7"/>
    </row>
    <row r="104" spans="5:7" ht="12.75">
      <c r="E104" s="7"/>
      <c r="F104" s="7"/>
      <c r="G104" s="7"/>
    </row>
    <row r="105" spans="5:7" ht="12.75">
      <c r="E105" s="7"/>
      <c r="F105" s="7"/>
      <c r="G105" s="7"/>
    </row>
    <row r="106" spans="5:7" ht="12.75">
      <c r="E106" s="7"/>
      <c r="F106" s="7"/>
      <c r="G106" s="7"/>
    </row>
    <row r="107" spans="5:7" ht="12.75">
      <c r="E107" s="7"/>
      <c r="F107" s="7"/>
      <c r="G107" s="7"/>
    </row>
    <row r="108" spans="5:7" ht="12.75">
      <c r="E108" s="7"/>
      <c r="F108" s="7"/>
      <c r="G108" s="7"/>
    </row>
    <row r="109" spans="5:7" ht="12.75">
      <c r="E109" s="7"/>
      <c r="F109" s="7"/>
      <c r="G109" s="7"/>
    </row>
    <row r="110" spans="5:7" ht="12.75">
      <c r="E110" s="7"/>
      <c r="F110" s="7"/>
      <c r="G110" s="7"/>
    </row>
    <row r="111" spans="5:7" ht="12.75">
      <c r="E111" s="7"/>
      <c r="F111" s="7"/>
      <c r="G111" s="7"/>
    </row>
    <row r="112" spans="5:7" ht="12.75">
      <c r="E112" s="7"/>
      <c r="F112" s="7"/>
      <c r="G112" s="7"/>
    </row>
    <row r="113" spans="5:7" ht="12.75">
      <c r="E113" s="7"/>
      <c r="F113" s="7"/>
      <c r="G113" s="7"/>
    </row>
    <row r="114" spans="5:7" ht="12.75">
      <c r="E114" s="7"/>
      <c r="F114" s="7"/>
      <c r="G114" s="7"/>
    </row>
    <row r="115" spans="5:7" ht="12.75">
      <c r="E115" s="7"/>
      <c r="F115" s="7"/>
      <c r="G115" s="7"/>
    </row>
    <row r="116" spans="5:7" ht="12.75">
      <c r="E116" s="7"/>
      <c r="F116" s="7"/>
      <c r="G116" s="7"/>
    </row>
    <row r="117" spans="5:7" ht="12.75">
      <c r="E117" s="7"/>
      <c r="F117" s="7"/>
      <c r="G117" s="7"/>
    </row>
    <row r="118" spans="5:7" ht="12.75">
      <c r="E118" s="7"/>
      <c r="F118" s="7"/>
      <c r="G118" s="7"/>
    </row>
    <row r="119" spans="5:7" ht="12.75">
      <c r="E119" s="7"/>
      <c r="F119" s="7"/>
      <c r="G119" s="7"/>
    </row>
    <row r="120" spans="5:7" ht="12.75">
      <c r="E120" s="7"/>
      <c r="F120" s="7"/>
      <c r="G120" s="7"/>
    </row>
    <row r="121" spans="5:7" ht="12.75">
      <c r="E121" s="7"/>
      <c r="F121" s="7"/>
      <c r="G121" s="7"/>
    </row>
    <row r="122" spans="5:7" ht="12.75">
      <c r="E122" s="7"/>
      <c r="F122" s="7"/>
      <c r="G122" s="7"/>
    </row>
    <row r="123" spans="5:7" ht="12.75">
      <c r="E123" s="7"/>
      <c r="F123" s="7"/>
      <c r="G123" s="7"/>
    </row>
    <row r="124" spans="5:7" ht="12.75">
      <c r="E124" s="7"/>
      <c r="F124" s="7"/>
      <c r="G124" s="7"/>
    </row>
    <row r="125" spans="5:7" ht="12.75">
      <c r="E125" s="7"/>
      <c r="F125" s="7"/>
      <c r="G125" s="7"/>
    </row>
    <row r="126" spans="5:7" ht="12.75">
      <c r="E126" s="7"/>
      <c r="F126" s="7"/>
      <c r="G126" s="7"/>
    </row>
    <row r="127" spans="5:7" ht="12.75">
      <c r="E127" s="7"/>
      <c r="F127" s="7"/>
      <c r="G127" s="7"/>
    </row>
    <row r="128" spans="5:7" ht="12.75">
      <c r="E128" s="7"/>
      <c r="F128" s="7"/>
      <c r="G128" s="7"/>
    </row>
    <row r="129" spans="5:7" ht="12.75">
      <c r="E129" s="7"/>
      <c r="F129" s="7"/>
      <c r="G129" s="7"/>
    </row>
    <row r="130" spans="5:7" ht="12.75">
      <c r="E130" s="7"/>
      <c r="F130" s="7"/>
      <c r="G130" s="7"/>
    </row>
    <row r="131" spans="5:7" ht="12.75">
      <c r="E131" s="7"/>
      <c r="F131" s="7"/>
      <c r="G131" s="7"/>
    </row>
    <row r="132" spans="5:7" ht="12.75">
      <c r="E132" s="7"/>
      <c r="F132" s="7"/>
      <c r="G132" s="7"/>
    </row>
    <row r="133" spans="5:7" ht="12.75">
      <c r="E133" s="7"/>
      <c r="F133" s="7"/>
      <c r="G133" s="7"/>
    </row>
    <row r="134" spans="5:7" ht="12.75">
      <c r="E134" s="7"/>
      <c r="F134" s="7"/>
      <c r="G134" s="7"/>
    </row>
    <row r="135" spans="5:7" ht="12.75">
      <c r="E135" s="7"/>
      <c r="F135" s="7"/>
      <c r="G135" s="7"/>
    </row>
    <row r="136" spans="5:7" ht="12.75">
      <c r="E136" s="7"/>
      <c r="F136" s="7"/>
      <c r="G136" s="7"/>
    </row>
    <row r="137" spans="5:7" ht="12.75">
      <c r="E137" s="7"/>
      <c r="F137" s="7"/>
      <c r="G137" s="7"/>
    </row>
    <row r="138" spans="5:7" ht="12.75">
      <c r="E138" s="7"/>
      <c r="F138" s="7"/>
      <c r="G138" s="7"/>
    </row>
    <row r="139" spans="5:7" ht="12.75">
      <c r="E139" s="7"/>
      <c r="F139" s="7"/>
      <c r="G139" s="7"/>
    </row>
    <row r="140" spans="5:7" ht="12.75">
      <c r="E140" s="7"/>
      <c r="F140" s="7"/>
      <c r="G140" s="7"/>
    </row>
    <row r="141" spans="5:7" ht="12.75">
      <c r="E141" s="7"/>
      <c r="F141" s="7"/>
      <c r="G141" s="7"/>
    </row>
    <row r="142" spans="5:7" ht="12.75">
      <c r="E142" s="7"/>
      <c r="F142" s="7"/>
      <c r="G142" s="7"/>
    </row>
    <row r="143" spans="5:7" ht="12.75">
      <c r="E143" s="7"/>
      <c r="F143" s="7"/>
      <c r="G143" s="7"/>
    </row>
    <row r="144" spans="5:7" ht="12.75">
      <c r="E144" s="7"/>
      <c r="F144" s="7"/>
      <c r="G144" s="7"/>
    </row>
    <row r="145" spans="5:7" ht="12.75">
      <c r="E145" s="7"/>
      <c r="F145" s="7"/>
      <c r="G145" s="7"/>
    </row>
    <row r="146" spans="5:7" ht="12.75">
      <c r="E146" s="7"/>
      <c r="F146" s="7"/>
      <c r="G146" s="7"/>
    </row>
    <row r="147" spans="5:7" ht="12.75">
      <c r="E147" s="7"/>
      <c r="F147" s="7"/>
      <c r="G147" s="7"/>
    </row>
    <row r="148" spans="5:7" ht="12.75">
      <c r="E148" s="7"/>
      <c r="F148" s="7"/>
      <c r="G148" s="7"/>
    </row>
    <row r="149" spans="5:7" ht="12.75">
      <c r="E149" s="7"/>
      <c r="F149" s="7"/>
      <c r="G149" s="7"/>
    </row>
    <row r="150" spans="5:7" ht="12.75">
      <c r="E150" s="7"/>
      <c r="F150" s="7"/>
      <c r="G150" s="7"/>
    </row>
    <row r="151" spans="5:7" ht="12.75">
      <c r="E151" s="7"/>
      <c r="F151" s="7"/>
      <c r="G151" s="7"/>
    </row>
    <row r="152" spans="5:7" ht="12.75">
      <c r="E152" s="7"/>
      <c r="F152" s="7"/>
      <c r="G152" s="7"/>
    </row>
    <row r="153" spans="5:7" ht="12.75">
      <c r="E153" s="7"/>
      <c r="F153" s="7"/>
      <c r="G153" s="7"/>
    </row>
    <row r="154" spans="5:7" ht="12.75">
      <c r="E154" s="7"/>
      <c r="F154" s="7"/>
      <c r="G154" s="7"/>
    </row>
    <row r="155" spans="5:7" ht="12.75">
      <c r="E155" s="7"/>
      <c r="F155" s="7"/>
      <c r="G155" s="7"/>
    </row>
    <row r="156" spans="5:7" ht="12.75">
      <c r="E156" s="7"/>
      <c r="F156" s="7"/>
      <c r="G156" s="7"/>
    </row>
    <row r="157" spans="5:7" ht="12.75">
      <c r="E157" s="7"/>
      <c r="F157" s="7"/>
      <c r="G157" s="7"/>
    </row>
    <row r="158" spans="5:7" ht="12.75">
      <c r="E158" s="7"/>
      <c r="F158" s="7"/>
      <c r="G158" s="7"/>
    </row>
    <row r="159" spans="5:7" ht="12.75">
      <c r="E159" s="7"/>
      <c r="F159" s="7"/>
      <c r="G159" s="7"/>
    </row>
    <row r="160" spans="5:7" ht="12.75">
      <c r="E160" s="7"/>
      <c r="F160" s="7"/>
      <c r="G160" s="7"/>
    </row>
    <row r="161" spans="5:7" ht="12.75">
      <c r="E161" s="7"/>
      <c r="F161" s="7"/>
      <c r="G161" s="7"/>
    </row>
    <row r="162" spans="5:7" ht="12.75">
      <c r="E162" s="7"/>
      <c r="F162" s="7"/>
      <c r="G162" s="7"/>
    </row>
    <row r="163" spans="5:7" ht="12.75">
      <c r="E163" s="7"/>
      <c r="F163" s="7"/>
      <c r="G163" s="7"/>
    </row>
    <row r="164" spans="5:7" ht="12.75">
      <c r="E164" s="7"/>
      <c r="F164" s="7"/>
      <c r="G164" s="7"/>
    </row>
    <row r="165" spans="5:7" ht="12.75">
      <c r="E165" s="7"/>
      <c r="F165" s="7"/>
      <c r="G165" s="7"/>
    </row>
    <row r="166" spans="5:7" ht="12.75">
      <c r="E166" s="7"/>
      <c r="F166" s="7"/>
      <c r="G166" s="7"/>
    </row>
    <row r="167" spans="5:7" ht="12.75">
      <c r="E167" s="7"/>
      <c r="F167" s="7"/>
      <c r="G167" s="7"/>
    </row>
    <row r="168" spans="5:7" ht="12.75">
      <c r="E168" s="7"/>
      <c r="F168" s="7"/>
      <c r="G168" s="7"/>
    </row>
    <row r="169" spans="5:7" ht="12.75">
      <c r="E169" s="7"/>
      <c r="F169" s="7"/>
      <c r="G169" s="7"/>
    </row>
    <row r="170" spans="5:7" ht="12.75">
      <c r="E170" s="7"/>
      <c r="F170" s="7"/>
      <c r="G170" s="7"/>
    </row>
    <row r="171" spans="5:7" ht="12.75">
      <c r="E171" s="7"/>
      <c r="F171" s="7"/>
      <c r="G171" s="7"/>
    </row>
    <row r="172" spans="5:7" ht="12.75">
      <c r="E172" s="7"/>
      <c r="F172" s="7"/>
      <c r="G172" s="7"/>
    </row>
  </sheetData>
  <printOptions/>
  <pageMargins left="1.01" right="0.75" top="0.7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0">
      <selection activeCell="C21" sqref="C21"/>
    </sheetView>
  </sheetViews>
  <sheetFormatPr defaultColWidth="9.140625" defaultRowHeight="12.75"/>
  <cols>
    <col min="1" max="1" width="9.421875" style="0" bestFit="1" customWidth="1"/>
    <col min="3" max="3" width="12.28125" style="0" customWidth="1"/>
    <col min="4" max="9" width="10.7109375" style="0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151</v>
      </c>
    </row>
    <row r="4" ht="12.75">
      <c r="A4" s="1" t="s">
        <v>3</v>
      </c>
    </row>
    <row r="5" ht="12.75">
      <c r="A5" s="1"/>
    </row>
    <row r="6" ht="12.75">
      <c r="A6" s="1" t="s">
        <v>27</v>
      </c>
    </row>
    <row r="7" ht="12.75">
      <c r="A7" s="1" t="s">
        <v>223</v>
      </c>
    </row>
    <row r="9" spans="4:9" ht="12.75">
      <c r="D9" s="4"/>
      <c r="E9" s="4"/>
      <c r="F9" s="4"/>
      <c r="H9" s="1"/>
      <c r="I9" s="1"/>
    </row>
    <row r="10" spans="4:9" ht="12.75">
      <c r="D10" s="4" t="s">
        <v>28</v>
      </c>
      <c r="E10" s="4" t="s">
        <v>28</v>
      </c>
      <c r="F10" s="4" t="s">
        <v>119</v>
      </c>
      <c r="G10" s="4" t="s">
        <v>120</v>
      </c>
      <c r="H10" s="4" t="s">
        <v>31</v>
      </c>
      <c r="I10" s="1"/>
    </row>
    <row r="11" spans="1:9" ht="12.75">
      <c r="A11" s="1"/>
      <c r="D11" s="4" t="s">
        <v>29</v>
      </c>
      <c r="E11" s="4" t="s">
        <v>118</v>
      </c>
      <c r="F11" s="4" t="s">
        <v>30</v>
      </c>
      <c r="G11" s="4" t="s">
        <v>30</v>
      </c>
      <c r="H11" s="4" t="s">
        <v>32</v>
      </c>
      <c r="I11" s="4" t="s">
        <v>33</v>
      </c>
    </row>
    <row r="12" spans="1:9" ht="12.75">
      <c r="A12" s="13"/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</row>
    <row r="14" spans="1:9" ht="12.75">
      <c r="A14" t="s">
        <v>199</v>
      </c>
      <c r="D14" s="7">
        <v>184162</v>
      </c>
      <c r="E14" s="7">
        <v>133600</v>
      </c>
      <c r="F14" s="7">
        <v>11199</v>
      </c>
      <c r="G14" s="7">
        <v>115347</v>
      </c>
      <c r="H14" s="7">
        <v>181361</v>
      </c>
      <c r="I14" s="7">
        <v>625669</v>
      </c>
    </row>
    <row r="15" spans="4:9" ht="12.75">
      <c r="D15" s="31"/>
      <c r="E15" s="31"/>
      <c r="F15" s="31"/>
      <c r="G15" s="31"/>
      <c r="H15" s="31"/>
      <c r="I15" s="23"/>
    </row>
    <row r="16" spans="1:9" ht="12.75">
      <c r="A16" t="s">
        <v>171</v>
      </c>
      <c r="D16" s="31">
        <v>75</v>
      </c>
      <c r="E16" s="31">
        <v>77</v>
      </c>
      <c r="F16" s="31">
        <v>0</v>
      </c>
      <c r="G16" s="31">
        <v>0</v>
      </c>
      <c r="H16" s="31">
        <v>0</v>
      </c>
      <c r="I16" s="7">
        <v>152</v>
      </c>
    </row>
    <row r="17" spans="4:9" ht="12.75">
      <c r="D17" s="31"/>
      <c r="E17" s="31"/>
      <c r="F17" s="31"/>
      <c r="G17" s="31"/>
      <c r="H17" s="31"/>
      <c r="I17" s="23"/>
    </row>
    <row r="18" spans="1:9" ht="12.75">
      <c r="A18" t="s">
        <v>191</v>
      </c>
      <c r="B18" s="31"/>
      <c r="C18" s="31"/>
      <c r="D18" s="23">
        <v>0</v>
      </c>
      <c r="E18" s="23">
        <v>0</v>
      </c>
      <c r="F18" s="23">
        <v>0</v>
      </c>
      <c r="G18" s="23">
        <v>0</v>
      </c>
      <c r="H18" s="104">
        <v>4489</v>
      </c>
      <c r="I18" s="104">
        <v>4489</v>
      </c>
    </row>
    <row r="19" spans="2:9" ht="12.75">
      <c r="B19" s="31"/>
      <c r="C19" s="31"/>
      <c r="D19" s="23"/>
      <c r="E19" s="23"/>
      <c r="F19" s="23"/>
      <c r="G19" s="23"/>
      <c r="H19" s="104"/>
      <c r="I19" s="104"/>
    </row>
    <row r="20" spans="1:9" ht="12.75">
      <c r="A20" t="s">
        <v>213</v>
      </c>
      <c r="B20" s="31"/>
      <c r="C20" s="31"/>
      <c r="D20" s="23"/>
      <c r="E20" s="23"/>
      <c r="F20" s="23"/>
      <c r="G20" s="23"/>
      <c r="H20" s="104"/>
      <c r="I20" s="104"/>
    </row>
    <row r="21" spans="1:9" ht="12.75">
      <c r="A21" t="s">
        <v>159</v>
      </c>
      <c r="B21" s="31"/>
      <c r="C21" s="31"/>
      <c r="D21" s="23"/>
      <c r="E21" s="23"/>
      <c r="F21" s="23"/>
      <c r="G21" s="23"/>
      <c r="H21" s="104">
        <v>-13283</v>
      </c>
      <c r="I21" s="104">
        <v>-13283</v>
      </c>
    </row>
    <row r="22" spans="2:9" ht="12.75">
      <c r="B22" s="31"/>
      <c r="C22" s="31"/>
      <c r="D22" s="23"/>
      <c r="E22" s="23"/>
      <c r="F22" s="23"/>
      <c r="G22" s="23"/>
      <c r="H22" s="23"/>
      <c r="I22" s="23"/>
    </row>
    <row r="23" spans="1:10" ht="13.5" thickBot="1">
      <c r="A23" t="s">
        <v>224</v>
      </c>
      <c r="B23" s="31"/>
      <c r="C23" s="31"/>
      <c r="D23" s="26">
        <v>184237</v>
      </c>
      <c r="E23" s="26">
        <v>133677</v>
      </c>
      <c r="F23" s="26">
        <v>11199</v>
      </c>
      <c r="G23" s="26">
        <v>115347</v>
      </c>
      <c r="H23" s="26">
        <v>172567</v>
      </c>
      <c r="I23" s="26">
        <v>617027</v>
      </c>
      <c r="J23" s="31"/>
    </row>
    <row r="24" spans="2:9" ht="13.5" thickTop="1">
      <c r="B24" s="31"/>
      <c r="C24" s="31"/>
      <c r="D24" s="31"/>
      <c r="E24" s="31"/>
      <c r="F24" s="31"/>
      <c r="G24" s="31"/>
      <c r="H24" s="31"/>
      <c r="I24" s="31"/>
    </row>
    <row r="25" spans="2:9" ht="12.75">
      <c r="B25" s="31"/>
      <c r="C25" s="31"/>
      <c r="D25" s="31"/>
      <c r="E25" s="31"/>
      <c r="F25" s="31"/>
      <c r="G25" s="31"/>
      <c r="H25" s="31"/>
      <c r="I25" s="31"/>
    </row>
    <row r="26" spans="1:9" ht="12.75">
      <c r="A26" t="s">
        <v>176</v>
      </c>
      <c r="D26" s="7">
        <v>183525</v>
      </c>
      <c r="E26" s="7">
        <v>132949</v>
      </c>
      <c r="F26" s="7">
        <v>11199</v>
      </c>
      <c r="G26" s="7">
        <v>115347</v>
      </c>
      <c r="H26" s="7">
        <v>139943</v>
      </c>
      <c r="I26" s="7">
        <v>582963</v>
      </c>
    </row>
    <row r="27" spans="4:9" ht="12.75">
      <c r="D27" s="31"/>
      <c r="E27" s="31"/>
      <c r="F27" s="31"/>
      <c r="G27" s="31"/>
      <c r="H27" s="31"/>
      <c r="I27" s="23"/>
    </row>
    <row r="28" spans="1:9" ht="12.75">
      <c r="A28" t="s">
        <v>171</v>
      </c>
      <c r="D28" s="31">
        <v>476</v>
      </c>
      <c r="E28" s="31">
        <v>484</v>
      </c>
      <c r="F28" s="31">
        <v>0</v>
      </c>
      <c r="G28" s="31">
        <v>0</v>
      </c>
      <c r="H28" s="31">
        <v>0</v>
      </c>
      <c r="I28" s="23">
        <v>960</v>
      </c>
    </row>
    <row r="29" spans="4:9" ht="12.75">
      <c r="D29" s="7"/>
      <c r="E29" s="7"/>
      <c r="F29" s="7"/>
      <c r="G29" s="7"/>
      <c r="H29" s="7"/>
      <c r="I29" s="23"/>
    </row>
    <row r="30" spans="1:9" ht="12.75">
      <c r="A30" t="s">
        <v>191</v>
      </c>
      <c r="B30" s="31"/>
      <c r="C30" s="31"/>
      <c r="D30" s="23">
        <v>0</v>
      </c>
      <c r="E30" s="23">
        <v>0</v>
      </c>
      <c r="F30" s="23">
        <v>0</v>
      </c>
      <c r="G30" s="23">
        <v>0</v>
      </c>
      <c r="H30" s="23">
        <v>44254</v>
      </c>
      <c r="I30" s="23">
        <v>44254</v>
      </c>
    </row>
    <row r="31" spans="2:9" ht="12.75">
      <c r="B31" s="31"/>
      <c r="C31" s="31"/>
      <c r="D31" s="23"/>
      <c r="E31" s="23"/>
      <c r="F31" s="23"/>
      <c r="G31" s="23"/>
      <c r="H31" s="23"/>
      <c r="I31" s="23"/>
    </row>
    <row r="32" spans="1:9" ht="12.75">
      <c r="A32" t="s">
        <v>158</v>
      </c>
      <c r="B32" s="31"/>
      <c r="C32" s="31"/>
      <c r="D32" s="23"/>
      <c r="E32" s="23"/>
      <c r="F32" s="23"/>
      <c r="G32" s="23"/>
      <c r="H32" s="23"/>
      <c r="I32" s="23"/>
    </row>
    <row r="33" spans="1:9" ht="12.75">
      <c r="A33" t="s">
        <v>159</v>
      </c>
      <c r="B33" s="31"/>
      <c r="C33" s="31"/>
      <c r="D33" s="23"/>
      <c r="E33" s="23"/>
      <c r="F33" s="23"/>
      <c r="G33" s="23"/>
      <c r="H33" s="23">
        <v>-9273</v>
      </c>
      <c r="I33" s="23">
        <v>-9273</v>
      </c>
    </row>
    <row r="34" spans="2:9" ht="12.75">
      <c r="B34" s="31"/>
      <c r="C34" s="31"/>
      <c r="D34" s="23"/>
      <c r="E34" s="23"/>
      <c r="F34" s="23"/>
      <c r="G34" s="23"/>
      <c r="H34" s="23"/>
      <c r="I34" s="23"/>
    </row>
    <row r="35" spans="1:9" ht="13.5" thickBot="1">
      <c r="A35" t="s">
        <v>225</v>
      </c>
      <c r="B35" s="31"/>
      <c r="C35" s="31"/>
      <c r="D35" s="26">
        <v>184001</v>
      </c>
      <c r="E35" s="26">
        <v>133433</v>
      </c>
      <c r="F35" s="26">
        <v>11199</v>
      </c>
      <c r="G35" s="26">
        <v>115347</v>
      </c>
      <c r="H35" s="26">
        <v>174924</v>
      </c>
      <c r="I35" s="26">
        <v>618904</v>
      </c>
    </row>
    <row r="36" spans="2:9" ht="13.5" thickTop="1">
      <c r="B36" s="31"/>
      <c r="C36" s="31"/>
      <c r="D36" s="31"/>
      <c r="E36" s="31"/>
      <c r="F36" s="31"/>
      <c r="G36" s="31"/>
      <c r="H36" s="31"/>
      <c r="I36" s="31"/>
    </row>
    <row r="37" spans="2:9" ht="12.75">
      <c r="B37" s="31"/>
      <c r="C37" s="31"/>
      <c r="D37" s="31"/>
      <c r="E37" s="31"/>
      <c r="F37" s="31"/>
      <c r="G37" s="31"/>
      <c r="H37" s="31"/>
      <c r="I37" s="31"/>
    </row>
    <row r="38" spans="1:9" ht="12.75">
      <c r="A38" s="1" t="s">
        <v>35</v>
      </c>
      <c r="B38" s="31"/>
      <c r="C38" s="31"/>
      <c r="D38" s="31"/>
      <c r="E38" s="31"/>
      <c r="F38" s="31"/>
      <c r="G38" s="31"/>
      <c r="H38" s="31"/>
      <c r="I38" s="31"/>
    </row>
    <row r="39" spans="1:9" ht="12.75">
      <c r="A39" s="1" t="s">
        <v>200</v>
      </c>
      <c r="B39" s="31"/>
      <c r="C39" s="31"/>
      <c r="D39" s="31"/>
      <c r="E39" s="31"/>
      <c r="F39" s="31"/>
      <c r="G39" s="31"/>
      <c r="H39" s="31"/>
      <c r="I39" s="31"/>
    </row>
    <row r="40" spans="1:9" ht="12.75">
      <c r="A40" s="1"/>
      <c r="B40" s="31"/>
      <c r="C40" s="31"/>
      <c r="D40" s="31"/>
      <c r="E40" s="31"/>
      <c r="F40" s="31"/>
      <c r="G40" s="31"/>
      <c r="H40" s="31"/>
      <c r="I40" s="31"/>
    </row>
    <row r="41" spans="1:9" ht="12.75">
      <c r="A41" s="1"/>
      <c r="B41" s="31"/>
      <c r="C41" s="31"/>
      <c r="D41" s="31"/>
      <c r="E41" s="31"/>
      <c r="F41" s="31"/>
      <c r="G41" s="31"/>
      <c r="H41" s="31"/>
      <c r="I41" s="31"/>
    </row>
    <row r="42" spans="1:9" ht="12.75">
      <c r="A42" s="1"/>
      <c r="B42" s="31"/>
      <c r="C42" s="31"/>
      <c r="D42" s="31"/>
      <c r="E42" s="31"/>
      <c r="F42" s="31"/>
      <c r="G42" s="31"/>
      <c r="H42" s="31"/>
      <c r="I42" s="31"/>
    </row>
    <row r="43" spans="1:9" ht="12.75">
      <c r="A43" s="1"/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1"/>
      <c r="B44" s="31"/>
      <c r="C44" s="31"/>
      <c r="D44" s="31"/>
      <c r="E44" s="31"/>
      <c r="F44" s="31"/>
      <c r="G44" s="31"/>
      <c r="H44" s="31"/>
      <c r="I44" s="31"/>
    </row>
    <row r="45" spans="2:9" ht="12.75">
      <c r="B45" s="31"/>
      <c r="C45" s="31"/>
      <c r="D45" s="31"/>
      <c r="E45" s="31"/>
      <c r="F45" s="31"/>
      <c r="G45" s="31"/>
      <c r="H45" s="31"/>
      <c r="I45" s="31"/>
    </row>
    <row r="47" spans="2:9" ht="12.75">
      <c r="B47" s="31"/>
      <c r="C47" s="31"/>
      <c r="D47" s="31"/>
      <c r="E47" s="31"/>
      <c r="F47" s="31"/>
      <c r="G47" s="31"/>
      <c r="H47" s="31"/>
      <c r="I47" s="31"/>
    </row>
  </sheetData>
  <printOptions/>
  <pageMargins left="0.58" right="0.33" top="1" bottom="1.43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2">
      <selection activeCell="A41" sqref="A41:A103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6" width="0" style="0" hidden="1" customWidth="1"/>
    <col min="7" max="7" width="11.28125" style="0" hidden="1" customWidth="1"/>
    <col min="8" max="17" width="0" style="0" hidden="1" customWidth="1"/>
    <col min="18" max="18" width="16.7109375" style="0" customWidth="1"/>
    <col min="19" max="19" width="3.00390625" style="0" customWidth="1"/>
    <col min="20" max="20" width="16.7109375" style="0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151</v>
      </c>
    </row>
    <row r="4" ht="12.75">
      <c r="A4" s="1" t="s">
        <v>3</v>
      </c>
    </row>
    <row r="5" ht="12.75">
      <c r="A5" s="1"/>
    </row>
    <row r="6" ht="12.75">
      <c r="A6" s="1" t="s">
        <v>36</v>
      </c>
    </row>
    <row r="7" ht="12.75">
      <c r="A7" s="1" t="s">
        <v>218</v>
      </c>
    </row>
    <row r="8" spans="18:20" ht="12.75">
      <c r="R8" s="4" t="s">
        <v>226</v>
      </c>
      <c r="T8" s="4" t="str">
        <f>+R8</f>
        <v>9 Months ended</v>
      </c>
    </row>
    <row r="9" spans="6:20" ht="12.75">
      <c r="F9" s="28">
        <v>37438</v>
      </c>
      <c r="G9" s="28">
        <v>37469</v>
      </c>
      <c r="H9" s="28">
        <v>37500</v>
      </c>
      <c r="I9" s="28">
        <v>37530</v>
      </c>
      <c r="J9" s="28">
        <v>37561</v>
      </c>
      <c r="K9" s="28">
        <v>37591</v>
      </c>
      <c r="L9" s="28">
        <v>37622</v>
      </c>
      <c r="M9" s="28">
        <v>37653</v>
      </c>
      <c r="N9" s="28">
        <v>37681</v>
      </c>
      <c r="O9" s="28">
        <v>37712</v>
      </c>
      <c r="P9" s="28">
        <v>37742</v>
      </c>
      <c r="Q9" s="28">
        <v>37773</v>
      </c>
      <c r="R9" s="5" t="s">
        <v>227</v>
      </c>
      <c r="T9" s="5" t="s">
        <v>221</v>
      </c>
    </row>
    <row r="10" spans="6:20" ht="12.75"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4" t="s">
        <v>2</v>
      </c>
      <c r="T10" s="4" t="s">
        <v>2</v>
      </c>
    </row>
    <row r="12" spans="1:20" ht="12.75">
      <c r="A12" t="s">
        <v>37</v>
      </c>
      <c r="F12" s="23">
        <v>1968</v>
      </c>
      <c r="G12" s="23">
        <v>-760</v>
      </c>
      <c r="H12" s="23">
        <v>-1341</v>
      </c>
      <c r="I12" s="23"/>
      <c r="J12" s="23"/>
      <c r="K12" s="23"/>
      <c r="L12" s="23"/>
      <c r="M12" s="23"/>
      <c r="N12" s="23"/>
      <c r="O12" s="23"/>
      <c r="P12" s="23"/>
      <c r="Q12" s="23"/>
      <c r="R12" s="23">
        <v>7680</v>
      </c>
      <c r="T12" s="65">
        <v>54141</v>
      </c>
    </row>
    <row r="13" spans="1:20" ht="12.75">
      <c r="A13" t="s">
        <v>85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7"/>
      <c r="T13" s="65"/>
    </row>
    <row r="14" spans="6:20" ht="12.75"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7"/>
      <c r="T14" s="65"/>
    </row>
    <row r="15" spans="1:21" ht="12.75">
      <c r="A15" t="s">
        <v>38</v>
      </c>
      <c r="F15" s="25" t="e">
        <f>+#REF!</f>
        <v>#REF!</v>
      </c>
      <c r="G15" s="25" t="e">
        <f>+#REF!</f>
        <v>#REF!</v>
      </c>
      <c r="H15" s="25" t="e">
        <f>+#REF!</f>
        <v>#REF!</v>
      </c>
      <c r="I15" s="25" t="e">
        <f>+#REF!</f>
        <v>#REF!</v>
      </c>
      <c r="J15" s="25" t="e">
        <f>+#REF!</f>
        <v>#REF!</v>
      </c>
      <c r="K15" s="25" t="e">
        <f>+#REF!</f>
        <v>#REF!</v>
      </c>
      <c r="L15" s="25" t="e">
        <f>+#REF!</f>
        <v>#REF!</v>
      </c>
      <c r="M15" s="25" t="e">
        <f>+#REF!</f>
        <v>#REF!</v>
      </c>
      <c r="N15" s="25" t="e">
        <f>+#REF!</f>
        <v>#REF!</v>
      </c>
      <c r="O15" s="25" t="e">
        <f>+#REF!</f>
        <v>#REF!</v>
      </c>
      <c r="P15" s="25" t="e">
        <f>+#REF!</f>
        <v>#REF!</v>
      </c>
      <c r="Q15" s="25" t="e">
        <f>+#REF!</f>
        <v>#REF!</v>
      </c>
      <c r="R15" s="25">
        <v>13974</v>
      </c>
      <c r="T15" s="66">
        <v>6594</v>
      </c>
      <c r="U15" s="21"/>
    </row>
    <row r="16" spans="6:20" ht="12.75"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7"/>
      <c r="T16" s="7"/>
    </row>
    <row r="17" spans="1:20" ht="12.75">
      <c r="A17" t="s">
        <v>39</v>
      </c>
      <c r="F17" s="23" t="e">
        <f>+F12+F15</f>
        <v>#REF!</v>
      </c>
      <c r="G17" s="23" t="e">
        <f>+G12+G15</f>
        <v>#REF!</v>
      </c>
      <c r="H17" s="23" t="e">
        <f aca="true" t="shared" si="0" ref="H17:Q17">+H12+H15</f>
        <v>#REF!</v>
      </c>
      <c r="I17" s="23" t="e">
        <f t="shared" si="0"/>
        <v>#REF!</v>
      </c>
      <c r="J17" s="23" t="e">
        <f t="shared" si="0"/>
        <v>#REF!</v>
      </c>
      <c r="K17" s="23" t="e">
        <f t="shared" si="0"/>
        <v>#REF!</v>
      </c>
      <c r="L17" s="23" t="e">
        <f t="shared" si="0"/>
        <v>#REF!</v>
      </c>
      <c r="M17" s="23" t="e">
        <f t="shared" si="0"/>
        <v>#REF!</v>
      </c>
      <c r="N17" s="23" t="e">
        <f t="shared" si="0"/>
        <v>#REF!</v>
      </c>
      <c r="O17" s="23" t="e">
        <f t="shared" si="0"/>
        <v>#REF!</v>
      </c>
      <c r="P17" s="23" t="e">
        <f t="shared" si="0"/>
        <v>#REF!</v>
      </c>
      <c r="Q17" s="23" t="e">
        <f t="shared" si="0"/>
        <v>#REF!</v>
      </c>
      <c r="R17" s="23">
        <v>21654</v>
      </c>
      <c r="T17" s="7">
        <v>60735</v>
      </c>
    </row>
    <row r="18" spans="6:20" ht="12.75"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7"/>
      <c r="T18" s="7"/>
    </row>
    <row r="19" spans="1:20" ht="12.75">
      <c r="A19" t="s">
        <v>84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4"/>
      <c r="T19" s="7"/>
    </row>
    <row r="20" spans="1:20" ht="12.75">
      <c r="A20" t="s">
        <v>201</v>
      </c>
      <c r="F20" s="25">
        <f>-1647-2057-43+2248+11-1</f>
        <v>-1489</v>
      </c>
      <c r="G20" s="25">
        <f>-3897-451+3227+17</f>
        <v>-1104</v>
      </c>
      <c r="H20" s="25">
        <f>-1601+2124-1237-1+2</f>
        <v>-713</v>
      </c>
      <c r="I20" s="25"/>
      <c r="J20" s="25"/>
      <c r="K20" s="25"/>
      <c r="L20" s="25"/>
      <c r="M20" s="25"/>
      <c r="N20" s="25"/>
      <c r="O20" s="25"/>
      <c r="P20" s="25"/>
      <c r="Q20" s="25"/>
      <c r="R20" s="25">
        <v>-23891</v>
      </c>
      <c r="T20" s="68">
        <v>-11143</v>
      </c>
    </row>
    <row r="21" spans="6:20" ht="12.75"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4"/>
      <c r="T21" s="23"/>
    </row>
    <row r="22" spans="1:20" ht="12.75">
      <c r="A22" t="s">
        <v>40</v>
      </c>
      <c r="F22" s="23" t="e">
        <f>+F17+F20</f>
        <v>#REF!</v>
      </c>
      <c r="G22" s="23" t="e">
        <f>+G17+G20</f>
        <v>#REF!</v>
      </c>
      <c r="H22" s="23" t="e">
        <f aca="true" t="shared" si="1" ref="H22:Q22">+H17+H20</f>
        <v>#REF!</v>
      </c>
      <c r="I22" s="23" t="e">
        <f t="shared" si="1"/>
        <v>#REF!</v>
      </c>
      <c r="J22" s="23" t="e">
        <f t="shared" si="1"/>
        <v>#REF!</v>
      </c>
      <c r="K22" s="23" t="e">
        <f t="shared" si="1"/>
        <v>#REF!</v>
      </c>
      <c r="L22" s="23" t="e">
        <f t="shared" si="1"/>
        <v>#REF!</v>
      </c>
      <c r="M22" s="23" t="e">
        <f t="shared" si="1"/>
        <v>#REF!</v>
      </c>
      <c r="N22" s="23" t="e">
        <f t="shared" si="1"/>
        <v>#REF!</v>
      </c>
      <c r="O22" s="23" t="e">
        <f t="shared" si="1"/>
        <v>#REF!</v>
      </c>
      <c r="P22" s="23" t="e">
        <f t="shared" si="1"/>
        <v>#REF!</v>
      </c>
      <c r="Q22" s="23" t="e">
        <f t="shared" si="1"/>
        <v>#REF!</v>
      </c>
      <c r="R22" s="23">
        <v>-2237</v>
      </c>
      <c r="S22" s="29"/>
      <c r="T22" s="23">
        <v>49592</v>
      </c>
    </row>
    <row r="23" spans="6:20" ht="12.75"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7"/>
      <c r="T23" s="23"/>
    </row>
    <row r="24" spans="6:20" ht="12.75"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7"/>
      <c r="T24" s="23"/>
    </row>
    <row r="25" spans="1:20" ht="12.75">
      <c r="A25" t="s">
        <v>41</v>
      </c>
      <c r="F25" s="23">
        <f>-304-79+33+76</f>
        <v>-274</v>
      </c>
      <c r="G25" s="23">
        <f>-1251-2</f>
        <v>-1253</v>
      </c>
      <c r="H25" s="23">
        <f>162+2</f>
        <v>164</v>
      </c>
      <c r="I25" s="23"/>
      <c r="J25" s="23"/>
      <c r="K25" s="23"/>
      <c r="L25" s="23"/>
      <c r="M25" s="23"/>
      <c r="N25" s="23"/>
      <c r="O25" s="23"/>
      <c r="P25" s="23"/>
      <c r="Q25" s="23"/>
      <c r="R25" s="23">
        <v>-9141</v>
      </c>
      <c r="T25" s="69">
        <v>26871</v>
      </c>
    </row>
    <row r="26" spans="6:20" ht="12.75"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7"/>
      <c r="T26" s="69"/>
    </row>
    <row r="27" spans="1:20" ht="12.75">
      <c r="A27" t="s">
        <v>196</v>
      </c>
      <c r="F27" s="25">
        <v>-3000</v>
      </c>
      <c r="G27" s="25">
        <v>-1000</v>
      </c>
      <c r="H27" s="25">
        <f>4500-7084</f>
        <v>-2584</v>
      </c>
      <c r="I27" s="25"/>
      <c r="J27" s="25"/>
      <c r="K27" s="25"/>
      <c r="L27" s="25"/>
      <c r="M27" s="25"/>
      <c r="N27" s="25"/>
      <c r="O27" s="25"/>
      <c r="P27" s="25"/>
      <c r="Q27" s="25"/>
      <c r="R27" s="25">
        <v>-13131</v>
      </c>
      <c r="T27" s="68">
        <v>-18565</v>
      </c>
    </row>
    <row r="28" spans="6:20" ht="12.75">
      <c r="F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7"/>
      <c r="T28" s="23"/>
    </row>
    <row r="29" spans="1:20" ht="12.75">
      <c r="A29" t="s">
        <v>256</v>
      </c>
      <c r="F29" s="23" t="e">
        <f>+F22+F25+F27</f>
        <v>#REF!</v>
      </c>
      <c r="G29" s="23" t="e">
        <f>+G22+G25+G27</f>
        <v>#REF!</v>
      </c>
      <c r="H29" s="23" t="e">
        <f aca="true" t="shared" si="2" ref="H29:Q29">+H22+H25+H27</f>
        <v>#REF!</v>
      </c>
      <c r="I29" s="23" t="e">
        <f t="shared" si="2"/>
        <v>#REF!</v>
      </c>
      <c r="J29" s="23" t="e">
        <f t="shared" si="2"/>
        <v>#REF!</v>
      </c>
      <c r="K29" s="23" t="e">
        <f t="shared" si="2"/>
        <v>#REF!</v>
      </c>
      <c r="L29" s="23" t="e">
        <f t="shared" si="2"/>
        <v>#REF!</v>
      </c>
      <c r="M29" s="23" t="e">
        <f t="shared" si="2"/>
        <v>#REF!</v>
      </c>
      <c r="N29" s="23" t="e">
        <f t="shared" si="2"/>
        <v>#REF!</v>
      </c>
      <c r="O29" s="23" t="e">
        <f t="shared" si="2"/>
        <v>#REF!</v>
      </c>
      <c r="P29" s="23" t="e">
        <f t="shared" si="2"/>
        <v>#REF!</v>
      </c>
      <c r="Q29" s="23" t="e">
        <f t="shared" si="2"/>
        <v>#REF!</v>
      </c>
      <c r="R29" s="23">
        <v>-24509</v>
      </c>
      <c r="S29" s="29"/>
      <c r="T29" s="23">
        <v>57898</v>
      </c>
    </row>
    <row r="30" spans="6:20" ht="12.75"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7"/>
      <c r="S30" s="31"/>
      <c r="T30" s="7"/>
    </row>
    <row r="31" spans="1:20" ht="12.75">
      <c r="A31" t="s">
        <v>211</v>
      </c>
      <c r="F31" s="23">
        <f>3750+3640</f>
        <v>7390</v>
      </c>
      <c r="G31" s="29" t="e">
        <f>+F33</f>
        <v>#REF!</v>
      </c>
      <c r="H31" s="29" t="e">
        <f aca="true" t="shared" si="3" ref="H31:Q31">+G33</f>
        <v>#REF!</v>
      </c>
      <c r="I31" s="29" t="e">
        <f t="shared" si="3"/>
        <v>#REF!</v>
      </c>
      <c r="J31" s="29" t="e">
        <f t="shared" si="3"/>
        <v>#REF!</v>
      </c>
      <c r="K31" s="29" t="e">
        <f t="shared" si="3"/>
        <v>#REF!</v>
      </c>
      <c r="L31" s="29" t="e">
        <f t="shared" si="3"/>
        <v>#REF!</v>
      </c>
      <c r="M31" s="29" t="e">
        <f t="shared" si="3"/>
        <v>#REF!</v>
      </c>
      <c r="N31" s="29" t="e">
        <f t="shared" si="3"/>
        <v>#REF!</v>
      </c>
      <c r="O31" s="29" t="e">
        <f t="shared" si="3"/>
        <v>#REF!</v>
      </c>
      <c r="P31" s="29" t="e">
        <f t="shared" si="3"/>
        <v>#REF!</v>
      </c>
      <c r="Q31" s="29" t="e">
        <f t="shared" si="3"/>
        <v>#REF!</v>
      </c>
      <c r="R31" s="7">
        <v>88919</v>
      </c>
      <c r="T31" s="65">
        <v>17878</v>
      </c>
    </row>
    <row r="32" spans="6:20" ht="12.75"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7"/>
      <c r="T32" s="65"/>
    </row>
    <row r="33" spans="1:20" ht="13.5" thickBot="1">
      <c r="A33" t="s">
        <v>214</v>
      </c>
      <c r="F33" s="26" t="e">
        <f>+F29+F31</f>
        <v>#REF!</v>
      </c>
      <c r="G33" s="26" t="e">
        <f>+G31+G29</f>
        <v>#REF!</v>
      </c>
      <c r="H33" s="26" t="e">
        <f aca="true" t="shared" si="4" ref="H33:Q33">+H31+H29</f>
        <v>#REF!</v>
      </c>
      <c r="I33" s="26" t="e">
        <f t="shared" si="4"/>
        <v>#REF!</v>
      </c>
      <c r="J33" s="26" t="e">
        <f t="shared" si="4"/>
        <v>#REF!</v>
      </c>
      <c r="K33" s="26" t="e">
        <f t="shared" si="4"/>
        <v>#REF!</v>
      </c>
      <c r="L33" s="26" t="e">
        <f t="shared" si="4"/>
        <v>#REF!</v>
      </c>
      <c r="M33" s="26" t="e">
        <f t="shared" si="4"/>
        <v>#REF!</v>
      </c>
      <c r="N33" s="26" t="e">
        <f t="shared" si="4"/>
        <v>#REF!</v>
      </c>
      <c r="O33" s="26" t="e">
        <f t="shared" si="4"/>
        <v>#REF!</v>
      </c>
      <c r="P33" s="26" t="e">
        <f t="shared" si="4"/>
        <v>#REF!</v>
      </c>
      <c r="Q33" s="26" t="e">
        <f t="shared" si="4"/>
        <v>#REF!</v>
      </c>
      <c r="R33" s="26">
        <v>64410</v>
      </c>
      <c r="T33" s="67">
        <v>75776</v>
      </c>
    </row>
    <row r="34" spans="6:20" ht="13.5" thickTop="1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7"/>
      <c r="T34" s="64"/>
    </row>
    <row r="35" spans="6:18" ht="12.75"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3"/>
    </row>
    <row r="36" spans="1:18" ht="12.75">
      <c r="A36" s="1" t="s">
        <v>42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7"/>
    </row>
    <row r="37" spans="1:18" ht="12.75">
      <c r="A37" s="1" t="s">
        <v>200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1"/>
    </row>
    <row r="38" spans="1:18" ht="12.75">
      <c r="A38" s="1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1"/>
    </row>
    <row r="39" spans="1:18" ht="12.75">
      <c r="A39" s="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1"/>
    </row>
    <row r="40" spans="1:18" ht="12.75">
      <c r="A40" s="1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1"/>
    </row>
    <row r="41" spans="6:17" ht="12.75"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6:17" ht="12.75"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6:17" ht="12.75"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6:17" ht="12.75"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6:17" ht="12.75"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6:17" ht="12.75"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6:17" ht="12.75"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6:17" ht="12.75"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6:17" ht="12.75"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6:17" ht="12.75"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6:17" ht="12.75"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6:17" ht="12.75"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6:17" ht="12.75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6:17" ht="12.75"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6:17" ht="12.75"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6:17" ht="12.75"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</sheetData>
  <printOptions/>
  <pageMargins left="0.82" right="0.75" top="1" bottom="1" header="0.5" footer="0.5"/>
  <pageSetup horizontalDpi="600" verticalDpi="600" orientation="portrait" paperSize="9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95"/>
  <sheetViews>
    <sheetView workbookViewId="0" topLeftCell="A64">
      <selection activeCell="B10" sqref="B10"/>
    </sheetView>
  </sheetViews>
  <sheetFormatPr defaultColWidth="9.140625" defaultRowHeight="12.75"/>
  <cols>
    <col min="1" max="1" width="4.140625" style="0" customWidth="1"/>
    <col min="6" max="6" width="10.00390625" style="0" customWidth="1"/>
    <col min="7" max="7" width="10.28125" style="0" customWidth="1"/>
    <col min="8" max="8" width="12.57421875" style="0" customWidth="1"/>
    <col min="9" max="9" width="12.421875" style="0" customWidth="1"/>
    <col min="10" max="10" width="10.28125" style="0" bestFit="1" customWidth="1"/>
    <col min="12" max="12" width="17.8515625" style="0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151</v>
      </c>
    </row>
    <row r="4" ht="12.75">
      <c r="A4" s="1" t="s">
        <v>3</v>
      </c>
    </row>
    <row r="6" ht="12.75">
      <c r="A6" s="1" t="s">
        <v>43</v>
      </c>
    </row>
    <row r="9" spans="1:12" ht="12.75">
      <c r="A9" s="15" t="s">
        <v>121</v>
      </c>
      <c r="B9" s="1" t="s">
        <v>44</v>
      </c>
      <c r="C9" s="72"/>
      <c r="D9" s="72"/>
      <c r="E9" s="72"/>
      <c r="F9" s="72"/>
      <c r="G9" s="72"/>
      <c r="H9" s="72"/>
      <c r="I9" s="72"/>
      <c r="J9" s="54"/>
      <c r="K9" s="54"/>
      <c r="L9" s="54"/>
    </row>
    <row r="10" spans="1:12" ht="12.75">
      <c r="A10" s="73"/>
      <c r="B10" s="3" t="s">
        <v>161</v>
      </c>
      <c r="C10" s="72"/>
      <c r="D10" s="72"/>
      <c r="E10" s="72"/>
      <c r="F10" s="72"/>
      <c r="G10" s="72"/>
      <c r="H10" s="72"/>
      <c r="I10" s="72"/>
      <c r="J10" s="54"/>
      <c r="K10" s="54"/>
      <c r="L10" s="54"/>
    </row>
    <row r="11" spans="1:12" ht="12.75">
      <c r="A11" s="54"/>
      <c r="B11" s="18" t="s">
        <v>202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54"/>
      <c r="B12" s="3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2.75">
      <c r="A13" s="54"/>
      <c r="B13" s="3" t="s">
        <v>162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2.75">
      <c r="A14" s="54"/>
      <c r="B14" s="3" t="s">
        <v>207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2.75">
      <c r="A15" s="54"/>
      <c r="B15" s="3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2.75">
      <c r="A16" s="58" t="s">
        <v>122</v>
      </c>
      <c r="B16" s="16" t="s">
        <v>45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2.75">
      <c r="A17" s="54"/>
      <c r="B17" s="3" t="s">
        <v>46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12.75">
      <c r="A19" s="58" t="s">
        <v>123</v>
      </c>
      <c r="B19" s="16" t="s">
        <v>47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12.75">
      <c r="A20" s="54"/>
      <c r="B20" s="3" t="s">
        <v>173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 ht="12.75">
      <c r="A21" s="54"/>
      <c r="B21" s="3" t="s">
        <v>174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2.75">
      <c r="A23" s="58" t="s">
        <v>124</v>
      </c>
      <c r="B23" s="16" t="s">
        <v>48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12.75">
      <c r="A24" s="58"/>
      <c r="B24" s="18" t="s">
        <v>181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2.75">
      <c r="A25" s="54"/>
      <c r="B25" s="18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12.75">
      <c r="A26" s="58" t="s">
        <v>125</v>
      </c>
      <c r="B26" s="17" t="s">
        <v>50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12.75">
      <c r="A27" s="54"/>
      <c r="B27" s="17" t="s">
        <v>49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12.75">
      <c r="A28" s="54"/>
      <c r="B28" s="54" t="s">
        <v>177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2.75">
      <c r="A29" s="54"/>
      <c r="B29" s="54" t="s">
        <v>49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2.75">
      <c r="A31" s="58" t="s">
        <v>126</v>
      </c>
      <c r="B31" s="1" t="s">
        <v>51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75">
      <c r="A32" s="54"/>
      <c r="B32" s="18" t="s">
        <v>163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ht="12.75">
      <c r="A33" s="54"/>
      <c r="B33" s="18" t="s">
        <v>164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2.75">
      <c r="A35" s="58" t="s">
        <v>127</v>
      </c>
      <c r="B35" s="1" t="s">
        <v>52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2.75">
      <c r="A36" s="58"/>
      <c r="B36" s="54" t="s">
        <v>229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2.75">
      <c r="A37" s="58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1:12" ht="12.75">
      <c r="A38" s="58" t="s">
        <v>128</v>
      </c>
      <c r="B38" s="1" t="s">
        <v>53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1:12" ht="12.75">
      <c r="A39" s="54"/>
      <c r="B39" s="130" t="s">
        <v>216</v>
      </c>
      <c r="C39" s="96"/>
      <c r="D39" s="96"/>
      <c r="E39" s="96"/>
      <c r="F39" s="96"/>
      <c r="G39" s="96"/>
      <c r="H39" s="96"/>
      <c r="I39" s="96"/>
      <c r="J39" s="96"/>
      <c r="K39" s="54"/>
      <c r="L39" s="54"/>
    </row>
    <row r="40" spans="1:12" ht="12.75">
      <c r="A40" s="54"/>
      <c r="B40" s="3" t="s">
        <v>165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2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2" ht="12.75">
      <c r="A42" s="58" t="s">
        <v>129</v>
      </c>
      <c r="B42" s="1" t="s">
        <v>54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12.75">
      <c r="A43" s="54"/>
      <c r="B43" s="54" t="s">
        <v>241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2.75">
      <c r="A44" s="54"/>
      <c r="B44" s="54" t="s">
        <v>166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2.75">
      <c r="A46" s="58" t="s">
        <v>130</v>
      </c>
      <c r="B46" s="1" t="s">
        <v>55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2.75">
      <c r="A47" s="54"/>
      <c r="B47" s="18" t="s">
        <v>167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2.75">
      <c r="A49" s="58" t="s">
        <v>131</v>
      </c>
      <c r="B49" s="1" t="s">
        <v>154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2.75">
      <c r="A50" s="54"/>
      <c r="B50" s="18" t="s">
        <v>168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2.75">
      <c r="A51" s="54"/>
      <c r="B51" s="3" t="s">
        <v>169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2.75">
      <c r="A52" s="54"/>
      <c r="B52" s="3" t="s">
        <v>203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ht="12.75">
      <c r="A54" s="58" t="s">
        <v>132</v>
      </c>
      <c r="B54" s="16" t="s">
        <v>56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12.75">
      <c r="A55" s="54"/>
      <c r="B55" s="18" t="s">
        <v>57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</row>
    <row r="57" spans="1:12" ht="12.75">
      <c r="A57" s="1" t="s">
        <v>152</v>
      </c>
      <c r="B57" s="1" t="s">
        <v>185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 ht="12.75">
      <c r="A58" s="54"/>
      <c r="B58" s="54" t="s">
        <v>186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1:12" ht="12.75">
      <c r="A59" s="54"/>
      <c r="B59" s="54" t="s">
        <v>187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54"/>
      <c r="B60" s="54"/>
      <c r="C60" s="54"/>
      <c r="D60" s="54"/>
      <c r="E60" s="54"/>
      <c r="F60" s="54"/>
      <c r="G60" s="54"/>
      <c r="H60" s="22" t="s">
        <v>188</v>
      </c>
      <c r="I60" s="22" t="s">
        <v>188</v>
      </c>
      <c r="J60" s="54"/>
      <c r="K60" s="54"/>
      <c r="L60" s="54"/>
    </row>
    <row r="61" spans="1:12" ht="12.75">
      <c r="A61" s="54"/>
      <c r="B61" s="54"/>
      <c r="C61" s="54"/>
      <c r="D61" s="54"/>
      <c r="E61" s="54"/>
      <c r="F61" s="54"/>
      <c r="G61" s="54"/>
      <c r="H61" s="22" t="s">
        <v>228</v>
      </c>
      <c r="I61" s="22" t="s">
        <v>230</v>
      </c>
      <c r="J61" s="54"/>
      <c r="K61" s="54"/>
      <c r="L61" s="54"/>
    </row>
    <row r="62" spans="1:12" ht="12.75">
      <c r="A62" s="54"/>
      <c r="B62" s="54"/>
      <c r="C62" s="54"/>
      <c r="D62" s="54"/>
      <c r="E62" s="54"/>
      <c r="F62" s="54"/>
      <c r="G62" s="54"/>
      <c r="H62" s="22" t="s">
        <v>2</v>
      </c>
      <c r="I62" s="22" t="s">
        <v>2</v>
      </c>
      <c r="J62" s="54"/>
      <c r="K62" s="54"/>
      <c r="L62" s="54"/>
    </row>
    <row r="63" spans="1:12" ht="12.75">
      <c r="A63" s="54"/>
      <c r="B63" s="54"/>
      <c r="C63" s="54" t="s">
        <v>189</v>
      </c>
      <c r="D63" s="54"/>
      <c r="E63" s="54"/>
      <c r="F63" s="54"/>
      <c r="G63" s="54"/>
      <c r="H63" s="83">
        <v>8068</v>
      </c>
      <c r="I63" s="83">
        <v>168.6</v>
      </c>
      <c r="J63" s="54"/>
      <c r="K63" s="54"/>
      <c r="L63" s="54"/>
    </row>
    <row r="64" spans="1:12" ht="12.75">
      <c r="A64" s="54"/>
      <c r="B64" s="54"/>
      <c r="C64" s="54" t="s">
        <v>192</v>
      </c>
      <c r="D64" s="54"/>
      <c r="E64" s="54"/>
      <c r="F64" s="54"/>
      <c r="G64" s="54"/>
      <c r="H64" s="83">
        <v>4647</v>
      </c>
      <c r="I64" s="83">
        <v>9504</v>
      </c>
      <c r="J64" s="54"/>
      <c r="K64" s="54"/>
      <c r="L64" s="7"/>
    </row>
    <row r="65" spans="1:12" ht="13.5" thickBot="1">
      <c r="A65" s="54"/>
      <c r="B65" s="54"/>
      <c r="C65" s="54"/>
      <c r="D65" s="54"/>
      <c r="E65" s="54"/>
      <c r="F65" s="54"/>
      <c r="G65" s="54"/>
      <c r="H65" s="110">
        <v>12715</v>
      </c>
      <c r="I65" s="110">
        <v>9672.6</v>
      </c>
      <c r="J65" s="54"/>
      <c r="K65" s="54"/>
      <c r="L65" s="75"/>
    </row>
    <row r="66" spans="1:12" ht="13.5" thickTop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 ht="12.75">
      <c r="A67" s="58" t="s">
        <v>134</v>
      </c>
      <c r="B67" s="16" t="s">
        <v>58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ht="12.75">
      <c r="A68" s="58"/>
      <c r="B68" s="127" t="s">
        <v>267</v>
      </c>
      <c r="C68" s="96"/>
      <c r="D68" s="96"/>
      <c r="E68" s="96"/>
      <c r="F68" s="96"/>
      <c r="G68" s="96"/>
      <c r="H68" s="96"/>
      <c r="I68" s="96"/>
      <c r="J68" s="96"/>
      <c r="K68" s="96"/>
      <c r="L68" s="54"/>
    </row>
    <row r="69" spans="1:12" ht="12.75">
      <c r="A69" s="58"/>
      <c r="B69" s="127" t="s">
        <v>268</v>
      </c>
      <c r="C69" s="96"/>
      <c r="D69" s="96"/>
      <c r="E69" s="96"/>
      <c r="F69" s="96"/>
      <c r="G69" s="96"/>
      <c r="H69" s="96"/>
      <c r="I69" s="96"/>
      <c r="J69" s="96"/>
      <c r="K69" s="96"/>
      <c r="L69" s="54"/>
    </row>
    <row r="70" spans="1:12" ht="12.75">
      <c r="A70" s="58"/>
      <c r="B70" s="127" t="s">
        <v>269</v>
      </c>
      <c r="C70" s="96"/>
      <c r="D70" s="96"/>
      <c r="E70" s="96"/>
      <c r="F70" s="96"/>
      <c r="G70" s="96"/>
      <c r="H70" s="96"/>
      <c r="I70" s="96"/>
      <c r="J70" s="96"/>
      <c r="K70" s="96"/>
      <c r="L70" s="54"/>
    </row>
    <row r="71" spans="1:12" ht="12.75">
      <c r="A71" s="58"/>
      <c r="B71" s="127" t="s">
        <v>270</v>
      </c>
      <c r="C71" s="96"/>
      <c r="D71" s="96"/>
      <c r="E71" s="96"/>
      <c r="F71" s="96"/>
      <c r="G71" s="96"/>
      <c r="H71" s="96"/>
      <c r="I71" s="96"/>
      <c r="J71" s="96"/>
      <c r="K71" s="96"/>
      <c r="L71" s="54"/>
    </row>
    <row r="72" spans="1:12" ht="12.75">
      <c r="A72" s="58"/>
      <c r="B72" s="127" t="s">
        <v>263</v>
      </c>
      <c r="C72" s="96"/>
      <c r="D72" s="96"/>
      <c r="E72" s="96"/>
      <c r="F72" s="96"/>
      <c r="G72" s="96"/>
      <c r="H72" s="96"/>
      <c r="I72" s="96"/>
      <c r="J72" s="96"/>
      <c r="K72" s="96"/>
      <c r="L72" s="54"/>
    </row>
    <row r="73" spans="1:12" ht="12.75">
      <c r="A73" s="58"/>
      <c r="B73" s="127" t="s">
        <v>273</v>
      </c>
      <c r="C73" s="96"/>
      <c r="D73" s="96"/>
      <c r="E73" s="96"/>
      <c r="F73" s="96"/>
      <c r="G73" s="96"/>
      <c r="H73" s="96"/>
      <c r="I73" s="96"/>
      <c r="J73" s="96"/>
      <c r="K73" s="96"/>
      <c r="L73" s="54"/>
    </row>
    <row r="74" spans="1:12" ht="12.75">
      <c r="A74" s="58"/>
      <c r="B74" s="127" t="s">
        <v>274</v>
      </c>
      <c r="C74" s="96"/>
      <c r="D74" s="96"/>
      <c r="E74" s="96"/>
      <c r="F74" s="96"/>
      <c r="G74" s="96"/>
      <c r="H74" s="96"/>
      <c r="I74" s="96"/>
      <c r="J74" s="96"/>
      <c r="K74" s="96"/>
      <c r="L74" s="54"/>
    </row>
    <row r="75" spans="1:12" ht="12.75">
      <c r="A75" s="58"/>
      <c r="B75" s="127" t="s">
        <v>275</v>
      </c>
      <c r="C75" s="96"/>
      <c r="D75" s="96"/>
      <c r="E75" s="96"/>
      <c r="F75" s="96"/>
      <c r="G75" s="96"/>
      <c r="H75" s="96"/>
      <c r="I75" s="96"/>
      <c r="J75" s="96"/>
      <c r="K75" s="96"/>
      <c r="L75" s="54"/>
    </row>
    <row r="76" spans="1:12" ht="12.75">
      <c r="A76" s="58"/>
      <c r="B76" s="127" t="s">
        <v>276</v>
      </c>
      <c r="C76" s="96"/>
      <c r="D76" s="96"/>
      <c r="E76" s="96"/>
      <c r="F76" s="96"/>
      <c r="G76" s="96"/>
      <c r="H76" s="96"/>
      <c r="I76" s="96"/>
      <c r="J76" s="96"/>
      <c r="K76" s="96"/>
      <c r="L76" s="54"/>
    </row>
    <row r="77" spans="1:12" ht="12.75">
      <c r="A77" s="58"/>
      <c r="B77" s="127"/>
      <c r="C77" s="96"/>
      <c r="D77" s="96"/>
      <c r="E77" s="96"/>
      <c r="F77" s="96"/>
      <c r="G77" s="96"/>
      <c r="H77" s="96"/>
      <c r="I77" s="96"/>
      <c r="J77" s="96"/>
      <c r="K77" s="96"/>
      <c r="L77" s="54"/>
    </row>
    <row r="78" spans="1:12" ht="12.75">
      <c r="A78" s="58" t="s">
        <v>135</v>
      </c>
      <c r="B78" s="19" t="s">
        <v>153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</row>
    <row r="79" spans="1:12" ht="12.75">
      <c r="A79" s="73"/>
      <c r="B79" s="18"/>
      <c r="C79" s="72"/>
      <c r="D79" s="72"/>
      <c r="E79" s="72"/>
      <c r="F79" s="72"/>
      <c r="G79" s="72"/>
      <c r="H79" s="72"/>
      <c r="I79" s="72" t="s">
        <v>59</v>
      </c>
      <c r="J79" s="54"/>
      <c r="K79" s="54"/>
      <c r="L79" s="54"/>
    </row>
    <row r="80" spans="1:12" ht="12.75">
      <c r="A80" s="73"/>
      <c r="B80" s="18"/>
      <c r="C80" s="72"/>
      <c r="D80" s="72"/>
      <c r="E80" s="72"/>
      <c r="F80" s="72"/>
      <c r="G80" s="72"/>
      <c r="H80" s="22" t="s">
        <v>60</v>
      </c>
      <c r="I80" s="72" t="s">
        <v>61</v>
      </c>
      <c r="J80" s="54"/>
      <c r="K80" s="54"/>
      <c r="L80" s="54"/>
    </row>
    <row r="81" spans="1:12" ht="12.75">
      <c r="A81" s="73"/>
      <c r="B81" s="18"/>
      <c r="C81" s="72"/>
      <c r="D81" s="72"/>
      <c r="E81" s="72"/>
      <c r="F81" s="72"/>
      <c r="G81" s="72"/>
      <c r="H81" s="22" t="s">
        <v>62</v>
      </c>
      <c r="I81" s="72" t="s">
        <v>62</v>
      </c>
      <c r="J81" s="54"/>
      <c r="K81" s="54"/>
      <c r="L81" s="54"/>
    </row>
    <row r="82" spans="1:12" ht="12.75">
      <c r="A82" s="73"/>
      <c r="B82" s="18"/>
      <c r="C82" s="72"/>
      <c r="D82" s="72"/>
      <c r="E82" s="72"/>
      <c r="F82" s="72"/>
      <c r="G82" s="72"/>
      <c r="H82" s="22" t="s">
        <v>228</v>
      </c>
      <c r="I82" s="22" t="s">
        <v>212</v>
      </c>
      <c r="J82" s="54"/>
      <c r="K82" s="54"/>
      <c r="L82" s="54"/>
    </row>
    <row r="83" spans="1:13" ht="12.75">
      <c r="A83" s="73"/>
      <c r="B83" s="18"/>
      <c r="C83" s="72"/>
      <c r="D83" s="72"/>
      <c r="E83" s="72"/>
      <c r="F83" s="72"/>
      <c r="G83" s="72"/>
      <c r="H83" s="22" t="s">
        <v>2</v>
      </c>
      <c r="I83" s="22" t="s">
        <v>2</v>
      </c>
      <c r="J83" s="54"/>
      <c r="K83" s="54"/>
      <c r="L83" s="99"/>
      <c r="M83" s="100"/>
    </row>
    <row r="84" spans="1:13" ht="13.5" thickBot="1">
      <c r="A84" s="73"/>
      <c r="B84" s="18"/>
      <c r="C84" s="3" t="s">
        <v>5</v>
      </c>
      <c r="D84" s="72"/>
      <c r="E84" s="72"/>
      <c r="F84" s="72"/>
      <c r="G84" s="72"/>
      <c r="H84" s="74">
        <v>57694</v>
      </c>
      <c r="I84" s="74">
        <v>55192</v>
      </c>
      <c r="J84" s="105"/>
      <c r="K84" s="76"/>
      <c r="L84" s="76"/>
      <c r="M84" s="101"/>
    </row>
    <row r="85" spans="1:12" ht="14.25" thickBot="1" thickTop="1">
      <c r="A85" s="73"/>
      <c r="B85" s="18"/>
      <c r="C85" s="3" t="s">
        <v>237</v>
      </c>
      <c r="D85" s="72"/>
      <c r="E85" s="72"/>
      <c r="F85" s="72"/>
      <c r="G85" s="72"/>
      <c r="H85" s="77">
        <v>-10144</v>
      </c>
      <c r="I85" s="77">
        <v>7080</v>
      </c>
      <c r="J85" s="78"/>
      <c r="K85" s="76"/>
      <c r="L85" s="76"/>
    </row>
    <row r="86" spans="1:12" ht="13.5" thickTop="1">
      <c r="A86" s="73"/>
      <c r="B86" s="128"/>
      <c r="C86" s="72"/>
      <c r="D86" s="72"/>
      <c r="E86" s="72"/>
      <c r="F86" s="72"/>
      <c r="G86" s="72"/>
      <c r="H86" s="72"/>
      <c r="I86" s="79"/>
      <c r="J86" s="80"/>
      <c r="K86" s="54"/>
      <c r="L86" s="84"/>
    </row>
    <row r="87" spans="1:12" ht="12.75">
      <c r="A87" s="73"/>
      <c r="B87" s="128" t="s">
        <v>260</v>
      </c>
      <c r="C87" s="97"/>
      <c r="D87" s="97"/>
      <c r="E87" s="97"/>
      <c r="F87" s="97"/>
      <c r="G87" s="97"/>
      <c r="H87" s="97"/>
      <c r="I87" s="131"/>
      <c r="J87" s="132"/>
      <c r="K87" s="96"/>
      <c r="L87" s="84"/>
    </row>
    <row r="88" spans="1:12" ht="12.75">
      <c r="A88" s="73"/>
      <c r="B88" s="128" t="s">
        <v>262</v>
      </c>
      <c r="C88" s="97"/>
      <c r="D88" s="97"/>
      <c r="E88" s="97"/>
      <c r="F88" s="97"/>
      <c r="G88" s="97"/>
      <c r="H88" s="97"/>
      <c r="I88" s="131"/>
      <c r="J88" s="132"/>
      <c r="K88" s="96"/>
      <c r="L88" s="84"/>
    </row>
    <row r="89" spans="1:12" ht="12.75">
      <c r="A89" s="73"/>
      <c r="B89" s="128" t="s">
        <v>264</v>
      </c>
      <c r="C89" s="97"/>
      <c r="D89" s="97"/>
      <c r="E89" s="97"/>
      <c r="F89" s="97"/>
      <c r="G89" s="97"/>
      <c r="H89" s="97"/>
      <c r="I89" s="131"/>
      <c r="J89" s="132"/>
      <c r="K89" s="96"/>
      <c r="L89" s="84"/>
    </row>
    <row r="90" spans="1:12" ht="12.75">
      <c r="A90" s="73"/>
      <c r="B90" s="128" t="s">
        <v>265</v>
      </c>
      <c r="C90" s="97"/>
      <c r="D90" s="97"/>
      <c r="E90" s="97"/>
      <c r="F90" s="97"/>
      <c r="G90" s="97"/>
      <c r="H90" s="97"/>
      <c r="I90" s="131"/>
      <c r="J90" s="132"/>
      <c r="K90" s="96"/>
      <c r="L90" s="84"/>
    </row>
    <row r="91" spans="1:12" ht="12.75">
      <c r="A91" s="73"/>
      <c r="B91" s="128" t="s">
        <v>266</v>
      </c>
      <c r="C91" s="97"/>
      <c r="D91" s="97"/>
      <c r="E91" s="97"/>
      <c r="F91" s="97"/>
      <c r="G91" s="97"/>
      <c r="H91" s="97"/>
      <c r="I91" s="131"/>
      <c r="J91" s="132"/>
      <c r="K91" s="96"/>
      <c r="L91" s="84"/>
    </row>
    <row r="92" spans="1:12" ht="12.75">
      <c r="A92" s="73"/>
      <c r="B92" s="127" t="s">
        <v>271</v>
      </c>
      <c r="C92" s="97"/>
      <c r="D92" s="97"/>
      <c r="E92" s="97"/>
      <c r="F92" s="97"/>
      <c r="G92" s="97"/>
      <c r="H92" s="97"/>
      <c r="I92" s="131"/>
      <c r="J92" s="132"/>
      <c r="K92" s="96"/>
      <c r="L92" s="84"/>
    </row>
    <row r="93" spans="1:12" ht="12.75">
      <c r="A93" s="73"/>
      <c r="B93" s="127"/>
      <c r="C93" s="97"/>
      <c r="D93" s="97"/>
      <c r="E93" s="97"/>
      <c r="F93" s="97"/>
      <c r="G93" s="97"/>
      <c r="H93" s="97"/>
      <c r="I93" s="131"/>
      <c r="J93" s="132"/>
      <c r="K93" s="96"/>
      <c r="L93" s="84"/>
    </row>
    <row r="94" spans="1:12" ht="12.75">
      <c r="A94" s="58" t="s">
        <v>136</v>
      </c>
      <c r="B94" s="129" t="s">
        <v>190</v>
      </c>
      <c r="C94" s="96"/>
      <c r="D94" s="96"/>
      <c r="E94" s="96"/>
      <c r="F94" s="96"/>
      <c r="G94" s="96"/>
      <c r="H94" s="96"/>
      <c r="I94" s="96"/>
      <c r="J94" s="96"/>
      <c r="K94" s="96"/>
      <c r="L94" s="54"/>
    </row>
    <row r="95" spans="1:12" ht="12.75">
      <c r="A95" s="58"/>
      <c r="B95" s="128" t="s">
        <v>272</v>
      </c>
      <c r="C95" s="96"/>
      <c r="D95" s="96"/>
      <c r="E95" s="96"/>
      <c r="F95" s="96"/>
      <c r="G95" s="96"/>
      <c r="H95" s="96"/>
      <c r="I95" s="96"/>
      <c r="J95" s="96"/>
      <c r="K95" s="96"/>
      <c r="L95" s="54"/>
    </row>
    <row r="96" spans="1:12" ht="12.75">
      <c r="A96" s="58"/>
      <c r="B96" s="128" t="s">
        <v>261</v>
      </c>
      <c r="C96" s="96"/>
      <c r="D96" s="96"/>
      <c r="E96" s="96"/>
      <c r="F96" s="96"/>
      <c r="G96" s="96"/>
      <c r="H96" s="96"/>
      <c r="I96" s="96"/>
      <c r="J96" s="96"/>
      <c r="K96" s="96"/>
      <c r="L96" s="54"/>
    </row>
    <row r="97" spans="1:12" ht="12.75">
      <c r="A97" s="58"/>
      <c r="B97" s="128" t="s">
        <v>257</v>
      </c>
      <c r="C97" s="96"/>
      <c r="D97" s="96"/>
      <c r="E97" s="96"/>
      <c r="F97" s="96"/>
      <c r="G97" s="96"/>
      <c r="H97" s="96"/>
      <c r="I97" s="96"/>
      <c r="J97" s="96"/>
      <c r="K97" s="96"/>
      <c r="L97" s="54"/>
    </row>
    <row r="98" spans="1:12" ht="12.75">
      <c r="A98" s="58"/>
      <c r="B98" s="128" t="s">
        <v>238</v>
      </c>
      <c r="C98" s="96"/>
      <c r="D98" s="96"/>
      <c r="E98" s="96"/>
      <c r="F98" s="96"/>
      <c r="G98" s="96"/>
      <c r="H98" s="96"/>
      <c r="I98" s="96"/>
      <c r="J98" s="96"/>
      <c r="K98" s="96"/>
      <c r="L98" s="54"/>
    </row>
    <row r="99" spans="1:12" ht="12.75">
      <c r="A99" s="58"/>
      <c r="B99" s="128"/>
      <c r="C99" s="54"/>
      <c r="D99" s="125"/>
      <c r="E99" s="125"/>
      <c r="F99" s="125"/>
      <c r="G99" s="125"/>
      <c r="H99" s="125"/>
      <c r="I99" s="125"/>
      <c r="J99" s="125"/>
      <c r="K99" s="125"/>
      <c r="L99" s="54"/>
    </row>
    <row r="100" spans="1:12" ht="12.75">
      <c r="A100" s="58" t="s">
        <v>137</v>
      </c>
      <c r="B100" s="1" t="s">
        <v>193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1:12" ht="12.75">
      <c r="A101" s="73"/>
      <c r="B101" s="1" t="s">
        <v>63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ht="12.75">
      <c r="A102" s="73"/>
      <c r="B102" s="54" t="s">
        <v>194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ht="12.75">
      <c r="A103" s="73"/>
      <c r="B103" s="54" t="s">
        <v>178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ht="12.75">
      <c r="A104" s="58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ht="12.75">
      <c r="A105" s="58" t="s">
        <v>138</v>
      </c>
      <c r="B105" s="1" t="s">
        <v>6</v>
      </c>
      <c r="C105" s="54"/>
      <c r="D105" s="54"/>
      <c r="E105" s="54"/>
      <c r="F105" s="54"/>
      <c r="G105" s="54"/>
      <c r="H105" s="54"/>
      <c r="I105" s="120"/>
      <c r="J105" s="121"/>
      <c r="K105" s="54"/>
      <c r="L105" s="54"/>
    </row>
    <row r="106" spans="1:12" ht="12.75">
      <c r="A106" s="58"/>
      <c r="B106" s="1"/>
      <c r="C106" s="54"/>
      <c r="D106" s="54"/>
      <c r="E106" s="54"/>
      <c r="F106" s="54"/>
      <c r="G106" s="54"/>
      <c r="H106" s="22" t="s">
        <v>147</v>
      </c>
      <c r="I106" s="24"/>
      <c r="J106" s="122"/>
      <c r="K106" s="54"/>
      <c r="L106" s="22"/>
    </row>
    <row r="107" spans="1:12" ht="12.75">
      <c r="A107" s="73"/>
      <c r="B107" s="54"/>
      <c r="C107" s="54"/>
      <c r="D107" s="54"/>
      <c r="E107" s="54"/>
      <c r="F107" s="54"/>
      <c r="G107" s="22" t="s">
        <v>60</v>
      </c>
      <c r="H107" s="81" t="s">
        <v>148</v>
      </c>
      <c r="I107" s="121"/>
      <c r="J107" s="123"/>
      <c r="K107" s="54"/>
      <c r="L107" s="3"/>
    </row>
    <row r="108" spans="1:12" ht="12.75">
      <c r="A108" s="73"/>
      <c r="B108" s="54"/>
      <c r="C108" s="54"/>
      <c r="D108" s="54"/>
      <c r="E108" s="54"/>
      <c r="F108" s="54"/>
      <c r="G108" s="22" t="s">
        <v>64</v>
      </c>
      <c r="H108" s="22" t="s">
        <v>62</v>
      </c>
      <c r="I108" s="124"/>
      <c r="J108" s="121"/>
      <c r="K108" s="54"/>
      <c r="L108" s="22"/>
    </row>
    <row r="109" spans="1:12" ht="12.75">
      <c r="A109" s="73"/>
      <c r="B109" s="54"/>
      <c r="C109" s="54"/>
      <c r="D109" s="54"/>
      <c r="E109" s="54"/>
      <c r="F109" s="54"/>
      <c r="G109" s="22" t="s">
        <v>228</v>
      </c>
      <c r="H109" s="22" t="s">
        <v>230</v>
      </c>
      <c r="I109" s="121"/>
      <c r="J109" s="121"/>
      <c r="K109" s="54"/>
      <c r="L109" s="22"/>
    </row>
    <row r="110" spans="1:12" ht="12.75">
      <c r="A110" s="73"/>
      <c r="B110" s="54"/>
      <c r="C110" s="54"/>
      <c r="D110" s="54"/>
      <c r="E110" s="54"/>
      <c r="F110" s="54"/>
      <c r="G110" s="22" t="s">
        <v>2</v>
      </c>
      <c r="H110" s="82" t="s">
        <v>2</v>
      </c>
      <c r="I110" s="121"/>
      <c r="J110" s="121"/>
      <c r="K110" s="54"/>
      <c r="L110" s="54"/>
    </row>
    <row r="111" spans="1:12" ht="12.75">
      <c r="A111" s="73"/>
      <c r="B111" s="54" t="s">
        <v>179</v>
      </c>
      <c r="C111" s="54"/>
      <c r="D111" s="54"/>
      <c r="E111" s="54"/>
      <c r="F111" s="54"/>
      <c r="G111" s="111">
        <v>-237</v>
      </c>
      <c r="H111" s="106">
        <v>-272</v>
      </c>
      <c r="I111" s="106"/>
      <c r="J111" s="32"/>
      <c r="K111" s="54"/>
      <c r="L111" s="86"/>
    </row>
    <row r="112" spans="1:12" ht="12.75">
      <c r="A112" s="73"/>
      <c r="B112" s="54" t="s">
        <v>239</v>
      </c>
      <c r="C112" s="54"/>
      <c r="D112" s="54"/>
      <c r="E112" s="54"/>
      <c r="F112" s="54"/>
      <c r="G112" s="112">
        <v>856</v>
      </c>
      <c r="H112" s="107">
        <v>-3703</v>
      </c>
      <c r="I112" s="106"/>
      <c r="J112" s="32"/>
      <c r="K112" s="54"/>
      <c r="L112" s="88"/>
    </row>
    <row r="113" spans="1:12" ht="12.75">
      <c r="A113" s="73"/>
      <c r="B113" s="54"/>
      <c r="C113" s="54"/>
      <c r="D113" s="54"/>
      <c r="E113" s="54"/>
      <c r="F113" s="54"/>
      <c r="G113" s="113">
        <v>619</v>
      </c>
      <c r="H113" s="87">
        <v>-3975</v>
      </c>
      <c r="I113" s="32"/>
      <c r="J113" s="32"/>
      <c r="K113" s="54"/>
      <c r="L113" s="54"/>
    </row>
    <row r="114" spans="1:12" ht="12.75">
      <c r="A114" s="73"/>
      <c r="B114" s="54" t="s">
        <v>86</v>
      </c>
      <c r="C114" s="54"/>
      <c r="D114" s="54"/>
      <c r="E114" s="54"/>
      <c r="F114" s="54"/>
      <c r="G114" s="115">
        <v>-429</v>
      </c>
      <c r="H114" s="116">
        <v>-441</v>
      </c>
      <c r="I114" s="32"/>
      <c r="J114" s="32"/>
      <c r="K114" s="54"/>
      <c r="L114" s="54"/>
    </row>
    <row r="115" spans="1:12" ht="13.5" thickBot="1">
      <c r="A115" s="73"/>
      <c r="B115" s="54"/>
      <c r="C115" s="54"/>
      <c r="D115" s="54"/>
      <c r="E115" s="54"/>
      <c r="F115" s="54"/>
      <c r="G115" s="114">
        <v>190</v>
      </c>
      <c r="H115" s="90">
        <v>-4416</v>
      </c>
      <c r="I115" s="32"/>
      <c r="J115" s="32"/>
      <c r="K115" s="54"/>
      <c r="L115" s="54"/>
    </row>
    <row r="116" spans="1:12" ht="13.5" thickTop="1">
      <c r="A116" s="73"/>
      <c r="B116" s="54"/>
      <c r="C116" s="54"/>
      <c r="D116" s="54"/>
      <c r="E116" s="54"/>
      <c r="F116" s="54"/>
      <c r="G116" s="109"/>
      <c r="H116" s="84"/>
      <c r="I116" s="85"/>
      <c r="J116" s="32"/>
      <c r="K116" s="84"/>
      <c r="L116" s="54"/>
    </row>
    <row r="117" spans="1:12" ht="12.75">
      <c r="A117" s="73"/>
      <c r="B117" s="54" t="s">
        <v>206</v>
      </c>
      <c r="C117" s="54"/>
      <c r="D117" s="54"/>
      <c r="E117" s="54"/>
      <c r="F117" s="54"/>
      <c r="G117" s="84"/>
      <c r="H117" s="84"/>
      <c r="I117" s="84"/>
      <c r="J117" s="54"/>
      <c r="K117" s="54"/>
      <c r="L117" s="54"/>
    </row>
    <row r="118" spans="1:12" ht="12.75">
      <c r="A118" s="73"/>
      <c r="B118" s="54"/>
      <c r="C118" s="54"/>
      <c r="D118" s="54"/>
      <c r="E118" s="54"/>
      <c r="F118" s="54"/>
      <c r="G118" s="54"/>
      <c r="H118" s="54"/>
      <c r="I118" s="85"/>
      <c r="J118" s="54"/>
      <c r="K118" s="54"/>
      <c r="L118" s="54"/>
    </row>
    <row r="119" spans="1:12" ht="12.75">
      <c r="A119" s="58" t="s">
        <v>145</v>
      </c>
      <c r="B119" s="1" t="s">
        <v>146</v>
      </c>
      <c r="C119" s="54"/>
      <c r="D119" s="54"/>
      <c r="E119" s="54"/>
      <c r="F119" s="54"/>
      <c r="G119" s="54"/>
      <c r="H119" s="54"/>
      <c r="I119" s="85"/>
      <c r="J119" s="54"/>
      <c r="K119" s="54"/>
      <c r="L119" s="54"/>
    </row>
    <row r="120" spans="1:12" ht="12.75">
      <c r="A120" s="58"/>
      <c r="B120" s="18" t="s">
        <v>240</v>
      </c>
      <c r="C120" s="54"/>
      <c r="D120" s="54"/>
      <c r="E120" s="54"/>
      <c r="F120" s="54"/>
      <c r="G120" s="54"/>
      <c r="H120" s="54"/>
      <c r="I120" s="85"/>
      <c r="J120" s="54"/>
      <c r="K120" s="54"/>
      <c r="L120" s="54"/>
    </row>
    <row r="121" spans="1:12" ht="12.75">
      <c r="A121" s="58"/>
      <c r="B121" s="1"/>
      <c r="C121" s="54"/>
      <c r="D121" s="54"/>
      <c r="E121" s="54"/>
      <c r="F121" s="54"/>
      <c r="G121" s="54"/>
      <c r="H121" s="54"/>
      <c r="I121" s="22" t="s">
        <v>2</v>
      </c>
      <c r="J121" s="54"/>
      <c r="K121" s="54"/>
      <c r="L121" s="54"/>
    </row>
    <row r="122" spans="1:12" ht="12.75">
      <c r="A122" s="58"/>
      <c r="B122" s="1"/>
      <c r="C122" s="54" t="s">
        <v>242</v>
      </c>
      <c r="D122" s="54"/>
      <c r="E122" s="54"/>
      <c r="F122" s="54"/>
      <c r="G122" s="54"/>
      <c r="H122" s="54"/>
      <c r="I122" s="83">
        <v>370</v>
      </c>
      <c r="J122" s="54"/>
      <c r="K122" s="54"/>
      <c r="L122" s="54"/>
    </row>
    <row r="123" spans="1:12" ht="12.75">
      <c r="A123" s="58"/>
      <c r="B123" s="1"/>
      <c r="C123" s="54" t="s">
        <v>243</v>
      </c>
      <c r="D123" s="54"/>
      <c r="E123" s="54"/>
      <c r="F123" s="54"/>
      <c r="G123" s="54"/>
      <c r="H123" s="54"/>
      <c r="I123" s="87">
        <v>17</v>
      </c>
      <c r="J123" s="54"/>
      <c r="K123" s="54"/>
      <c r="L123" s="54"/>
    </row>
    <row r="124" spans="1:12" ht="12.75">
      <c r="A124" s="73"/>
      <c r="B124" s="18"/>
      <c r="C124" s="54"/>
      <c r="D124" s="54"/>
      <c r="E124" s="54"/>
      <c r="F124" s="54"/>
      <c r="G124" s="54"/>
      <c r="H124" s="54"/>
      <c r="I124" s="85"/>
      <c r="J124" s="54"/>
      <c r="K124" s="54"/>
      <c r="L124" s="54"/>
    </row>
    <row r="125" spans="1:12" ht="12.75">
      <c r="A125" s="73"/>
      <c r="B125" s="18"/>
      <c r="C125" s="54"/>
      <c r="D125" s="54"/>
      <c r="E125" s="54"/>
      <c r="F125" s="54"/>
      <c r="G125" s="54"/>
      <c r="H125" s="54"/>
      <c r="I125" s="85"/>
      <c r="J125" s="54"/>
      <c r="K125" s="54"/>
      <c r="L125" s="54"/>
    </row>
    <row r="126" spans="1:12" ht="12.75">
      <c r="A126" s="58" t="s">
        <v>139</v>
      </c>
      <c r="B126" s="1" t="s">
        <v>65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1:12" ht="12.75">
      <c r="A127" s="73"/>
      <c r="B127" s="18" t="s">
        <v>184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1:12" ht="12.75">
      <c r="A128" s="73"/>
      <c r="B128" s="18"/>
      <c r="C128" s="54"/>
      <c r="D128" s="54"/>
      <c r="E128" s="54"/>
      <c r="F128" s="54"/>
      <c r="G128" s="54"/>
      <c r="H128" s="54"/>
      <c r="I128" s="22" t="s">
        <v>2</v>
      </c>
      <c r="J128" s="54"/>
      <c r="K128" s="54"/>
      <c r="L128" s="54"/>
    </row>
    <row r="129" spans="1:12" ht="12.75">
      <c r="A129" s="73"/>
      <c r="B129" s="18"/>
      <c r="C129" s="54" t="s">
        <v>180</v>
      </c>
      <c r="D129" s="54"/>
      <c r="E129" s="54"/>
      <c r="F129" s="54"/>
      <c r="G129" s="54"/>
      <c r="H129" s="54"/>
      <c r="I129" s="83">
        <v>3166</v>
      </c>
      <c r="J129" s="54"/>
      <c r="K129" s="54"/>
      <c r="L129" s="54"/>
    </row>
    <row r="130" spans="1:12" ht="12.75">
      <c r="A130" s="73"/>
      <c r="B130" s="18"/>
      <c r="C130" s="54" t="s">
        <v>204</v>
      </c>
      <c r="D130" s="54"/>
      <c r="E130" s="54"/>
      <c r="F130" s="54"/>
      <c r="G130" s="54"/>
      <c r="H130" s="54"/>
      <c r="I130" s="87">
        <v>2641</v>
      </c>
      <c r="J130" s="75"/>
      <c r="K130" s="54"/>
      <c r="L130" s="54"/>
    </row>
    <row r="131" spans="1:12" ht="12.75">
      <c r="A131" s="73"/>
      <c r="B131" s="18"/>
      <c r="C131" s="54"/>
      <c r="D131" s="54"/>
      <c r="E131" s="54"/>
      <c r="F131" s="54"/>
      <c r="G131" s="54"/>
      <c r="H131" s="54"/>
      <c r="I131" s="85"/>
      <c r="J131" s="54"/>
      <c r="K131" s="54"/>
      <c r="L131" s="54"/>
    </row>
    <row r="132" spans="1:12" ht="12.75">
      <c r="A132" s="73"/>
      <c r="B132" s="18" t="s">
        <v>215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54"/>
    </row>
    <row r="133" spans="1:12" ht="12.75">
      <c r="A133" s="7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</row>
    <row r="134" spans="1:12" ht="12.75">
      <c r="A134" s="73"/>
      <c r="B134" s="54" t="s">
        <v>231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</row>
    <row r="135" spans="1:12" ht="12.75">
      <c r="A135" s="73"/>
      <c r="B135" s="54"/>
      <c r="C135" s="54"/>
      <c r="D135" s="54"/>
      <c r="E135" s="54"/>
      <c r="F135" s="54"/>
      <c r="G135" s="54"/>
      <c r="H135" s="54"/>
      <c r="I135" s="22" t="s">
        <v>2</v>
      </c>
      <c r="J135" s="54"/>
      <c r="K135" s="54"/>
      <c r="L135" s="54"/>
    </row>
    <row r="136" spans="1:12" ht="12.75">
      <c r="A136" s="73"/>
      <c r="B136" s="54"/>
      <c r="C136" s="54" t="s">
        <v>66</v>
      </c>
      <c r="D136" s="54"/>
      <c r="E136" s="54"/>
      <c r="F136" s="54"/>
      <c r="G136" s="54"/>
      <c r="H136" s="54"/>
      <c r="I136" s="83">
        <v>9456</v>
      </c>
      <c r="J136" s="54"/>
      <c r="K136" s="54"/>
      <c r="L136" s="54"/>
    </row>
    <row r="137" spans="1:12" ht="12.75">
      <c r="A137" s="73"/>
      <c r="B137" s="54"/>
      <c r="C137" s="54" t="s">
        <v>67</v>
      </c>
      <c r="D137" s="54"/>
      <c r="E137" s="54"/>
      <c r="F137" s="54"/>
      <c r="G137" s="54"/>
      <c r="H137" s="54"/>
      <c r="I137" s="87">
        <v>0</v>
      </c>
      <c r="J137" s="54"/>
      <c r="K137" s="54"/>
      <c r="L137" s="54"/>
    </row>
    <row r="138" spans="1:12" ht="13.5" thickBot="1">
      <c r="A138" s="73"/>
      <c r="B138" s="54"/>
      <c r="C138" s="54" t="s">
        <v>68</v>
      </c>
      <c r="D138" s="54"/>
      <c r="E138" s="54"/>
      <c r="F138" s="54"/>
      <c r="G138" s="54"/>
      <c r="H138" s="54"/>
      <c r="I138" s="89">
        <v>9456</v>
      </c>
      <c r="J138" s="75"/>
      <c r="K138" s="54"/>
      <c r="L138" s="54"/>
    </row>
    <row r="139" spans="1:12" ht="13.5" thickTop="1">
      <c r="A139" s="7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</row>
    <row r="140" spans="1:12" ht="13.5" thickBot="1">
      <c r="A140" s="73"/>
      <c r="B140" s="54"/>
      <c r="C140" s="54" t="s">
        <v>69</v>
      </c>
      <c r="D140" s="54"/>
      <c r="E140" s="54"/>
      <c r="F140" s="54"/>
      <c r="G140" s="54"/>
      <c r="H140" s="54"/>
      <c r="I140" s="91">
        <v>15742</v>
      </c>
      <c r="J140" s="54"/>
      <c r="K140" s="54"/>
      <c r="L140" s="54"/>
    </row>
    <row r="141" spans="1:12" ht="13.5" thickTop="1">
      <c r="A141" s="58" t="s">
        <v>140</v>
      </c>
      <c r="B141" s="1" t="s">
        <v>70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</row>
    <row r="142" spans="1:12" ht="12.75">
      <c r="A142" s="73"/>
      <c r="B142" s="18" t="s">
        <v>175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</row>
    <row r="143" spans="1:12" ht="12.75">
      <c r="A143" s="73"/>
      <c r="B143" s="18"/>
      <c r="C143" s="54"/>
      <c r="D143" s="54"/>
      <c r="E143" s="54"/>
      <c r="F143" s="54"/>
      <c r="G143" s="54"/>
      <c r="H143" s="54"/>
      <c r="I143" s="54"/>
      <c r="J143" s="54"/>
      <c r="K143" s="54"/>
      <c r="L143" s="54"/>
    </row>
    <row r="144" spans="1:12" ht="12.75">
      <c r="A144" s="58" t="s">
        <v>141</v>
      </c>
      <c r="B144" s="1" t="s">
        <v>71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2.75">
      <c r="A145" s="73"/>
      <c r="B145" s="126" t="s">
        <v>205</v>
      </c>
      <c r="C145" s="92"/>
      <c r="D145" s="97"/>
      <c r="E145" s="97"/>
      <c r="F145" s="97"/>
      <c r="G145" s="97"/>
      <c r="H145" s="96"/>
      <c r="I145" s="98"/>
      <c r="J145" s="96"/>
      <c r="K145" s="96"/>
      <c r="L145" s="3"/>
    </row>
    <row r="146" spans="1:12" ht="12.75">
      <c r="A146" s="73"/>
      <c r="B146" s="72"/>
      <c r="C146" s="92"/>
      <c r="D146" s="72"/>
      <c r="E146" s="72"/>
      <c r="F146" s="72"/>
      <c r="G146" s="72"/>
      <c r="H146" s="54"/>
      <c r="I146" s="55"/>
      <c r="J146" s="54"/>
      <c r="K146" s="54"/>
      <c r="L146" s="54"/>
    </row>
    <row r="147" spans="1:12" ht="12.75">
      <c r="A147" s="58" t="s">
        <v>142</v>
      </c>
      <c r="B147" s="1" t="s">
        <v>72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</row>
    <row r="148" spans="1:12" ht="12.75">
      <c r="A148" s="73"/>
      <c r="B148" s="18" t="s">
        <v>170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</row>
    <row r="149" spans="1:12" ht="12.75">
      <c r="A149" s="73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</row>
    <row r="150" spans="1:12" ht="12.75">
      <c r="A150" s="58" t="s">
        <v>143</v>
      </c>
      <c r="B150" s="1" t="s">
        <v>73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</row>
    <row r="151" spans="1:12" ht="12.75">
      <c r="A151" s="73"/>
      <c r="B151" s="18" t="s">
        <v>74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1:12" ht="12.75">
      <c r="A152" s="73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</row>
    <row r="153" spans="1:12" ht="12.75">
      <c r="A153" s="58" t="s">
        <v>144</v>
      </c>
      <c r="B153" s="1" t="s">
        <v>75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1:12" ht="12.75">
      <c r="A154" s="58"/>
      <c r="B154" s="54" t="s">
        <v>232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1:12" ht="12.75">
      <c r="A155" s="58"/>
      <c r="B155" s="18"/>
      <c r="C155" s="54"/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1:12" ht="12.75">
      <c r="A156" s="58" t="s">
        <v>133</v>
      </c>
      <c r="B156" s="1" t="s">
        <v>76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1:12" ht="12.75">
      <c r="A157" s="54"/>
      <c r="B157" s="54" t="s">
        <v>77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1:12" ht="12.75">
      <c r="A158" s="54"/>
      <c r="B158" s="54" t="s">
        <v>244</v>
      </c>
      <c r="C158" s="54"/>
      <c r="D158" s="96"/>
      <c r="E158" s="96"/>
      <c r="F158" s="96"/>
      <c r="G158" s="96"/>
      <c r="H158" s="96"/>
      <c r="I158" s="96"/>
      <c r="J158" s="96"/>
      <c r="K158" s="54"/>
      <c r="L158" s="54"/>
    </row>
    <row r="159" spans="1:12" ht="12.75">
      <c r="A159" s="54"/>
      <c r="B159" s="54" t="s">
        <v>233</v>
      </c>
      <c r="C159" s="54"/>
      <c r="D159" s="96"/>
      <c r="E159" s="96"/>
      <c r="F159" s="96"/>
      <c r="G159" s="96"/>
      <c r="H159" s="96"/>
      <c r="I159" s="96"/>
      <c r="J159" s="96"/>
      <c r="K159" s="54"/>
      <c r="L159" s="54"/>
    </row>
    <row r="160" spans="1:12" ht="12.75">
      <c r="A160" s="54"/>
      <c r="B160" s="54" t="s">
        <v>245</v>
      </c>
      <c r="C160" s="54"/>
      <c r="D160" s="96"/>
      <c r="E160" s="96"/>
      <c r="F160" s="96"/>
      <c r="G160" s="96"/>
      <c r="H160" s="96"/>
      <c r="I160" s="96"/>
      <c r="J160" s="96"/>
      <c r="K160" s="54"/>
      <c r="L160" s="54"/>
    </row>
    <row r="161" spans="1:12" ht="12.75">
      <c r="A161" s="54"/>
      <c r="B161" s="54" t="s">
        <v>246</v>
      </c>
      <c r="C161" s="54"/>
      <c r="D161" s="96"/>
      <c r="E161" s="96"/>
      <c r="F161" s="96"/>
      <c r="G161" s="96"/>
      <c r="H161" s="96"/>
      <c r="I161" s="96"/>
      <c r="J161" s="96"/>
      <c r="K161" s="54"/>
      <c r="L161" s="54"/>
    </row>
    <row r="162" spans="1:12" ht="12.75">
      <c r="A162" s="54"/>
      <c r="B162" s="96" t="s">
        <v>234</v>
      </c>
      <c r="C162" s="96"/>
      <c r="D162" s="96"/>
      <c r="E162" s="96"/>
      <c r="F162" s="96"/>
      <c r="G162" s="96"/>
      <c r="H162" s="96"/>
      <c r="I162" s="96"/>
      <c r="J162" s="96"/>
      <c r="K162" s="54"/>
      <c r="L162" s="54"/>
    </row>
    <row r="163" spans="1:12" ht="12.75">
      <c r="A163" s="54"/>
      <c r="B163" s="96"/>
      <c r="C163" s="96"/>
      <c r="D163" s="96"/>
      <c r="E163" s="96"/>
      <c r="F163" s="96"/>
      <c r="G163" s="96"/>
      <c r="H163" s="96"/>
      <c r="I163" s="96"/>
      <c r="J163" s="96"/>
      <c r="K163" s="54"/>
      <c r="L163" s="54"/>
    </row>
    <row r="164" spans="1:12" ht="12.75">
      <c r="A164" s="54"/>
      <c r="B164" s="96" t="s">
        <v>78</v>
      </c>
      <c r="C164" s="96"/>
      <c r="D164" s="96"/>
      <c r="E164" s="96"/>
      <c r="F164" s="96"/>
      <c r="G164" s="96"/>
      <c r="H164" s="96"/>
      <c r="I164" s="96"/>
      <c r="J164" s="96"/>
      <c r="K164" s="54"/>
      <c r="L164" s="54"/>
    </row>
    <row r="165" spans="1:12" ht="12.75">
      <c r="A165" s="54"/>
      <c r="B165" s="96" t="s">
        <v>247</v>
      </c>
      <c r="C165" s="96"/>
      <c r="D165" s="96"/>
      <c r="E165" s="96"/>
      <c r="F165" s="96"/>
      <c r="G165" s="96"/>
      <c r="H165" s="96"/>
      <c r="I165" s="96"/>
      <c r="J165" s="96"/>
      <c r="K165" s="54"/>
      <c r="L165" s="54"/>
    </row>
    <row r="166" spans="1:12" ht="12.75">
      <c r="A166" s="54"/>
      <c r="B166" s="96" t="s">
        <v>235</v>
      </c>
      <c r="C166" s="96"/>
      <c r="D166" s="96"/>
      <c r="E166" s="96"/>
      <c r="F166" s="96"/>
      <c r="G166" s="96"/>
      <c r="H166" s="96"/>
      <c r="I166" s="96"/>
      <c r="J166" s="96"/>
      <c r="K166" s="54"/>
      <c r="L166" s="54"/>
    </row>
    <row r="167" spans="1:12" ht="12.75">
      <c r="A167" s="54"/>
      <c r="B167" s="96" t="s">
        <v>248</v>
      </c>
      <c r="C167" s="96"/>
      <c r="D167" s="96"/>
      <c r="E167" s="96"/>
      <c r="F167" s="96"/>
      <c r="G167" s="96"/>
      <c r="H167" s="96"/>
      <c r="I167" s="96"/>
      <c r="J167" s="96"/>
      <c r="K167" s="54"/>
      <c r="L167" s="54"/>
    </row>
    <row r="168" spans="1:12" ht="12.75">
      <c r="A168" s="54"/>
      <c r="B168" s="96" t="s">
        <v>249</v>
      </c>
      <c r="C168" s="96"/>
      <c r="D168" s="96"/>
      <c r="E168" s="96"/>
      <c r="F168" s="96"/>
      <c r="G168" s="96"/>
      <c r="H168" s="96"/>
      <c r="I168" s="96"/>
      <c r="J168" s="96"/>
      <c r="K168" s="54"/>
      <c r="L168" s="54"/>
    </row>
    <row r="169" spans="1:12" ht="12.75">
      <c r="A169" s="54"/>
      <c r="B169" s="96"/>
      <c r="C169" s="96"/>
      <c r="D169" s="96"/>
      <c r="E169" s="96"/>
      <c r="F169" s="96"/>
      <c r="G169" s="96"/>
      <c r="H169" s="96"/>
      <c r="I169" s="96"/>
      <c r="J169" s="96"/>
      <c r="K169" s="54"/>
      <c r="L169" s="54"/>
    </row>
    <row r="170" spans="1:12" ht="12.75">
      <c r="A170" s="54"/>
      <c r="B170" s="54" t="s">
        <v>172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</row>
    <row r="171" spans="1:12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</row>
    <row r="172" spans="1:12" ht="12.75">
      <c r="A172" s="54"/>
      <c r="B172" s="54" t="s">
        <v>79</v>
      </c>
      <c r="C172" s="54"/>
      <c r="D172" s="54"/>
      <c r="E172" s="54"/>
      <c r="F172" s="54"/>
      <c r="G172" s="54"/>
      <c r="H172" s="54"/>
      <c r="I172" s="83">
        <v>183211</v>
      </c>
      <c r="J172" s="54"/>
      <c r="K172" s="54"/>
      <c r="L172" s="54"/>
    </row>
    <row r="173" spans="1:12" ht="12.75">
      <c r="A173" s="54"/>
      <c r="B173" s="54" t="s">
        <v>80</v>
      </c>
      <c r="C173" s="54"/>
      <c r="D173" s="54"/>
      <c r="E173" s="54"/>
      <c r="F173" s="54"/>
      <c r="G173" s="54"/>
      <c r="H173" s="54"/>
      <c r="I173" s="87">
        <v>-7</v>
      </c>
      <c r="J173" s="54"/>
      <c r="K173" s="54"/>
      <c r="L173" s="54"/>
    </row>
    <row r="174" spans="1:12" ht="13.5" thickBot="1">
      <c r="A174" s="54"/>
      <c r="B174" s="54" t="s">
        <v>81</v>
      </c>
      <c r="C174" s="54"/>
      <c r="D174" s="54"/>
      <c r="E174" s="54"/>
      <c r="F174" s="54"/>
      <c r="G174" s="54"/>
      <c r="H174" s="54"/>
      <c r="I174" s="93">
        <v>183204</v>
      </c>
      <c r="J174" s="54"/>
      <c r="K174" s="54"/>
      <c r="L174" s="54"/>
    </row>
    <row r="175" spans="1:12" ht="13.5" thickTop="1">
      <c r="A175" s="54"/>
      <c r="B175" s="54"/>
      <c r="C175" s="54"/>
      <c r="D175" s="54"/>
      <c r="E175" s="54"/>
      <c r="F175" s="54"/>
      <c r="G175" s="54"/>
      <c r="H175" s="54"/>
      <c r="I175" s="94"/>
      <c r="J175" s="54"/>
      <c r="K175" s="54"/>
      <c r="L175" s="54"/>
    </row>
    <row r="176" spans="1:12" ht="12.75">
      <c r="A176" s="54"/>
      <c r="B176" s="54" t="s">
        <v>258</v>
      </c>
      <c r="C176" s="54"/>
      <c r="D176" s="54"/>
      <c r="E176" s="54"/>
      <c r="F176" s="54"/>
      <c r="G176" s="54"/>
      <c r="H176" s="54"/>
      <c r="I176" s="94"/>
      <c r="J176" s="54"/>
      <c r="K176" s="54"/>
      <c r="L176" s="54"/>
    </row>
    <row r="177" spans="1:12" ht="12.75">
      <c r="A177" s="54"/>
      <c r="B177" t="s">
        <v>259</v>
      </c>
      <c r="C177" s="54"/>
      <c r="D177" s="54"/>
      <c r="E177" s="54"/>
      <c r="F177" s="54"/>
      <c r="G177" s="54"/>
      <c r="H177" s="54"/>
      <c r="I177" s="94"/>
      <c r="J177" s="54"/>
      <c r="K177" s="54"/>
      <c r="L177" s="54"/>
    </row>
    <row r="178" spans="1:12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</row>
    <row r="179" spans="1:12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</row>
    <row r="180" spans="1:12" ht="12.75">
      <c r="A180" s="54"/>
      <c r="B180" s="18" t="s">
        <v>82</v>
      </c>
      <c r="C180" s="72"/>
      <c r="D180" s="72"/>
      <c r="E180" s="72"/>
      <c r="F180" s="54"/>
      <c r="G180" s="54"/>
      <c r="H180" s="54"/>
      <c r="I180" s="54"/>
      <c r="J180" s="54"/>
      <c r="K180" s="54"/>
      <c r="L180" s="54"/>
    </row>
    <row r="181" spans="1:12" ht="12.75">
      <c r="A181" s="54"/>
      <c r="B181" s="54"/>
      <c r="C181" s="72"/>
      <c r="D181" s="72"/>
      <c r="E181" s="72"/>
      <c r="F181" s="54"/>
      <c r="G181" s="54"/>
      <c r="H181" s="54"/>
      <c r="I181" s="54"/>
      <c r="J181" s="54"/>
      <c r="K181" s="54"/>
      <c r="L181" s="54"/>
    </row>
    <row r="182" spans="1:12" ht="12.75">
      <c r="A182" s="54"/>
      <c r="B182" s="54"/>
      <c r="C182" s="72"/>
      <c r="D182" s="72"/>
      <c r="E182" s="72"/>
      <c r="F182" s="54"/>
      <c r="G182" s="54"/>
      <c r="H182" s="54"/>
      <c r="I182" s="54"/>
      <c r="J182" s="54"/>
      <c r="K182" s="54"/>
      <c r="L182" s="54"/>
    </row>
    <row r="183" spans="1:12" ht="12.75">
      <c r="A183" s="54"/>
      <c r="B183" s="18"/>
      <c r="C183" s="72"/>
      <c r="D183" s="72"/>
      <c r="E183" s="72"/>
      <c r="F183" s="54"/>
      <c r="G183" s="54"/>
      <c r="H183" s="54"/>
      <c r="I183" s="54"/>
      <c r="J183" s="54"/>
      <c r="K183" s="54"/>
      <c r="L183" s="54"/>
    </row>
    <row r="184" spans="1:12" ht="12.75">
      <c r="A184" s="54"/>
      <c r="B184" s="18" t="s">
        <v>83</v>
      </c>
      <c r="C184" s="72"/>
      <c r="D184" s="72"/>
      <c r="E184" s="72"/>
      <c r="F184" s="54"/>
      <c r="G184" s="54"/>
      <c r="H184" s="54"/>
      <c r="I184" s="54"/>
      <c r="J184" s="54"/>
      <c r="K184" s="54"/>
      <c r="L184" s="54"/>
    </row>
    <row r="185" spans="1:12" ht="12.75">
      <c r="A185" s="54"/>
      <c r="B185" s="18" t="s">
        <v>208</v>
      </c>
      <c r="C185" s="72"/>
      <c r="D185" s="72"/>
      <c r="E185" s="72"/>
      <c r="F185" s="54"/>
      <c r="G185" s="54"/>
      <c r="H185" s="54"/>
      <c r="I185" s="54"/>
      <c r="J185" s="54"/>
      <c r="K185" s="54"/>
      <c r="L185" s="54"/>
    </row>
    <row r="186" spans="1:12" ht="12.75">
      <c r="A186" s="54"/>
      <c r="B186" s="18" t="s">
        <v>209</v>
      </c>
      <c r="C186" s="72"/>
      <c r="D186" s="72"/>
      <c r="E186" s="72"/>
      <c r="F186" s="54"/>
      <c r="G186" s="54"/>
      <c r="H186" s="54"/>
      <c r="I186" s="54"/>
      <c r="J186" s="54"/>
      <c r="K186" s="54"/>
      <c r="L186" s="54"/>
    </row>
    <row r="187" spans="1:12" ht="12.75">
      <c r="A187" s="54"/>
      <c r="B187" s="54"/>
      <c r="C187" s="72"/>
      <c r="D187" s="72"/>
      <c r="E187" s="72"/>
      <c r="F187" s="54"/>
      <c r="G187" s="54"/>
      <c r="H187" s="54"/>
      <c r="I187" s="54"/>
      <c r="J187" s="54"/>
      <c r="K187" s="54"/>
      <c r="L187" s="54"/>
    </row>
    <row r="188" spans="1:12" ht="12.75">
      <c r="A188" s="54"/>
      <c r="B188" s="95" t="s">
        <v>236</v>
      </c>
      <c r="C188" s="72"/>
      <c r="D188" s="72"/>
      <c r="E188" s="72"/>
      <c r="F188" s="54"/>
      <c r="G188" s="54"/>
      <c r="H188" s="54"/>
      <c r="I188" s="54"/>
      <c r="J188" s="54"/>
      <c r="K188" s="54"/>
      <c r="L188" s="54"/>
    </row>
    <row r="189" spans="1:12" ht="12.75">
      <c r="A189" s="54"/>
      <c r="B189" s="18" t="s">
        <v>210</v>
      </c>
      <c r="C189" s="72"/>
      <c r="D189" s="72"/>
      <c r="E189" s="72"/>
      <c r="F189" s="54"/>
      <c r="G189" s="54"/>
      <c r="H189" s="54"/>
      <c r="I189" s="54"/>
      <c r="J189" s="54"/>
      <c r="K189" s="54"/>
      <c r="L189" s="54"/>
    </row>
    <row r="190" spans="1:12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</row>
    <row r="191" spans="1:12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</row>
    <row r="192" spans="1:12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</row>
    <row r="193" spans="1:12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</row>
    <row r="194" spans="1:12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</row>
    <row r="195" spans="1:12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hblu</cp:lastModifiedBy>
  <cp:lastPrinted>2005-04-29T03:17:14Z</cp:lastPrinted>
  <dcterms:created xsi:type="dcterms:W3CDTF">2002-09-05T08:26:04Z</dcterms:created>
  <dcterms:modified xsi:type="dcterms:W3CDTF">2005-05-05T08:44:10Z</dcterms:modified>
  <cp:category/>
  <cp:version/>
  <cp:contentType/>
  <cp:contentStatus/>
</cp:coreProperties>
</file>