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25" activeTab="5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'Equity'!$A$1:$I$45</definedName>
    <definedName name="_xlnm.Print_Area" localSheetId="5">'Notes'!$A$8:$K$228</definedName>
    <definedName name="_xlnm.Print_Titles" localSheetId="5">'Notes'!$1:$6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<sst xmlns="http://schemas.openxmlformats.org/spreadsheetml/2006/main" count="423" uniqueCount="306">
  <si>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</si>
  <si>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</si>
  <si>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</si>
  <si>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</si>
  <si>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</si>
  <si>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</si>
  <si>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</si>
  <si>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</si>
  <si>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</si>
  <si>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</si>
  <si>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</si>
  <si>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</si>
  <si>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</si>
  <si>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</si>
  <si>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</si>
  <si>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</si>
  <si>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</si>
  <si>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</si>
  <si>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</si>
  <si>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</si>
  <si>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</si>
  <si>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</si>
  <si>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</si>
  <si>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</si>
  <si>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</si>
  <si>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</si>
  <si>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</si>
  <si>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</si>
  <si>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</si>
  <si>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</si>
  <si>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</si>
  <si>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</si>
  <si>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</si>
  <si>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</si>
  <si>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</si>
  <si>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</si>
  <si>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</si>
  <si>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</si>
  <si>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</si>
  <si>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</si>
  <si>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</si>
  <si>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</si>
  <si>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</si>
  <si>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</si>
  <si>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</si>
  <si>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</si>
  <si>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</si>
  <si>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</si>
  <si>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</si>
  <si>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</si>
  <si>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</si>
  <si>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</si>
  <si>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</si>
  <si>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</si>
  <si>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</si>
  <si>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</si>
  <si>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</si>
  <si>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</si>
  <si>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</si>
  <si>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</si>
  <si>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</si>
  <si>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</si>
  <si>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</si>
  <si>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</si>
  <si>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</si>
  <si>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</si>
  <si>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</si>
  <si>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</si>
  <si>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</si>
  <si>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</si>
  <si>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</si>
  <si>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</si>
  <si>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</si>
  <si>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</si>
  <si>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</si>
  <si>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</si>
  <si>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</si>
  <si>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</si>
  <si>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</si>
  <si>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</si>
  <si>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</si>
  <si>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</si>
  <si>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</si>
  <si>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</si>
  <si>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</si>
  <si>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</si>
  <si>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>(a)</t>
  </si>
  <si>
    <t>(b)</t>
  </si>
  <si>
    <t xml:space="preserve">Share of associated companies' taxation </t>
  </si>
  <si>
    <t>Interest income</t>
  </si>
  <si>
    <t>Interest expense</t>
  </si>
  <si>
    <t>Share of profit of associates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</si>
  <si>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</si>
  <si>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</si>
  <si>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</si>
  <si>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</si>
  <si>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</si>
  <si>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</si>
  <si>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</si>
  <si>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</si>
  <si>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</si>
  <si>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</si>
  <si>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</si>
  <si>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</si>
  <si>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</si>
  <si>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</si>
  <si>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</si>
  <si>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</si>
  <si>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</si>
  <si>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</si>
  <si>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</si>
  <si>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</si>
  <si>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</si>
  <si>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</si>
  <si>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</si>
  <si>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</si>
  <si>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</si>
  <si>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</si>
  <si>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</si>
  <si>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</si>
  <si>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</si>
  <si>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Restated balance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</si>
  <si>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</si>
  <si>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</si>
  <si>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</si>
  <si>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</si>
  <si>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</si>
  <si>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</si>
  <si>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</si>
  <si>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</si>
  <si>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</si>
  <si>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</si>
  <si>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</si>
  <si>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</si>
  <si>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</si>
  <si>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</si>
  <si>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</si>
  <si>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</si>
  <si>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</si>
  <si>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</si>
  <si>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</si>
  <si>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</si>
  <si>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</si>
  <si>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</si>
  <si>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</si>
  <si>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</si>
  <si>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</si>
  <si>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</si>
  <si>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</si>
  <si>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</si>
  <si>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</si>
  <si>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Earnings /(Loss) per share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</si>
  <si>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</si>
  <si>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</si>
  <si>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</si>
  <si>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</si>
  <si>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</si>
  <si>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</si>
  <si>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</si>
  <si>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COMPANY SECRETARY</t>
  </si>
  <si>
    <t>Changes in composition of the Group</t>
  </si>
  <si>
    <t>-</t>
  </si>
  <si>
    <t>Basic (sen)</t>
  </si>
  <si>
    <t>Diluted (sen)</t>
  </si>
  <si>
    <t>At 1 July 2002</t>
  </si>
  <si>
    <t xml:space="preserve">Final dividend of 7 sen per share less </t>
  </si>
  <si>
    <t>tax of 28 %</t>
  </si>
  <si>
    <t>Profit before taxation</t>
  </si>
  <si>
    <t>Profit after taxation/</t>
  </si>
  <si>
    <t>Net profit for the period</t>
  </si>
  <si>
    <t>Trade and other payables</t>
  </si>
  <si>
    <t>30 June 2003</t>
  </si>
  <si>
    <t>Balance at 30 June 2003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</si>
  <si>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</si>
  <si>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</si>
  <si>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</si>
  <si>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</si>
  <si>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</si>
  <si>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 xml:space="preserve">No segmental information is disclosed as the Company only engages in the manufacture and sale of cement and </t>
  </si>
  <si>
    <t>There were no amendments in the valuation amount of revalued assets brought forward  to the current quarter ended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</si>
  <si>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</si>
  <si>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</si>
  <si>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</si>
  <si>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</si>
  <si>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There were no financial instruments negotiated with off balance sheet risk at the date of issuance of this report.</t>
  </si>
  <si>
    <t xml:space="preserve">Effect of adopting MASB 25 </t>
  </si>
  <si>
    <t>Issue of share - Exercise of options</t>
  </si>
  <si>
    <t>Operating profit</t>
  </si>
  <si>
    <t>Consolidated Profit before tax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</si>
  <si>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</si>
  <si>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</si>
  <si>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</si>
  <si>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announcement of any corporate proposal during the current financial period to date.</t>
  </si>
  <si>
    <t>with the Annual Financial Report for the year ended 30 June 2003.</t>
  </si>
  <si>
    <t>At 1 July 2003</t>
  </si>
  <si>
    <t>the Annual Financial Report for the year ended 30 June 2003.</t>
  </si>
  <si>
    <t>Annual Financial Report for the year ended 30 June 2003.</t>
  </si>
  <si>
    <t>There were no estimations of amount used in our previous reporting having a material impact in the current reporting</t>
  </si>
  <si>
    <t>preparation of profit forecast nor any contract negotiated with profit guarantee.</t>
  </si>
  <si>
    <t>Cash &amp; cash equivalents at beginning of year</t>
  </si>
  <si>
    <t>Taxation for the quarter</t>
  </si>
  <si>
    <t>Total sale proceeds of quoted securities</t>
  </si>
  <si>
    <t>operation except for the disposal of shares of an associated company, Rock Chemical Industries (M) Berhad.</t>
  </si>
  <si>
    <t>No dividend was paid during the current quarter.</t>
  </si>
  <si>
    <t>31.03.04</t>
  </si>
  <si>
    <t>There were no unusual items during this quarter affecting assets, liabilities, equity, net income or cashflow.</t>
  </si>
  <si>
    <t>Trade and other receivables</t>
  </si>
  <si>
    <t>Summary of Key Financial Information for the financial 12 months year ended 30.6.2004</t>
  </si>
  <si>
    <t>FOR THE YEAR ENDED 30 JUNE 2004</t>
  </si>
  <si>
    <t>12 months Cumulative</t>
  </si>
  <si>
    <t>30 June</t>
  </si>
  <si>
    <t>AS AT 30 JUNE 2004</t>
  </si>
  <si>
    <t>30 June 2004</t>
  </si>
  <si>
    <t>Balance at 30 June 2004</t>
  </si>
  <si>
    <t>12 Months ended</t>
  </si>
  <si>
    <t>However, the total gain from the disposal of shares of an associated company, Rock Chemical Industries (M) Berhad</t>
  </si>
  <si>
    <t>Rock Chemical Industries (M) Berhad.  The net proceeds from the disposal as reported was RM 19.9 million.</t>
  </si>
  <si>
    <t>The revision in gain from the disposal was due to lower post-acquisition profits reported in the audited accounts of</t>
  </si>
  <si>
    <t>30.06.03</t>
  </si>
  <si>
    <t>30.06.04</t>
  </si>
  <si>
    <t>There was no tax on business income for the Company due to the utilisation of capital allowances for set off.  There</t>
  </si>
  <si>
    <t>There were no purchases or sales of quoted securities for the current quarter.</t>
  </si>
  <si>
    <t>There was no sale of unquoted investments or properties during the current financial quarter and financial year to date.</t>
  </si>
  <si>
    <t>Investments in quoted securities as at 30 June 2004 are as follows:</t>
  </si>
  <si>
    <t>There were no borrowings and debt securities during the current financial period to date. The balance of the term</t>
  </si>
  <si>
    <t xml:space="preserve">28%)  for both the Ordinary and Cumulative Participating Preference shares and a preference dividend of 6.0 sen  per </t>
  </si>
  <si>
    <t>iii) Total dividend per share less income tax of 28%:</t>
  </si>
  <si>
    <t>Ordinary</t>
  </si>
  <si>
    <t>Preference</t>
  </si>
  <si>
    <t>The proposed final dividend, if approved by the shareholders at the forthcoming Annual General Meeting,</t>
  </si>
  <si>
    <t>A Depositor shall qualify for entitlement only in respect of:</t>
  </si>
  <si>
    <t>of ordinary transfers; and</t>
  </si>
  <si>
    <t>i) No interim dividend (2003: Nil) was paid for both the Ordinary and Cumulative Participating Preference shares.</t>
  </si>
  <si>
    <t>7.0 sen</t>
  </si>
  <si>
    <t>13.0 sen</t>
  </si>
  <si>
    <t xml:space="preserve">(2003 : RM 18,079,000) and deducting preference dividend of RM 22,000 (2003 : RM 22,000) and the </t>
  </si>
  <si>
    <t>Particulars of disposals of quoted securities for the current financial year to date were as follows: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</si>
  <si>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</si>
  <si>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</si>
  <si>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</si>
  <si>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</si>
  <si>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</si>
  <si>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182,735,000).</t>
  </si>
  <si>
    <t>loan of RM 10.252 million brought forward from previous financial year was fully settled during the year.</t>
  </si>
  <si>
    <t>Prospect</t>
  </si>
  <si>
    <t>preference share less income tax of 28% (2003: 6.0 sen per share less income tax of 28%) have been recommended.</t>
  </si>
  <si>
    <t>Net profit for the year</t>
  </si>
  <si>
    <t xml:space="preserve">was RM 4.4 million but was reported as RM 4.0 million in the previous quarter's pre-tax profits of the Group.  </t>
  </si>
  <si>
    <t>Approved and not contracted for</t>
  </si>
  <si>
    <t>The Group's prospect for the year ending 30 June 2005 is expected to be satisfactory.  Plant performance is</t>
  </si>
  <si>
    <t>expected to improve and this will lower the production cost. However, the rising cost of fuel is a major concern as</t>
  </si>
  <si>
    <t xml:space="preserve">it will off set any efficiency gain from the improved performance of the plant.   </t>
  </si>
  <si>
    <t>contributed to the increase in revenue. The increase in interest income and the Group's gain from the disposal of</t>
  </si>
  <si>
    <t xml:space="preserve">Explanation on variances of actual results compared with forecast and shortfall in profit </t>
  </si>
  <si>
    <t xml:space="preserve">share of associated companies' taxation was tax of RM 2.1 million of tax under provided for the quarter ended </t>
  </si>
  <si>
    <t>31.12.03.</t>
  </si>
  <si>
    <t xml:space="preserve">shares bought on Bursa Malaysia on a cum entitlement basis according to the Rules of the Bursa </t>
  </si>
  <si>
    <t>Malaysia.</t>
  </si>
  <si>
    <t>5 AUGUST 2004</t>
  </si>
  <si>
    <t>Net Change in current liabilities</t>
  </si>
  <si>
    <t>Group by the weighted average number of ordinary shares in issue during the year of 183,173,000 (2003 :</t>
  </si>
  <si>
    <t>weighted average number of ordinary shares (diluted) during the year of 183,288,000 (2003 : 182,910,000).</t>
  </si>
  <si>
    <t>million of the corresponding period.  The improvement was achieved on the back of an increase in turnover of 19.2%</t>
  </si>
  <si>
    <t>to RM 272.7 million.  Higher demand for cement and better pricing for cement and clinker and better profit margin</t>
  </si>
  <si>
    <t>quoted securities and shares of an associated company also contributed to the Group's higher profit before tax.</t>
  </si>
  <si>
    <t>(2003 : RM 18,079,000) and deducting preference dividend of RM 22,000 (2003 : RM 22,000) and the proportion</t>
  </si>
  <si>
    <t xml:space="preserve">There were no corporate exercises proposed or announced in the last financial year ended that warrants the </t>
  </si>
  <si>
    <t>year to date</t>
  </si>
  <si>
    <t>year</t>
  </si>
  <si>
    <t>period</t>
  </si>
  <si>
    <t>compared with the most recent annual financial statements for the year ended 30 June 2003 except for the</t>
  </si>
  <si>
    <t>obligations in respect of short term employee benefits in the form of accumulated compensated absences.  The</t>
  </si>
  <si>
    <t>adpotion of the new standard has not given rise to any adjustment to the opening balances of retained profits</t>
  </si>
  <si>
    <t>of the prior and current year or to changes in comparatives.</t>
  </si>
  <si>
    <t>The gains from the disposal of shares of an associated company amounting to RM 4.4 million and other quoted</t>
  </si>
  <si>
    <t>Net increase in cash and cash equivalents</t>
  </si>
  <si>
    <t>Transfer to deferred taxation account</t>
  </si>
  <si>
    <t>Overprovision in previous year</t>
  </si>
  <si>
    <t>Total profit on disposals (Refer to Note A4)</t>
  </si>
  <si>
    <t xml:space="preserve">securities amounting to RM 7.1 million (Refer to Note B7) were previously reported as part of operating profit.  These </t>
  </si>
  <si>
    <t>Gain on disposal of investments</t>
  </si>
  <si>
    <t xml:space="preserve">gains are now separately disclosed as gain on disposal of investments to present the nature of the gain more </t>
  </si>
  <si>
    <t>appropriately.</t>
  </si>
  <si>
    <t xml:space="preserve">adoption of MASB 29, Employee Benefits.  The adoption of MASB 29 has resulted in the recognition for </t>
  </si>
  <si>
    <t>Cash &amp; cash equivalents at end of year    *</t>
  </si>
  <si>
    <t xml:space="preserve">Net cash flows from financing activities   </t>
  </si>
  <si>
    <t xml:space="preserve">was a reversal of tax of RM 73,000 on other income due to overprovision in previous quarter. Included in the </t>
  </si>
  <si>
    <t xml:space="preserve"> *  The cash and cash equivalents at end of year exclude RM 8.0 million earmarked for the Group's</t>
  </si>
  <si>
    <t xml:space="preserve">The Group's profit before tax for the current year to date improved 199.1% to RM 67.9 million compared to RM 22.7 </t>
  </si>
  <si>
    <t>The Group's profit before tax for the current quarter increased 26.0% to RM 13.7 million compared with the preceding</t>
  </si>
  <si>
    <t xml:space="preserve">quarter.  Higher domestic sales, better pricing and writing back of provision for bad debts of RM 1.1 million contributed </t>
  </si>
  <si>
    <t>to the higher profit.  Investment income from an associated company amounting to RM 2.94 million also contributed</t>
  </si>
  <si>
    <t>to the Group's pre-tax profit for the current quarter.</t>
  </si>
  <si>
    <t>The earnings per share is calculated by dividing the Group's earnings after taxation of RM 50,691,000</t>
  </si>
  <si>
    <t xml:space="preserve">proportion of profit attributable to preference shareholders of RM 138,000 (2003 : RM 49,000) for the </t>
  </si>
  <si>
    <t>The diluted earnings per share is calculated by dividing the Group's earnings after taxation of RM 50,691,000</t>
  </si>
  <si>
    <t>of profit attributable to preference shareholders of RM 138,000 (2003 : RM 49,000) for the Group by the</t>
  </si>
  <si>
    <r>
      <t xml:space="preserve">     obligation under the retirement benefits scheme </t>
    </r>
    <r>
      <rPr>
        <i/>
        <sz val="9"/>
        <color indexed="8"/>
        <rFont val="Arial"/>
        <family val="2"/>
      </rPr>
      <t>for unionised employees.</t>
    </r>
  </si>
  <si>
    <r>
      <t xml:space="preserve">Reporting and Chapter 9 Appendix 9B of the Listing Requirements of </t>
    </r>
    <r>
      <rPr>
        <sz val="10"/>
        <color indexed="8"/>
        <rFont val="Arial"/>
        <family val="2"/>
      </rPr>
      <t>Bursa Malaysia.</t>
    </r>
  </si>
  <si>
    <t>10.0 sen</t>
  </si>
  <si>
    <t>16.0 sen</t>
  </si>
  <si>
    <t>ii) A final ordinary dividend of 10.0 sen per share less income tax of 28% (2003: 7.0 sen per share less income tax of</t>
  </si>
  <si>
    <t>SUNGAI BULOH, SELANGOR</t>
  </si>
  <si>
    <t xml:space="preserve">will be payable on 9 December 2004 to holders of ordinary and cumulative participating preference shares whose </t>
  </si>
  <si>
    <t>names appear in the Record of Depositors at the close of business on 10 November 2004.</t>
  </si>
  <si>
    <t>shares transferred into the Depositor's securities account before 4.00 p.m. on 10 November 2004 in respect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</si>
</sst>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5" xfId="0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Border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2" borderId="0" xfId="0" applyFont="1" applyFill="1" applyAlignment="1" applyProtection="1">
      <alignment horizontal="left"/>
      <protection/>
    </xf>
    <xf numFmtId="173" fontId="0" fillId="0" borderId="6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41" fontId="0" fillId="0" borderId="6" xfId="15" applyNumberFormat="1" applyFont="1" applyBorder="1" applyAlignment="1">
      <alignment horizontal="centerContinuous"/>
    </xf>
    <xf numFmtId="17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Continuous"/>
    </xf>
    <xf numFmtId="4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2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centerContinuous"/>
    </xf>
    <xf numFmtId="0" fontId="6" fillId="2" borderId="0" xfId="0" applyFont="1" applyFill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3" fontId="0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72" fontId="0" fillId="0" borderId="6" xfId="15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7">
      <selection activeCell="F59" sqref="F59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93</v>
      </c>
    </row>
    <row r="3" ht="12.75">
      <c r="A3" s="1" t="s">
        <v>0</v>
      </c>
    </row>
    <row r="4" ht="12.75">
      <c r="A4" s="1" t="s">
        <v>94</v>
      </c>
    </row>
    <row r="5" ht="12.75">
      <c r="A5" s="1" t="s">
        <v>155</v>
      </c>
    </row>
    <row r="7" ht="12.75">
      <c r="A7" s="1" t="s">
        <v>207</v>
      </c>
    </row>
    <row r="8" ht="12.75">
      <c r="A8" s="1"/>
    </row>
    <row r="9" spans="5:9" ht="12.75">
      <c r="E9" s="41" t="s">
        <v>95</v>
      </c>
      <c r="F9" s="42"/>
      <c r="H9" s="41" t="s">
        <v>96</v>
      </c>
      <c r="I9" s="42"/>
    </row>
    <row r="10" spans="5:9" ht="12.75">
      <c r="E10" s="43" t="s">
        <v>97</v>
      </c>
      <c r="F10" s="44" t="s">
        <v>98</v>
      </c>
      <c r="H10" s="43" t="s">
        <v>97</v>
      </c>
      <c r="I10" s="44" t="s">
        <v>98</v>
      </c>
    </row>
    <row r="11" spans="5:9" ht="12.75">
      <c r="E11" s="43" t="s">
        <v>99</v>
      </c>
      <c r="F11" s="44" t="s">
        <v>99</v>
      </c>
      <c r="H11" s="43" t="s">
        <v>99</v>
      </c>
      <c r="I11" s="44" t="s">
        <v>99</v>
      </c>
    </row>
    <row r="12" spans="5:9" ht="12.75">
      <c r="E12" s="43" t="s">
        <v>100</v>
      </c>
      <c r="F12" s="44" t="s">
        <v>101</v>
      </c>
      <c r="H12" s="43" t="s">
        <v>102</v>
      </c>
      <c r="I12" s="44" t="s">
        <v>101</v>
      </c>
    </row>
    <row r="13" spans="5:9" ht="12.75">
      <c r="E13" s="45"/>
      <c r="F13" s="44" t="s">
        <v>103</v>
      </c>
      <c r="H13" s="45"/>
      <c r="I13" s="44" t="s">
        <v>103</v>
      </c>
    </row>
    <row r="14" spans="5:9" ht="12.75">
      <c r="E14" s="45"/>
      <c r="F14" s="44" t="s">
        <v>100</v>
      </c>
      <c r="H14" s="45"/>
      <c r="I14" s="44" t="s">
        <v>104</v>
      </c>
    </row>
    <row r="15" spans="5:9" ht="12.75">
      <c r="E15" s="46">
        <v>38168</v>
      </c>
      <c r="F15" s="47">
        <v>37802</v>
      </c>
      <c r="H15" s="46">
        <f>+E15</f>
        <v>38168</v>
      </c>
      <c r="I15" s="47">
        <f>+F15</f>
        <v>37802</v>
      </c>
    </row>
    <row r="16" spans="5:9" ht="12.75">
      <c r="E16" s="48" t="s">
        <v>2</v>
      </c>
      <c r="F16" s="49" t="s">
        <v>2</v>
      </c>
      <c r="H16" s="48" t="s">
        <v>2</v>
      </c>
      <c r="I16" s="49" t="s">
        <v>2</v>
      </c>
    </row>
    <row r="18" spans="1:9" ht="12.75">
      <c r="A18">
        <v>1</v>
      </c>
      <c r="B18" t="s">
        <v>5</v>
      </c>
      <c r="E18" s="7">
        <v>62200</v>
      </c>
      <c r="F18" s="7">
        <v>68368</v>
      </c>
      <c r="G18" s="7"/>
      <c r="H18" s="7">
        <v>272684</v>
      </c>
      <c r="I18" s="7">
        <v>228689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105</v>
      </c>
      <c r="E20" s="24">
        <v>13765</v>
      </c>
      <c r="F20" s="24">
        <v>14344</v>
      </c>
      <c r="G20" s="7"/>
      <c r="H20" s="24">
        <v>67906</v>
      </c>
      <c r="I20" s="7">
        <v>22706</v>
      </c>
    </row>
    <row r="21" spans="5:9" ht="12.75">
      <c r="E21" s="7"/>
      <c r="F21" s="7"/>
      <c r="G21" s="7"/>
      <c r="H21" s="24"/>
      <c r="I21" s="7"/>
    </row>
    <row r="22" spans="1:9" ht="12.75">
      <c r="A22">
        <v>3</v>
      </c>
      <c r="B22" t="s">
        <v>106</v>
      </c>
      <c r="E22" s="114">
        <v>6437</v>
      </c>
      <c r="F22" s="114">
        <v>5418</v>
      </c>
      <c r="G22" s="121"/>
      <c r="H22" s="114">
        <v>50691</v>
      </c>
      <c r="I22" s="24">
        <v>18079</v>
      </c>
    </row>
    <row r="23" spans="2:9" ht="12.75">
      <c r="B23" t="s">
        <v>107</v>
      </c>
      <c r="E23" s="114"/>
      <c r="F23" s="121"/>
      <c r="G23" s="121"/>
      <c r="H23" s="114"/>
      <c r="I23" s="7"/>
    </row>
    <row r="24" spans="5:9" ht="12.75">
      <c r="E24" s="114"/>
      <c r="F24" s="121"/>
      <c r="G24" s="121"/>
      <c r="H24" s="114"/>
      <c r="I24" s="7"/>
    </row>
    <row r="25" spans="1:9" ht="12.75">
      <c r="A25">
        <v>4</v>
      </c>
      <c r="B25" t="s">
        <v>108</v>
      </c>
      <c r="E25" s="114">
        <v>6437</v>
      </c>
      <c r="F25" s="114">
        <v>5418</v>
      </c>
      <c r="G25" s="121"/>
      <c r="H25" s="114">
        <v>50691</v>
      </c>
      <c r="I25" s="24">
        <v>18079</v>
      </c>
    </row>
    <row r="26" spans="5:9" ht="12.75">
      <c r="E26" s="122"/>
      <c r="F26" s="121"/>
      <c r="G26" s="121"/>
      <c r="H26" s="114"/>
      <c r="I26" s="7"/>
    </row>
    <row r="27" spans="1:8" ht="12.75">
      <c r="A27">
        <v>5</v>
      </c>
      <c r="B27" t="s">
        <v>109</v>
      </c>
      <c r="E27" s="32"/>
      <c r="H27" s="32"/>
    </row>
    <row r="28" spans="2:9" ht="12.75">
      <c r="B28" t="s">
        <v>110</v>
      </c>
      <c r="E28" s="62">
        <v>3.504183390474527</v>
      </c>
      <c r="F28" s="63">
        <v>2.9566489129485727</v>
      </c>
      <c r="H28" s="63">
        <v>27.591180529775297</v>
      </c>
      <c r="I28" s="63">
        <v>9.84525487728131</v>
      </c>
    </row>
    <row r="30" spans="1:9" ht="12.75">
      <c r="A30">
        <v>6</v>
      </c>
      <c r="B30" t="s">
        <v>111</v>
      </c>
      <c r="E30" s="65">
        <v>0</v>
      </c>
      <c r="F30" s="65">
        <v>0</v>
      </c>
      <c r="H30" s="65">
        <v>0</v>
      </c>
      <c r="I30" s="65">
        <v>0</v>
      </c>
    </row>
    <row r="33" spans="5:9" ht="12.75">
      <c r="E33" s="50" t="s">
        <v>112</v>
      </c>
      <c r="F33" s="51"/>
      <c r="H33" s="52" t="s">
        <v>113</v>
      </c>
      <c r="I33" s="51"/>
    </row>
    <row r="34" spans="5:9" ht="12.75">
      <c r="E34" s="53" t="s">
        <v>100</v>
      </c>
      <c r="F34" s="54"/>
      <c r="H34" s="55" t="s">
        <v>114</v>
      </c>
      <c r="I34" s="54"/>
    </row>
    <row r="36" spans="1:9" ht="13.5" thickBot="1">
      <c r="A36">
        <v>7</v>
      </c>
      <c r="B36" t="s">
        <v>115</v>
      </c>
      <c r="E36" s="56"/>
      <c r="F36" s="60">
        <v>3.3968299649221882</v>
      </c>
      <c r="H36" s="56"/>
      <c r="I36" s="60">
        <v>3.1759814739136356</v>
      </c>
    </row>
    <row r="37" ht="13.5" thickTop="1"/>
    <row r="40" ht="12.75">
      <c r="A40" s="1" t="s">
        <v>116</v>
      </c>
    </row>
    <row r="42" spans="5:9" ht="12.75">
      <c r="E42" s="41" t="s">
        <v>95</v>
      </c>
      <c r="F42" s="42"/>
      <c r="H42" s="41" t="s">
        <v>96</v>
      </c>
      <c r="I42" s="42"/>
    </row>
    <row r="43" spans="5:9" ht="12.75">
      <c r="E43" s="43" t="s">
        <v>97</v>
      </c>
      <c r="F43" s="44" t="s">
        <v>98</v>
      </c>
      <c r="H43" s="43" t="s">
        <v>97</v>
      </c>
      <c r="I43" s="44" t="s">
        <v>98</v>
      </c>
    </row>
    <row r="44" spans="5:9" ht="12.75">
      <c r="E44" s="43" t="s">
        <v>99</v>
      </c>
      <c r="F44" s="44" t="s">
        <v>99</v>
      </c>
      <c r="H44" s="43" t="s">
        <v>99</v>
      </c>
      <c r="I44" s="44" t="s">
        <v>99</v>
      </c>
    </row>
    <row r="45" spans="5:9" ht="12.75">
      <c r="E45" s="43" t="s">
        <v>100</v>
      </c>
      <c r="F45" s="44" t="s">
        <v>101</v>
      </c>
      <c r="H45" s="43" t="s">
        <v>102</v>
      </c>
      <c r="I45" s="44" t="s">
        <v>101</v>
      </c>
    </row>
    <row r="46" spans="5:9" ht="12.75">
      <c r="E46" s="45"/>
      <c r="F46" s="44" t="s">
        <v>103</v>
      </c>
      <c r="H46" s="45"/>
      <c r="I46" s="44" t="s">
        <v>103</v>
      </c>
    </row>
    <row r="47" spans="5:9" ht="12.75">
      <c r="E47" s="45"/>
      <c r="F47" s="44" t="s">
        <v>100</v>
      </c>
      <c r="H47" s="45"/>
      <c r="I47" s="44" t="s">
        <v>104</v>
      </c>
    </row>
    <row r="48" spans="5:9" ht="12.75">
      <c r="E48" s="46">
        <v>38168</v>
      </c>
      <c r="F48" s="64">
        <v>37802</v>
      </c>
      <c r="H48" s="46">
        <v>38168</v>
      </c>
      <c r="I48" s="47">
        <v>37802</v>
      </c>
    </row>
    <row r="49" spans="5:9" ht="12.75">
      <c r="E49" s="48" t="s">
        <v>2</v>
      </c>
      <c r="F49" s="49" t="s">
        <v>2</v>
      </c>
      <c r="H49" s="48" t="s">
        <v>2</v>
      </c>
      <c r="I49" s="49" t="s">
        <v>2</v>
      </c>
    </row>
    <row r="51" spans="1:9" ht="12.75">
      <c r="A51">
        <v>1</v>
      </c>
      <c r="B51" t="s">
        <v>117</v>
      </c>
      <c r="E51" s="24">
        <v>11095</v>
      </c>
      <c r="F51" s="74">
        <v>12363</v>
      </c>
      <c r="G51" s="7"/>
      <c r="H51" s="24">
        <v>45415</v>
      </c>
      <c r="I51" s="24">
        <v>10542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118</v>
      </c>
      <c r="E53" s="7">
        <v>452</v>
      </c>
      <c r="F53" s="7">
        <v>56</v>
      </c>
      <c r="G53" s="7"/>
      <c r="H53" s="7">
        <v>1263</v>
      </c>
      <c r="I53" s="7">
        <v>198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119</v>
      </c>
      <c r="E55" s="24">
        <v>1</v>
      </c>
      <c r="F55" s="24">
        <v>208</v>
      </c>
      <c r="G55" s="24"/>
      <c r="H55" s="24">
        <v>140</v>
      </c>
      <c r="I55" s="24">
        <v>1043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9">
      <selection activeCell="D31" sqref="D31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8" width="11.7109375" style="0" customWidth="1"/>
    <col min="9" max="9" width="11.281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156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208</v>
      </c>
    </row>
    <row r="8" ht="12.75">
      <c r="A8" s="1"/>
    </row>
    <row r="9" spans="1:8" ht="12.75">
      <c r="A9" s="1"/>
      <c r="D9" s="136" t="s">
        <v>154</v>
      </c>
      <c r="E9" s="136"/>
      <c r="G9" s="136" t="s">
        <v>209</v>
      </c>
      <c r="H9" s="136"/>
    </row>
    <row r="10" spans="1:8" ht="12.75">
      <c r="A10" s="1"/>
      <c r="D10" s="137" t="s">
        <v>210</v>
      </c>
      <c r="E10" s="137"/>
      <c r="F10" s="1"/>
      <c r="G10" s="136" t="s">
        <v>1</v>
      </c>
      <c r="H10" s="136"/>
    </row>
    <row r="11" spans="4:8" ht="12.75">
      <c r="D11" s="4">
        <v>2004</v>
      </c>
      <c r="E11" s="4">
        <v>2003</v>
      </c>
      <c r="F11" s="1"/>
      <c r="G11" s="4">
        <v>2004</v>
      </c>
      <c r="H11" s="4">
        <v>2003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9" ht="13.5" thickBot="1">
      <c r="A14" t="s">
        <v>5</v>
      </c>
      <c r="D14" s="21">
        <v>62200</v>
      </c>
      <c r="E14" s="21">
        <v>68368</v>
      </c>
      <c r="F14" s="7"/>
      <c r="G14" s="36">
        <v>272684</v>
      </c>
      <c r="H14" s="36">
        <v>228689</v>
      </c>
      <c r="I14" s="73"/>
    </row>
    <row r="15" spans="4:9" ht="13.5" thickTop="1">
      <c r="D15" s="7"/>
      <c r="E15" s="7"/>
      <c r="F15" s="7"/>
      <c r="G15" s="7"/>
      <c r="H15" s="7"/>
      <c r="I15" s="66"/>
    </row>
    <row r="16" spans="1:10" ht="12.75">
      <c r="A16" t="s">
        <v>187</v>
      </c>
      <c r="D16" s="24">
        <v>11095</v>
      </c>
      <c r="E16" s="24">
        <v>12363</v>
      </c>
      <c r="F16" s="7"/>
      <c r="G16" s="24">
        <v>45415</v>
      </c>
      <c r="H16" s="24">
        <v>10542</v>
      </c>
      <c r="J16" s="24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90</v>
      </c>
      <c r="D18" s="24">
        <v>-1</v>
      </c>
      <c r="E18" s="24">
        <v>-208</v>
      </c>
      <c r="F18" s="24"/>
      <c r="G18" s="24">
        <v>-140</v>
      </c>
      <c r="H18" s="24">
        <v>-1043</v>
      </c>
      <c r="J18" s="24"/>
    </row>
    <row r="19" spans="1:10" ht="12.75">
      <c r="A19" t="s">
        <v>89</v>
      </c>
      <c r="D19" s="24">
        <v>452</v>
      </c>
      <c r="E19" s="24">
        <v>56</v>
      </c>
      <c r="F19" s="24"/>
      <c r="G19" s="24">
        <v>1263</v>
      </c>
      <c r="H19" s="7">
        <v>198</v>
      </c>
      <c r="J19" s="24"/>
    </row>
    <row r="20" spans="1:10" ht="12.75">
      <c r="A20" t="s">
        <v>280</v>
      </c>
      <c r="D20" s="24">
        <v>0</v>
      </c>
      <c r="E20" s="24">
        <v>0</v>
      </c>
      <c r="F20" s="24"/>
      <c r="G20" s="24">
        <v>11521</v>
      </c>
      <c r="H20" s="7">
        <v>0</v>
      </c>
      <c r="J20" s="24"/>
    </row>
    <row r="21" spans="1:10" ht="12.75">
      <c r="A21" t="s">
        <v>91</v>
      </c>
      <c r="D21" s="26">
        <v>2219</v>
      </c>
      <c r="E21" s="26">
        <v>2133</v>
      </c>
      <c r="F21" s="26"/>
      <c r="G21" s="26">
        <v>9847</v>
      </c>
      <c r="H21" s="8">
        <v>13009</v>
      </c>
      <c r="J21" s="28"/>
    </row>
    <row r="22" spans="4:10" ht="12.75">
      <c r="D22" s="24"/>
      <c r="E22" s="24"/>
      <c r="F22" s="24"/>
      <c r="G22" s="24"/>
      <c r="H22" s="7"/>
      <c r="J22" s="32"/>
    </row>
    <row r="23" spans="1:10" ht="12.75">
      <c r="A23" t="s">
        <v>167</v>
      </c>
      <c r="D23" s="24">
        <v>13765</v>
      </c>
      <c r="E23" s="24">
        <v>14344</v>
      </c>
      <c r="F23" s="24"/>
      <c r="G23" s="24">
        <v>67906</v>
      </c>
      <c r="H23" s="24">
        <v>22706</v>
      </c>
      <c r="I23" s="32"/>
      <c r="J23" s="115"/>
    </row>
    <row r="24" spans="4:9" ht="12.75">
      <c r="D24" s="24"/>
      <c r="E24" s="24"/>
      <c r="F24" s="24"/>
      <c r="G24" s="24"/>
      <c r="H24" s="7"/>
      <c r="I24" s="66"/>
    </row>
    <row r="25" spans="1:8" ht="12.75">
      <c r="A25" t="s">
        <v>6</v>
      </c>
      <c r="D25" s="132">
        <v>-7328</v>
      </c>
      <c r="E25" s="132">
        <v>-8926</v>
      </c>
      <c r="F25" s="114"/>
      <c r="G25" s="132">
        <v>-17215</v>
      </c>
      <c r="H25" s="26">
        <v>-4627</v>
      </c>
    </row>
    <row r="26" spans="4:9" ht="12.75">
      <c r="D26" s="114"/>
      <c r="E26" s="114"/>
      <c r="F26" s="114"/>
      <c r="G26" s="114"/>
      <c r="H26" s="7"/>
      <c r="I26" s="32"/>
    </row>
    <row r="27" spans="1:9" ht="12.75">
      <c r="A27" t="s">
        <v>168</v>
      </c>
      <c r="D27" s="114">
        <v>6437</v>
      </c>
      <c r="E27" s="114">
        <v>5418</v>
      </c>
      <c r="F27" s="114"/>
      <c r="G27" s="114">
        <v>50691</v>
      </c>
      <c r="H27" s="24">
        <v>18079</v>
      </c>
      <c r="I27" s="32"/>
    </row>
    <row r="28" spans="1:9" ht="13.5" thickBot="1">
      <c r="A28" t="s">
        <v>169</v>
      </c>
      <c r="D28" s="133"/>
      <c r="E28" s="133"/>
      <c r="F28" s="121"/>
      <c r="G28" s="133"/>
      <c r="H28" s="36"/>
      <c r="I28" s="66"/>
    </row>
    <row r="29" spans="4:8" ht="13.5" thickTop="1">
      <c r="D29" s="7"/>
      <c r="E29" s="7"/>
      <c r="F29" s="7"/>
      <c r="G29" s="7"/>
      <c r="H29" s="7"/>
    </row>
    <row r="30" spans="1:8" ht="12.75">
      <c r="A30" t="s">
        <v>76</v>
      </c>
      <c r="D30" s="7"/>
      <c r="E30" s="7"/>
      <c r="F30" s="7"/>
      <c r="G30" s="7"/>
      <c r="H30" s="7"/>
    </row>
    <row r="31" spans="1:8" ht="13.5" thickBot="1">
      <c r="A31" s="31" t="s">
        <v>161</v>
      </c>
      <c r="B31" t="s">
        <v>162</v>
      </c>
      <c r="C31" s="37"/>
      <c r="D31" s="40">
        <v>3.504183390474527</v>
      </c>
      <c r="E31" s="40">
        <v>2.9566489129485727</v>
      </c>
      <c r="F31" s="24"/>
      <c r="G31" s="40">
        <v>27.591180529775297</v>
      </c>
      <c r="H31" s="40">
        <v>9.84525487728131</v>
      </c>
    </row>
    <row r="32" spans="1:8" ht="13.5" thickTop="1">
      <c r="A32" s="31"/>
      <c r="C32" s="37"/>
      <c r="D32" s="24"/>
      <c r="E32" s="24"/>
      <c r="F32" s="24"/>
      <c r="G32" s="24"/>
      <c r="H32" s="39"/>
    </row>
    <row r="33" spans="1:8" ht="13.5" thickBot="1">
      <c r="A33" s="31" t="s">
        <v>161</v>
      </c>
      <c r="B33" t="s">
        <v>163</v>
      </c>
      <c r="C33" s="37"/>
      <c r="D33" s="40">
        <v>3.4819593208502466</v>
      </c>
      <c r="E33" s="40">
        <v>0</v>
      </c>
      <c r="F33" s="24"/>
      <c r="G33" s="40">
        <v>27.573724848326133</v>
      </c>
      <c r="H33" s="38">
        <v>0</v>
      </c>
    </row>
    <row r="34" spans="4:8" ht="13.5" thickTop="1">
      <c r="D34" s="7"/>
      <c r="E34" s="7"/>
      <c r="F34" s="7"/>
      <c r="G34" s="7"/>
      <c r="H34" s="7"/>
    </row>
    <row r="35" spans="1:8" ht="12.75">
      <c r="A35" s="1" t="s">
        <v>34</v>
      </c>
      <c r="D35" s="7"/>
      <c r="E35" s="7"/>
      <c r="F35" s="7"/>
      <c r="G35" s="7"/>
      <c r="H35" s="7"/>
    </row>
    <row r="36" spans="1:8" ht="12.75">
      <c r="A36" s="1" t="s">
        <v>196</v>
      </c>
      <c r="D36" s="7"/>
      <c r="E36" s="7"/>
      <c r="F36" s="7"/>
      <c r="G36" s="7"/>
      <c r="H36" s="7"/>
    </row>
    <row r="37" spans="4:8" ht="12.75">
      <c r="D37" s="7"/>
      <c r="E37" s="7"/>
      <c r="F37" s="7"/>
      <c r="G37" s="7"/>
      <c r="H37" s="7"/>
    </row>
    <row r="38" spans="4:8" ht="12.75">
      <c r="D38" s="131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131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1:8" ht="12.75">
      <c r="A42" s="1"/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34">
      <selection activeCell="E71" sqref="E71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156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211</v>
      </c>
    </row>
    <row r="8" ht="12.75">
      <c r="A8" s="1"/>
    </row>
    <row r="9" spans="5:7" ht="12.75">
      <c r="E9" s="5" t="s">
        <v>212</v>
      </c>
      <c r="F9" s="6"/>
      <c r="G9" s="5" t="s">
        <v>171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9</v>
      </c>
      <c r="E12" s="7">
        <v>447346</v>
      </c>
      <c r="F12" s="7"/>
      <c r="G12" s="7">
        <v>472581</v>
      </c>
    </row>
    <row r="13" spans="5:7" ht="12.75">
      <c r="E13" s="7"/>
      <c r="F13" s="7"/>
      <c r="G13" s="7"/>
    </row>
    <row r="14" spans="1:7" ht="12.75">
      <c r="A14" t="s">
        <v>10</v>
      </c>
      <c r="E14" s="7">
        <v>73516</v>
      </c>
      <c r="F14" s="7"/>
      <c r="G14" s="7">
        <v>84182</v>
      </c>
    </row>
    <row r="15" spans="5:7" ht="12.75">
      <c r="E15" s="7"/>
      <c r="F15" s="7"/>
      <c r="G15" s="7"/>
    </row>
    <row r="16" spans="1:7" ht="12.75">
      <c r="A16" t="s">
        <v>11</v>
      </c>
      <c r="E16" s="7">
        <v>10251</v>
      </c>
      <c r="F16" s="7"/>
      <c r="G16" s="7">
        <v>14725</v>
      </c>
    </row>
    <row r="17" spans="5:7" ht="12.75">
      <c r="E17" s="7"/>
      <c r="F17" s="7"/>
      <c r="G17" s="7"/>
    </row>
    <row r="18" spans="1:7" ht="12.75">
      <c r="A18" t="s">
        <v>12</v>
      </c>
      <c r="E18" s="7">
        <v>102</v>
      </c>
      <c r="F18" s="7"/>
      <c r="G18" s="7">
        <v>91</v>
      </c>
    </row>
    <row r="19" spans="5:7" ht="12.75">
      <c r="E19" s="7"/>
      <c r="F19" s="7"/>
      <c r="G19" s="7"/>
    </row>
    <row r="20" spans="1:7" ht="12.75">
      <c r="A20" t="s">
        <v>13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14</v>
      </c>
      <c r="E22" s="9">
        <v>45450</v>
      </c>
      <c r="F22" s="7"/>
      <c r="G22" s="9">
        <v>33934</v>
      </c>
    </row>
    <row r="23" spans="5:7" ht="12.75">
      <c r="E23" s="10"/>
      <c r="F23" s="7"/>
      <c r="G23" s="10"/>
    </row>
    <row r="24" spans="2:7" ht="12.75">
      <c r="B24" t="s">
        <v>206</v>
      </c>
      <c r="E24" s="10">
        <v>31442</v>
      </c>
      <c r="F24" s="7"/>
      <c r="G24" s="10">
        <v>31411</v>
      </c>
    </row>
    <row r="25" spans="5:7" ht="12.75">
      <c r="E25" s="10"/>
      <c r="F25" s="7"/>
      <c r="G25" s="10"/>
    </row>
    <row r="26" spans="2:7" ht="12.75">
      <c r="B26" t="s">
        <v>16</v>
      </c>
      <c r="E26" s="10">
        <v>2725</v>
      </c>
      <c r="F26" s="7"/>
      <c r="G26" s="10">
        <v>3250</v>
      </c>
    </row>
    <row r="27" spans="5:7" ht="12.75">
      <c r="E27" s="10"/>
      <c r="F27" s="7"/>
      <c r="G27" s="10"/>
    </row>
    <row r="28" spans="2:7" ht="12.75">
      <c r="B28" t="s">
        <v>15</v>
      </c>
      <c r="E28" s="10">
        <v>88919</v>
      </c>
      <c r="F28" s="7"/>
      <c r="G28" s="10">
        <v>17878</v>
      </c>
    </row>
    <row r="29" spans="5:7" ht="12.75">
      <c r="E29" s="10"/>
      <c r="F29" s="7"/>
      <c r="G29" s="10"/>
    </row>
    <row r="30" spans="5:7" ht="12.75">
      <c r="E30" s="11">
        <v>168536</v>
      </c>
      <c r="F30" s="7"/>
      <c r="G30" s="11">
        <v>86473</v>
      </c>
    </row>
    <row r="31" spans="1:7" ht="12.75">
      <c r="A31" t="s">
        <v>17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170</v>
      </c>
      <c r="E33" s="10">
        <v>31613</v>
      </c>
      <c r="F33" s="7"/>
      <c r="G33" s="10">
        <v>30625</v>
      </c>
    </row>
    <row r="34" spans="5:7" ht="12.75">
      <c r="E34" s="10"/>
      <c r="F34" s="7"/>
      <c r="G34" s="10"/>
    </row>
    <row r="35" spans="2:7" ht="12.75">
      <c r="B35" t="s">
        <v>18</v>
      </c>
      <c r="E35" s="10">
        <v>0</v>
      </c>
      <c r="F35" s="7"/>
      <c r="G35" s="10">
        <v>8668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31613</v>
      </c>
      <c r="F39" s="7"/>
      <c r="G39" s="11">
        <v>39293</v>
      </c>
    </row>
    <row r="40" spans="5:7" ht="12.75">
      <c r="E40" s="7"/>
      <c r="F40" s="7"/>
      <c r="G40" s="7"/>
    </row>
    <row r="41" spans="1:7" ht="12.75">
      <c r="A41" t="s">
        <v>19</v>
      </c>
      <c r="E41" s="7">
        <v>136923</v>
      </c>
      <c r="F41" s="7"/>
      <c r="G41" s="7">
        <v>47180</v>
      </c>
    </row>
    <row r="42" spans="5:7" ht="12.75">
      <c r="E42" s="7"/>
      <c r="F42" s="7"/>
      <c r="G42" s="7"/>
    </row>
    <row r="43" spans="5:7" ht="13.5" thickBot="1">
      <c r="E43" s="12">
        <v>668138</v>
      </c>
      <c r="F43" s="7"/>
      <c r="G43" s="12">
        <v>618759</v>
      </c>
    </row>
    <row r="44" spans="5:7" ht="13.5" thickTop="1">
      <c r="E44" s="7"/>
      <c r="F44" s="7"/>
      <c r="G44" s="7"/>
    </row>
    <row r="45" spans="1:7" ht="12.75">
      <c r="A45" t="s">
        <v>20</v>
      </c>
      <c r="E45" s="7"/>
      <c r="F45" s="7"/>
      <c r="G45" s="7"/>
    </row>
    <row r="46" spans="2:7" ht="12.75">
      <c r="B46" t="s">
        <v>21</v>
      </c>
      <c r="E46" s="7">
        <v>184162</v>
      </c>
      <c r="F46" s="7"/>
      <c r="G46" s="7">
        <v>183525</v>
      </c>
    </row>
    <row r="47" spans="2:7" ht="12.75">
      <c r="B47" t="s">
        <v>22</v>
      </c>
      <c r="E47" s="112">
        <v>441507</v>
      </c>
      <c r="F47" s="7"/>
      <c r="G47" s="8">
        <v>399438</v>
      </c>
    </row>
    <row r="48" spans="2:7" ht="12.75">
      <c r="B48" t="s">
        <v>23</v>
      </c>
      <c r="E48" s="113">
        <v>625669</v>
      </c>
      <c r="F48" s="7"/>
      <c r="G48" s="7">
        <v>582963</v>
      </c>
    </row>
    <row r="49" spans="1:7" ht="12.75">
      <c r="A49" t="s">
        <v>24</v>
      </c>
      <c r="E49" s="113"/>
      <c r="F49" s="7"/>
      <c r="G49" s="7"/>
    </row>
    <row r="50" spans="2:7" ht="12.75">
      <c r="B50" t="s">
        <v>18</v>
      </c>
      <c r="E50" s="113">
        <v>0</v>
      </c>
      <c r="F50" s="7"/>
      <c r="G50" s="7">
        <v>1584</v>
      </c>
    </row>
    <row r="51" spans="2:7" ht="12.75">
      <c r="B51" t="s">
        <v>25</v>
      </c>
      <c r="E51" s="113">
        <v>7190</v>
      </c>
      <c r="F51" s="7"/>
      <c r="G51" s="7">
        <v>10543</v>
      </c>
    </row>
    <row r="52" spans="2:8" ht="12.75">
      <c r="B52" t="s">
        <v>26</v>
      </c>
      <c r="E52" s="113">
        <v>35279</v>
      </c>
      <c r="F52" s="7"/>
      <c r="G52" s="7">
        <v>23669</v>
      </c>
      <c r="H52" s="22"/>
    </row>
    <row r="53" spans="5:7" ht="12.75">
      <c r="E53" s="7"/>
      <c r="F53" s="7"/>
      <c r="G53" s="7"/>
    </row>
    <row r="54" spans="5:7" ht="13.5" thickBot="1">
      <c r="E54" s="12">
        <v>668138</v>
      </c>
      <c r="F54" s="7"/>
      <c r="G54" s="12">
        <v>618759</v>
      </c>
    </row>
    <row r="55" spans="5:7" ht="13.5" thickTop="1">
      <c r="E55" s="14"/>
      <c r="F55" s="7"/>
      <c r="G55" s="14"/>
    </row>
    <row r="56" spans="1:7" ht="13.5" thickBot="1">
      <c r="A56" s="19" t="s">
        <v>120</v>
      </c>
      <c r="B56" s="57"/>
      <c r="C56" s="57"/>
      <c r="E56" s="59">
        <v>3.3968299649221882</v>
      </c>
      <c r="F56" s="58"/>
      <c r="G56" s="59">
        <v>3.1759814739136356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92</v>
      </c>
      <c r="E59" s="7"/>
      <c r="F59" s="7"/>
      <c r="G59" s="7"/>
    </row>
    <row r="60" spans="1:7" ht="12.75">
      <c r="A60" s="1" t="s">
        <v>195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8">
      <selection activeCell="A54" sqref="A54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156</v>
      </c>
    </row>
    <row r="4" ht="12.75">
      <c r="A4" s="1" t="s">
        <v>3</v>
      </c>
    </row>
    <row r="5" ht="12.75">
      <c r="A5" s="1"/>
    </row>
    <row r="6" ht="12.75">
      <c r="A6" s="1" t="s">
        <v>27</v>
      </c>
    </row>
    <row r="7" ht="12.75">
      <c r="A7" s="1" t="s">
        <v>208</v>
      </c>
    </row>
    <row r="9" spans="4:9" ht="12.75">
      <c r="D9" s="4"/>
      <c r="E9" s="4"/>
      <c r="F9" s="4"/>
      <c r="H9" s="1"/>
      <c r="I9" s="1"/>
    </row>
    <row r="10" spans="4:9" ht="12.75">
      <c r="D10" s="4" t="s">
        <v>28</v>
      </c>
      <c r="E10" s="4" t="s">
        <v>28</v>
      </c>
      <c r="F10" s="4" t="s">
        <v>123</v>
      </c>
      <c r="G10" s="4" t="s">
        <v>124</v>
      </c>
      <c r="H10" s="4" t="s">
        <v>31</v>
      </c>
      <c r="I10" s="1"/>
    </row>
    <row r="11" spans="1:9" ht="12.75">
      <c r="A11" s="1"/>
      <c r="D11" s="4" t="s">
        <v>29</v>
      </c>
      <c r="E11" s="4" t="s">
        <v>122</v>
      </c>
      <c r="F11" s="4" t="s">
        <v>30</v>
      </c>
      <c r="G11" s="4" t="s">
        <v>30</v>
      </c>
      <c r="H11" s="4" t="s">
        <v>32</v>
      </c>
      <c r="I11" s="4" t="s">
        <v>33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194</v>
      </c>
      <c r="D14" s="7">
        <v>183525</v>
      </c>
      <c r="E14" s="7">
        <v>132949</v>
      </c>
      <c r="F14" s="7">
        <v>11199</v>
      </c>
      <c r="G14" s="7">
        <v>115347</v>
      </c>
      <c r="H14" s="7">
        <v>139943</v>
      </c>
      <c r="I14" s="7">
        <v>582963</v>
      </c>
    </row>
    <row r="15" spans="4:9" ht="12.75">
      <c r="D15" s="32"/>
      <c r="E15" s="32"/>
      <c r="F15" s="32"/>
      <c r="G15" s="32"/>
      <c r="H15" s="32"/>
      <c r="I15" s="24"/>
    </row>
    <row r="16" spans="1:9" ht="12.75">
      <c r="A16" t="s">
        <v>186</v>
      </c>
      <c r="D16" s="32">
        <v>637</v>
      </c>
      <c r="E16" s="32">
        <v>651</v>
      </c>
      <c r="F16" s="32">
        <v>0</v>
      </c>
      <c r="G16" s="32">
        <v>0</v>
      </c>
      <c r="H16" s="32">
        <v>0</v>
      </c>
      <c r="I16" s="7">
        <v>1288</v>
      </c>
    </row>
    <row r="17" spans="4:9" ht="12.75">
      <c r="D17" s="32"/>
      <c r="E17" s="32"/>
      <c r="F17" s="32"/>
      <c r="G17" s="32"/>
      <c r="H17" s="32"/>
      <c r="I17" s="24"/>
    </row>
    <row r="18" spans="1:9" ht="12.75">
      <c r="A18" t="s">
        <v>246</v>
      </c>
      <c r="B18" s="32"/>
      <c r="C18" s="32"/>
      <c r="D18" s="24">
        <v>0</v>
      </c>
      <c r="E18" s="24">
        <v>0</v>
      </c>
      <c r="F18" s="24">
        <v>0</v>
      </c>
      <c r="G18" s="24">
        <v>0</v>
      </c>
      <c r="H18" s="114">
        <v>50691</v>
      </c>
      <c r="I18" s="114">
        <v>50691</v>
      </c>
    </row>
    <row r="19" spans="2:9" ht="12.75">
      <c r="B19" s="32"/>
      <c r="C19" s="32"/>
      <c r="D19" s="24"/>
      <c r="E19" s="24"/>
      <c r="F19" s="24"/>
      <c r="G19" s="24"/>
      <c r="H19" s="24"/>
      <c r="I19" s="24"/>
    </row>
    <row r="20" spans="1:9" ht="12.75">
      <c r="A20" t="s">
        <v>165</v>
      </c>
      <c r="B20" s="32"/>
      <c r="C20" s="32"/>
      <c r="D20" s="24"/>
      <c r="E20" s="24"/>
      <c r="F20" s="24"/>
      <c r="G20" s="24"/>
      <c r="H20" s="24"/>
      <c r="I20" s="24"/>
    </row>
    <row r="21" spans="1:9" ht="12.75">
      <c r="A21" t="s">
        <v>166</v>
      </c>
      <c r="B21" s="32"/>
      <c r="C21" s="32"/>
      <c r="D21" s="24">
        <v>0</v>
      </c>
      <c r="E21" s="24">
        <v>0</v>
      </c>
      <c r="F21" s="24">
        <v>0</v>
      </c>
      <c r="G21" s="24">
        <v>0</v>
      </c>
      <c r="H21" s="24">
        <v>-9273</v>
      </c>
      <c r="I21" s="24">
        <v>-9273</v>
      </c>
    </row>
    <row r="22" spans="2:9" ht="12.75">
      <c r="B22" s="32"/>
      <c r="C22" s="32"/>
      <c r="D22" s="24"/>
      <c r="E22" s="24"/>
      <c r="F22" s="24"/>
      <c r="G22" s="24"/>
      <c r="H22" s="24"/>
      <c r="I22" s="24"/>
    </row>
    <row r="23" spans="1:10" ht="13.5" thickBot="1">
      <c r="A23" t="s">
        <v>213</v>
      </c>
      <c r="B23" s="32"/>
      <c r="C23" s="32"/>
      <c r="D23" s="27">
        <v>184162</v>
      </c>
      <c r="E23" s="27">
        <v>133600</v>
      </c>
      <c r="F23" s="27">
        <v>11199</v>
      </c>
      <c r="G23" s="27">
        <v>115347</v>
      </c>
      <c r="H23" s="27">
        <v>181361</v>
      </c>
      <c r="I23" s="27">
        <v>625669</v>
      </c>
      <c r="J23" s="32"/>
    </row>
    <row r="24" spans="2:9" ht="13.5" thickTop="1">
      <c r="B24" s="32"/>
      <c r="C24" s="32"/>
      <c r="D24" s="32"/>
      <c r="E24" s="32"/>
      <c r="F24" s="32"/>
      <c r="G24" s="32"/>
      <c r="H24" s="32"/>
      <c r="I24" s="32"/>
    </row>
    <row r="25" spans="2:9" ht="12.75">
      <c r="B25" s="32"/>
      <c r="C25" s="32"/>
      <c r="D25" s="32"/>
      <c r="E25" s="32"/>
      <c r="F25" s="32"/>
      <c r="G25" s="32"/>
      <c r="H25" s="32"/>
      <c r="I25" s="32"/>
    </row>
    <row r="26" spans="1:9" ht="12.75">
      <c r="A26" t="s">
        <v>164</v>
      </c>
      <c r="D26" s="7">
        <v>182988</v>
      </c>
      <c r="E26" s="7">
        <v>132412</v>
      </c>
      <c r="F26" s="7">
        <v>14132</v>
      </c>
      <c r="G26" s="7">
        <v>115347</v>
      </c>
      <c r="H26" s="7">
        <v>150518</v>
      </c>
      <c r="I26" s="7">
        <v>595397</v>
      </c>
    </row>
    <row r="27" spans="1:9" ht="12.75">
      <c r="A27" t="s">
        <v>185</v>
      </c>
      <c r="D27" s="24">
        <v>0</v>
      </c>
      <c r="E27" s="24">
        <v>0</v>
      </c>
      <c r="F27" s="24">
        <v>-2933</v>
      </c>
      <c r="G27" s="24">
        <v>0</v>
      </c>
      <c r="H27" s="24">
        <v>-19403</v>
      </c>
      <c r="I27" s="24">
        <v>-22336</v>
      </c>
    </row>
    <row r="28" spans="4:9" ht="12.75">
      <c r="D28" s="8"/>
      <c r="E28" s="8"/>
      <c r="F28" s="8"/>
      <c r="G28" s="8"/>
      <c r="H28" s="8"/>
      <c r="I28" s="26"/>
    </row>
    <row r="29" spans="1:9" ht="12.75">
      <c r="A29" t="s">
        <v>121</v>
      </c>
      <c r="D29" s="32">
        <v>182988</v>
      </c>
      <c r="E29" s="32">
        <v>132412</v>
      </c>
      <c r="F29" s="32">
        <v>11199</v>
      </c>
      <c r="G29" s="32">
        <v>115347</v>
      </c>
      <c r="H29" s="32">
        <v>131115</v>
      </c>
      <c r="I29" s="24">
        <v>573061</v>
      </c>
    </row>
    <row r="30" spans="4:9" ht="12.75">
      <c r="D30" s="32"/>
      <c r="E30" s="32"/>
      <c r="F30" s="32"/>
      <c r="G30" s="32"/>
      <c r="H30" s="32"/>
      <c r="I30" s="24"/>
    </row>
    <row r="31" spans="1:9" ht="12.75">
      <c r="A31" t="s">
        <v>186</v>
      </c>
      <c r="D31" s="32">
        <v>537</v>
      </c>
      <c r="E31" s="32">
        <v>537</v>
      </c>
      <c r="F31" s="32">
        <v>0</v>
      </c>
      <c r="G31" s="32">
        <v>0</v>
      </c>
      <c r="H31" s="32">
        <v>0</v>
      </c>
      <c r="I31" s="24">
        <v>1074</v>
      </c>
    </row>
    <row r="32" spans="4:9" ht="12.75">
      <c r="D32" s="7"/>
      <c r="E32" s="7"/>
      <c r="F32" s="7"/>
      <c r="G32" s="7"/>
      <c r="H32" s="7"/>
      <c r="I32" s="24"/>
    </row>
    <row r="33" spans="1:9" ht="12.75">
      <c r="A33" t="s">
        <v>246</v>
      </c>
      <c r="B33" s="32"/>
      <c r="C33" s="32"/>
      <c r="D33" s="24">
        <v>0</v>
      </c>
      <c r="E33" s="24">
        <v>0</v>
      </c>
      <c r="F33" s="24">
        <v>0</v>
      </c>
      <c r="G33" s="24">
        <v>0</v>
      </c>
      <c r="H33" s="24">
        <v>18079</v>
      </c>
      <c r="I33" s="24">
        <v>18079</v>
      </c>
    </row>
    <row r="34" spans="2:9" ht="12.75">
      <c r="B34" s="32"/>
      <c r="C34" s="32"/>
      <c r="D34" s="24"/>
      <c r="E34" s="24"/>
      <c r="F34" s="24"/>
      <c r="G34" s="24"/>
      <c r="H34" s="24"/>
      <c r="I34" s="24"/>
    </row>
    <row r="35" spans="1:9" ht="12.75">
      <c r="A35" t="s">
        <v>165</v>
      </c>
      <c r="B35" s="32"/>
      <c r="C35" s="32"/>
      <c r="D35" s="24"/>
      <c r="E35" s="24"/>
      <c r="F35" s="24"/>
      <c r="G35" s="24"/>
      <c r="H35" s="24"/>
      <c r="I35" s="24"/>
    </row>
    <row r="36" spans="1:9" ht="12.75">
      <c r="A36" t="s">
        <v>166</v>
      </c>
      <c r="B36" s="32"/>
      <c r="C36" s="32"/>
      <c r="D36" s="24">
        <v>0</v>
      </c>
      <c r="E36" s="24">
        <v>0</v>
      </c>
      <c r="F36" s="24">
        <v>0</v>
      </c>
      <c r="G36" s="24">
        <v>0</v>
      </c>
      <c r="H36" s="24">
        <v>-9251</v>
      </c>
      <c r="I36" s="24">
        <v>-9251</v>
      </c>
    </row>
    <row r="37" spans="2:9" ht="12.75">
      <c r="B37" s="32"/>
      <c r="C37" s="32"/>
      <c r="D37" s="24"/>
      <c r="E37" s="24"/>
      <c r="F37" s="24"/>
      <c r="G37" s="24"/>
      <c r="H37" s="24"/>
      <c r="I37" s="24"/>
    </row>
    <row r="38" spans="1:9" ht="13.5" thickBot="1">
      <c r="A38" t="s">
        <v>172</v>
      </c>
      <c r="B38" s="32"/>
      <c r="C38" s="32"/>
      <c r="D38" s="27">
        <v>183525</v>
      </c>
      <c r="E38" s="27">
        <v>132949</v>
      </c>
      <c r="F38" s="27">
        <v>11199</v>
      </c>
      <c r="G38" s="27">
        <v>115347</v>
      </c>
      <c r="H38" s="27">
        <v>139943</v>
      </c>
      <c r="I38" s="27">
        <v>582963</v>
      </c>
    </row>
    <row r="39" spans="2:9" ht="13.5" thickTop="1">
      <c r="B39" s="32"/>
      <c r="C39" s="32"/>
      <c r="D39" s="32"/>
      <c r="E39" s="32"/>
      <c r="F39" s="32"/>
      <c r="G39" s="32"/>
      <c r="H39" s="32"/>
      <c r="I39" s="32"/>
    </row>
    <row r="40" spans="2:9" ht="12.75"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1" t="s">
        <v>35</v>
      </c>
      <c r="B41" s="32"/>
      <c r="C41" s="32"/>
      <c r="D41" s="32"/>
      <c r="E41" s="32"/>
      <c r="F41" s="32"/>
      <c r="G41" s="32"/>
      <c r="H41" s="32"/>
      <c r="I41" s="32"/>
    </row>
    <row r="42" spans="1:9" ht="12.75">
      <c r="A42" s="1" t="s">
        <v>193</v>
      </c>
      <c r="B42" s="32"/>
      <c r="C42" s="32"/>
      <c r="D42" s="32"/>
      <c r="E42" s="32"/>
      <c r="F42" s="32"/>
      <c r="G42" s="32"/>
      <c r="H42" s="32"/>
      <c r="I42" s="32"/>
    </row>
    <row r="43" spans="1:9" ht="12.75">
      <c r="A43" s="1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1"/>
      <c r="B44" s="32"/>
      <c r="C44" s="32"/>
      <c r="D44" s="32"/>
      <c r="E44" s="32"/>
      <c r="F44" s="32"/>
      <c r="G44" s="32"/>
      <c r="H44" s="32"/>
      <c r="I44" s="32"/>
    </row>
    <row r="45" spans="1:9" ht="12.75">
      <c r="A45" s="1"/>
      <c r="B45" s="32"/>
      <c r="C45" s="32"/>
      <c r="D45" s="32"/>
      <c r="E45" s="32"/>
      <c r="F45" s="32"/>
      <c r="G45" s="32"/>
      <c r="H45" s="32"/>
      <c r="I45" s="32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3">
      <selection activeCell="C47" sqref="C47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156</v>
      </c>
    </row>
    <row r="4" ht="12.75">
      <c r="A4" s="1" t="s">
        <v>3</v>
      </c>
    </row>
    <row r="5" ht="12.75">
      <c r="A5" s="1"/>
    </row>
    <row r="6" ht="12.75">
      <c r="A6" s="1" t="s">
        <v>36</v>
      </c>
    </row>
    <row r="7" ht="12.75">
      <c r="A7" s="1" t="s">
        <v>208</v>
      </c>
    </row>
    <row r="8" spans="18:20" ht="12.75">
      <c r="R8" s="4" t="s">
        <v>214</v>
      </c>
      <c r="T8" s="4" t="s">
        <v>214</v>
      </c>
    </row>
    <row r="9" spans="6:20" ht="12.75">
      <c r="F9" s="29">
        <v>37438</v>
      </c>
      <c r="G9" s="29">
        <v>37469</v>
      </c>
      <c r="H9" s="29">
        <v>37500</v>
      </c>
      <c r="I9" s="29">
        <v>37530</v>
      </c>
      <c r="J9" s="29">
        <v>37561</v>
      </c>
      <c r="K9" s="29">
        <v>37591</v>
      </c>
      <c r="L9" s="29">
        <v>37622</v>
      </c>
      <c r="M9" s="29">
        <v>37653</v>
      </c>
      <c r="N9" s="29">
        <v>37681</v>
      </c>
      <c r="O9" s="29">
        <v>37712</v>
      </c>
      <c r="P9" s="29">
        <v>37742</v>
      </c>
      <c r="Q9" s="29">
        <v>37773</v>
      </c>
      <c r="R9" s="5" t="s">
        <v>212</v>
      </c>
      <c r="T9" s="5" t="s">
        <v>171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37</v>
      </c>
      <c r="F12" s="24">
        <v>1968</v>
      </c>
      <c r="G12" s="24">
        <v>-760</v>
      </c>
      <c r="H12" s="24">
        <v>-1341</v>
      </c>
      <c r="I12" s="24"/>
      <c r="J12" s="24"/>
      <c r="K12" s="24"/>
      <c r="L12" s="24"/>
      <c r="M12" s="24"/>
      <c r="N12" s="24"/>
      <c r="O12" s="24"/>
      <c r="P12" s="24"/>
      <c r="Q12" s="24"/>
      <c r="R12" s="24">
        <v>67906</v>
      </c>
      <c r="T12" s="68">
        <v>22706</v>
      </c>
    </row>
    <row r="13" spans="1:20" ht="12.75">
      <c r="A13" t="s">
        <v>85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7"/>
      <c r="T13" s="68"/>
    </row>
    <row r="14" spans="6:20" ht="12.75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7"/>
      <c r="T14" s="68"/>
    </row>
    <row r="15" spans="1:21" ht="12.75">
      <c r="A15" t="s">
        <v>38</v>
      </c>
      <c r="F15" s="26" t="e">
        <f>+#REF!</f>
        <v>#REF!</v>
      </c>
      <c r="G15" s="26" t="e">
        <f>+#REF!</f>
        <v>#REF!</v>
      </c>
      <c r="H15" s="26" t="e">
        <f>+#REF!</f>
        <v>#REF!</v>
      </c>
      <c r="I15" s="26" t="e">
        <f>+#REF!</f>
        <v>#REF!</v>
      </c>
      <c r="J15" s="26" t="e">
        <f>+#REF!</f>
        <v>#REF!</v>
      </c>
      <c r="K15" s="26" t="e">
        <f>+#REF!</f>
        <v>#REF!</v>
      </c>
      <c r="L15" s="26" t="e">
        <f>+#REF!</f>
        <v>#REF!</v>
      </c>
      <c r="M15" s="26" t="e">
        <f>+#REF!</f>
        <v>#REF!</v>
      </c>
      <c r="N15" s="26" t="e">
        <f>+#REF!</f>
        <v>#REF!</v>
      </c>
      <c r="O15" s="26" t="e">
        <f>+#REF!</f>
        <v>#REF!</v>
      </c>
      <c r="P15" s="26" t="e">
        <f>+#REF!</f>
        <v>#REF!</v>
      </c>
      <c r="Q15" s="26" t="e">
        <f>+#REF!</f>
        <v>#REF!</v>
      </c>
      <c r="R15" s="26">
        <v>7188</v>
      </c>
      <c r="T15" s="69">
        <v>17911</v>
      </c>
      <c r="U15" s="22"/>
    </row>
    <row r="16" spans="6:20" ht="12.75"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7"/>
      <c r="T16" s="7"/>
    </row>
    <row r="17" spans="1:20" ht="12.75">
      <c r="A17" t="s">
        <v>39</v>
      </c>
      <c r="F17" s="24" t="e">
        <f>+F12+F15</f>
        <v>#REF!</v>
      </c>
      <c r="G17" s="24" t="e">
        <f>+G12+G15</f>
        <v>#REF!</v>
      </c>
      <c r="H17" s="24" t="e">
        <f aca="true" t="shared" si="0" ref="H17:Q17">+H12+H15</f>
        <v>#REF!</v>
      </c>
      <c r="I17" s="24" t="e">
        <f t="shared" si="0"/>
        <v>#REF!</v>
      </c>
      <c r="J17" s="24" t="e">
        <f t="shared" si="0"/>
        <v>#REF!</v>
      </c>
      <c r="K17" s="24" t="e">
        <f t="shared" si="0"/>
        <v>#REF!</v>
      </c>
      <c r="L17" s="24" t="e">
        <f t="shared" si="0"/>
        <v>#REF!</v>
      </c>
      <c r="M17" s="24" t="e">
        <f t="shared" si="0"/>
        <v>#REF!</v>
      </c>
      <c r="N17" s="24" t="e">
        <f t="shared" si="0"/>
        <v>#REF!</v>
      </c>
      <c r="O17" s="24" t="e">
        <f t="shared" si="0"/>
        <v>#REF!</v>
      </c>
      <c r="P17" s="24" t="e">
        <f t="shared" si="0"/>
        <v>#REF!</v>
      </c>
      <c r="Q17" s="24" t="e">
        <f t="shared" si="0"/>
        <v>#REF!</v>
      </c>
      <c r="R17" s="24">
        <v>75094</v>
      </c>
      <c r="T17" s="7">
        <v>40617</v>
      </c>
    </row>
    <row r="18" spans="6:20" ht="12.75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7"/>
      <c r="T18" s="7"/>
    </row>
    <row r="19" spans="1:20" ht="12.75">
      <c r="A19" t="s">
        <v>84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4"/>
      <c r="T19" s="7"/>
    </row>
    <row r="20" spans="1:20" ht="12.75">
      <c r="A20" t="s">
        <v>259</v>
      </c>
      <c r="F20" s="26">
        <f>-1647-2057-43+2248+11-1</f>
        <v>-1489</v>
      </c>
      <c r="G20" s="26">
        <f>-3897-451+3227+17</f>
        <v>-1104</v>
      </c>
      <c r="H20" s="26">
        <f>-1601+2124-1237-1+2</f>
        <v>-713</v>
      </c>
      <c r="I20" s="26"/>
      <c r="J20" s="26"/>
      <c r="K20" s="26"/>
      <c r="L20" s="26"/>
      <c r="M20" s="26"/>
      <c r="N20" s="26"/>
      <c r="O20" s="26"/>
      <c r="P20" s="26"/>
      <c r="Q20" s="26"/>
      <c r="R20" s="26">
        <v>-12650</v>
      </c>
      <c r="T20" s="71">
        <v>-4784</v>
      </c>
    </row>
    <row r="21" spans="6:20" ht="12.75"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4"/>
      <c r="T21" s="24"/>
    </row>
    <row r="22" spans="1:20" ht="12.75">
      <c r="A22" t="s">
        <v>40</v>
      </c>
      <c r="F22" s="24" t="e">
        <f>+F17+F20</f>
        <v>#REF!</v>
      </c>
      <c r="G22" s="24" t="e">
        <f>+G17+G20</f>
        <v>#REF!</v>
      </c>
      <c r="H22" s="24" t="e">
        <f aca="true" t="shared" si="1" ref="H22:Q22">+H17+H20</f>
        <v>#REF!</v>
      </c>
      <c r="I22" s="24" t="e">
        <f t="shared" si="1"/>
        <v>#REF!</v>
      </c>
      <c r="J22" s="24" t="e">
        <f t="shared" si="1"/>
        <v>#REF!</v>
      </c>
      <c r="K22" s="24" t="e">
        <f t="shared" si="1"/>
        <v>#REF!</v>
      </c>
      <c r="L22" s="24" t="e">
        <f t="shared" si="1"/>
        <v>#REF!</v>
      </c>
      <c r="M22" s="24" t="e">
        <f t="shared" si="1"/>
        <v>#REF!</v>
      </c>
      <c r="N22" s="24" t="e">
        <f t="shared" si="1"/>
        <v>#REF!</v>
      </c>
      <c r="O22" s="24" t="e">
        <f t="shared" si="1"/>
        <v>#REF!</v>
      </c>
      <c r="P22" s="24" t="e">
        <f t="shared" si="1"/>
        <v>#REF!</v>
      </c>
      <c r="Q22" s="24" t="e">
        <f t="shared" si="1"/>
        <v>#REF!</v>
      </c>
      <c r="R22" s="24">
        <v>62444</v>
      </c>
      <c r="S22" s="30"/>
      <c r="T22" s="24">
        <v>35833</v>
      </c>
    </row>
    <row r="23" spans="6:20" ht="12.75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7"/>
      <c r="T23" s="24"/>
    </row>
    <row r="24" spans="6:20" ht="12.75"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7"/>
      <c r="T24" s="24"/>
    </row>
    <row r="25" spans="1:20" ht="12.75">
      <c r="A25" t="s">
        <v>41</v>
      </c>
      <c r="F25" s="24">
        <f>-304-79+33+76</f>
        <v>-274</v>
      </c>
      <c r="G25" s="24">
        <f>-1251-2</f>
        <v>-1253</v>
      </c>
      <c r="H25" s="24">
        <f>162+2</f>
        <v>164</v>
      </c>
      <c r="I25" s="24"/>
      <c r="J25" s="24"/>
      <c r="K25" s="24"/>
      <c r="L25" s="24"/>
      <c r="M25" s="24"/>
      <c r="N25" s="24"/>
      <c r="O25" s="24"/>
      <c r="P25" s="24"/>
      <c r="Q25" s="24"/>
      <c r="R25" s="24">
        <v>26834</v>
      </c>
      <c r="T25" s="72">
        <v>948</v>
      </c>
    </row>
    <row r="26" spans="6:20" ht="12.75"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7"/>
      <c r="T26" s="72"/>
    </row>
    <row r="27" spans="1:20" ht="12.75">
      <c r="A27" t="s">
        <v>285</v>
      </c>
      <c r="F27" s="26">
        <v>-3000</v>
      </c>
      <c r="G27" s="26">
        <v>-1000</v>
      </c>
      <c r="H27" s="26">
        <f>4500-7084</f>
        <v>-2584</v>
      </c>
      <c r="I27" s="26"/>
      <c r="J27" s="26"/>
      <c r="K27" s="26"/>
      <c r="L27" s="26"/>
      <c r="M27" s="26"/>
      <c r="N27" s="26"/>
      <c r="O27" s="26"/>
      <c r="P27" s="26"/>
      <c r="Q27" s="26"/>
      <c r="R27" s="26">
        <v>-26237</v>
      </c>
      <c r="T27" s="71">
        <v>-26345</v>
      </c>
    </row>
    <row r="28" spans="6:20" ht="12.75">
      <c r="F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7"/>
      <c r="T28" s="24"/>
    </row>
    <row r="29" spans="1:20" ht="12.75">
      <c r="A29" t="s">
        <v>275</v>
      </c>
      <c r="F29" s="24" t="e">
        <f>+F22+F25+F27</f>
        <v>#REF!</v>
      </c>
      <c r="G29" s="24" t="e">
        <f>+G22+G25+G27</f>
        <v>#REF!</v>
      </c>
      <c r="H29" s="24" t="e">
        <f aca="true" t="shared" si="2" ref="H29:Q29">+H22+H25+H27</f>
        <v>#REF!</v>
      </c>
      <c r="I29" s="24" t="e">
        <f t="shared" si="2"/>
        <v>#REF!</v>
      </c>
      <c r="J29" s="24" t="e">
        <f t="shared" si="2"/>
        <v>#REF!</v>
      </c>
      <c r="K29" s="24" t="e">
        <f t="shared" si="2"/>
        <v>#REF!</v>
      </c>
      <c r="L29" s="24" t="e">
        <f t="shared" si="2"/>
        <v>#REF!</v>
      </c>
      <c r="M29" s="24" t="e">
        <f t="shared" si="2"/>
        <v>#REF!</v>
      </c>
      <c r="N29" s="24" t="e">
        <f t="shared" si="2"/>
        <v>#REF!</v>
      </c>
      <c r="O29" s="24" t="e">
        <f t="shared" si="2"/>
        <v>#REF!</v>
      </c>
      <c r="P29" s="24" t="e">
        <f t="shared" si="2"/>
        <v>#REF!</v>
      </c>
      <c r="Q29" s="24" t="e">
        <f t="shared" si="2"/>
        <v>#REF!</v>
      </c>
      <c r="R29" s="24">
        <v>63041</v>
      </c>
      <c r="S29" s="30"/>
      <c r="T29" s="24">
        <v>10436</v>
      </c>
    </row>
    <row r="30" spans="6:20" ht="12.75"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7"/>
      <c r="S30" s="32"/>
      <c r="T30" s="7"/>
    </row>
    <row r="31" spans="1:20" ht="12.75">
      <c r="A31" t="s">
        <v>199</v>
      </c>
      <c r="F31" s="24">
        <f>3750+3640</f>
        <v>7390</v>
      </c>
      <c r="G31" s="30" t="e">
        <f>+F33</f>
        <v>#REF!</v>
      </c>
      <c r="H31" s="30" t="e">
        <f aca="true" t="shared" si="3" ref="H31:Q31">+G33</f>
        <v>#REF!</v>
      </c>
      <c r="I31" s="30" t="e">
        <f t="shared" si="3"/>
        <v>#REF!</v>
      </c>
      <c r="J31" s="30" t="e">
        <f t="shared" si="3"/>
        <v>#REF!</v>
      </c>
      <c r="K31" s="30" t="e">
        <f t="shared" si="3"/>
        <v>#REF!</v>
      </c>
      <c r="L31" s="30" t="e">
        <f t="shared" si="3"/>
        <v>#REF!</v>
      </c>
      <c r="M31" s="30" t="e">
        <f t="shared" si="3"/>
        <v>#REF!</v>
      </c>
      <c r="N31" s="30" t="e">
        <f t="shared" si="3"/>
        <v>#REF!</v>
      </c>
      <c r="O31" s="30" t="e">
        <f t="shared" si="3"/>
        <v>#REF!</v>
      </c>
      <c r="P31" s="30" t="e">
        <f t="shared" si="3"/>
        <v>#REF!</v>
      </c>
      <c r="Q31" s="30" t="e">
        <f t="shared" si="3"/>
        <v>#REF!</v>
      </c>
      <c r="R31" s="7">
        <v>17878</v>
      </c>
      <c r="T31" s="68">
        <v>7442</v>
      </c>
    </row>
    <row r="32" spans="6:20" ht="12.75"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7"/>
      <c r="T32" s="68"/>
    </row>
    <row r="33" spans="1:20" ht="13.5" thickBot="1">
      <c r="A33" t="s">
        <v>284</v>
      </c>
      <c r="F33" s="27" t="e">
        <f>+F29+F31</f>
        <v>#REF!</v>
      </c>
      <c r="G33" s="27" t="e">
        <f>+G31+G29</f>
        <v>#REF!</v>
      </c>
      <c r="H33" s="27" t="e">
        <f aca="true" t="shared" si="4" ref="H33:Q33">+H31+H29</f>
        <v>#REF!</v>
      </c>
      <c r="I33" s="27" t="e">
        <f t="shared" si="4"/>
        <v>#REF!</v>
      </c>
      <c r="J33" s="27" t="e">
        <f t="shared" si="4"/>
        <v>#REF!</v>
      </c>
      <c r="K33" s="27" t="e">
        <f t="shared" si="4"/>
        <v>#REF!</v>
      </c>
      <c r="L33" s="27" t="e">
        <f t="shared" si="4"/>
        <v>#REF!</v>
      </c>
      <c r="M33" s="27" t="e">
        <f t="shared" si="4"/>
        <v>#REF!</v>
      </c>
      <c r="N33" s="27" t="e">
        <f t="shared" si="4"/>
        <v>#REF!</v>
      </c>
      <c r="O33" s="27" t="e">
        <f t="shared" si="4"/>
        <v>#REF!</v>
      </c>
      <c r="P33" s="27" t="e">
        <f t="shared" si="4"/>
        <v>#REF!</v>
      </c>
      <c r="Q33" s="27" t="e">
        <f t="shared" si="4"/>
        <v>#REF!</v>
      </c>
      <c r="R33" s="27">
        <v>80919</v>
      </c>
      <c r="T33" s="70">
        <v>17878</v>
      </c>
    </row>
    <row r="34" spans="6:20" ht="13.5" thickTop="1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7"/>
      <c r="T34" s="67"/>
    </row>
    <row r="35" spans="1:20" ht="12.75">
      <c r="A35" s="134" t="s">
        <v>287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7"/>
      <c r="T35" s="67"/>
    </row>
    <row r="36" spans="1:20" ht="12.75">
      <c r="A36" s="135" t="s">
        <v>297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7"/>
      <c r="T36" s="67"/>
    </row>
    <row r="37" spans="6:18" ht="12.75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5"/>
    </row>
    <row r="38" spans="1:18" ht="12.75">
      <c r="A38" s="1" t="s">
        <v>42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7"/>
    </row>
    <row r="39" spans="1:18" ht="12.75">
      <c r="A39" s="1" t="s">
        <v>193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2"/>
    </row>
    <row r="40" spans="1:18" ht="12.75">
      <c r="A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1:18" ht="12.75">
      <c r="A41" s="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1:18" ht="12.75">
      <c r="A42" s="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1:18" ht="12.75">
      <c r="A43" s="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1:18" ht="12.75">
      <c r="A44" s="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1:17" ht="12.75">
      <c r="A45" s="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8" ht="12.75">
      <c r="A46" s="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6:17" ht="12.75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3"/>
  <sheetViews>
    <sheetView tabSelected="1" workbookViewId="0" topLeftCell="A125">
      <selection activeCell="A125" sqref="A125"/>
    </sheetView>
  </sheetViews>
  <sheetFormatPr defaultColWidth="9.140625" defaultRowHeight="12.75"/>
  <cols>
    <col min="1" max="1" width="4.140625" style="0" customWidth="1"/>
    <col min="8" max="8" width="12.57421875" style="0" customWidth="1"/>
    <col min="9" max="9" width="12.421875" style="0" customWidth="1"/>
    <col min="10" max="10" width="10.281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156</v>
      </c>
    </row>
    <row r="4" ht="12.75">
      <c r="A4" s="1" t="s">
        <v>3</v>
      </c>
    </row>
    <row r="6" ht="12.75">
      <c r="A6" s="1" t="s">
        <v>43</v>
      </c>
    </row>
    <row r="9" spans="1:12" ht="12.75">
      <c r="A9" s="16" t="s">
        <v>125</v>
      </c>
      <c r="B9" s="1" t="s">
        <v>44</v>
      </c>
      <c r="C9" s="75"/>
      <c r="D9" s="75"/>
      <c r="E9" s="75"/>
      <c r="F9" s="75"/>
      <c r="G9" s="75"/>
      <c r="H9" s="75"/>
      <c r="I9" s="75"/>
      <c r="J9" s="57"/>
      <c r="K9" s="57"/>
      <c r="L9" s="57"/>
    </row>
    <row r="10" spans="1:12" ht="12.75">
      <c r="A10" s="76"/>
      <c r="B10" s="3" t="s">
        <v>173</v>
      </c>
      <c r="C10" s="75"/>
      <c r="D10" s="75"/>
      <c r="E10" s="75"/>
      <c r="F10" s="75"/>
      <c r="G10" s="75"/>
      <c r="H10" s="75"/>
      <c r="I10" s="75"/>
      <c r="J10" s="57"/>
      <c r="K10" s="57"/>
      <c r="L10" s="57"/>
    </row>
    <row r="11" spans="1:12" ht="12.75">
      <c r="A11" s="57"/>
      <c r="B11" s="19" t="s">
        <v>270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57"/>
      <c r="B12" s="3" t="s">
        <v>283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2.75">
      <c r="A13" s="57"/>
      <c r="B13" s="3" t="s">
        <v>271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2.75">
      <c r="A14" s="57"/>
      <c r="B14" s="3" t="s">
        <v>272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57"/>
      <c r="B15" s="3" t="s">
        <v>273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2.75">
      <c r="A16" s="57"/>
      <c r="B16" s="3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57"/>
      <c r="B17" s="3" t="s">
        <v>174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2.75">
      <c r="A18" s="57"/>
      <c r="B18" s="3" t="s">
        <v>298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57"/>
      <c r="B19" s="3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2.75">
      <c r="A20" s="61" t="s">
        <v>126</v>
      </c>
      <c r="B20" s="17" t="s">
        <v>45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2.75">
      <c r="A21" s="57"/>
      <c r="B21" s="3" t="s">
        <v>46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2.75">
      <c r="A23" s="61" t="s">
        <v>127</v>
      </c>
      <c r="B23" s="17" t="s">
        <v>47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2.75">
      <c r="A24" s="57"/>
      <c r="B24" s="3" t="s">
        <v>190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2.75">
      <c r="A25" s="57"/>
      <c r="B25" s="3" t="s">
        <v>191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2.75">
      <c r="A27" s="61" t="s">
        <v>128</v>
      </c>
      <c r="B27" s="17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2.75">
      <c r="A28" s="61"/>
      <c r="B28" s="108" t="s">
        <v>205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2.75">
      <c r="A29" s="57"/>
      <c r="B29" s="100" t="s">
        <v>215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2.75">
      <c r="A30" s="57"/>
      <c r="B30" s="100" t="s">
        <v>247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57"/>
      <c r="B31" s="100" t="s">
        <v>217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75">
      <c r="A32" s="57"/>
      <c r="B32" s="19" t="s">
        <v>216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2.75">
      <c r="A33" s="57"/>
      <c r="B33" s="19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75">
      <c r="A34" s="57"/>
      <c r="B34" s="19" t="s">
        <v>274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2.75">
      <c r="A35" s="57"/>
      <c r="B35" s="19" t="s">
        <v>279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2.75">
      <c r="A36" s="57"/>
      <c r="B36" s="19" t="s">
        <v>281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2.75">
      <c r="A37" s="57"/>
      <c r="B37" s="19" t="s">
        <v>282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2.75">
      <c r="A38" s="57"/>
      <c r="B38" s="19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ht="12.75">
      <c r="A39" s="61" t="s">
        <v>129</v>
      </c>
      <c r="B39" s="18" t="s">
        <v>50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12.75">
      <c r="A40" s="57"/>
      <c r="B40" s="18" t="s">
        <v>49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2.75">
      <c r="A41" s="57"/>
      <c r="B41" s="57" t="s">
        <v>197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2.75">
      <c r="A42" s="57"/>
      <c r="B42" s="57" t="s">
        <v>49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2.75">
      <c r="A44" s="61" t="s">
        <v>130</v>
      </c>
      <c r="B44" s="1" t="s">
        <v>51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2.75">
      <c r="A45" s="57"/>
      <c r="B45" s="19" t="s">
        <v>175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2.75">
      <c r="A46" s="57"/>
      <c r="B46" s="19" t="s">
        <v>176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12.75">
      <c r="A48" s="61" t="s">
        <v>131</v>
      </c>
      <c r="B48" s="1" t="s">
        <v>52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1"/>
      <c r="B49" t="s">
        <v>203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.75">
      <c r="A51" s="61" t="s">
        <v>132</v>
      </c>
      <c r="B51" s="1" t="s">
        <v>53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.75">
      <c r="A52" s="57"/>
      <c r="B52" s="19" t="s">
        <v>178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s="57"/>
      <c r="B53" s="3" t="s">
        <v>177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.75">
      <c r="A55" s="61" t="s">
        <v>133</v>
      </c>
      <c r="B55" s="1" t="s">
        <v>54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.75">
      <c r="A56" s="57"/>
      <c r="B56" s="57" t="s">
        <v>179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2.75">
      <c r="A57" s="57"/>
      <c r="B57" s="57" t="s">
        <v>180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.75">
      <c r="A59" s="61" t="s">
        <v>134</v>
      </c>
      <c r="B59" s="1" t="s">
        <v>55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.75">
      <c r="A60" s="57"/>
      <c r="B60" s="19" t="s">
        <v>181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12.75">
      <c r="A62" s="61" t="s">
        <v>135</v>
      </c>
      <c r="B62" s="1" t="s">
        <v>160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.75">
      <c r="A63" s="57"/>
      <c r="B63" s="19" t="s">
        <v>182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.75">
      <c r="A64" s="57"/>
      <c r="B64" s="3" t="s">
        <v>183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.75">
      <c r="A65" s="57"/>
      <c r="B65" s="102" t="s">
        <v>202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2.75">
      <c r="A67" s="61" t="s">
        <v>136</v>
      </c>
      <c r="B67" s="17" t="s">
        <v>56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2.75">
      <c r="A68" s="57"/>
      <c r="B68" s="19" t="s">
        <v>57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2.75">
      <c r="A73" s="1" t="s">
        <v>157</v>
      </c>
      <c r="B73" s="1" t="s">
        <v>237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.75">
      <c r="A74" s="57"/>
      <c r="B74" s="57" t="s">
        <v>238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.75">
      <c r="A75" s="57"/>
      <c r="B75" s="57" t="s">
        <v>239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2.75">
      <c r="A76" s="57"/>
      <c r="B76" s="57"/>
      <c r="C76" s="57"/>
      <c r="D76" s="57"/>
      <c r="E76" s="57"/>
      <c r="F76" s="57"/>
      <c r="G76" s="57"/>
      <c r="H76" s="23" t="s">
        <v>240</v>
      </c>
      <c r="I76" s="23" t="s">
        <v>240</v>
      </c>
      <c r="J76" s="57"/>
      <c r="K76" s="57"/>
      <c r="L76" s="57"/>
    </row>
    <row r="77" spans="1:12" ht="12.75">
      <c r="A77" s="57"/>
      <c r="B77" s="57"/>
      <c r="C77" s="57"/>
      <c r="D77" s="57"/>
      <c r="E77" s="57"/>
      <c r="F77" s="57"/>
      <c r="G77" s="57"/>
      <c r="H77" s="23" t="s">
        <v>219</v>
      </c>
      <c r="I77" s="23" t="s">
        <v>218</v>
      </c>
      <c r="J77" s="57"/>
      <c r="K77" s="57"/>
      <c r="L77" s="57"/>
    </row>
    <row r="78" spans="1:12" ht="12.75">
      <c r="A78" s="57"/>
      <c r="B78" s="57"/>
      <c r="C78" s="57"/>
      <c r="D78" s="57"/>
      <c r="E78" s="57"/>
      <c r="F78" s="57"/>
      <c r="G78" s="57"/>
      <c r="H78" s="23" t="s">
        <v>2</v>
      </c>
      <c r="I78" s="23" t="s">
        <v>2</v>
      </c>
      <c r="J78" s="57"/>
      <c r="K78" s="57"/>
      <c r="L78" s="57"/>
    </row>
    <row r="79" spans="1:12" ht="12.75">
      <c r="A79" s="57"/>
      <c r="B79" s="57"/>
      <c r="C79" s="57" t="s">
        <v>241</v>
      </c>
      <c r="D79" s="57"/>
      <c r="E79" s="57"/>
      <c r="F79" s="57"/>
      <c r="G79" s="57"/>
      <c r="H79" s="87">
        <v>10471</v>
      </c>
      <c r="I79" s="87">
        <v>0</v>
      </c>
      <c r="J79" s="57"/>
      <c r="K79" s="57"/>
      <c r="L79" s="57"/>
    </row>
    <row r="80" spans="1:12" ht="12.75">
      <c r="A80" s="57"/>
      <c r="B80" s="57"/>
      <c r="C80" s="57" t="s">
        <v>248</v>
      </c>
      <c r="D80" s="57"/>
      <c r="E80" s="57"/>
      <c r="F80" s="57"/>
      <c r="G80" s="57"/>
      <c r="H80" s="87">
        <v>7841</v>
      </c>
      <c r="I80" s="87">
        <v>9504</v>
      </c>
      <c r="J80" s="57"/>
      <c r="K80" s="57"/>
      <c r="L80" s="57"/>
    </row>
    <row r="81" spans="1:12" ht="13.5" thickBot="1">
      <c r="A81" s="57"/>
      <c r="B81" s="57"/>
      <c r="C81" s="57"/>
      <c r="D81" s="57"/>
      <c r="E81" s="57"/>
      <c r="F81" s="57"/>
      <c r="G81" s="57"/>
      <c r="H81" s="123">
        <v>18312</v>
      </c>
      <c r="I81" s="123">
        <v>9504</v>
      </c>
      <c r="J81" s="57"/>
      <c r="K81" s="57"/>
      <c r="L81" s="57"/>
    </row>
    <row r="82" spans="1:12" ht="13.5" thickTop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12.75">
      <c r="A83" s="61" t="s">
        <v>138</v>
      </c>
      <c r="B83" s="17" t="s">
        <v>58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12.75">
      <c r="A84" s="61"/>
      <c r="B84" s="102" t="s">
        <v>288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12.75">
      <c r="A85" s="61"/>
      <c r="B85" s="3" t="s">
        <v>262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12.75">
      <c r="A86" s="61"/>
      <c r="B86" s="3" t="s">
        <v>263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12.75">
      <c r="A87" s="61"/>
      <c r="B87" s="3" t="s">
        <v>252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1:12" ht="12.75">
      <c r="A88" s="61"/>
      <c r="B88" s="3" t="s">
        <v>264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12.75">
      <c r="A89" s="61"/>
      <c r="B89" s="3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12.75">
      <c r="A90" s="61" t="s">
        <v>139</v>
      </c>
      <c r="B90" s="20" t="s">
        <v>158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12.75">
      <c r="A91" s="76"/>
      <c r="B91" s="19"/>
      <c r="C91" s="75"/>
      <c r="D91" s="75"/>
      <c r="E91" s="75"/>
      <c r="F91" s="75"/>
      <c r="G91" s="75"/>
      <c r="H91" s="75"/>
      <c r="I91" s="75" t="s">
        <v>59</v>
      </c>
      <c r="J91" s="57"/>
      <c r="K91" s="57"/>
      <c r="L91" s="57"/>
    </row>
    <row r="92" spans="1:12" ht="12.75">
      <c r="A92" s="76"/>
      <c r="B92" s="19"/>
      <c r="C92" s="75"/>
      <c r="D92" s="75"/>
      <c r="E92" s="75"/>
      <c r="F92" s="75"/>
      <c r="G92" s="75"/>
      <c r="H92" s="23" t="s">
        <v>60</v>
      </c>
      <c r="I92" s="75" t="s">
        <v>61</v>
      </c>
      <c r="J92" s="57"/>
      <c r="K92" s="57"/>
      <c r="L92" s="57"/>
    </row>
    <row r="93" spans="1:12" ht="12.75">
      <c r="A93" s="76"/>
      <c r="B93" s="19"/>
      <c r="C93" s="75"/>
      <c r="D93" s="75"/>
      <c r="E93" s="75"/>
      <c r="F93" s="75"/>
      <c r="G93" s="75"/>
      <c r="H93" s="23" t="s">
        <v>62</v>
      </c>
      <c r="I93" s="75" t="s">
        <v>62</v>
      </c>
      <c r="J93" s="57"/>
      <c r="K93" s="57"/>
      <c r="L93" s="57"/>
    </row>
    <row r="94" spans="1:12" ht="12.75">
      <c r="A94" s="76"/>
      <c r="B94" s="19"/>
      <c r="C94" s="75"/>
      <c r="D94" s="75"/>
      <c r="E94" s="75"/>
      <c r="F94" s="75"/>
      <c r="G94" s="75"/>
      <c r="H94" s="23" t="s">
        <v>219</v>
      </c>
      <c r="I94" s="23" t="s">
        <v>204</v>
      </c>
      <c r="J94" s="57"/>
      <c r="K94" s="57"/>
      <c r="L94" s="57"/>
    </row>
    <row r="95" spans="1:12" ht="12.75">
      <c r="A95" s="76"/>
      <c r="B95" s="19"/>
      <c r="C95" s="75"/>
      <c r="D95" s="75"/>
      <c r="E95" s="75"/>
      <c r="F95" s="75"/>
      <c r="G95" s="75"/>
      <c r="H95" s="23" t="s">
        <v>2</v>
      </c>
      <c r="I95" s="23" t="s">
        <v>2</v>
      </c>
      <c r="J95" s="57"/>
      <c r="K95" s="57"/>
      <c r="L95" s="57"/>
    </row>
    <row r="96" spans="1:13" ht="13.5" thickBot="1">
      <c r="A96" s="76"/>
      <c r="B96" s="19"/>
      <c r="C96" s="3" t="s">
        <v>5</v>
      </c>
      <c r="D96" s="75"/>
      <c r="E96" s="75"/>
      <c r="F96" s="75"/>
      <c r="G96" s="75"/>
      <c r="H96" s="78">
        <v>62200</v>
      </c>
      <c r="I96" s="78">
        <v>59696</v>
      </c>
      <c r="J96" s="115"/>
      <c r="K96" s="80"/>
      <c r="L96" s="109"/>
      <c r="M96" s="110"/>
    </row>
    <row r="97" spans="1:13" ht="14.25" thickBot="1" thickTop="1">
      <c r="A97" s="76"/>
      <c r="B97" s="19"/>
      <c r="C97" s="3" t="s">
        <v>188</v>
      </c>
      <c r="D97" s="75"/>
      <c r="E97" s="75"/>
      <c r="F97" s="75"/>
      <c r="G97" s="75"/>
      <c r="H97" s="81">
        <v>13765</v>
      </c>
      <c r="I97" s="81">
        <v>10925</v>
      </c>
      <c r="J97" s="82"/>
      <c r="K97" s="80"/>
      <c r="L97" s="88"/>
      <c r="M97" s="111"/>
    </row>
    <row r="98" spans="1:12" ht="13.5" thickTop="1">
      <c r="A98" s="76"/>
      <c r="B98" s="77"/>
      <c r="C98" s="75"/>
      <c r="D98" s="75"/>
      <c r="E98" s="75"/>
      <c r="F98" s="75"/>
      <c r="G98" s="75"/>
      <c r="H98" s="75"/>
      <c r="I98" s="83"/>
      <c r="J98" s="84"/>
      <c r="K98" s="57"/>
      <c r="L98" s="88"/>
    </row>
    <row r="99" spans="1:12" ht="12.75">
      <c r="A99" s="76"/>
      <c r="B99" s="77" t="s">
        <v>289</v>
      </c>
      <c r="C99" s="75"/>
      <c r="D99" s="75"/>
      <c r="E99" s="75"/>
      <c r="F99" s="75"/>
      <c r="G99" s="75"/>
      <c r="H99" s="75"/>
      <c r="I99" s="83"/>
      <c r="J99" s="84"/>
      <c r="K99" s="57"/>
      <c r="L99" s="88"/>
    </row>
    <row r="100" spans="1:12" ht="12.75">
      <c r="A100" s="76"/>
      <c r="B100" s="77" t="s">
        <v>290</v>
      </c>
      <c r="C100" s="75"/>
      <c r="D100" s="75"/>
      <c r="E100" s="75"/>
      <c r="F100" s="75"/>
      <c r="G100" s="75"/>
      <c r="H100" s="75"/>
      <c r="I100" s="83"/>
      <c r="J100" s="84"/>
      <c r="K100" s="57"/>
      <c r="L100" s="88"/>
    </row>
    <row r="101" spans="1:12" ht="12.75">
      <c r="A101" s="76"/>
      <c r="B101" s="77" t="s">
        <v>291</v>
      </c>
      <c r="C101" s="75"/>
      <c r="D101" s="75"/>
      <c r="E101" s="75"/>
      <c r="F101" s="75"/>
      <c r="G101" s="75"/>
      <c r="H101" s="75"/>
      <c r="I101" s="83"/>
      <c r="J101" s="84"/>
      <c r="K101" s="57"/>
      <c r="L101" s="88"/>
    </row>
    <row r="102" spans="1:12" ht="12.75">
      <c r="A102" s="76"/>
      <c r="B102" s="77" t="s">
        <v>292</v>
      </c>
      <c r="C102" s="75"/>
      <c r="D102" s="75"/>
      <c r="E102" s="75"/>
      <c r="F102" s="75"/>
      <c r="G102" s="75"/>
      <c r="H102" s="75"/>
      <c r="I102" s="83"/>
      <c r="J102" s="84"/>
      <c r="K102" s="57"/>
      <c r="L102" s="88"/>
    </row>
    <row r="103" spans="1:12" ht="12.75">
      <c r="A103" s="76"/>
      <c r="B103" s="77"/>
      <c r="C103" s="75"/>
      <c r="D103" s="75"/>
      <c r="E103" s="75"/>
      <c r="F103" s="75"/>
      <c r="G103" s="75"/>
      <c r="H103" s="75"/>
      <c r="I103" s="83"/>
      <c r="J103" s="84"/>
      <c r="K103" s="57"/>
      <c r="L103" s="88"/>
    </row>
    <row r="104" spans="1:12" ht="12.75">
      <c r="A104" s="61" t="s">
        <v>140</v>
      </c>
      <c r="B104" s="105" t="s">
        <v>244</v>
      </c>
      <c r="C104" s="101"/>
      <c r="D104" s="101"/>
      <c r="E104" s="101"/>
      <c r="F104" s="101"/>
      <c r="G104" s="101"/>
      <c r="H104" s="101"/>
      <c r="I104" s="101"/>
      <c r="J104" s="101"/>
      <c r="K104" s="57"/>
      <c r="L104" s="57"/>
    </row>
    <row r="105" spans="1:12" ht="12.75">
      <c r="A105" s="61"/>
      <c r="B105" s="103" t="s">
        <v>249</v>
      </c>
      <c r="C105" s="101"/>
      <c r="D105" s="101"/>
      <c r="E105" s="101"/>
      <c r="F105" s="101"/>
      <c r="G105" s="101"/>
      <c r="H105" s="101"/>
      <c r="I105" s="101"/>
      <c r="J105" s="101"/>
      <c r="K105" s="57"/>
      <c r="L105" s="57"/>
    </row>
    <row r="106" spans="1:12" ht="12.75">
      <c r="A106" s="61"/>
      <c r="B106" s="103" t="s">
        <v>250</v>
      </c>
      <c r="C106" s="101"/>
      <c r="D106" s="101"/>
      <c r="E106" s="101"/>
      <c r="F106" s="101"/>
      <c r="G106" s="101"/>
      <c r="H106" s="101"/>
      <c r="I106" s="101"/>
      <c r="J106" s="101"/>
      <c r="K106" s="57"/>
      <c r="L106" s="57"/>
    </row>
    <row r="107" spans="1:12" ht="12.75">
      <c r="A107" s="61"/>
      <c r="B107" s="103" t="s">
        <v>251</v>
      </c>
      <c r="C107" s="101"/>
      <c r="D107" s="101"/>
      <c r="E107" s="101"/>
      <c r="F107" s="101"/>
      <c r="G107" s="101"/>
      <c r="H107" s="101"/>
      <c r="I107" s="101"/>
      <c r="J107" s="101"/>
      <c r="K107" s="57"/>
      <c r="L107" s="57"/>
    </row>
    <row r="108" spans="1:12" ht="12.75">
      <c r="A108" s="61"/>
      <c r="B108" s="103"/>
      <c r="C108" s="101"/>
      <c r="D108" s="101"/>
      <c r="E108" s="101"/>
      <c r="F108" s="101"/>
      <c r="G108" s="101"/>
      <c r="H108" s="101"/>
      <c r="I108" s="101"/>
      <c r="J108" s="101"/>
      <c r="K108" s="57"/>
      <c r="L108" s="57"/>
    </row>
    <row r="109" spans="1:12" ht="12.75">
      <c r="A109" s="61" t="s">
        <v>141</v>
      </c>
      <c r="B109" s="1" t="s">
        <v>253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 ht="12.75">
      <c r="A110" s="76"/>
      <c r="B110" s="1" t="s">
        <v>63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 ht="12.75">
      <c r="A111" s="76"/>
      <c r="B111" s="57" t="s">
        <v>266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12.75">
      <c r="A112" s="76"/>
      <c r="B112" s="57" t="s">
        <v>198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12.75">
      <c r="A113" s="61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ht="12.75">
      <c r="A114" s="61" t="s">
        <v>142</v>
      </c>
      <c r="B114" s="1" t="s">
        <v>6</v>
      </c>
      <c r="C114" s="57"/>
      <c r="D114" s="57"/>
      <c r="E114" s="57"/>
      <c r="F114" s="57"/>
      <c r="G114" s="57"/>
      <c r="H114" s="57"/>
      <c r="I114" s="57"/>
      <c r="J114" s="23" t="s">
        <v>152</v>
      </c>
      <c r="K114" s="57"/>
      <c r="L114" s="57"/>
    </row>
    <row r="115" spans="1:12" ht="12.75">
      <c r="A115" s="61"/>
      <c r="B115" s="1"/>
      <c r="C115" s="57"/>
      <c r="D115" s="57"/>
      <c r="E115" s="57"/>
      <c r="F115" s="57"/>
      <c r="G115" s="57"/>
      <c r="H115" s="23" t="s">
        <v>152</v>
      </c>
      <c r="J115" s="2" t="s">
        <v>268</v>
      </c>
      <c r="K115" s="57"/>
      <c r="L115" s="57"/>
    </row>
    <row r="116" spans="1:12" ht="12.75">
      <c r="A116" s="76"/>
      <c r="B116" s="57"/>
      <c r="C116" s="57"/>
      <c r="D116" s="57"/>
      <c r="E116" s="57"/>
      <c r="F116" s="57"/>
      <c r="G116" s="23" t="s">
        <v>60</v>
      </c>
      <c r="H116" s="85" t="s">
        <v>153</v>
      </c>
      <c r="I116" s="23" t="s">
        <v>60</v>
      </c>
      <c r="J116" s="85" t="s">
        <v>153</v>
      </c>
      <c r="K116" s="57"/>
      <c r="L116" s="23"/>
    </row>
    <row r="117" spans="1:12" ht="12.75">
      <c r="A117" s="76"/>
      <c r="B117" s="57"/>
      <c r="C117" s="57"/>
      <c r="D117" s="57"/>
      <c r="E117" s="57"/>
      <c r="F117" s="57"/>
      <c r="G117" s="23" t="s">
        <v>64</v>
      </c>
      <c r="H117" s="23" t="s">
        <v>62</v>
      </c>
      <c r="I117" s="3" t="s">
        <v>267</v>
      </c>
      <c r="J117" s="23" t="s">
        <v>269</v>
      </c>
      <c r="K117" s="57"/>
      <c r="L117" s="3"/>
    </row>
    <row r="118" spans="1:12" ht="12.75">
      <c r="A118" s="76"/>
      <c r="B118" s="57"/>
      <c r="C118" s="57"/>
      <c r="D118" s="57"/>
      <c r="E118" s="57"/>
      <c r="F118" s="57"/>
      <c r="G118" s="23" t="s">
        <v>219</v>
      </c>
      <c r="H118" s="23" t="s">
        <v>218</v>
      </c>
      <c r="I118" s="23" t="str">
        <f>+G118</f>
        <v>30.06.04</v>
      </c>
      <c r="J118" s="23" t="s">
        <v>218</v>
      </c>
      <c r="K118" s="57"/>
      <c r="L118" s="23"/>
    </row>
    <row r="119" spans="1:12" ht="12.75">
      <c r="A119" s="76"/>
      <c r="B119" s="57"/>
      <c r="C119" s="57"/>
      <c r="D119" s="57"/>
      <c r="E119" s="57"/>
      <c r="F119" s="57"/>
      <c r="G119" s="23" t="s">
        <v>2</v>
      </c>
      <c r="H119" s="86" t="s">
        <v>2</v>
      </c>
      <c r="I119" s="23" t="s">
        <v>2</v>
      </c>
      <c r="J119" s="23" t="s">
        <v>2</v>
      </c>
      <c r="K119" s="57"/>
      <c r="L119" s="23"/>
    </row>
    <row r="120" spans="1:12" ht="12.75">
      <c r="A120" s="76"/>
      <c r="B120" s="57" t="s">
        <v>200</v>
      </c>
      <c r="C120" s="57"/>
      <c r="D120" s="57"/>
      <c r="E120" s="57"/>
      <c r="F120" s="57"/>
      <c r="G120" s="124">
        <v>73</v>
      </c>
      <c r="H120" s="116">
        <v>-350</v>
      </c>
      <c r="I120" s="116">
        <v>-696</v>
      </c>
      <c r="J120" s="32">
        <v>-442</v>
      </c>
      <c r="K120" s="57"/>
      <c r="L120" s="57"/>
    </row>
    <row r="121" spans="1:12" ht="12.75">
      <c r="A121" s="76"/>
      <c r="B121" s="57" t="s">
        <v>276</v>
      </c>
      <c r="C121" s="57"/>
      <c r="D121" s="57"/>
      <c r="E121" s="57"/>
      <c r="F121" s="57"/>
      <c r="G121" s="125">
        <v>-4596</v>
      </c>
      <c r="H121" s="117">
        <v>-7962</v>
      </c>
      <c r="I121" s="117">
        <v>-11610</v>
      </c>
      <c r="J121" s="33">
        <v>-1279</v>
      </c>
      <c r="K121" s="57"/>
      <c r="L121" s="90"/>
    </row>
    <row r="122" spans="1:12" ht="12.75">
      <c r="A122" s="76"/>
      <c r="B122" s="57"/>
      <c r="C122" s="57"/>
      <c r="D122" s="57"/>
      <c r="E122" s="57"/>
      <c r="F122" s="57"/>
      <c r="G122" s="126">
        <v>-4523</v>
      </c>
      <c r="H122" s="91">
        <v>-8312</v>
      </c>
      <c r="I122" s="34">
        <v>-12306</v>
      </c>
      <c r="J122" s="32">
        <v>-1721</v>
      </c>
      <c r="K122" s="57"/>
      <c r="L122" s="92"/>
    </row>
    <row r="123" spans="1:12" ht="12.75">
      <c r="A123" s="76"/>
      <c r="B123" s="57" t="s">
        <v>88</v>
      </c>
      <c r="C123" s="57"/>
      <c r="D123" s="57"/>
      <c r="E123" s="57"/>
      <c r="F123" s="57"/>
      <c r="G123" s="129">
        <v>-2824</v>
      </c>
      <c r="H123" s="130">
        <v>-614</v>
      </c>
      <c r="I123" s="33">
        <v>-4928</v>
      </c>
      <c r="J123" s="33">
        <v>-2906</v>
      </c>
      <c r="K123" s="57"/>
      <c r="L123" s="57"/>
    </row>
    <row r="124" spans="1:12" ht="12.75">
      <c r="A124" s="76"/>
      <c r="B124" s="57"/>
      <c r="C124" s="57"/>
      <c r="D124" s="57"/>
      <c r="E124" s="57"/>
      <c r="F124" s="57"/>
      <c r="G124" s="126">
        <v>-7347</v>
      </c>
      <c r="H124" s="128">
        <v>-8926</v>
      </c>
      <c r="I124" s="34">
        <v>-17234</v>
      </c>
      <c r="J124" s="34">
        <v>-4627</v>
      </c>
      <c r="K124" s="57"/>
      <c r="L124" s="57"/>
    </row>
    <row r="125" spans="1:12" ht="12.75">
      <c r="A125" s="76"/>
      <c r="B125" s="57" t="s">
        <v>277</v>
      </c>
      <c r="C125" s="57"/>
      <c r="D125" s="57"/>
      <c r="E125" s="57"/>
      <c r="F125" s="57"/>
      <c r="G125" s="126">
        <v>19</v>
      </c>
      <c r="H125" s="128">
        <v>0</v>
      </c>
      <c r="I125" s="34">
        <v>19</v>
      </c>
      <c r="J125" s="34">
        <v>0</v>
      </c>
      <c r="K125" s="57"/>
      <c r="L125" s="57"/>
    </row>
    <row r="126" spans="1:12" ht="13.5" thickBot="1">
      <c r="A126" s="76"/>
      <c r="B126" s="57"/>
      <c r="C126" s="57"/>
      <c r="D126" s="57"/>
      <c r="E126" s="57"/>
      <c r="F126" s="57"/>
      <c r="G126" s="127">
        <v>-7328</v>
      </c>
      <c r="H126" s="94">
        <v>-8926</v>
      </c>
      <c r="I126" s="25">
        <v>-17215</v>
      </c>
      <c r="J126" s="25">
        <v>-4627</v>
      </c>
      <c r="K126" s="57"/>
      <c r="L126" s="57"/>
    </row>
    <row r="127" spans="1:12" ht="13.5" thickTop="1">
      <c r="A127" s="76"/>
      <c r="B127" s="57"/>
      <c r="C127" s="57"/>
      <c r="D127" s="57"/>
      <c r="E127" s="57"/>
      <c r="F127" s="57"/>
      <c r="G127" s="122"/>
      <c r="H127" s="88"/>
      <c r="I127" s="88"/>
      <c r="J127" s="32"/>
      <c r="K127" s="88"/>
      <c r="L127" s="57"/>
    </row>
    <row r="128" spans="1:12" ht="12.75">
      <c r="A128" s="76"/>
      <c r="B128" s="57" t="s">
        <v>220</v>
      </c>
      <c r="C128" s="57"/>
      <c r="D128" s="57"/>
      <c r="E128" s="57"/>
      <c r="F128" s="57"/>
      <c r="G128" s="88"/>
      <c r="H128" s="88"/>
      <c r="I128" s="88"/>
      <c r="J128" s="57"/>
      <c r="K128" s="57"/>
      <c r="L128" s="57"/>
    </row>
    <row r="129" spans="1:12" ht="12.75">
      <c r="A129" s="76"/>
      <c r="B129" s="57" t="s">
        <v>286</v>
      </c>
      <c r="C129" s="57"/>
      <c r="D129" s="57"/>
      <c r="E129" s="57"/>
      <c r="F129" s="57"/>
      <c r="G129" s="57"/>
      <c r="H129" s="57"/>
      <c r="I129" s="88"/>
      <c r="J129" s="57"/>
      <c r="K129" s="57"/>
      <c r="L129" s="57"/>
    </row>
    <row r="130" spans="1:12" ht="12.75">
      <c r="A130" s="76"/>
      <c r="B130" s="57" t="s">
        <v>254</v>
      </c>
      <c r="C130" s="57"/>
      <c r="D130" s="57"/>
      <c r="E130" s="57"/>
      <c r="F130" s="57"/>
      <c r="G130" s="57"/>
      <c r="H130" s="57"/>
      <c r="I130" s="89"/>
      <c r="J130" s="57"/>
      <c r="K130" s="57"/>
      <c r="L130" s="57"/>
    </row>
    <row r="131" spans="1:12" ht="12.75">
      <c r="A131" s="76"/>
      <c r="B131" s="57" t="s">
        <v>255</v>
      </c>
      <c r="C131" s="57"/>
      <c r="D131" s="57"/>
      <c r="E131" s="57"/>
      <c r="F131" s="57"/>
      <c r="G131" s="57"/>
      <c r="H131" s="57"/>
      <c r="I131" s="89"/>
      <c r="J131" s="57"/>
      <c r="K131" s="57"/>
      <c r="L131" s="57"/>
    </row>
    <row r="132" spans="1:12" ht="12.75">
      <c r="A132" s="76"/>
      <c r="B132" s="57"/>
      <c r="C132" s="57"/>
      <c r="D132" s="57"/>
      <c r="E132" s="57"/>
      <c r="F132" s="57"/>
      <c r="G132" s="57"/>
      <c r="H132" s="57"/>
      <c r="I132" s="89"/>
      <c r="J132" s="57"/>
      <c r="K132" s="57"/>
      <c r="L132" s="57"/>
    </row>
    <row r="133" spans="1:12" ht="12.75">
      <c r="A133" s="61" t="s">
        <v>149</v>
      </c>
      <c r="B133" s="1" t="s">
        <v>150</v>
      </c>
      <c r="C133" s="57"/>
      <c r="D133" s="57"/>
      <c r="E133" s="57"/>
      <c r="F133" s="57"/>
      <c r="G133" s="57"/>
      <c r="H133" s="57"/>
      <c r="I133" s="89"/>
      <c r="J133" s="57"/>
      <c r="K133" s="57"/>
      <c r="L133" s="57"/>
    </row>
    <row r="134" spans="1:12" ht="12.75">
      <c r="A134" s="76"/>
      <c r="B134" s="19" t="s">
        <v>222</v>
      </c>
      <c r="C134" s="57"/>
      <c r="D134" s="57"/>
      <c r="E134" s="57"/>
      <c r="F134" s="57"/>
      <c r="G134" s="57"/>
      <c r="H134" s="57"/>
      <c r="I134" s="89"/>
      <c r="J134" s="57"/>
      <c r="K134" s="57"/>
      <c r="L134" s="57"/>
    </row>
    <row r="135" spans="1:12" ht="12.75">
      <c r="A135" s="76"/>
      <c r="B135" s="19"/>
      <c r="C135" s="57"/>
      <c r="D135" s="57"/>
      <c r="E135" s="57"/>
      <c r="F135" s="57"/>
      <c r="G135" s="57"/>
      <c r="H135" s="57"/>
      <c r="I135" s="89"/>
      <c r="J135" s="57"/>
      <c r="K135" s="57"/>
      <c r="L135" s="57"/>
    </row>
    <row r="136" spans="1:12" ht="12.75">
      <c r="A136" s="61" t="s">
        <v>143</v>
      </c>
      <c r="B136" s="1" t="s">
        <v>65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12.75">
      <c r="A137" s="76"/>
      <c r="B137" s="19" t="s">
        <v>236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12.75">
      <c r="A138" s="76"/>
      <c r="B138" s="19"/>
      <c r="C138" s="57"/>
      <c r="D138" s="57"/>
      <c r="E138" s="57"/>
      <c r="F138" s="57"/>
      <c r="G138" s="57"/>
      <c r="H138" s="57"/>
      <c r="I138" s="23" t="s">
        <v>2</v>
      </c>
      <c r="J138" s="57"/>
      <c r="K138" s="57"/>
      <c r="L138" s="57"/>
    </row>
    <row r="139" spans="1:12" ht="12.75">
      <c r="A139" s="76"/>
      <c r="B139" s="19"/>
      <c r="C139" s="57" t="s">
        <v>201</v>
      </c>
      <c r="D139" s="57"/>
      <c r="E139" s="57"/>
      <c r="F139" s="57"/>
      <c r="G139" s="57"/>
      <c r="H139" s="57"/>
      <c r="I139" s="87">
        <v>11596</v>
      </c>
      <c r="J139" s="57"/>
      <c r="K139" s="57"/>
      <c r="L139" s="57"/>
    </row>
    <row r="140" spans="1:12" ht="12.75">
      <c r="A140" s="76"/>
      <c r="B140" s="19"/>
      <c r="C140" s="57" t="s">
        <v>278</v>
      </c>
      <c r="D140" s="57"/>
      <c r="E140" s="57"/>
      <c r="F140" s="57"/>
      <c r="G140" s="57"/>
      <c r="H140" s="57"/>
      <c r="I140" s="91">
        <v>7122</v>
      </c>
      <c r="J140" s="79"/>
      <c r="K140" s="57"/>
      <c r="L140" s="57"/>
    </row>
    <row r="141" spans="1:12" ht="12.75">
      <c r="A141" s="76"/>
      <c r="B141" s="19"/>
      <c r="C141" s="57"/>
      <c r="D141" s="57"/>
      <c r="E141" s="57"/>
      <c r="F141" s="57"/>
      <c r="G141" s="57"/>
      <c r="H141" s="57"/>
      <c r="I141" s="89"/>
      <c r="J141" s="57"/>
      <c r="K141" s="57"/>
      <c r="L141" s="57"/>
    </row>
    <row r="142" spans="1:12" ht="12.75">
      <c r="A142" s="76"/>
      <c r="B142" s="108" t="s">
        <v>221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ht="12.75">
      <c r="A143" s="76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ht="12.75">
      <c r="A144" s="76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ht="12.75">
      <c r="A145" s="76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 ht="12.75">
      <c r="A146" s="76"/>
      <c r="B146" s="57" t="s">
        <v>223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ht="12.75">
      <c r="A147" s="76"/>
      <c r="B147" s="57"/>
      <c r="C147" s="57"/>
      <c r="D147" s="57"/>
      <c r="E147" s="57"/>
      <c r="F147" s="57"/>
      <c r="G147" s="57"/>
      <c r="H147" s="57"/>
      <c r="I147" s="23" t="s">
        <v>2</v>
      </c>
      <c r="J147" s="57"/>
      <c r="K147" s="57"/>
      <c r="L147" s="57"/>
    </row>
    <row r="148" spans="1:12" ht="12.75">
      <c r="A148" s="76"/>
      <c r="B148" s="57"/>
      <c r="C148" s="57" t="s">
        <v>66</v>
      </c>
      <c r="D148" s="57"/>
      <c r="E148" s="57"/>
      <c r="F148" s="57"/>
      <c r="G148" s="57"/>
      <c r="H148" s="57"/>
      <c r="I148" s="87">
        <v>9981</v>
      </c>
      <c r="J148" s="57"/>
      <c r="K148" s="57"/>
      <c r="L148" s="57"/>
    </row>
    <row r="149" spans="1:12" ht="12.75">
      <c r="A149" s="76"/>
      <c r="B149" s="57"/>
      <c r="C149" s="57" t="s">
        <v>67</v>
      </c>
      <c r="D149" s="57"/>
      <c r="E149" s="57"/>
      <c r="F149" s="57"/>
      <c r="G149" s="57"/>
      <c r="H149" s="57"/>
      <c r="I149" s="91">
        <v>0</v>
      </c>
      <c r="J149" s="57"/>
      <c r="K149" s="57"/>
      <c r="L149" s="57"/>
    </row>
    <row r="150" spans="1:12" ht="13.5" thickBot="1">
      <c r="A150" s="76"/>
      <c r="B150" s="57"/>
      <c r="C150" s="57" t="s">
        <v>68</v>
      </c>
      <c r="D150" s="57"/>
      <c r="E150" s="57"/>
      <c r="F150" s="57"/>
      <c r="G150" s="57"/>
      <c r="H150" s="57"/>
      <c r="I150" s="93">
        <f>+I148+I149</f>
        <v>9981</v>
      </c>
      <c r="J150" s="79"/>
      <c r="K150" s="57"/>
      <c r="L150" s="57"/>
    </row>
    <row r="151" spans="1:12" ht="13.5" thickTop="1">
      <c r="A151" s="76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12" ht="13.5" thickBot="1">
      <c r="A152" s="76"/>
      <c r="B152" s="57"/>
      <c r="C152" s="57" t="s">
        <v>69</v>
      </c>
      <c r="D152" s="57"/>
      <c r="E152" s="57"/>
      <c r="F152" s="57"/>
      <c r="G152" s="57"/>
      <c r="H152" s="57"/>
      <c r="I152" s="95">
        <v>21637</v>
      </c>
      <c r="J152" s="57"/>
      <c r="K152" s="57"/>
      <c r="L152" s="57"/>
    </row>
    <row r="153" spans="1:12" ht="13.5" thickTop="1">
      <c r="A153" s="61" t="s">
        <v>144</v>
      </c>
      <c r="B153" s="1" t="s">
        <v>70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</row>
    <row r="154" spans="1:12" ht="12.75">
      <c r="A154" s="76"/>
      <c r="B154" s="19" t="s">
        <v>192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</row>
    <row r="155" spans="1:12" ht="12.75">
      <c r="A155" s="76"/>
      <c r="B155" s="19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2" ht="12.75">
      <c r="A156" s="61" t="s">
        <v>145</v>
      </c>
      <c r="B156" s="1" t="s">
        <v>71</v>
      </c>
      <c r="C156" s="57"/>
      <c r="D156" s="57"/>
      <c r="E156" s="57"/>
      <c r="F156" s="57"/>
      <c r="G156" s="57"/>
      <c r="H156" s="57"/>
      <c r="I156" s="57"/>
      <c r="J156" s="57"/>
      <c r="K156" s="57"/>
      <c r="L156" s="57"/>
    </row>
    <row r="157" spans="1:12" ht="12.75">
      <c r="A157" s="76"/>
      <c r="B157" s="118" t="s">
        <v>224</v>
      </c>
      <c r="C157" s="106"/>
      <c r="D157" s="104"/>
      <c r="E157" s="104"/>
      <c r="F157" s="104"/>
      <c r="G157" s="104"/>
      <c r="H157" s="101"/>
      <c r="I157" s="107"/>
      <c r="J157" s="101"/>
      <c r="K157" s="101"/>
      <c r="L157" s="3"/>
    </row>
    <row r="158" spans="1:12" ht="12.75">
      <c r="A158" s="76"/>
      <c r="B158" s="118" t="s">
        <v>243</v>
      </c>
      <c r="C158" s="106"/>
      <c r="D158" s="104"/>
      <c r="E158" s="104"/>
      <c r="F158" s="104"/>
      <c r="G158" s="104"/>
      <c r="H158" s="101"/>
      <c r="I158" s="107"/>
      <c r="J158" s="101"/>
      <c r="K158" s="101"/>
      <c r="L158" s="3"/>
    </row>
    <row r="159" spans="1:12" ht="12.75">
      <c r="A159" s="76"/>
      <c r="B159" s="75"/>
      <c r="C159" s="96"/>
      <c r="D159" s="75"/>
      <c r="E159" s="75"/>
      <c r="F159" s="75"/>
      <c r="G159" s="75"/>
      <c r="H159" s="57"/>
      <c r="I159" s="58"/>
      <c r="J159" s="57"/>
      <c r="K159" s="57"/>
      <c r="L159" s="3"/>
    </row>
    <row r="160" spans="1:12" ht="12.75">
      <c r="A160" s="61" t="s">
        <v>146</v>
      </c>
      <c r="B160" s="1" t="s">
        <v>72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57"/>
    </row>
    <row r="161" spans="1:12" ht="12.75">
      <c r="A161" s="76"/>
      <c r="B161" s="19" t="s">
        <v>184</v>
      </c>
      <c r="C161" s="57"/>
      <c r="D161" s="57"/>
      <c r="E161" s="57"/>
      <c r="F161" s="57"/>
      <c r="G161" s="57"/>
      <c r="H161" s="57"/>
      <c r="I161" s="57"/>
      <c r="J161" s="57"/>
      <c r="K161" s="57"/>
      <c r="L161" s="57"/>
    </row>
    <row r="162" spans="1:12" ht="12.75">
      <c r="A162" s="7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</row>
    <row r="163" spans="1:12" ht="12.75">
      <c r="A163" s="61" t="s">
        <v>147</v>
      </c>
      <c r="B163" s="1" t="s">
        <v>73</v>
      </c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ht="12.75">
      <c r="A164" s="76"/>
      <c r="B164" s="19" t="s">
        <v>74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 ht="12.75">
      <c r="A165" s="76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</row>
    <row r="166" spans="1:12" ht="12.75">
      <c r="A166" s="61" t="s">
        <v>148</v>
      </c>
      <c r="B166" s="1" t="s">
        <v>75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</row>
    <row r="167" spans="1:12" ht="12.75">
      <c r="A167" s="61"/>
      <c r="B167" t="s">
        <v>232</v>
      </c>
      <c r="D167" s="57"/>
      <c r="E167" s="57"/>
      <c r="F167" s="57"/>
      <c r="G167" s="57"/>
      <c r="H167" s="57"/>
      <c r="I167" s="57"/>
      <c r="J167" s="57"/>
      <c r="K167" s="57"/>
      <c r="L167" s="57"/>
    </row>
    <row r="168" spans="1:12" ht="12.75">
      <c r="A168" s="61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2" ht="12.75">
      <c r="A169" s="61"/>
      <c r="B169" s="108" t="s">
        <v>301</v>
      </c>
      <c r="D169" s="57"/>
      <c r="E169" s="57"/>
      <c r="F169" s="57"/>
      <c r="G169" s="57"/>
      <c r="H169" s="57"/>
      <c r="I169" s="57"/>
      <c r="J169" s="57"/>
      <c r="K169" s="57"/>
      <c r="L169" s="57"/>
    </row>
    <row r="170" spans="1:12" ht="12.75">
      <c r="A170" s="61"/>
      <c r="B170" s="108" t="s">
        <v>225</v>
      </c>
      <c r="D170" s="57"/>
      <c r="E170" s="57"/>
      <c r="F170" s="57"/>
      <c r="G170" s="57"/>
      <c r="H170" s="57"/>
      <c r="I170" s="57"/>
      <c r="J170" s="57"/>
      <c r="K170" s="57"/>
      <c r="L170" s="57"/>
    </row>
    <row r="171" spans="1:12" ht="12.75">
      <c r="A171" s="61"/>
      <c r="B171" s="108" t="s">
        <v>245</v>
      </c>
      <c r="D171" s="57"/>
      <c r="E171" s="57"/>
      <c r="F171" s="57"/>
      <c r="G171" s="57"/>
      <c r="H171" s="57"/>
      <c r="I171" s="57"/>
      <c r="J171" s="57"/>
      <c r="K171" s="57"/>
      <c r="L171" s="57"/>
    </row>
    <row r="172" spans="1:12" ht="12.75">
      <c r="A172" s="61"/>
      <c r="D172" s="57"/>
      <c r="E172" s="57"/>
      <c r="F172" s="57"/>
      <c r="G172" s="57"/>
      <c r="H172" s="57"/>
      <c r="I172" s="57"/>
      <c r="J172" s="57"/>
      <c r="K172" s="57"/>
      <c r="L172" s="57"/>
    </row>
    <row r="173" spans="1:12" ht="12.75">
      <c r="A173" s="61"/>
      <c r="B173" t="s">
        <v>226</v>
      </c>
      <c r="D173" s="57"/>
      <c r="E173" s="57"/>
      <c r="F173" s="57"/>
      <c r="G173" s="57"/>
      <c r="H173" s="57"/>
      <c r="I173" s="57"/>
      <c r="J173" s="57"/>
      <c r="K173" s="57"/>
      <c r="L173" s="57"/>
    </row>
    <row r="174" spans="1:12" ht="12.75">
      <c r="A174" s="61"/>
      <c r="D174" s="57"/>
      <c r="E174" s="57"/>
      <c r="F174" s="57"/>
      <c r="G174" s="57"/>
      <c r="H174" s="2">
        <v>2004</v>
      </c>
      <c r="I174" s="2">
        <v>2003</v>
      </c>
      <c r="J174" s="119"/>
      <c r="K174" s="57"/>
      <c r="L174" s="57"/>
    </row>
    <row r="175" spans="1:12" ht="13.5" thickBot="1">
      <c r="A175" s="61"/>
      <c r="C175" t="s">
        <v>227</v>
      </c>
      <c r="D175" s="57"/>
      <c r="E175" s="57"/>
      <c r="F175" s="57"/>
      <c r="G175" s="57"/>
      <c r="H175" s="138" t="s">
        <v>299</v>
      </c>
      <c r="I175" s="120" t="s">
        <v>233</v>
      </c>
      <c r="J175" s="15"/>
      <c r="K175" s="57"/>
      <c r="L175" s="57"/>
    </row>
    <row r="176" spans="1:12" ht="13.5" thickTop="1">
      <c r="A176" s="61"/>
      <c r="D176" s="57"/>
      <c r="E176" s="57"/>
      <c r="F176" s="57"/>
      <c r="G176" s="57"/>
      <c r="H176" s="75"/>
      <c r="I176" s="119"/>
      <c r="J176" s="119"/>
      <c r="K176" s="57"/>
      <c r="L176" s="57"/>
    </row>
    <row r="177" spans="1:12" ht="13.5" thickBot="1">
      <c r="A177" s="61"/>
      <c r="C177" t="s">
        <v>228</v>
      </c>
      <c r="D177" s="57"/>
      <c r="E177" s="57"/>
      <c r="F177" s="57"/>
      <c r="G177" s="57"/>
      <c r="H177" s="139" t="s">
        <v>300</v>
      </c>
      <c r="I177" s="120" t="s">
        <v>234</v>
      </c>
      <c r="J177" s="15"/>
      <c r="K177" s="57"/>
      <c r="L177" s="57"/>
    </row>
    <row r="178" spans="1:12" ht="13.5" thickTop="1">
      <c r="A178" s="61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12" ht="12.75">
      <c r="A179" s="61"/>
      <c r="B179" s="15" t="s">
        <v>229</v>
      </c>
      <c r="C179" s="119"/>
      <c r="D179" s="57"/>
      <c r="E179" s="57"/>
      <c r="F179" s="57"/>
      <c r="G179" s="57"/>
      <c r="H179" s="57"/>
      <c r="I179" s="57"/>
      <c r="J179" s="57"/>
      <c r="K179" s="57"/>
      <c r="L179" s="57"/>
    </row>
    <row r="180" spans="1:12" ht="12.75">
      <c r="A180" s="61"/>
      <c r="B180" s="3" t="s">
        <v>303</v>
      </c>
      <c r="C180" s="119"/>
      <c r="D180" s="57"/>
      <c r="E180" s="57"/>
      <c r="F180" s="57"/>
      <c r="G180" s="57"/>
      <c r="H180" s="57"/>
      <c r="I180" s="57"/>
      <c r="J180" s="57"/>
      <c r="K180" s="57"/>
      <c r="L180" s="57"/>
    </row>
    <row r="181" spans="1:12" ht="12.75">
      <c r="A181" s="61"/>
      <c r="B181" s="3" t="s">
        <v>304</v>
      </c>
      <c r="C181" s="119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12.75">
      <c r="A182" s="61"/>
      <c r="B182" s="75"/>
      <c r="C182" s="119"/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2.75">
      <c r="A183" s="61"/>
      <c r="B183" s="3" t="s">
        <v>230</v>
      </c>
      <c r="C183" s="119"/>
      <c r="D183" s="57"/>
      <c r="E183" s="57"/>
      <c r="F183" s="57"/>
      <c r="G183" s="57"/>
      <c r="H183" s="57"/>
      <c r="I183" s="57"/>
      <c r="J183" s="57"/>
      <c r="K183" s="57"/>
      <c r="L183" s="57"/>
    </row>
    <row r="184" spans="1:12" ht="12.75">
      <c r="A184" s="61"/>
      <c r="B184" s="23" t="s">
        <v>86</v>
      </c>
      <c r="C184" s="3" t="s">
        <v>305</v>
      </c>
      <c r="D184" s="57"/>
      <c r="E184" s="57"/>
      <c r="F184" s="57"/>
      <c r="G184" s="57"/>
      <c r="H184" s="57"/>
      <c r="I184" s="57"/>
      <c r="J184" s="57"/>
      <c r="K184" s="57"/>
      <c r="L184" s="57"/>
    </row>
    <row r="185" spans="1:12" ht="12.75">
      <c r="A185" s="61"/>
      <c r="B185" s="15"/>
      <c r="C185" s="15" t="s">
        <v>231</v>
      </c>
      <c r="D185" s="57"/>
      <c r="E185" s="57"/>
      <c r="F185" s="57"/>
      <c r="G185" s="57"/>
      <c r="H185" s="57"/>
      <c r="I185" s="57"/>
      <c r="J185" s="57"/>
      <c r="K185" s="57"/>
      <c r="L185" s="57"/>
    </row>
    <row r="186" spans="1:12" ht="12.75">
      <c r="A186" s="61"/>
      <c r="B186" s="15"/>
      <c r="C186" s="119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12.75">
      <c r="A187" s="61"/>
      <c r="B187" s="2" t="s">
        <v>87</v>
      </c>
      <c r="C187" s="15" t="s">
        <v>256</v>
      </c>
      <c r="D187" s="57"/>
      <c r="E187" s="57"/>
      <c r="F187" s="57"/>
      <c r="G187" s="57"/>
      <c r="H187" s="57"/>
      <c r="I187" s="57"/>
      <c r="J187" s="57"/>
      <c r="K187" s="57"/>
      <c r="L187" s="57"/>
    </row>
    <row r="188" spans="1:12" ht="12.75">
      <c r="A188" s="61"/>
      <c r="B188" s="2"/>
      <c r="C188" s="15" t="s">
        <v>257</v>
      </c>
      <c r="D188" s="57"/>
      <c r="E188" s="57"/>
      <c r="F188" s="57"/>
      <c r="G188" s="57"/>
      <c r="H188" s="57"/>
      <c r="I188" s="57"/>
      <c r="J188" s="57"/>
      <c r="K188" s="57"/>
      <c r="L188" s="57"/>
    </row>
    <row r="189" spans="1:12" ht="12.75">
      <c r="A189" s="61"/>
      <c r="B189" s="108"/>
      <c r="D189" s="57"/>
      <c r="E189" s="57"/>
      <c r="F189" s="57"/>
      <c r="G189" s="57"/>
      <c r="H189" s="57"/>
      <c r="I189" s="57"/>
      <c r="J189" s="57"/>
      <c r="K189" s="57"/>
      <c r="L189" s="57"/>
    </row>
    <row r="190" spans="1:12" ht="12.75">
      <c r="A190" s="61" t="s">
        <v>137</v>
      </c>
      <c r="B190" s="1" t="s">
        <v>151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</row>
    <row r="191" spans="1:12" ht="12.75">
      <c r="A191" s="57"/>
      <c r="B191" s="57" t="s">
        <v>77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ht="12.75">
      <c r="A192" s="57"/>
      <c r="B192" s="101" t="s">
        <v>293</v>
      </c>
      <c r="C192" s="101"/>
      <c r="D192" s="101"/>
      <c r="E192" s="101"/>
      <c r="F192" s="101"/>
      <c r="G192" s="101"/>
      <c r="H192" s="101"/>
      <c r="I192" s="101"/>
      <c r="J192" s="101"/>
      <c r="K192" s="57"/>
      <c r="L192" s="57"/>
    </row>
    <row r="193" spans="1:12" ht="12.75">
      <c r="A193" s="57"/>
      <c r="B193" s="101" t="s">
        <v>235</v>
      </c>
      <c r="C193" s="101"/>
      <c r="D193" s="101"/>
      <c r="E193" s="101"/>
      <c r="F193" s="101"/>
      <c r="G193" s="101"/>
      <c r="H193" s="101"/>
      <c r="I193" s="101"/>
      <c r="J193" s="101"/>
      <c r="K193" s="57"/>
      <c r="L193" s="57"/>
    </row>
    <row r="194" spans="1:12" ht="12.75">
      <c r="A194" s="57"/>
      <c r="B194" s="101" t="s">
        <v>294</v>
      </c>
      <c r="C194" s="101"/>
      <c r="D194" s="101"/>
      <c r="E194" s="101"/>
      <c r="F194" s="101"/>
      <c r="G194" s="101"/>
      <c r="H194" s="101"/>
      <c r="I194" s="101"/>
      <c r="J194" s="101"/>
      <c r="K194" s="57"/>
      <c r="L194" s="57"/>
    </row>
    <row r="195" spans="1:12" ht="12.75">
      <c r="A195" s="57"/>
      <c r="B195" s="101" t="s">
        <v>260</v>
      </c>
      <c r="C195" s="101"/>
      <c r="D195" s="101"/>
      <c r="E195" s="101"/>
      <c r="F195" s="101"/>
      <c r="G195" s="101"/>
      <c r="H195" s="101"/>
      <c r="I195" s="101"/>
      <c r="J195" s="101"/>
      <c r="K195" s="57"/>
      <c r="L195" s="57"/>
    </row>
    <row r="196" spans="1:12" ht="12.75">
      <c r="A196" s="57"/>
      <c r="B196" s="101" t="s">
        <v>242</v>
      </c>
      <c r="C196" s="101"/>
      <c r="D196" s="101"/>
      <c r="E196" s="101"/>
      <c r="F196" s="101"/>
      <c r="G196" s="101"/>
      <c r="H196" s="101"/>
      <c r="I196" s="101"/>
      <c r="J196" s="101"/>
      <c r="K196" s="57"/>
      <c r="L196" s="57"/>
    </row>
    <row r="197" spans="1:12" ht="12.75">
      <c r="A197" s="57"/>
      <c r="B197" s="101"/>
      <c r="C197" s="101"/>
      <c r="D197" s="101"/>
      <c r="E197" s="101"/>
      <c r="F197" s="101"/>
      <c r="G197" s="101"/>
      <c r="H197" s="101"/>
      <c r="I197" s="101"/>
      <c r="J197" s="101"/>
      <c r="K197" s="57"/>
      <c r="L197" s="57"/>
    </row>
    <row r="198" spans="1:12" ht="12.75">
      <c r="A198" s="57"/>
      <c r="B198" s="101"/>
      <c r="C198" s="101"/>
      <c r="D198" s="101"/>
      <c r="E198" s="101"/>
      <c r="F198" s="101"/>
      <c r="G198" s="101"/>
      <c r="H198" s="101"/>
      <c r="I198" s="101"/>
      <c r="J198" s="101"/>
      <c r="K198" s="57"/>
      <c r="L198" s="57"/>
    </row>
    <row r="199" spans="1:12" ht="12.75">
      <c r="A199" s="57"/>
      <c r="B199" s="101" t="s">
        <v>78</v>
      </c>
      <c r="C199" s="101"/>
      <c r="D199" s="101"/>
      <c r="E199" s="101"/>
      <c r="F199" s="101"/>
      <c r="G199" s="101"/>
      <c r="H199" s="101"/>
      <c r="I199" s="101"/>
      <c r="J199" s="101"/>
      <c r="K199" s="57"/>
      <c r="L199" s="57"/>
    </row>
    <row r="200" spans="1:12" ht="12.75">
      <c r="A200" s="57"/>
      <c r="B200" s="101" t="s">
        <v>295</v>
      </c>
      <c r="C200" s="101"/>
      <c r="D200" s="101"/>
      <c r="E200" s="101"/>
      <c r="F200" s="101"/>
      <c r="G200" s="101"/>
      <c r="H200" s="101"/>
      <c r="I200" s="101"/>
      <c r="J200" s="101"/>
      <c r="K200" s="57"/>
      <c r="L200" s="57"/>
    </row>
    <row r="201" spans="1:12" ht="12.75">
      <c r="A201" s="57"/>
      <c r="B201" s="101" t="s">
        <v>265</v>
      </c>
      <c r="C201" s="101"/>
      <c r="D201" s="101"/>
      <c r="E201" s="101"/>
      <c r="F201" s="101"/>
      <c r="G201" s="101"/>
      <c r="H201" s="101"/>
      <c r="I201" s="101"/>
      <c r="J201" s="101"/>
      <c r="K201" s="57"/>
      <c r="L201" s="57"/>
    </row>
    <row r="202" spans="1:12" ht="12.75">
      <c r="A202" s="57"/>
      <c r="B202" s="101" t="s">
        <v>296</v>
      </c>
      <c r="C202" s="101"/>
      <c r="D202" s="101"/>
      <c r="E202" s="101"/>
      <c r="F202" s="101"/>
      <c r="G202" s="101"/>
      <c r="H202" s="101"/>
      <c r="I202" s="101"/>
      <c r="J202" s="101"/>
      <c r="K202" s="57"/>
      <c r="L202" s="57"/>
    </row>
    <row r="203" spans="1:12" ht="12.75">
      <c r="A203" s="57"/>
      <c r="B203" s="101" t="s">
        <v>261</v>
      </c>
      <c r="C203" s="101"/>
      <c r="D203" s="101"/>
      <c r="E203" s="101"/>
      <c r="F203" s="101"/>
      <c r="G203" s="101"/>
      <c r="H203" s="101"/>
      <c r="I203" s="101"/>
      <c r="J203" s="101"/>
      <c r="K203" s="57"/>
      <c r="L203" s="57"/>
    </row>
    <row r="204" spans="1:12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</row>
    <row r="205" spans="1:12" ht="12.75">
      <c r="A205" s="57"/>
      <c r="B205" s="57" t="s">
        <v>189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</row>
    <row r="206" spans="1:12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</row>
    <row r="207" spans="1:12" ht="12.75">
      <c r="A207" s="57"/>
      <c r="B207" s="57" t="s">
        <v>79</v>
      </c>
      <c r="C207" s="57"/>
      <c r="D207" s="57"/>
      <c r="E207" s="57"/>
      <c r="F207" s="57"/>
      <c r="G207" s="57"/>
      <c r="H207" s="57"/>
      <c r="I207" s="87">
        <v>183173000</v>
      </c>
      <c r="J207" s="57"/>
      <c r="K207" s="57"/>
      <c r="L207" s="57"/>
    </row>
    <row r="208" spans="1:12" ht="12.75">
      <c r="A208" s="57"/>
      <c r="B208" s="57" t="s">
        <v>80</v>
      </c>
      <c r="C208" s="57"/>
      <c r="D208" s="57"/>
      <c r="E208" s="57"/>
      <c r="F208" s="57"/>
      <c r="G208" s="57"/>
      <c r="H208" s="57"/>
      <c r="I208" s="87">
        <v>115000</v>
      </c>
      <c r="J208" s="57"/>
      <c r="K208" s="57"/>
      <c r="L208" s="57"/>
    </row>
    <row r="209" spans="1:12" ht="13.5" thickBot="1">
      <c r="A209" s="57"/>
      <c r="B209" s="57" t="s">
        <v>81</v>
      </c>
      <c r="C209" s="57"/>
      <c r="D209" s="57"/>
      <c r="E209" s="57"/>
      <c r="F209" s="57"/>
      <c r="G209" s="57"/>
      <c r="H209" s="57"/>
      <c r="I209" s="97">
        <f>+I207+I208</f>
        <v>183288000</v>
      </c>
      <c r="J209" s="57"/>
      <c r="K209" s="57"/>
      <c r="L209" s="57"/>
    </row>
    <row r="210" spans="1:12" ht="13.5" thickTop="1">
      <c r="A210" s="57"/>
      <c r="B210" s="57"/>
      <c r="C210" s="57"/>
      <c r="D210" s="57"/>
      <c r="E210" s="57"/>
      <c r="F210" s="57"/>
      <c r="G210" s="57"/>
      <c r="H210" s="57"/>
      <c r="I210" s="98"/>
      <c r="J210" s="57"/>
      <c r="K210" s="57"/>
      <c r="L210" s="57"/>
    </row>
    <row r="211" spans="1:12" ht="12.75">
      <c r="A211" s="57"/>
      <c r="B211" s="57"/>
      <c r="C211" s="57"/>
      <c r="D211" s="57"/>
      <c r="E211" s="57"/>
      <c r="F211" s="57"/>
      <c r="G211" s="57"/>
      <c r="H211" s="57"/>
      <c r="I211" s="98"/>
      <c r="J211" s="57"/>
      <c r="K211" s="57"/>
      <c r="L211" s="57"/>
    </row>
    <row r="212" spans="1:12" ht="12.75">
      <c r="A212" s="57"/>
      <c r="B212" s="57"/>
      <c r="C212" s="57"/>
      <c r="D212" s="57"/>
      <c r="E212" s="57"/>
      <c r="F212" s="57"/>
      <c r="G212" s="57"/>
      <c r="H212" s="57"/>
      <c r="I212" s="98"/>
      <c r="J212" s="57"/>
      <c r="K212" s="57"/>
      <c r="L212" s="57"/>
    </row>
    <row r="213" spans="1:12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</row>
    <row r="214" spans="1:12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</row>
    <row r="215" spans="1:12" ht="12.75">
      <c r="A215" s="57"/>
      <c r="B215" s="19" t="s">
        <v>82</v>
      </c>
      <c r="C215" s="75"/>
      <c r="D215" s="75"/>
      <c r="E215" s="75"/>
      <c r="F215" s="57"/>
      <c r="G215" s="57"/>
      <c r="H215" s="57"/>
      <c r="I215" s="57"/>
      <c r="J215" s="57"/>
      <c r="K215" s="57"/>
      <c r="L215" s="57"/>
    </row>
    <row r="216" spans="1:12" ht="12.75">
      <c r="A216" s="57"/>
      <c r="B216" s="57"/>
      <c r="C216" s="75"/>
      <c r="D216" s="75"/>
      <c r="E216" s="75"/>
      <c r="F216" s="57"/>
      <c r="G216" s="57"/>
      <c r="H216" s="57"/>
      <c r="I216" s="57"/>
      <c r="J216" s="57"/>
      <c r="K216" s="57"/>
      <c r="L216" s="57"/>
    </row>
    <row r="217" spans="1:12" ht="12.75">
      <c r="A217" s="57"/>
      <c r="B217" s="57"/>
      <c r="C217" s="75"/>
      <c r="D217" s="75"/>
      <c r="E217" s="75"/>
      <c r="F217" s="57"/>
      <c r="G217" s="57"/>
      <c r="H217" s="57"/>
      <c r="I217" s="57"/>
      <c r="J217" s="57"/>
      <c r="K217" s="57"/>
      <c r="L217" s="57"/>
    </row>
    <row r="218" spans="1:12" ht="12.75">
      <c r="A218" s="57"/>
      <c r="B218" s="19"/>
      <c r="C218" s="75"/>
      <c r="D218" s="75"/>
      <c r="E218" s="75"/>
      <c r="F218" s="57"/>
      <c r="G218" s="57"/>
      <c r="H218" s="57"/>
      <c r="I218" s="57"/>
      <c r="J218" s="57"/>
      <c r="K218" s="57"/>
      <c r="L218" s="57"/>
    </row>
    <row r="219" spans="1:12" ht="12.75">
      <c r="A219" s="57"/>
      <c r="B219" s="19" t="s">
        <v>83</v>
      </c>
      <c r="C219" s="75"/>
      <c r="D219" s="75"/>
      <c r="E219" s="75"/>
      <c r="F219" s="57"/>
      <c r="G219" s="57"/>
      <c r="H219" s="57"/>
      <c r="I219" s="57"/>
      <c r="J219" s="57"/>
      <c r="K219" s="57"/>
      <c r="L219" s="57"/>
    </row>
    <row r="220" spans="1:12" ht="12.75">
      <c r="A220" s="57"/>
      <c r="B220" s="19" t="s">
        <v>159</v>
      </c>
      <c r="C220" s="75"/>
      <c r="D220" s="75"/>
      <c r="E220" s="75"/>
      <c r="F220" s="57"/>
      <c r="G220" s="57"/>
      <c r="H220" s="57"/>
      <c r="I220" s="57"/>
      <c r="J220" s="57"/>
      <c r="K220" s="57"/>
      <c r="L220" s="57"/>
    </row>
    <row r="221" spans="1:12" ht="12.75">
      <c r="A221" s="57"/>
      <c r="B221" s="57"/>
      <c r="C221" s="75"/>
      <c r="D221" s="75"/>
      <c r="E221" s="75"/>
      <c r="F221" s="57"/>
      <c r="G221" s="57"/>
      <c r="H221" s="57"/>
      <c r="I221" s="57"/>
      <c r="J221" s="57"/>
      <c r="K221" s="57"/>
      <c r="L221" s="57"/>
    </row>
    <row r="222" spans="1:12" ht="12.75">
      <c r="A222" s="57"/>
      <c r="B222" s="99" t="s">
        <v>258</v>
      </c>
      <c r="C222" s="75"/>
      <c r="D222" s="75"/>
      <c r="E222" s="75"/>
      <c r="F222" s="57"/>
      <c r="G222" s="57"/>
      <c r="H222" s="57"/>
      <c r="I222" s="57"/>
      <c r="J222" s="57"/>
      <c r="K222" s="57"/>
      <c r="L222" s="57"/>
    </row>
    <row r="223" spans="1:12" ht="12.75">
      <c r="A223" s="57"/>
      <c r="B223" s="19" t="s">
        <v>302</v>
      </c>
      <c r="C223" s="75"/>
      <c r="D223" s="75"/>
      <c r="E223" s="75"/>
      <c r="F223" s="57"/>
      <c r="G223" s="57"/>
      <c r="H223" s="57"/>
      <c r="I223" s="57"/>
      <c r="J223" s="57"/>
      <c r="K223" s="57"/>
      <c r="L223" s="57"/>
    </row>
    <row r="224" spans="1:12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</row>
    <row r="225" spans="1:12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</row>
    <row r="227" spans="1:12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</row>
    <row r="228" spans="1:12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</row>
    <row r="233" spans="1:12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</row>
  </sheetData>
  <printOptions/>
  <pageMargins left="1.08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hkgo</cp:lastModifiedBy>
  <cp:lastPrinted>2004-08-06T09:41:34Z</cp:lastPrinted>
  <dcterms:created xsi:type="dcterms:W3CDTF">2002-09-05T08:26:04Z</dcterms:created>
  <dcterms:modified xsi:type="dcterms:W3CDTF">2004-08-06T09:44:48Z</dcterms:modified>
  <cp:category/>
  <cp:version/>
  <cp:contentType/>
  <cp:contentStatus/>
</cp:coreProperties>
</file>