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3"/>
  </bookViews>
  <sheets>
    <sheet name="conpnl" sheetId="1" r:id="rId1"/>
    <sheet name="conbs" sheetId="2" r:id="rId2"/>
    <sheet name="equity" sheetId="3" r:id="rId3"/>
    <sheet name="cashflow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<sst xmlns="http://schemas.openxmlformats.org/spreadsheetml/2006/main" count="245" uniqueCount="199">
  <si>
    <t>The figures have not been audited.</t>
  </si>
  <si>
    <t>CONSOLIDATED INCOME STATEMENT</t>
  </si>
  <si>
    <t xml:space="preserve">       INDIVIDUAL QUARTER</t>
  </si>
  <si>
    <t xml:space="preserve">      CUMULATIVE QUARTER</t>
  </si>
  <si>
    <t xml:space="preserve">CURRENT </t>
  </si>
  <si>
    <t>PRECEDING YR</t>
  </si>
  <si>
    <t>YEAR</t>
  </si>
  <si>
    <t>CORRESPONDING</t>
  </si>
  <si>
    <t>QUARTER</t>
  </si>
  <si>
    <t>TO DATE</t>
  </si>
  <si>
    <t>PERIOD</t>
  </si>
  <si>
    <t>RM'000s</t>
  </si>
  <si>
    <t>(a)</t>
  </si>
  <si>
    <t>Sales Turnover</t>
  </si>
  <si>
    <t>(b)</t>
  </si>
  <si>
    <t>Investing income</t>
  </si>
  <si>
    <t>(c)</t>
  </si>
  <si>
    <t>Other income incl. interest income</t>
  </si>
  <si>
    <t>Operating Profit before interest, depn</t>
  </si>
  <si>
    <t>exceptional items, tax,MI and EI</t>
  </si>
  <si>
    <t>Interest on borrowings</t>
  </si>
  <si>
    <t>Depreciation &amp; Amortisation</t>
  </si>
  <si>
    <t>(d)</t>
  </si>
  <si>
    <t>Exceptional items</t>
  </si>
  <si>
    <t>(e)</t>
  </si>
  <si>
    <t>Profit after interest, depn, exceptional</t>
  </si>
  <si>
    <t>items but before tax, MI and EI</t>
  </si>
  <si>
    <t>(f)</t>
  </si>
  <si>
    <t>Share in results of associated comp.</t>
  </si>
  <si>
    <t>(g)</t>
  </si>
  <si>
    <t>Profit before tax, MI &amp; EI</t>
  </si>
  <si>
    <t>(h)</t>
  </si>
  <si>
    <t>Taxation</t>
  </si>
  <si>
    <t>(i)(i)</t>
  </si>
  <si>
    <t>Profit after tax before deducting MI</t>
  </si>
  <si>
    <t xml:space="preserve">  (ii)</t>
  </si>
  <si>
    <t>less : Minority interest</t>
  </si>
  <si>
    <t>(j)</t>
  </si>
  <si>
    <t>Profit after tax attributable to members</t>
  </si>
  <si>
    <t>(k)(i)</t>
  </si>
  <si>
    <t>Extraordinary items</t>
  </si>
  <si>
    <t xml:space="preserve">   (ii)</t>
  </si>
  <si>
    <t xml:space="preserve">   (iii)</t>
  </si>
  <si>
    <t>Extraordinary items attributable to</t>
  </si>
  <si>
    <t>members of the company</t>
  </si>
  <si>
    <t>(l)</t>
  </si>
  <si>
    <t>Profit after tax and EI attributable</t>
  </si>
  <si>
    <t>to members of the company</t>
  </si>
  <si>
    <t xml:space="preserve">Earnings per share (sen) based on 2(j) </t>
  </si>
  <si>
    <t>above after deducting any provision for pref.</t>
  </si>
  <si>
    <t>dividends, if any :-</t>
  </si>
  <si>
    <t>(i) Basic (based on 18,994,375 o/shares</t>
  </si>
  <si>
    <t>(ii) Fully diluted (based on 18,994,375</t>
  </si>
  <si>
    <t>ordinary shares (sen)</t>
  </si>
  <si>
    <t>Dividend per share</t>
  </si>
  <si>
    <t>Dividend Description</t>
  </si>
  <si>
    <t>PRECEDING</t>
  </si>
  <si>
    <t>31/12/2001</t>
  </si>
  <si>
    <t>Investments in Associated Companies</t>
  </si>
  <si>
    <t>Long Term Investments</t>
  </si>
  <si>
    <t>Intangible Assets</t>
  </si>
  <si>
    <t>Current Assets</t>
  </si>
  <si>
    <t>Short Term Investments</t>
  </si>
  <si>
    <t xml:space="preserve">Cash  </t>
  </si>
  <si>
    <t>Others</t>
  </si>
  <si>
    <t>Total Current Assets</t>
  </si>
  <si>
    <t>Current Liabilities</t>
  </si>
  <si>
    <t>Short Term Borrowings</t>
  </si>
  <si>
    <t>Other Creditors</t>
  </si>
  <si>
    <t>Provision for Taxation</t>
  </si>
  <si>
    <t>Total Current Liabilities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</si>
  <si>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</si>
  <si>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</si>
  <si>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</si>
  <si>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</si>
  <si>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</si>
  <si>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</si>
  <si>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</si>
  <si>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</si>
  <si>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Profits</t>
  </si>
  <si>
    <t>Total Reserve</t>
  </si>
  <si>
    <t>Minority Interest</t>
  </si>
  <si>
    <t>Long Term Borrowings</t>
  </si>
  <si>
    <t>Other Long Term Liabilities</t>
  </si>
  <si>
    <t>Total Shareholders' Funds and Liabilities</t>
  </si>
  <si>
    <t>Net Tangible assets per share (RM)</t>
  </si>
  <si>
    <t>31/12/2002</t>
  </si>
  <si>
    <t>31/12/02</t>
  </si>
  <si>
    <t xml:space="preserve"> Quarterly report on consolidated results for the financial quarter ended 31/12/2002</t>
  </si>
  <si>
    <t>31/12/01</t>
  </si>
  <si>
    <t>SIN HENG CHAN (MALAYA) BERHAD - SPECIAL ADMINISTRATORS APPOINTED</t>
  </si>
  <si>
    <t>QUARTERLY REPORT FOR THE PERIOD ENDED 31 DECEMBER, 2002</t>
  </si>
  <si>
    <t>(The condensed financial statements should be read in conjunction with the audited financial statements of the Group</t>
  </si>
  <si>
    <t>for the year ended 31 December 2001.)</t>
  </si>
  <si>
    <t>(The explanatory notes form an integral part of and should be read in conjunction with this interim financial report)</t>
  </si>
  <si>
    <t>CONDENSED CONSOLIDATED BALANCE SHEET</t>
  </si>
  <si>
    <t>Property, plant and equipment</t>
  </si>
  <si>
    <t>Inventories</t>
  </si>
  <si>
    <t>Receivables</t>
  </si>
  <si>
    <t>Trade Payables</t>
  </si>
  <si>
    <t>Net Assets</t>
  </si>
  <si>
    <t>Total Shareholders' Funds/(Deficit)</t>
  </si>
  <si>
    <t xml:space="preserve">(The condensed financial statements should be read in conjunction with the audited financial </t>
  </si>
  <si>
    <t>statements of the Group for the year ended 31 December 2001).</t>
  </si>
  <si>
    <t xml:space="preserve">(The explanatory notes form an integral part of and should be read in conjunction with this </t>
  </si>
  <si>
    <t>interim financial report)</t>
  </si>
  <si>
    <t>AS AT END</t>
  </si>
  <si>
    <t>OF CURRENT</t>
  </si>
  <si>
    <t>AS AT</t>
  </si>
  <si>
    <t xml:space="preserve">FINANCIAL </t>
  </si>
  <si>
    <t>YEAR ENDED</t>
  </si>
  <si>
    <t>CONDENSED CONSOLIDATED STATEMENT OF CHANGES IN EQUITY</t>
  </si>
  <si>
    <t>Issued and fully</t>
  </si>
  <si>
    <t>paid ordinary shares of</t>
  </si>
  <si>
    <t>RM1.00 each</t>
  </si>
  <si>
    <t xml:space="preserve">Number </t>
  </si>
  <si>
    <t>of shares</t>
  </si>
  <si>
    <t>Nominal</t>
  </si>
  <si>
    <t>value</t>
  </si>
  <si>
    <t>RM'000</t>
  </si>
  <si>
    <t xml:space="preserve">Share </t>
  </si>
  <si>
    <t>premium</t>
  </si>
  <si>
    <t>Reserve on</t>
  </si>
  <si>
    <t>consolidation</t>
  </si>
  <si>
    <t xml:space="preserve">Revaluation </t>
  </si>
  <si>
    <t>reserve</t>
  </si>
  <si>
    <t>Merger</t>
  </si>
  <si>
    <t>Accumulated</t>
  </si>
  <si>
    <t>loss</t>
  </si>
  <si>
    <t>Total</t>
  </si>
  <si>
    <t>Non-distributable</t>
  </si>
  <si>
    <t>At 1 January 2002</t>
  </si>
  <si>
    <t>Net loss for the financial</t>
  </si>
  <si>
    <t>period</t>
  </si>
  <si>
    <t>At 31 December 2002</t>
  </si>
  <si>
    <t>CASH FLOW STATEMENTS FOR THE YEAR ENDED</t>
  </si>
  <si>
    <t>31st December</t>
  </si>
  <si>
    <t>CASH FLOWS FROM OPERATING ACTIVITIES</t>
  </si>
  <si>
    <t xml:space="preserve">Loss before tax </t>
  </si>
  <si>
    <t>Adjustment for:</t>
  </si>
  <si>
    <t>Finance costs</t>
  </si>
  <si>
    <t>Loss on disposal of marketable securities</t>
  </si>
  <si>
    <t>Impairment loss of property,plant &amp; machinery</t>
  </si>
  <si>
    <t>Depreciation of property, plant and machinery</t>
  </si>
  <si>
    <t>Allowance for doubtful debts</t>
  </si>
  <si>
    <t>Allowance for inventory obsolesence</t>
  </si>
  <si>
    <t>Inventories written off</t>
  </si>
  <si>
    <t>Bad debts recovered</t>
  </si>
  <si>
    <t>Bad debts written off</t>
  </si>
  <si>
    <t>Provision for inventory obsolescence</t>
  </si>
  <si>
    <t>Interest income</t>
  </si>
  <si>
    <t>Provision for doubtful debts no longer required</t>
  </si>
  <si>
    <t>Dividend income</t>
  </si>
  <si>
    <t>Provision for retirement benefits</t>
  </si>
  <si>
    <t>Gain on disposal of property, plant and machinery</t>
  </si>
  <si>
    <t>Unrealised loss on foreign exchange</t>
  </si>
  <si>
    <t>Allowance for doubtful debts no longer required</t>
  </si>
  <si>
    <t>Allowance for dimunition in value in securities no longer required</t>
  </si>
  <si>
    <t>Operating Profit/(Loss) Before Working Capital Changes</t>
  </si>
  <si>
    <t>(Increase)/Decrease in :</t>
  </si>
  <si>
    <t>Trade receivables</t>
  </si>
  <si>
    <t>Other receivables, deposits and prepaid expenses</t>
  </si>
  <si>
    <t>Fixed deposit pledged</t>
  </si>
  <si>
    <t>Increase/ (Decrease) in :</t>
  </si>
  <si>
    <t>Other payables and accrued expenses</t>
  </si>
  <si>
    <t>Cash Generated From/ (Used in) Operations</t>
  </si>
  <si>
    <t>Finance cost paid</t>
  </si>
  <si>
    <t>Retirements benefit paid</t>
  </si>
  <si>
    <t>Income tax paid</t>
  </si>
  <si>
    <t>Net Cash Generated from/ (Used in) Operating Activities</t>
  </si>
  <si>
    <t>CASH FLOWS FROM INVESTING ACTIVITIES</t>
  </si>
  <si>
    <t>Dividends received</t>
  </si>
  <si>
    <t>Proceeds from disposal of marketable securities</t>
  </si>
  <si>
    <t>Proceeds from disposal of property, plant and machinery</t>
  </si>
  <si>
    <t>Interest received</t>
  </si>
  <si>
    <t>Proceeds from issue of shares</t>
  </si>
  <si>
    <t>Additions to expenditure carried forward</t>
  </si>
  <si>
    <t>Purchase of marketable securities</t>
  </si>
  <si>
    <t>Purchase of property, plant and equipment</t>
  </si>
  <si>
    <t>Net Cash From/(Used In) Investing Activities</t>
  </si>
  <si>
    <t>CASH FLOWS FROM FINANCING ACTIVITIES</t>
  </si>
  <si>
    <t>Bankers' acceptance drawdowns</t>
  </si>
  <si>
    <t>Long-term loan drawdown</t>
  </si>
  <si>
    <t>Finance lease drawdown</t>
  </si>
  <si>
    <t>Revolving credit receipts</t>
  </si>
  <si>
    <t>Repayment of finance lease payable</t>
  </si>
  <si>
    <t>Repayment of hire-purchase creditors</t>
  </si>
  <si>
    <t>Bankers' acceptance payments</t>
  </si>
  <si>
    <t>Repayment of long-term loan</t>
  </si>
  <si>
    <t xml:space="preserve">Repayment of finance lease </t>
  </si>
  <si>
    <t>Repayment of revolving credit</t>
  </si>
  <si>
    <t>Net Cash From/Used In) Financing Activities</t>
  </si>
  <si>
    <t>NET DECREASE IN CASH AND CASH EQUIVALENTS</t>
  </si>
  <si>
    <t>CASH AND CASH EQUIVALENTS AT BEGINNING OF YEAR</t>
  </si>
  <si>
    <t>CASH AND CASH EQUIVALENTS AT END OF YEAR</t>
  </si>
  <si>
    <t>Cash and Cash Equilvalents Comprise of :</t>
  </si>
  <si>
    <t>Fixed deposits with licensed banks</t>
  </si>
  <si>
    <t>Cash and bank balances</t>
  </si>
  <si>
    <t>Bank Overdrafts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</si>
</sst>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-* #,##0_-;\-* #,##0_-;_-* &quot;-&quot;??_-;_-@_-"/>
    <numFmt numFmtId="168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43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2" xfId="15" applyNumberFormat="1" applyBorder="1" applyAlignment="1">
      <alignment/>
    </xf>
    <xf numFmtId="164" fontId="0" fillId="0" borderId="0" xfId="15" applyNumberForma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3" xfId="0" applyBorder="1" applyAlignment="1">
      <alignment horizontal="center"/>
    </xf>
    <xf numFmtId="165" fontId="0" fillId="0" borderId="0" xfId="15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165" fontId="11" fillId="0" borderId="0" xfId="15" applyNumberFormat="1" applyFont="1" applyAlignment="1">
      <alignment/>
    </xf>
    <xf numFmtId="167" fontId="11" fillId="0" borderId="0" xfId="15" applyNumberFormat="1" applyFont="1" applyAlignment="1">
      <alignment/>
    </xf>
    <xf numFmtId="0" fontId="12" fillId="0" borderId="0" xfId="21" applyFont="1">
      <alignment/>
      <protection/>
    </xf>
    <xf numFmtId="165" fontId="11" fillId="0" borderId="3" xfId="15" applyNumberFormat="1" applyFont="1" applyBorder="1" applyAlignment="1">
      <alignment/>
    </xf>
    <xf numFmtId="167" fontId="11" fillId="0" borderId="0" xfId="15" applyNumberFormat="1" applyFont="1" applyBorder="1" applyAlignment="1">
      <alignment/>
    </xf>
    <xf numFmtId="165" fontId="11" fillId="0" borderId="0" xfId="15" applyNumberFormat="1" applyFont="1" applyBorder="1" applyAlignment="1">
      <alignment/>
    </xf>
    <xf numFmtId="165" fontId="11" fillId="0" borderId="1" xfId="15" applyNumberFormat="1" applyFont="1" applyBorder="1" applyAlignment="1">
      <alignment/>
    </xf>
    <xf numFmtId="43" fontId="11" fillId="0" borderId="0" xfId="15" applyFont="1" applyAlignment="1">
      <alignment/>
    </xf>
    <xf numFmtId="165" fontId="11" fillId="0" borderId="0" xfId="21" applyNumberFormat="1" applyFont="1">
      <alignment/>
      <protection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/>
    </xf>
    <xf numFmtId="165" fontId="8" fillId="0" borderId="0" xfId="15" applyNumberFormat="1" applyFont="1" applyAlignment="1">
      <alignment/>
    </xf>
    <xf numFmtId="167" fontId="8" fillId="0" borderId="0" xfId="15" applyNumberFormat="1" applyFont="1" applyAlignment="1">
      <alignment/>
    </xf>
    <xf numFmtId="165" fontId="8" fillId="0" borderId="3" xfId="15" applyNumberFormat="1" applyFont="1" applyBorder="1" applyAlignment="1">
      <alignment horizontal="center"/>
    </xf>
    <xf numFmtId="165" fontId="13" fillId="0" borderId="2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0" fontId="11" fillId="0" borderId="0" xfId="0" applyFont="1" applyAlignment="1">
      <alignment/>
    </xf>
    <xf numFmtId="43" fontId="11" fillId="0" borderId="0" xfId="21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35.7109375" style="0" customWidth="1"/>
    <col min="4" max="4" width="14.7109375" style="0" customWidth="1"/>
    <col min="5" max="5" width="16.7109375" style="0" customWidth="1"/>
    <col min="6" max="6" width="14.7109375" style="0" customWidth="1"/>
    <col min="7" max="7" width="16.7109375" style="0" customWidth="1"/>
  </cols>
  <sheetData>
    <row r="1" ht="12.75">
      <c r="A1" s="1" t="s">
        <v>90</v>
      </c>
    </row>
    <row r="2" spans="1:2" ht="12.75">
      <c r="A2" s="1" t="s">
        <v>91</v>
      </c>
      <c r="B2" s="1"/>
    </row>
    <row r="4" ht="12.75">
      <c r="A4" s="1" t="s">
        <v>88</v>
      </c>
    </row>
    <row r="5" ht="12.75">
      <c r="A5" s="1" t="s">
        <v>0</v>
      </c>
    </row>
    <row r="7" ht="12.75">
      <c r="A7" s="1" t="s">
        <v>1</v>
      </c>
    </row>
    <row r="9" spans="4:6" ht="12.75">
      <c r="D9" s="1" t="s">
        <v>2</v>
      </c>
      <c r="F9" s="1" t="s">
        <v>3</v>
      </c>
    </row>
    <row r="10" spans="4:7" ht="12.75">
      <c r="D10" s="2" t="s">
        <v>4</v>
      </c>
      <c r="E10" s="2" t="s">
        <v>5</v>
      </c>
      <c r="F10" s="2" t="s">
        <v>4</v>
      </c>
      <c r="G10" s="2" t="s">
        <v>5</v>
      </c>
    </row>
    <row r="11" spans="4:7" ht="12.75">
      <c r="D11" s="2" t="s">
        <v>6</v>
      </c>
      <c r="E11" s="2" t="s">
        <v>7</v>
      </c>
      <c r="F11" s="2" t="s">
        <v>6</v>
      </c>
      <c r="G11" s="2" t="s">
        <v>7</v>
      </c>
    </row>
    <row r="12" spans="4:7" ht="12.75">
      <c r="D12" s="2" t="s">
        <v>8</v>
      </c>
      <c r="E12" s="2" t="s">
        <v>8</v>
      </c>
      <c r="F12" s="2" t="s">
        <v>9</v>
      </c>
      <c r="G12" s="2" t="s">
        <v>10</v>
      </c>
    </row>
    <row r="13" spans="4:7" ht="12.75">
      <c r="D13" s="2" t="s">
        <v>87</v>
      </c>
      <c r="E13" s="2" t="s">
        <v>89</v>
      </c>
      <c r="F13" s="2" t="s">
        <v>87</v>
      </c>
      <c r="G13" s="2" t="s">
        <v>89</v>
      </c>
    </row>
    <row r="14" spans="4:7" ht="12.75">
      <c r="D14" s="2" t="s">
        <v>11</v>
      </c>
      <c r="E14" s="2" t="s">
        <v>11</v>
      </c>
      <c r="F14" s="2" t="s">
        <v>11</v>
      </c>
      <c r="G14" s="2" t="s">
        <v>11</v>
      </c>
    </row>
    <row r="15" spans="4:7" ht="12.75">
      <c r="D15" s="2"/>
      <c r="E15" s="2"/>
      <c r="F15" s="2"/>
      <c r="G15" s="2"/>
    </row>
    <row r="16" spans="1:7" ht="12.75">
      <c r="A16">
        <v>1</v>
      </c>
      <c r="B16" t="s">
        <v>12</v>
      </c>
      <c r="C16" t="s">
        <v>13</v>
      </c>
      <c r="D16" s="4">
        <v>12589</v>
      </c>
      <c r="E16" s="4">
        <v>22901</v>
      </c>
      <c r="F16" s="4">
        <v>53430</v>
      </c>
      <c r="G16" s="4">
        <v>58603</v>
      </c>
    </row>
    <row r="17" spans="2:7" ht="12.75">
      <c r="B17" t="s">
        <v>14</v>
      </c>
      <c r="C17" t="s">
        <v>15</v>
      </c>
      <c r="D17" s="4">
        <v>-401</v>
      </c>
      <c r="E17" s="4">
        <v>1</v>
      </c>
      <c r="F17" s="4">
        <v>101</v>
      </c>
      <c r="G17" s="4">
        <v>21</v>
      </c>
    </row>
    <row r="18" spans="2:7" ht="12.75">
      <c r="B18" t="s">
        <v>16</v>
      </c>
      <c r="C18" t="s">
        <v>17</v>
      </c>
      <c r="D18" s="4">
        <v>741</v>
      </c>
      <c r="E18" s="4">
        <v>1257</v>
      </c>
      <c r="F18" s="4">
        <v>1212</v>
      </c>
      <c r="G18" s="4">
        <v>1959</v>
      </c>
    </row>
    <row r="19" spans="4:7" ht="12.75">
      <c r="D19" s="4"/>
      <c r="E19" s="4"/>
      <c r="F19" s="4"/>
      <c r="G19" s="4"/>
    </row>
    <row r="20" spans="1:7" ht="12.75">
      <c r="A20">
        <v>2</v>
      </c>
      <c r="B20" t="s">
        <v>12</v>
      </c>
      <c r="C20" t="s">
        <v>18</v>
      </c>
      <c r="D20" s="4"/>
      <c r="E20" s="4"/>
      <c r="F20" s="4"/>
      <c r="G20" s="4"/>
    </row>
    <row r="21" spans="3:7" ht="12.75">
      <c r="C21" t="s">
        <v>19</v>
      </c>
      <c r="D21" s="4">
        <v>540</v>
      </c>
      <c r="E21" s="4">
        <v>-176</v>
      </c>
      <c r="F21" s="4">
        <v>326</v>
      </c>
      <c r="G21" s="4">
        <v>2047</v>
      </c>
    </row>
    <row r="22" spans="2:7" ht="12.75">
      <c r="B22" t="s">
        <v>14</v>
      </c>
      <c r="C22" t="s">
        <v>20</v>
      </c>
      <c r="D22" s="4">
        <v>1259</v>
      </c>
      <c r="E22" s="4">
        <v>1233</v>
      </c>
      <c r="F22" s="4">
        <v>4651</v>
      </c>
      <c r="G22" s="4">
        <v>4707</v>
      </c>
    </row>
    <row r="23" spans="2:7" ht="12.75">
      <c r="B23" t="s">
        <v>16</v>
      </c>
      <c r="C23" t="s">
        <v>21</v>
      </c>
      <c r="D23" s="4">
        <v>1124</v>
      </c>
      <c r="E23" s="4">
        <v>799</v>
      </c>
      <c r="F23" s="4">
        <v>3299</v>
      </c>
      <c r="G23" s="4">
        <v>2956</v>
      </c>
    </row>
    <row r="24" spans="2:7" ht="12.75">
      <c r="B24" t="s">
        <v>22</v>
      </c>
      <c r="C24" t="s">
        <v>23</v>
      </c>
      <c r="D24" s="4">
        <v>-195</v>
      </c>
      <c r="E24" s="4">
        <v>0</v>
      </c>
      <c r="F24" s="4">
        <v>0</v>
      </c>
      <c r="G24" s="4">
        <v>0</v>
      </c>
    </row>
    <row r="25" spans="2:7" ht="12.75">
      <c r="B25" t="s">
        <v>24</v>
      </c>
      <c r="C25" t="s">
        <v>25</v>
      </c>
      <c r="D25" s="4"/>
      <c r="E25" s="4"/>
      <c r="F25" s="4"/>
      <c r="G25" s="4"/>
    </row>
    <row r="26" spans="3:7" ht="12.75">
      <c r="C26" t="s">
        <v>26</v>
      </c>
      <c r="D26" s="4">
        <v>-2038</v>
      </c>
      <c r="E26" s="4">
        <v>-2208</v>
      </c>
      <c r="F26" s="4">
        <v>-7624</v>
      </c>
      <c r="G26" s="4">
        <v>-5616</v>
      </c>
    </row>
    <row r="27" spans="2:7" ht="12.75">
      <c r="B27" t="s">
        <v>27</v>
      </c>
      <c r="C27" t="s">
        <v>28</v>
      </c>
      <c r="D27" s="4">
        <v>0</v>
      </c>
      <c r="E27" s="4">
        <v>0</v>
      </c>
      <c r="F27" s="4">
        <v>0</v>
      </c>
      <c r="G27" s="4">
        <v>0</v>
      </c>
    </row>
    <row r="28" spans="2:7" ht="12.75">
      <c r="B28" t="s">
        <v>29</v>
      </c>
      <c r="C28" t="s">
        <v>30</v>
      </c>
      <c r="D28" s="4">
        <v>-2038</v>
      </c>
      <c r="E28" s="4">
        <v>-2208</v>
      </c>
      <c r="F28" s="4">
        <v>-7624</v>
      </c>
      <c r="G28" s="4">
        <v>-5616</v>
      </c>
    </row>
    <row r="29" spans="2:7" ht="12.75">
      <c r="B29" t="s">
        <v>31</v>
      </c>
      <c r="C29" t="s">
        <v>32</v>
      </c>
      <c r="D29" s="4">
        <v>191</v>
      </c>
      <c r="E29" s="4">
        <v>882</v>
      </c>
      <c r="F29" s="4">
        <v>191</v>
      </c>
      <c r="G29" s="4">
        <v>882</v>
      </c>
    </row>
    <row r="30" spans="2:7" ht="12.75">
      <c r="B30" t="s">
        <v>33</v>
      </c>
      <c r="C30" t="s">
        <v>34</v>
      </c>
      <c r="D30" s="4">
        <v>-2229</v>
      </c>
      <c r="E30" s="4">
        <v>-3090</v>
      </c>
      <c r="F30" s="4">
        <v>-7815</v>
      </c>
      <c r="G30" s="4">
        <v>-6498</v>
      </c>
    </row>
    <row r="31" spans="2:7" ht="12.75">
      <c r="B31" t="s">
        <v>35</v>
      </c>
      <c r="C31" t="s">
        <v>36</v>
      </c>
      <c r="D31" s="4">
        <v>5</v>
      </c>
      <c r="E31" s="4">
        <v>-78</v>
      </c>
      <c r="F31" s="4">
        <v>210</v>
      </c>
      <c r="G31" s="4">
        <v>447</v>
      </c>
    </row>
    <row r="32" spans="2:7" ht="12.75">
      <c r="B32" t="s">
        <v>37</v>
      </c>
      <c r="C32" t="s">
        <v>38</v>
      </c>
      <c r="D32" s="4">
        <v>-2234</v>
      </c>
      <c r="E32" s="4">
        <v>-3012</v>
      </c>
      <c r="F32" s="4">
        <v>-8025</v>
      </c>
      <c r="G32" s="4">
        <v>-6945</v>
      </c>
    </row>
    <row r="33" spans="2:7" ht="12.75">
      <c r="B33" t="s">
        <v>39</v>
      </c>
      <c r="C33" t="s">
        <v>40</v>
      </c>
      <c r="D33" s="4">
        <v>0</v>
      </c>
      <c r="E33" s="4">
        <v>0</v>
      </c>
      <c r="F33" s="4">
        <v>0</v>
      </c>
      <c r="G33" s="4">
        <v>0</v>
      </c>
    </row>
    <row r="34" spans="2:7" ht="12.75">
      <c r="B34" t="s">
        <v>41</v>
      </c>
      <c r="C34" t="s">
        <v>36</v>
      </c>
      <c r="D34" s="4">
        <v>0</v>
      </c>
      <c r="E34" s="4">
        <v>0</v>
      </c>
      <c r="F34" s="4">
        <v>0</v>
      </c>
      <c r="G34" s="4">
        <v>0</v>
      </c>
    </row>
    <row r="35" spans="2:7" ht="12.75">
      <c r="B35" t="s">
        <v>42</v>
      </c>
      <c r="C35" t="s">
        <v>43</v>
      </c>
      <c r="D35" s="4"/>
      <c r="E35" s="4"/>
      <c r="F35" s="4"/>
      <c r="G35" s="4"/>
    </row>
    <row r="36" spans="3:7" ht="12.75">
      <c r="C36" t="s">
        <v>44</v>
      </c>
      <c r="D36" s="4">
        <v>0</v>
      </c>
      <c r="E36" s="4">
        <v>0</v>
      </c>
      <c r="F36" s="4">
        <v>0</v>
      </c>
      <c r="G36" s="4">
        <v>0</v>
      </c>
    </row>
    <row r="37" spans="2:7" ht="12.75">
      <c r="B37" t="s">
        <v>45</v>
      </c>
      <c r="C37" t="s">
        <v>46</v>
      </c>
      <c r="D37" s="4"/>
      <c r="E37" s="4"/>
      <c r="F37" s="4"/>
      <c r="G37" s="4"/>
    </row>
    <row r="38" spans="3:7" ht="12.75">
      <c r="C38" t="s">
        <v>47</v>
      </c>
      <c r="D38" s="4">
        <v>-2234</v>
      </c>
      <c r="E38" s="4">
        <v>-3012</v>
      </c>
      <c r="F38" s="4">
        <v>-8025</v>
      </c>
      <c r="G38" s="4">
        <v>-6945</v>
      </c>
    </row>
    <row r="39" spans="4:7" ht="12.75">
      <c r="D39" s="4"/>
      <c r="E39" s="4"/>
      <c r="F39" s="4"/>
      <c r="G39" s="4"/>
    </row>
    <row r="40" spans="1:7" ht="12.75">
      <c r="A40">
        <v>3</v>
      </c>
      <c r="B40" t="s">
        <v>12</v>
      </c>
      <c r="C40" t="s">
        <v>48</v>
      </c>
      <c r="D40" s="4"/>
      <c r="E40" s="4"/>
      <c r="F40" s="4"/>
      <c r="G40" s="4"/>
    </row>
    <row r="41" spans="3:7" ht="12.75">
      <c r="C41" t="s">
        <v>49</v>
      </c>
      <c r="D41" s="4"/>
      <c r="E41" s="4"/>
      <c r="F41" s="4"/>
      <c r="G41" s="4"/>
    </row>
    <row r="42" spans="3:7" ht="12.75">
      <c r="C42" t="s">
        <v>50</v>
      </c>
      <c r="D42" s="4"/>
      <c r="E42" s="4"/>
      <c r="F42" s="4"/>
      <c r="G42" s="4"/>
    </row>
    <row r="43" spans="3:7" ht="12.75">
      <c r="C43" t="s">
        <v>51</v>
      </c>
      <c r="D43" s="6">
        <v>-11.76</v>
      </c>
      <c r="E43" s="6">
        <v>-15.86</v>
      </c>
      <c r="F43" s="6">
        <v>-42.25</v>
      </c>
      <c r="G43" s="6">
        <v>-36.56</v>
      </c>
    </row>
    <row r="44" spans="3:7" ht="12.75">
      <c r="C44" t="s">
        <v>52</v>
      </c>
      <c r="D44" s="6"/>
      <c r="E44" s="6"/>
      <c r="F44" s="6"/>
      <c r="G44" s="6"/>
    </row>
    <row r="45" spans="3:7" ht="12.75">
      <c r="C45" t="s">
        <v>53</v>
      </c>
      <c r="D45" s="6"/>
      <c r="E45" s="6"/>
      <c r="F45" s="6"/>
      <c r="G45" s="6"/>
    </row>
    <row r="47" spans="1:7" ht="12.75">
      <c r="A47">
        <v>4</v>
      </c>
      <c r="B47" t="s">
        <v>12</v>
      </c>
      <c r="C47" t="s">
        <v>54</v>
      </c>
      <c r="D47" s="9">
        <v>0</v>
      </c>
      <c r="E47" s="9">
        <v>0</v>
      </c>
      <c r="F47" s="9">
        <v>0</v>
      </c>
      <c r="G47" s="9">
        <v>0</v>
      </c>
    </row>
    <row r="48" spans="2:7" ht="12.75">
      <c r="B48" t="s">
        <v>14</v>
      </c>
      <c r="C48" t="s">
        <v>55</v>
      </c>
      <c r="D48" s="9">
        <v>0</v>
      </c>
      <c r="E48" s="9">
        <v>0</v>
      </c>
      <c r="F48" s="9">
        <v>0</v>
      </c>
      <c r="G48" s="9">
        <v>0</v>
      </c>
    </row>
    <row r="50" ht="12.75">
      <c r="B50" s="10" t="s">
        <v>92</v>
      </c>
    </row>
    <row r="51" ht="12.75">
      <c r="B51" s="10" t="s">
        <v>93</v>
      </c>
    </row>
    <row r="52" ht="12.75">
      <c r="B52" s="10" t="s">
        <v>94</v>
      </c>
    </row>
  </sheetData>
  <printOptions gridLines="1"/>
  <pageMargins left="0.5" right="0.25" top="1.25" bottom="1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A11" sqref="A11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5" width="12.7109375" style="0" customWidth="1"/>
  </cols>
  <sheetData>
    <row r="1" ht="12.75">
      <c r="A1" s="1" t="s">
        <v>90</v>
      </c>
    </row>
    <row r="2" ht="12.75">
      <c r="A2" s="1" t="s">
        <v>95</v>
      </c>
    </row>
    <row r="3" spans="3:4" ht="12.75">
      <c r="C3" s="2"/>
      <c r="D3" s="2" t="s">
        <v>108</v>
      </c>
    </row>
    <row r="4" spans="3:4" ht="12.75">
      <c r="C4" s="2" t="s">
        <v>106</v>
      </c>
      <c r="D4" s="2" t="s">
        <v>56</v>
      </c>
    </row>
    <row r="5" spans="3:4" ht="12.75">
      <c r="C5" s="2" t="s">
        <v>107</v>
      </c>
      <c r="D5" s="2" t="s">
        <v>109</v>
      </c>
    </row>
    <row r="6" spans="3:4" ht="12.75">
      <c r="C6" s="2" t="s">
        <v>8</v>
      </c>
      <c r="D6" s="2" t="s">
        <v>110</v>
      </c>
    </row>
    <row r="7" spans="3:4" ht="12.75">
      <c r="C7" s="2" t="s">
        <v>86</v>
      </c>
      <c r="D7" s="2" t="s">
        <v>57</v>
      </c>
    </row>
    <row r="8" spans="3:4" ht="12.75">
      <c r="C8" s="2" t="s">
        <v>11</v>
      </c>
      <c r="D8" s="2" t="s">
        <v>11</v>
      </c>
    </row>
    <row r="9" spans="1:4" ht="12.75">
      <c r="A9">
        <v>1</v>
      </c>
      <c r="B9" t="s">
        <v>96</v>
      </c>
      <c r="C9" s="4">
        <v>23365</v>
      </c>
      <c r="D9" s="4">
        <v>22589</v>
      </c>
    </row>
    <row r="10" spans="1:4" ht="12.75">
      <c r="A10">
        <v>2</v>
      </c>
      <c r="B10" t="s">
        <v>58</v>
      </c>
      <c r="C10" s="4">
        <v>0</v>
      </c>
      <c r="D10" s="4">
        <v>0</v>
      </c>
    </row>
    <row r="11" spans="1:4" ht="12.75">
      <c r="A11">
        <v>3</v>
      </c>
      <c r="B11" t="s">
        <v>59</v>
      </c>
      <c r="C11" s="4">
        <v>597</v>
      </c>
      <c r="D11" s="4">
        <v>597</v>
      </c>
    </row>
    <row r="12" spans="1:4" ht="12.75">
      <c r="A12">
        <v>4</v>
      </c>
      <c r="B12" t="s">
        <v>60</v>
      </c>
      <c r="C12" s="4">
        <v>0</v>
      </c>
      <c r="D12" s="4">
        <v>0</v>
      </c>
    </row>
    <row r="13" spans="1:4" ht="12.75">
      <c r="A13">
        <v>5</v>
      </c>
      <c r="B13" t="s">
        <v>61</v>
      </c>
      <c r="C13" s="4"/>
      <c r="D13" s="4"/>
    </row>
    <row r="14" spans="2:4" ht="12.75">
      <c r="B14" s="5" t="s">
        <v>97</v>
      </c>
      <c r="C14" s="4">
        <v>8108</v>
      </c>
      <c r="D14" s="4">
        <v>7568</v>
      </c>
    </row>
    <row r="15" spans="2:4" ht="12.75">
      <c r="B15" s="5" t="s">
        <v>98</v>
      </c>
      <c r="C15" s="4">
        <v>8145</v>
      </c>
      <c r="D15" s="4">
        <v>8631</v>
      </c>
    </row>
    <row r="16" spans="2:4" ht="12.75">
      <c r="B16" s="5" t="s">
        <v>62</v>
      </c>
      <c r="C16" s="4">
        <v>477</v>
      </c>
      <c r="D16" s="4">
        <v>664</v>
      </c>
    </row>
    <row r="17" spans="2:4" ht="12.75">
      <c r="B17" s="5" t="s">
        <v>63</v>
      </c>
      <c r="C17" s="4">
        <v>1907</v>
      </c>
      <c r="D17" s="4">
        <v>3875</v>
      </c>
    </row>
    <row r="18" spans="2:4" ht="12.75">
      <c r="B18" s="5" t="s">
        <v>64</v>
      </c>
      <c r="C18" s="4">
        <v>3578</v>
      </c>
      <c r="D18" s="4">
        <v>3401</v>
      </c>
    </row>
    <row r="19" spans="2:4" ht="12.75">
      <c r="B19" t="s">
        <v>65</v>
      </c>
      <c r="C19" s="7">
        <f>SUM(C14:C18)</f>
        <v>22215</v>
      </c>
      <c r="D19" s="7">
        <f>SUM(D14:D18)</f>
        <v>24139</v>
      </c>
    </row>
    <row r="20" spans="1:4" ht="12.75">
      <c r="A20">
        <v>6</v>
      </c>
      <c r="B20" t="s">
        <v>66</v>
      </c>
      <c r="C20" s="4"/>
      <c r="D20" s="4"/>
    </row>
    <row r="21" spans="2:4" ht="12.75">
      <c r="B21" s="5" t="s">
        <v>67</v>
      </c>
      <c r="C21" s="4">
        <v>45830</v>
      </c>
      <c r="D21" s="4">
        <v>44226</v>
      </c>
    </row>
    <row r="22" spans="2:4" ht="12.75">
      <c r="B22" s="5" t="s">
        <v>99</v>
      </c>
      <c r="C22" s="4">
        <v>6861</v>
      </c>
      <c r="D22" s="4">
        <v>5210</v>
      </c>
    </row>
    <row r="23" spans="2:4" ht="12.75">
      <c r="B23" s="5" t="s">
        <v>68</v>
      </c>
      <c r="C23" s="4">
        <v>14577</v>
      </c>
      <c r="D23" s="4">
        <v>13964</v>
      </c>
    </row>
    <row r="24" spans="2:4" ht="12.75">
      <c r="B24" s="5" t="s">
        <v>69</v>
      </c>
      <c r="C24" s="4">
        <v>43</v>
      </c>
      <c r="D24" s="4">
        <v>33</v>
      </c>
    </row>
    <row r="25" spans="2:4" ht="12.75">
      <c r="B25" s="5" t="s">
        <v>64</v>
      </c>
      <c r="C25" s="4">
        <v>3451</v>
      </c>
      <c r="D25" s="4">
        <v>1072</v>
      </c>
    </row>
    <row r="26" spans="2:4" ht="12.75">
      <c r="B26" t="s">
        <v>70</v>
      </c>
      <c r="C26" s="7">
        <f>SUM(C21:C25)</f>
        <v>70762</v>
      </c>
      <c r="D26" s="7">
        <f>SUM(D21:D25)</f>
        <v>64505</v>
      </c>
    </row>
    <row r="27" spans="3:4" ht="12.75">
      <c r="C27" s="4"/>
      <c r="D27" s="4"/>
    </row>
    <row r="28" spans="1:4" ht="12.75">
      <c r="A28">
        <v>7</v>
      </c>
      <c r="B28" t="s">
        <v>71</v>
      </c>
      <c r="C28" s="4">
        <f>+C19-C26</f>
        <v>-48547</v>
      </c>
      <c r="D28" s="4">
        <f>+D19-D26</f>
        <v>-40366</v>
      </c>
    </row>
    <row r="29" spans="3:4" ht="12.75">
      <c r="C29" s="4"/>
      <c r="D29" s="4"/>
    </row>
    <row r="30" spans="2:4" ht="13.5" thickBot="1">
      <c r="B30" t="s">
        <v>100</v>
      </c>
      <c r="C30" s="8">
        <f>+C9+C11+C12+C28</f>
        <v>-24585</v>
      </c>
      <c r="D30" s="8">
        <f>+D9+D11+D12+D28</f>
        <v>-17180</v>
      </c>
    </row>
    <row r="31" spans="3:4" ht="13.5" thickTop="1">
      <c r="C31" s="4"/>
      <c r="D31" s="4"/>
    </row>
    <row r="32" spans="1:4" ht="12.75">
      <c r="A32">
        <v>8</v>
      </c>
      <c r="B32" t="s">
        <v>72</v>
      </c>
      <c r="C32" s="4"/>
      <c r="D32" s="4"/>
    </row>
    <row r="33" spans="2:4" ht="12.75">
      <c r="B33" t="s">
        <v>73</v>
      </c>
      <c r="C33" s="4">
        <v>18994</v>
      </c>
      <c r="D33" s="4">
        <v>18994</v>
      </c>
    </row>
    <row r="34" spans="2:4" ht="12.75">
      <c r="B34" t="s">
        <v>74</v>
      </c>
      <c r="C34" s="4"/>
      <c r="D34" s="4"/>
    </row>
    <row r="35" spans="2:4" ht="12.75">
      <c r="B35" s="5" t="s">
        <v>75</v>
      </c>
      <c r="C35" s="4">
        <v>897</v>
      </c>
      <c r="D35" s="4">
        <v>897</v>
      </c>
    </row>
    <row r="36" spans="2:4" ht="12.75">
      <c r="B36" s="5" t="s">
        <v>76</v>
      </c>
      <c r="C36" s="4">
        <v>0</v>
      </c>
      <c r="D36" s="4">
        <v>0</v>
      </c>
    </row>
    <row r="37" spans="2:4" ht="12.75">
      <c r="B37" s="5" t="s">
        <v>77</v>
      </c>
      <c r="C37" s="4">
        <v>14</v>
      </c>
      <c r="D37" s="4">
        <v>14</v>
      </c>
    </row>
    <row r="38" spans="2:4" ht="12.75">
      <c r="B38" s="5" t="s">
        <v>78</v>
      </c>
      <c r="C38" s="4"/>
      <c r="D38" s="4">
        <v>0</v>
      </c>
    </row>
    <row r="39" spans="2:4" ht="12.75">
      <c r="B39" s="5" t="s">
        <v>79</v>
      </c>
      <c r="C39" s="4">
        <v>-54172</v>
      </c>
      <c r="D39" s="4">
        <v>-46147</v>
      </c>
    </row>
    <row r="40" spans="2:4" ht="12.75">
      <c r="B40" s="5" t="s">
        <v>64</v>
      </c>
      <c r="C40" s="4">
        <v>0</v>
      </c>
      <c r="D40" s="4">
        <v>0</v>
      </c>
    </row>
    <row r="41" spans="2:4" ht="12.75">
      <c r="B41" t="s">
        <v>80</v>
      </c>
      <c r="C41" s="7">
        <f>SUM(C35:C40)</f>
        <v>-53261</v>
      </c>
      <c r="D41" s="7">
        <v>-45236</v>
      </c>
    </row>
    <row r="42" spans="3:4" ht="12.75">
      <c r="C42" s="4"/>
      <c r="D42" s="4"/>
    </row>
    <row r="43" spans="2:4" ht="12.75">
      <c r="B43" t="s">
        <v>101</v>
      </c>
      <c r="C43" s="4">
        <f>+C33+C41</f>
        <v>-34267</v>
      </c>
      <c r="D43" s="4">
        <f>+D33+D41</f>
        <v>-26242</v>
      </c>
    </row>
    <row r="44" spans="3:4" ht="12.75">
      <c r="C44" s="4"/>
      <c r="D44" s="4"/>
    </row>
    <row r="45" spans="1:4" ht="12.75">
      <c r="A45">
        <v>9</v>
      </c>
      <c r="B45" t="s">
        <v>81</v>
      </c>
      <c r="C45" s="4">
        <v>3006</v>
      </c>
      <c r="D45" s="4">
        <v>2796</v>
      </c>
    </row>
    <row r="46" spans="1:4" ht="12.75">
      <c r="A46">
        <v>10</v>
      </c>
      <c r="B46" t="s">
        <v>82</v>
      </c>
      <c r="C46" s="4">
        <v>3940</v>
      </c>
      <c r="D46" s="4">
        <v>5378</v>
      </c>
    </row>
    <row r="47" spans="1:4" ht="12.75">
      <c r="A47">
        <v>11</v>
      </c>
      <c r="B47" t="s">
        <v>83</v>
      </c>
      <c r="C47" s="4">
        <v>2736</v>
      </c>
      <c r="D47" s="4">
        <v>888</v>
      </c>
    </row>
    <row r="48" spans="2:4" ht="13.5" thickBot="1">
      <c r="B48" t="s">
        <v>84</v>
      </c>
      <c r="C48" s="8">
        <f>+C43+C45+C46+C47</f>
        <v>-24585</v>
      </c>
      <c r="D48" s="8">
        <f>+D43+D45+D46+D47</f>
        <v>-17180</v>
      </c>
    </row>
    <row r="49" spans="3:4" ht="13.5" thickTop="1">
      <c r="C49" s="4"/>
      <c r="D49" s="4"/>
    </row>
    <row r="50" spans="1:4" ht="12.75">
      <c r="A50">
        <v>12</v>
      </c>
      <c r="B50" t="s">
        <v>85</v>
      </c>
      <c r="C50" s="3">
        <v>-1.8</v>
      </c>
      <c r="D50" s="3">
        <v>-1.38</v>
      </c>
    </row>
    <row r="51" spans="3:4" ht="12.75">
      <c r="C51" s="4"/>
      <c r="D51" s="4"/>
    </row>
    <row r="52" spans="3:4" ht="12.75">
      <c r="C52" s="4"/>
      <c r="D52" s="4"/>
    </row>
    <row r="53" ht="12.75">
      <c r="B53" s="10" t="s">
        <v>102</v>
      </c>
    </row>
    <row r="54" ht="12.75">
      <c r="B54" s="10" t="s">
        <v>103</v>
      </c>
    </row>
    <row r="55" ht="12.75">
      <c r="B55" s="10" t="s">
        <v>104</v>
      </c>
    </row>
    <row r="56" ht="12.75">
      <c r="B56" s="10" t="s">
        <v>105</v>
      </c>
    </row>
  </sheetData>
  <printOptions gridLines="1"/>
  <pageMargins left="1" right="0.75" top="1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4">
      <selection activeCell="A22" sqref="A22"/>
    </sheetView>
  </sheetViews>
  <sheetFormatPr defaultColWidth="9.140625" defaultRowHeight="12.75"/>
  <cols>
    <col min="1" max="1" width="22.7109375" style="0" customWidth="1"/>
    <col min="2" max="3" width="10.7109375" style="0" customWidth="1"/>
    <col min="4" max="4" width="2.7109375" style="0" customWidth="1"/>
    <col min="5" max="5" width="10.7109375" style="0" customWidth="1"/>
    <col min="6" max="6" width="12.7109375" style="0" customWidth="1"/>
    <col min="7" max="8" width="10.7109375" style="0" customWidth="1"/>
    <col min="9" max="9" width="12.7109375" style="0" customWidth="1"/>
    <col min="10" max="10" width="10.7109375" style="0" customWidth="1"/>
  </cols>
  <sheetData>
    <row r="1" ht="12.75">
      <c r="A1" s="1" t="s">
        <v>90</v>
      </c>
    </row>
    <row r="2" ht="12.75">
      <c r="A2" s="1" t="s">
        <v>91</v>
      </c>
    </row>
    <row r="4" ht="12.75">
      <c r="A4" s="1" t="s">
        <v>88</v>
      </c>
    </row>
    <row r="5" ht="12.75">
      <c r="A5" s="1" t="s">
        <v>0</v>
      </c>
    </row>
    <row r="7" ht="12.75">
      <c r="A7" s="1" t="s">
        <v>111</v>
      </c>
    </row>
    <row r="10" spans="2:3" ht="12.75">
      <c r="B10" s="14" t="s">
        <v>112</v>
      </c>
      <c r="C10" s="14"/>
    </row>
    <row r="11" spans="2:3" ht="12.75">
      <c r="B11" s="14" t="s">
        <v>113</v>
      </c>
      <c r="C11" s="14"/>
    </row>
    <row r="12" spans="2:8" ht="12.75">
      <c r="B12" s="15" t="s">
        <v>114</v>
      </c>
      <c r="C12" s="15"/>
      <c r="E12" s="11"/>
      <c r="F12" s="11"/>
      <c r="G12" s="13"/>
      <c r="H12" s="16" t="s">
        <v>130</v>
      </c>
    </row>
    <row r="14" spans="2:10" ht="12.75">
      <c r="B14" t="s">
        <v>115</v>
      </c>
      <c r="C14" s="12" t="s">
        <v>117</v>
      </c>
      <c r="E14" s="12" t="s">
        <v>120</v>
      </c>
      <c r="F14" s="12" t="s">
        <v>122</v>
      </c>
      <c r="G14" s="12" t="s">
        <v>124</v>
      </c>
      <c r="H14" s="12" t="s">
        <v>126</v>
      </c>
      <c r="I14" s="12" t="s">
        <v>127</v>
      </c>
      <c r="J14" s="12"/>
    </row>
    <row r="15" spans="2:10" ht="12.75">
      <c r="B15" t="s">
        <v>116</v>
      </c>
      <c r="C15" s="12" t="s">
        <v>118</v>
      </c>
      <c r="E15" s="12" t="s">
        <v>121</v>
      </c>
      <c r="F15" s="12" t="s">
        <v>123</v>
      </c>
      <c r="G15" s="12" t="s">
        <v>125</v>
      </c>
      <c r="H15" s="12" t="s">
        <v>125</v>
      </c>
      <c r="I15" s="12" t="s">
        <v>128</v>
      </c>
      <c r="J15" s="12" t="s">
        <v>129</v>
      </c>
    </row>
    <row r="16" spans="1:10" ht="12.75">
      <c r="A16" s="11"/>
      <c r="B16" s="11"/>
      <c r="C16" s="17" t="s">
        <v>119</v>
      </c>
      <c r="D16" s="17"/>
      <c r="E16" s="17" t="s">
        <v>119</v>
      </c>
      <c r="F16" s="17" t="s">
        <v>119</v>
      </c>
      <c r="G16" s="17" t="s">
        <v>119</v>
      </c>
      <c r="H16" s="17" t="s">
        <v>119</v>
      </c>
      <c r="I16" s="17" t="s">
        <v>119</v>
      </c>
      <c r="J16" s="17" t="s">
        <v>119</v>
      </c>
    </row>
    <row r="18" spans="1:10" ht="12.75">
      <c r="A18" t="s">
        <v>131</v>
      </c>
      <c r="B18" s="4">
        <v>18994</v>
      </c>
      <c r="C18" s="4">
        <v>18994</v>
      </c>
      <c r="D18" s="4"/>
      <c r="E18" s="4">
        <v>897</v>
      </c>
      <c r="F18" s="4">
        <v>14</v>
      </c>
      <c r="G18" s="4">
        <v>0</v>
      </c>
      <c r="H18" s="4">
        <v>0</v>
      </c>
      <c r="I18" s="4">
        <v>-46147</v>
      </c>
      <c r="J18" s="4">
        <f>SUM(C18:I18)</f>
        <v>-26242</v>
      </c>
    </row>
    <row r="19" spans="1:10" ht="12.75">
      <c r="A19" t="s">
        <v>132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t="s">
        <v>133</v>
      </c>
      <c r="B20" s="4">
        <v>0</v>
      </c>
      <c r="C20" s="4">
        <v>0</v>
      </c>
      <c r="D20" s="4"/>
      <c r="E20" s="4">
        <v>0</v>
      </c>
      <c r="F20" s="4">
        <v>0</v>
      </c>
      <c r="G20" s="4">
        <v>0</v>
      </c>
      <c r="H20" s="4">
        <v>0</v>
      </c>
      <c r="I20" s="4">
        <v>-8025</v>
      </c>
      <c r="J20" s="4">
        <v>-8025</v>
      </c>
    </row>
    <row r="21" spans="1:10" ht="12.75">
      <c r="A21" t="s">
        <v>134</v>
      </c>
      <c r="B21" s="7">
        <v>18994</v>
      </c>
      <c r="C21" s="7">
        <v>18994</v>
      </c>
      <c r="D21" s="7"/>
      <c r="E21" s="7">
        <f aca="true" t="shared" si="0" ref="E21:J21">+E18+E20</f>
        <v>897</v>
      </c>
      <c r="F21" s="7">
        <f t="shared" si="0"/>
        <v>14</v>
      </c>
      <c r="G21" s="7">
        <f t="shared" si="0"/>
        <v>0</v>
      </c>
      <c r="H21" s="7">
        <f t="shared" si="0"/>
        <v>0</v>
      </c>
      <c r="I21" s="7">
        <f t="shared" si="0"/>
        <v>-54172</v>
      </c>
      <c r="J21" s="7">
        <f t="shared" si="0"/>
        <v>-34267</v>
      </c>
    </row>
    <row r="22" spans="2:10" ht="12.75">
      <c r="B22" s="18"/>
      <c r="C22" s="18"/>
      <c r="D22" s="18"/>
      <c r="E22" s="18"/>
      <c r="F22" s="18"/>
      <c r="G22" s="18"/>
      <c r="H22" s="18"/>
      <c r="I22" s="18"/>
      <c r="J22" s="18"/>
    </row>
    <row r="23" spans="2:10" ht="12.75">
      <c r="B23" s="18"/>
      <c r="C23" s="18"/>
      <c r="D23" s="18"/>
      <c r="E23" s="18"/>
      <c r="F23" s="18"/>
      <c r="G23" s="18"/>
      <c r="H23" s="18"/>
      <c r="I23" s="18"/>
      <c r="J23" s="18"/>
    </row>
    <row r="24" spans="1:10" ht="12.75">
      <c r="A24" s="10" t="s">
        <v>92</v>
      </c>
      <c r="B24" s="18"/>
      <c r="C24" s="18"/>
      <c r="D24" s="18"/>
      <c r="E24" s="18"/>
      <c r="F24" s="18"/>
      <c r="G24" s="18"/>
      <c r="H24" s="18"/>
      <c r="I24" s="18"/>
      <c r="J24" s="18"/>
    </row>
    <row r="25" ht="12.75">
      <c r="A25" s="10" t="s">
        <v>93</v>
      </c>
    </row>
    <row r="26" ht="12.75">
      <c r="A26" s="10"/>
    </row>
    <row r="27" ht="12.75">
      <c r="A27" s="10" t="s">
        <v>94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48.7109375" style="0" customWidth="1"/>
    <col min="2" max="2" width="5.7109375" style="0" customWidth="1"/>
    <col min="3" max="3" width="15.7109375" style="0" customWidth="1"/>
    <col min="4" max="4" width="5.7109375" style="0" customWidth="1"/>
    <col min="5" max="5" width="15.7109375" style="0" customWidth="1"/>
  </cols>
  <sheetData>
    <row r="1" spans="1:6" ht="12.75">
      <c r="A1" s="19" t="s">
        <v>90</v>
      </c>
      <c r="B1" s="20"/>
      <c r="C1" s="20"/>
      <c r="D1" s="20"/>
      <c r="E1" s="20"/>
      <c r="F1" s="20"/>
    </row>
    <row r="2" spans="1:6" ht="12.75">
      <c r="A2" s="19" t="s">
        <v>135</v>
      </c>
      <c r="B2" s="20"/>
      <c r="C2" s="20"/>
      <c r="D2" s="20"/>
      <c r="E2" s="20"/>
      <c r="F2" s="20"/>
    </row>
    <row r="3" spans="1:6" ht="12.75">
      <c r="A3" s="19"/>
      <c r="B3" s="20"/>
      <c r="C3" s="20"/>
      <c r="D3" s="20"/>
      <c r="E3" s="20"/>
      <c r="F3" s="20"/>
    </row>
    <row r="4" spans="1:6" ht="12.75">
      <c r="A4" s="20"/>
      <c r="B4" s="20"/>
      <c r="C4" s="21" t="s">
        <v>136</v>
      </c>
      <c r="D4" s="20"/>
      <c r="E4" s="21" t="s">
        <v>136</v>
      </c>
      <c r="F4" s="20"/>
    </row>
    <row r="5" spans="1:6" ht="15.75">
      <c r="A5" s="20"/>
      <c r="B5" s="20"/>
      <c r="C5" s="22">
        <v>2002</v>
      </c>
      <c r="D5" s="23"/>
      <c r="E5" s="22">
        <v>2001</v>
      </c>
      <c r="F5" s="20"/>
    </row>
    <row r="6" spans="1:6" ht="15.75">
      <c r="A6" s="24" t="s">
        <v>137</v>
      </c>
      <c r="B6" s="25"/>
      <c r="C6" s="26"/>
      <c r="D6" s="26"/>
      <c r="E6" s="23"/>
      <c r="F6" s="20"/>
    </row>
    <row r="7" spans="1:6" ht="15.75">
      <c r="A7" s="25" t="s">
        <v>138</v>
      </c>
      <c r="B7" s="25"/>
      <c r="C7" s="27">
        <v>-7624098</v>
      </c>
      <c r="D7" s="26"/>
      <c r="E7" s="27">
        <v>-5615706</v>
      </c>
      <c r="F7" s="20"/>
    </row>
    <row r="8" spans="1:6" ht="15.75">
      <c r="A8" s="20"/>
      <c r="B8" s="25"/>
      <c r="C8" s="26"/>
      <c r="D8" s="26"/>
      <c r="E8" s="28"/>
      <c r="F8" s="20"/>
    </row>
    <row r="9" spans="1:6" ht="15.75">
      <c r="A9" s="29" t="s">
        <v>139</v>
      </c>
      <c r="B9" s="25"/>
      <c r="C9" s="26"/>
      <c r="D9" s="26"/>
      <c r="E9" s="28"/>
      <c r="F9" s="20"/>
    </row>
    <row r="10" spans="1:6" ht="15.75">
      <c r="A10" s="25" t="s">
        <v>140</v>
      </c>
      <c r="B10" s="25"/>
      <c r="C10" s="28">
        <v>4640862</v>
      </c>
      <c r="D10" s="26"/>
      <c r="E10" s="27">
        <v>4706851</v>
      </c>
      <c r="F10" s="20"/>
    </row>
    <row r="11" spans="1:6" ht="15.75">
      <c r="A11" s="25" t="s">
        <v>141</v>
      </c>
      <c r="B11" s="25"/>
      <c r="C11" s="28">
        <v>310835</v>
      </c>
      <c r="D11" s="26"/>
      <c r="E11" s="27">
        <v>805398</v>
      </c>
      <c r="F11" s="20"/>
    </row>
    <row r="12" spans="1:6" ht="15.75">
      <c r="A12" s="25" t="s">
        <v>142</v>
      </c>
      <c r="B12" s="25"/>
      <c r="C12" s="28">
        <v>512405</v>
      </c>
      <c r="D12" s="26"/>
      <c r="E12" s="27">
        <v>1186811</v>
      </c>
      <c r="F12" s="20"/>
    </row>
    <row r="13" spans="1:6" ht="15.75">
      <c r="A13" s="25" t="s">
        <v>143</v>
      </c>
      <c r="B13" s="25"/>
      <c r="C13" s="28">
        <v>2786178</v>
      </c>
      <c r="D13" s="26"/>
      <c r="E13" s="27">
        <v>2956460</v>
      </c>
      <c r="F13" s="20"/>
    </row>
    <row r="14" spans="1:6" ht="15.75">
      <c r="A14" s="25" t="s">
        <v>144</v>
      </c>
      <c r="B14" s="25"/>
      <c r="C14" s="28">
        <v>310458</v>
      </c>
      <c r="D14" s="26"/>
      <c r="E14" s="27">
        <v>0</v>
      </c>
      <c r="F14" s="20"/>
    </row>
    <row r="15" spans="1:6" ht="15.75">
      <c r="A15" s="25" t="s">
        <v>145</v>
      </c>
      <c r="B15" s="25"/>
      <c r="C15" s="44">
        <v>0</v>
      </c>
      <c r="D15" s="26"/>
      <c r="E15" s="27">
        <v>40387</v>
      </c>
      <c r="F15" s="20"/>
    </row>
    <row r="16" spans="1:6" ht="15.75">
      <c r="A16" s="25" t="s">
        <v>146</v>
      </c>
      <c r="B16" s="25"/>
      <c r="C16" s="44">
        <v>0</v>
      </c>
      <c r="D16" s="26"/>
      <c r="E16" s="27">
        <v>29821</v>
      </c>
      <c r="F16" s="20"/>
    </row>
    <row r="17" spans="1:6" ht="15.75">
      <c r="A17" s="25" t="s">
        <v>147</v>
      </c>
      <c r="B17" s="25"/>
      <c r="C17" s="44">
        <v>0</v>
      </c>
      <c r="D17" s="26"/>
      <c r="E17" s="27">
        <v>-4800</v>
      </c>
      <c r="F17" s="20"/>
    </row>
    <row r="18" spans="1:6" ht="15.75">
      <c r="A18" s="25" t="s">
        <v>148</v>
      </c>
      <c r="B18" s="25"/>
      <c r="C18" s="44">
        <v>0</v>
      </c>
      <c r="D18" s="26"/>
      <c r="E18" s="27">
        <v>6570</v>
      </c>
      <c r="F18" s="20"/>
    </row>
    <row r="19" spans="1:6" ht="15.75">
      <c r="A19" s="25" t="s">
        <v>149</v>
      </c>
      <c r="B19" s="25"/>
      <c r="C19" s="28">
        <v>40387</v>
      </c>
      <c r="D19" s="26"/>
      <c r="E19" s="27">
        <v>0</v>
      </c>
      <c r="F19" s="20"/>
    </row>
    <row r="20" spans="1:6" ht="15.75">
      <c r="A20" s="25" t="s">
        <v>150</v>
      </c>
      <c r="B20" s="25"/>
      <c r="C20" s="27">
        <v>-47843</v>
      </c>
      <c r="D20" s="26"/>
      <c r="E20" s="27">
        <v>-50526</v>
      </c>
      <c r="F20" s="20"/>
    </row>
    <row r="21" spans="1:6" ht="15.75">
      <c r="A21" s="25" t="s">
        <v>151</v>
      </c>
      <c r="B21" s="25"/>
      <c r="C21" s="44">
        <v>0</v>
      </c>
      <c r="D21" s="26"/>
      <c r="E21" s="27">
        <v>-47543</v>
      </c>
      <c r="F21" s="20"/>
    </row>
    <row r="22" spans="1:6" ht="15.75">
      <c r="A22" s="25" t="s">
        <v>152</v>
      </c>
      <c r="B22" s="25"/>
      <c r="C22" s="27">
        <v>-505832</v>
      </c>
      <c r="D22" s="26"/>
      <c r="E22" s="27">
        <v>-21306</v>
      </c>
      <c r="F22" s="20"/>
    </row>
    <row r="23" spans="1:6" ht="15.75">
      <c r="A23" s="25" t="s">
        <v>153</v>
      </c>
      <c r="B23" s="25"/>
      <c r="C23" s="44">
        <v>0</v>
      </c>
      <c r="D23" s="26"/>
      <c r="E23" s="27">
        <v>80232</v>
      </c>
      <c r="F23" s="20"/>
    </row>
    <row r="24" spans="1:6" ht="15.75">
      <c r="A24" s="25" t="s">
        <v>154</v>
      </c>
      <c r="B24" s="25"/>
      <c r="C24" s="27">
        <v>-185250</v>
      </c>
      <c r="D24" s="26"/>
      <c r="E24" s="27">
        <v>-128990</v>
      </c>
      <c r="F24" s="20"/>
    </row>
    <row r="25" spans="1:6" ht="15.75">
      <c r="A25" s="25" t="s">
        <v>155</v>
      </c>
      <c r="B25" s="25"/>
      <c r="C25" s="44">
        <v>0</v>
      </c>
      <c r="D25" s="26"/>
      <c r="E25" s="27">
        <v>64531</v>
      </c>
      <c r="F25" s="20"/>
    </row>
    <row r="26" spans="1:6" ht="15.75">
      <c r="A26" s="25" t="s">
        <v>156</v>
      </c>
      <c r="B26" s="25"/>
      <c r="C26" s="27">
        <v>-167571</v>
      </c>
      <c r="D26" s="26"/>
      <c r="E26" s="27"/>
      <c r="F26" s="20"/>
    </row>
    <row r="27" spans="1:6" ht="15.75">
      <c r="A27" s="25" t="s">
        <v>157</v>
      </c>
      <c r="B27" s="25"/>
      <c r="C27" s="30">
        <v>-142676</v>
      </c>
      <c r="D27" s="26"/>
      <c r="E27" s="30">
        <v>-721894</v>
      </c>
      <c r="F27" s="20"/>
    </row>
    <row r="28" spans="1:6" ht="15.75">
      <c r="A28" s="25"/>
      <c r="B28" s="25"/>
      <c r="C28" s="26"/>
      <c r="D28" s="26"/>
      <c r="E28" s="27"/>
      <c r="F28" s="20"/>
    </row>
    <row r="29" spans="1:6" ht="15.75">
      <c r="A29" s="25" t="s">
        <v>158</v>
      </c>
      <c r="B29" s="25"/>
      <c r="C29" s="27">
        <f>SUM(C7:C27)</f>
        <v>-72145</v>
      </c>
      <c r="D29" s="26"/>
      <c r="E29" s="27">
        <f>SUM(E7:E27)</f>
        <v>3286296</v>
      </c>
      <c r="F29" s="20"/>
    </row>
    <row r="30" spans="1:6" ht="15.75">
      <c r="A30" s="25"/>
      <c r="B30" s="25"/>
      <c r="C30" s="26"/>
      <c r="D30" s="26"/>
      <c r="E30" s="27"/>
      <c r="F30" s="20"/>
    </row>
    <row r="31" spans="1:6" ht="15.75">
      <c r="A31" s="25" t="s">
        <v>159</v>
      </c>
      <c r="B31" s="25"/>
      <c r="C31" s="26"/>
      <c r="D31" s="26"/>
      <c r="E31" s="27"/>
      <c r="F31" s="20"/>
    </row>
    <row r="32" spans="1:6" ht="15.75">
      <c r="A32" s="25" t="s">
        <v>97</v>
      </c>
      <c r="B32" s="25"/>
      <c r="C32" s="27">
        <v>-579572</v>
      </c>
      <c r="D32" s="26"/>
      <c r="E32" s="27">
        <v>1088132</v>
      </c>
      <c r="F32" s="20"/>
    </row>
    <row r="33" spans="1:6" ht="15.75">
      <c r="A33" s="25" t="s">
        <v>160</v>
      </c>
      <c r="B33" s="25"/>
      <c r="C33" s="27">
        <v>406763</v>
      </c>
      <c r="D33" s="26"/>
      <c r="E33" s="27">
        <v>1065899</v>
      </c>
      <c r="F33" s="20"/>
    </row>
    <row r="34" spans="1:6" ht="15.75">
      <c r="A34" s="25" t="s">
        <v>161</v>
      </c>
      <c r="B34" s="25"/>
      <c r="C34" s="27">
        <v>-234700</v>
      </c>
      <c r="D34" s="26"/>
      <c r="E34" s="27">
        <v>65199</v>
      </c>
      <c r="F34" s="20"/>
    </row>
    <row r="35" spans="1:6" ht="15.75">
      <c r="A35" s="25" t="s">
        <v>162</v>
      </c>
      <c r="B35" s="25"/>
      <c r="C35" s="28">
        <v>120043</v>
      </c>
      <c r="D35" s="26"/>
      <c r="E35" s="27">
        <v>0</v>
      </c>
      <c r="F35" s="20"/>
    </row>
    <row r="36" spans="1:6" ht="15.75">
      <c r="A36" s="25"/>
      <c r="B36" s="25"/>
      <c r="C36" s="44">
        <v>0</v>
      </c>
      <c r="D36" s="26"/>
      <c r="E36" s="27">
        <v>0</v>
      </c>
      <c r="F36" s="20"/>
    </row>
    <row r="37" spans="1:6" ht="15.75">
      <c r="A37" s="25" t="s">
        <v>163</v>
      </c>
      <c r="B37" s="25"/>
      <c r="C37" s="44">
        <v>0</v>
      </c>
      <c r="D37" s="26"/>
      <c r="E37" s="27">
        <v>0</v>
      </c>
      <c r="F37" s="20"/>
    </row>
    <row r="38" spans="1:6" ht="15.75">
      <c r="A38" s="25" t="s">
        <v>99</v>
      </c>
      <c r="B38" s="25"/>
      <c r="C38" s="28">
        <v>1651314</v>
      </c>
      <c r="D38" s="26"/>
      <c r="E38" s="27">
        <v>1313992</v>
      </c>
      <c r="F38" s="20"/>
    </row>
    <row r="39" spans="1:6" ht="15.75">
      <c r="A39" s="25" t="s">
        <v>164</v>
      </c>
      <c r="B39" s="25"/>
      <c r="C39" s="30">
        <f>-132614-6791</f>
        <v>-139405</v>
      </c>
      <c r="D39" s="26"/>
      <c r="E39" s="30">
        <v>715315</v>
      </c>
      <c r="F39" s="20"/>
    </row>
    <row r="40" spans="1:6" ht="15.75">
      <c r="A40" s="25" t="s">
        <v>165</v>
      </c>
      <c r="B40" s="25"/>
      <c r="C40" s="31">
        <f>SUM(C29:C39)</f>
        <v>1152298</v>
      </c>
      <c r="D40" s="26"/>
      <c r="E40" s="32">
        <f>SUM(E29:E39)</f>
        <v>7534833</v>
      </c>
      <c r="F40" s="20"/>
    </row>
    <row r="41" spans="1:6" ht="15.75">
      <c r="A41" s="25"/>
      <c r="B41" s="25"/>
      <c r="C41" s="26"/>
      <c r="D41" s="26"/>
      <c r="E41" s="27"/>
      <c r="F41" s="20"/>
    </row>
    <row r="42" spans="1:6" ht="15.75">
      <c r="A42" s="25" t="s">
        <v>166</v>
      </c>
      <c r="B42" s="25"/>
      <c r="C42" s="27">
        <v>-3814663</v>
      </c>
      <c r="D42" s="26"/>
      <c r="E42" s="27">
        <v>-3859142</v>
      </c>
      <c r="F42" s="20"/>
    </row>
    <row r="43" spans="1:6" ht="15.75">
      <c r="A43" s="25" t="s">
        <v>167</v>
      </c>
      <c r="B43" s="25"/>
      <c r="C43" s="27">
        <v>-20776</v>
      </c>
      <c r="D43" s="26"/>
      <c r="E43" s="27">
        <v>0</v>
      </c>
      <c r="F43" s="20"/>
    </row>
    <row r="44" spans="1:6" ht="15.75">
      <c r="A44" s="25" t="s">
        <v>168</v>
      </c>
      <c r="B44" s="25"/>
      <c r="C44" s="27">
        <v>-6835</v>
      </c>
      <c r="D44" s="26"/>
      <c r="E44" s="27">
        <v>-14393</v>
      </c>
      <c r="F44" s="20"/>
    </row>
    <row r="45" spans="1:6" ht="15.75">
      <c r="A45" s="25"/>
      <c r="B45" s="25"/>
      <c r="C45" s="26"/>
      <c r="D45" s="26"/>
      <c r="E45" s="27"/>
      <c r="F45" s="20"/>
    </row>
    <row r="46" spans="1:6" ht="15.75">
      <c r="A46" s="25" t="s">
        <v>169</v>
      </c>
      <c r="B46" s="25"/>
      <c r="C46" s="33">
        <f>C40+C42+C44+C43</f>
        <v>-2689976</v>
      </c>
      <c r="D46" s="26"/>
      <c r="E46" s="33">
        <f>E40+E42+E44+E43</f>
        <v>3661298</v>
      </c>
      <c r="F46" s="20"/>
    </row>
    <row r="47" spans="1:6" ht="15.75">
      <c r="A47" s="25"/>
      <c r="B47" s="25"/>
      <c r="C47" s="26"/>
      <c r="D47" s="26"/>
      <c r="E47" s="27"/>
      <c r="F47" s="20"/>
    </row>
    <row r="48" spans="1:6" ht="15.75">
      <c r="A48" s="24" t="s">
        <v>170</v>
      </c>
      <c r="B48" s="25"/>
      <c r="C48" s="26"/>
      <c r="D48" s="26"/>
      <c r="E48" s="27"/>
      <c r="F48" s="20"/>
    </row>
    <row r="49" spans="1:6" ht="15.75">
      <c r="A49" s="25"/>
      <c r="B49" s="25"/>
      <c r="C49" s="26"/>
      <c r="D49" s="26"/>
      <c r="E49" s="27"/>
      <c r="F49" s="20"/>
    </row>
    <row r="50" spans="1:6" ht="15.75">
      <c r="A50" s="25" t="s">
        <v>171</v>
      </c>
      <c r="B50" s="25"/>
      <c r="C50" s="28">
        <v>505832</v>
      </c>
      <c r="D50" s="26"/>
      <c r="E50" s="27">
        <v>21306</v>
      </c>
      <c r="F50" s="20"/>
    </row>
    <row r="51" spans="1:6" ht="15.75">
      <c r="A51" s="25" t="s">
        <v>172</v>
      </c>
      <c r="B51" s="25"/>
      <c r="C51" s="28">
        <v>18662</v>
      </c>
      <c r="D51" s="26"/>
      <c r="E51" s="27">
        <v>1286702</v>
      </c>
      <c r="F51" s="20"/>
    </row>
    <row r="52" spans="1:6" ht="15.75">
      <c r="A52" s="25" t="s">
        <v>173</v>
      </c>
      <c r="B52" s="25"/>
      <c r="C52" s="28">
        <v>425000</v>
      </c>
      <c r="D52" s="26"/>
      <c r="E52" s="27">
        <v>129000</v>
      </c>
      <c r="F52" s="20"/>
    </row>
    <row r="53" spans="1:6" ht="15.75">
      <c r="A53" s="25" t="s">
        <v>174</v>
      </c>
      <c r="B53" s="25"/>
      <c r="C53" s="28">
        <v>47843</v>
      </c>
      <c r="D53" s="26"/>
      <c r="E53" s="27">
        <v>43789</v>
      </c>
      <c r="F53" s="20"/>
    </row>
    <row r="54" spans="1:6" ht="15.75">
      <c r="A54" s="25" t="s">
        <v>175</v>
      </c>
      <c r="B54" s="25"/>
      <c r="C54" s="34">
        <v>0</v>
      </c>
      <c r="D54" s="26"/>
      <c r="E54" s="27">
        <v>0</v>
      </c>
      <c r="F54" s="20"/>
    </row>
    <row r="55" spans="1:6" ht="15.75">
      <c r="A55" s="25" t="s">
        <v>176</v>
      </c>
      <c r="B55" s="25"/>
      <c r="C55" s="34">
        <v>0</v>
      </c>
      <c r="D55" s="26"/>
      <c r="E55" s="27">
        <v>0</v>
      </c>
      <c r="F55" s="20"/>
    </row>
    <row r="56" spans="1:6" ht="15.75">
      <c r="A56" s="25" t="s">
        <v>177</v>
      </c>
      <c r="B56" s="25"/>
      <c r="C56" s="34">
        <v>0</v>
      </c>
      <c r="D56" s="26"/>
      <c r="E56" s="27">
        <v>0</v>
      </c>
      <c r="F56" s="20"/>
    </row>
    <row r="57" spans="1:6" ht="15.75">
      <c r="A57" s="25" t="s">
        <v>178</v>
      </c>
      <c r="B57" s="25"/>
      <c r="C57" s="27">
        <v>-4305853</v>
      </c>
      <c r="D57" s="26"/>
      <c r="E57" s="27">
        <v>-1013251</v>
      </c>
      <c r="F57" s="20"/>
    </row>
    <row r="58" spans="1:6" ht="15.75">
      <c r="A58" s="25"/>
      <c r="B58" s="25"/>
      <c r="C58" s="26"/>
      <c r="D58" s="26"/>
      <c r="E58" s="27"/>
      <c r="F58" s="20"/>
    </row>
    <row r="59" spans="1:6" ht="15.75">
      <c r="A59" s="25" t="s">
        <v>179</v>
      </c>
      <c r="B59" s="25"/>
      <c r="C59" s="33">
        <f>SUM(C50:C57)</f>
        <v>-3308516</v>
      </c>
      <c r="D59" s="26"/>
      <c r="E59" s="33">
        <f>SUM(E50:E57)</f>
        <v>467546</v>
      </c>
      <c r="F59" s="20"/>
    </row>
    <row r="60" spans="1:6" ht="15.75">
      <c r="A60" s="25"/>
      <c r="B60" s="25"/>
      <c r="C60" s="26"/>
      <c r="D60" s="26"/>
      <c r="E60" s="27"/>
      <c r="F60" s="20"/>
    </row>
    <row r="61" spans="1:6" ht="15.75">
      <c r="A61" s="24" t="s">
        <v>180</v>
      </c>
      <c r="B61" s="25"/>
      <c r="C61" s="26"/>
      <c r="D61" s="26"/>
      <c r="E61" s="27"/>
      <c r="F61" s="20"/>
    </row>
    <row r="62" spans="1:6" ht="15.75">
      <c r="A62" s="25"/>
      <c r="B62" s="25"/>
      <c r="C62" s="26"/>
      <c r="D62" s="26"/>
      <c r="E62" s="27"/>
      <c r="F62" s="20"/>
    </row>
    <row r="63" spans="1:6" ht="15.75">
      <c r="A63" s="25" t="s">
        <v>181</v>
      </c>
      <c r="B63" s="25"/>
      <c r="C63" s="28">
        <v>24159000</v>
      </c>
      <c r="D63" s="26"/>
      <c r="E63" s="27">
        <v>26733000</v>
      </c>
      <c r="F63" s="20"/>
    </row>
    <row r="64" spans="1:6" ht="15.75">
      <c r="A64" s="25" t="s">
        <v>182</v>
      </c>
      <c r="B64" s="25"/>
      <c r="C64" s="35">
        <v>1200000</v>
      </c>
      <c r="D64" s="26"/>
      <c r="E64" s="27">
        <v>0</v>
      </c>
      <c r="F64" s="20"/>
    </row>
    <row r="65" spans="1:6" ht="15.75">
      <c r="A65" s="25" t="s">
        <v>183</v>
      </c>
      <c r="B65" s="25"/>
      <c r="C65" s="35">
        <v>1308159</v>
      </c>
      <c r="D65" s="26"/>
      <c r="E65" s="27">
        <v>0</v>
      </c>
      <c r="F65" s="20"/>
    </row>
    <row r="66" spans="1:6" ht="15.75">
      <c r="A66" s="25" t="s">
        <v>184</v>
      </c>
      <c r="B66" s="25"/>
      <c r="C66" s="35">
        <v>500000</v>
      </c>
      <c r="D66" s="26"/>
      <c r="E66" s="27">
        <v>0</v>
      </c>
      <c r="F66" s="20"/>
    </row>
    <row r="67" spans="1:6" ht="15.75">
      <c r="A67" s="25" t="s">
        <v>185</v>
      </c>
      <c r="B67" s="25"/>
      <c r="C67" s="35">
        <v>0</v>
      </c>
      <c r="D67" s="26"/>
      <c r="E67" s="27">
        <v>-194178</v>
      </c>
      <c r="F67" s="20"/>
    </row>
    <row r="68" spans="1:6" ht="15.75">
      <c r="A68" s="25" t="s">
        <v>186</v>
      </c>
      <c r="B68" s="25"/>
      <c r="C68" s="27">
        <f>-(85745+22472)</f>
        <v>-108217</v>
      </c>
      <c r="D68" s="26"/>
      <c r="E68" s="27">
        <v>-174480</v>
      </c>
      <c r="F68" s="20"/>
    </row>
    <row r="69" spans="1:6" ht="15.75">
      <c r="A69" s="25" t="s">
        <v>187</v>
      </c>
      <c r="B69" s="25"/>
      <c r="C69" s="27">
        <v>-24244000</v>
      </c>
      <c r="D69" s="26"/>
      <c r="E69" s="27">
        <v>-30574000</v>
      </c>
      <c r="F69" s="20"/>
    </row>
    <row r="70" spans="1:6" ht="15.75">
      <c r="A70" s="25" t="s">
        <v>188</v>
      </c>
      <c r="B70" s="25"/>
      <c r="C70" s="35">
        <v>-1560000</v>
      </c>
      <c r="D70" s="26"/>
      <c r="E70" s="27">
        <v>-2122235</v>
      </c>
      <c r="F70" s="20"/>
    </row>
    <row r="71" spans="1:6" ht="15.75">
      <c r="A71" s="25" t="s">
        <v>189</v>
      </c>
      <c r="B71" s="25"/>
      <c r="C71" s="35">
        <v>-354273</v>
      </c>
      <c r="D71" s="26"/>
      <c r="E71" s="27">
        <v>0</v>
      </c>
      <c r="F71" s="20"/>
    </row>
    <row r="72" spans="1:6" ht="15.75">
      <c r="A72" s="25" t="s">
        <v>190</v>
      </c>
      <c r="B72" s="25"/>
      <c r="C72" s="35">
        <v>-100000</v>
      </c>
      <c r="D72" s="26"/>
      <c r="E72" s="27">
        <v>0</v>
      </c>
      <c r="F72" s="20"/>
    </row>
    <row r="73" spans="1:6" ht="15.75">
      <c r="A73" s="25"/>
      <c r="B73" s="25"/>
      <c r="C73" s="35"/>
      <c r="D73" s="26"/>
      <c r="E73" s="27"/>
      <c r="F73" s="20"/>
    </row>
    <row r="74" spans="1:6" ht="15.75">
      <c r="A74" s="25" t="s">
        <v>191</v>
      </c>
      <c r="B74" s="25"/>
      <c r="C74" s="33">
        <f>SUM(C63:C72)</f>
        <v>800669</v>
      </c>
      <c r="D74" s="26"/>
      <c r="E74" s="33">
        <f>SUM(E63:E72)</f>
        <v>-6331893</v>
      </c>
      <c r="F74" s="20"/>
    </row>
    <row r="75" spans="1:6" ht="15.75">
      <c r="A75" s="25"/>
      <c r="B75" s="25"/>
      <c r="C75" s="26"/>
      <c r="D75" s="26"/>
      <c r="E75" s="27"/>
      <c r="F75" s="20"/>
    </row>
    <row r="76" spans="1:6" ht="15.75">
      <c r="A76" s="24" t="s">
        <v>192</v>
      </c>
      <c r="B76" s="25"/>
      <c r="C76" s="27">
        <f>C74+C59+C46</f>
        <v>-5197823</v>
      </c>
      <c r="D76" s="26"/>
      <c r="E76" s="27">
        <f>E74+E59+E46</f>
        <v>-2203049</v>
      </c>
      <c r="F76" s="20"/>
    </row>
    <row r="77" spans="1:6" ht="15.75">
      <c r="A77" s="25"/>
      <c r="B77" s="25"/>
      <c r="C77" s="26"/>
      <c r="D77" s="26"/>
      <c r="E77" s="27"/>
      <c r="F77" s="20"/>
    </row>
    <row r="78" spans="1:6" ht="15.75">
      <c r="A78" s="24" t="s">
        <v>193</v>
      </c>
      <c r="B78" s="25"/>
      <c r="C78" s="27">
        <v>-28292611</v>
      </c>
      <c r="D78" s="26"/>
      <c r="E78" s="27">
        <v>-26089562</v>
      </c>
      <c r="F78" s="20"/>
    </row>
    <row r="79" spans="1:6" ht="15.75">
      <c r="A79" s="25"/>
      <c r="B79" s="25"/>
      <c r="C79" s="26"/>
      <c r="D79" s="26"/>
      <c r="E79" s="27"/>
      <c r="F79" s="20"/>
    </row>
    <row r="80" spans="1:6" ht="15.75">
      <c r="A80" s="24" t="s">
        <v>194</v>
      </c>
      <c r="B80" s="25"/>
      <c r="C80" s="27">
        <f>C76+C78</f>
        <v>-33490434</v>
      </c>
      <c r="D80" s="26"/>
      <c r="E80" s="27">
        <f>E76+E78</f>
        <v>-28292611</v>
      </c>
      <c r="F80" s="36"/>
    </row>
    <row r="81" spans="1:6" ht="15.75">
      <c r="A81" s="20"/>
      <c r="B81" s="20"/>
      <c r="C81" s="23"/>
      <c r="D81" s="23"/>
      <c r="E81" s="27"/>
      <c r="F81" s="20"/>
    </row>
    <row r="82" spans="1:6" ht="15.75">
      <c r="A82" s="20"/>
      <c r="B82" s="20"/>
      <c r="C82" s="23"/>
      <c r="D82" s="23"/>
      <c r="E82" s="27"/>
      <c r="F82" s="20"/>
    </row>
    <row r="83" spans="1:6" ht="15.75">
      <c r="A83" s="10" t="s">
        <v>195</v>
      </c>
      <c r="B83" s="20"/>
      <c r="C83" s="23"/>
      <c r="D83" s="23"/>
      <c r="E83" s="27"/>
      <c r="F83" s="20"/>
    </row>
    <row r="84" spans="1:6" ht="15.75">
      <c r="A84" s="20"/>
      <c r="B84" s="20"/>
      <c r="C84" s="23"/>
      <c r="D84" s="23"/>
      <c r="E84" s="27"/>
      <c r="F84" s="20"/>
    </row>
    <row r="85" spans="1:6" ht="15.75">
      <c r="A85" s="37" t="s">
        <v>196</v>
      </c>
      <c r="B85" s="20"/>
      <c r="C85" s="38">
        <v>993757</v>
      </c>
      <c r="D85" s="23"/>
      <c r="E85" s="27">
        <v>1406806</v>
      </c>
      <c r="F85" s="20"/>
    </row>
    <row r="86" spans="1:6" ht="15.75">
      <c r="A86" s="37" t="s">
        <v>197</v>
      </c>
      <c r="B86" s="20"/>
      <c r="C86" s="39">
        <v>913078</v>
      </c>
      <c r="D86" s="23"/>
      <c r="E86" s="27">
        <v>2348313</v>
      </c>
      <c r="F86" s="20"/>
    </row>
    <row r="87" spans="1:6" ht="15.75">
      <c r="A87" s="37" t="s">
        <v>198</v>
      </c>
      <c r="B87" s="20"/>
      <c r="C87" s="40">
        <v>-35397269</v>
      </c>
      <c r="D87" s="23"/>
      <c r="E87" s="27">
        <v>-32047730</v>
      </c>
      <c r="F87" s="20"/>
    </row>
    <row r="88" spans="1:6" ht="16.5" thickBot="1">
      <c r="A88" s="37" t="s">
        <v>129</v>
      </c>
      <c r="B88" s="20"/>
      <c r="C88" s="41">
        <f>SUM(C85:C87)</f>
        <v>-33490434</v>
      </c>
      <c r="D88" s="23"/>
      <c r="E88" s="41">
        <f>SUM(E85:E87)</f>
        <v>-28292611</v>
      </c>
      <c r="F88" s="20"/>
    </row>
    <row r="89" spans="1:6" ht="16.5" thickTop="1">
      <c r="A89" s="20"/>
      <c r="B89" s="20"/>
      <c r="C89" s="23"/>
      <c r="D89" s="23"/>
      <c r="E89" s="27"/>
      <c r="F89" s="20"/>
    </row>
    <row r="90" spans="1:6" ht="15.75">
      <c r="A90" s="20"/>
      <c r="B90" s="20"/>
      <c r="C90" s="42"/>
      <c r="D90" s="23"/>
      <c r="E90" s="43"/>
      <c r="F90" s="20"/>
    </row>
    <row r="91" spans="1:6" ht="15.75">
      <c r="A91" s="10" t="s">
        <v>102</v>
      </c>
      <c r="B91" s="20"/>
      <c r="C91" s="42"/>
      <c r="D91" s="23"/>
      <c r="E91" s="43"/>
      <c r="F91" s="20"/>
    </row>
    <row r="92" spans="1:6" ht="15.75">
      <c r="A92" s="10" t="s">
        <v>103</v>
      </c>
      <c r="B92" s="20"/>
      <c r="C92" s="23"/>
      <c r="D92" s="23"/>
      <c r="E92" s="43"/>
      <c r="F92" s="20"/>
    </row>
    <row r="93" spans="1:6" ht="15.75">
      <c r="A93" s="10" t="s">
        <v>104</v>
      </c>
      <c r="B93" s="20"/>
      <c r="C93" s="23"/>
      <c r="D93" s="23"/>
      <c r="E93" s="43"/>
      <c r="F93" s="20"/>
    </row>
    <row r="94" spans="1:6" ht="15.75">
      <c r="A94" s="10" t="s">
        <v>105</v>
      </c>
      <c r="B94" s="20"/>
      <c r="C94" s="23"/>
      <c r="D94" s="23"/>
      <c r="E94" s="43"/>
      <c r="F94" s="20"/>
    </row>
    <row r="95" spans="1:6" ht="15.75">
      <c r="A95" s="20"/>
      <c r="B95" s="20"/>
      <c r="C95" s="23"/>
      <c r="D95" s="23"/>
      <c r="E95" s="43"/>
      <c r="F95" s="20"/>
    </row>
  </sheetData>
  <printOptions/>
  <pageMargins left="0.5" right="0.5" top="0.7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qtrlyrpt</dc:title>
  <dc:subject/>
  <dc:creator>SIN HENG CHAN</dc:creator>
  <cp:keywords/>
  <dc:description/>
  <cp:lastModifiedBy> </cp:lastModifiedBy>
  <cp:lastPrinted>2003-02-27T03:29:03Z</cp:lastPrinted>
  <dcterms:created xsi:type="dcterms:W3CDTF">2002-10-10T07:18:44Z</dcterms:created>
  <dcterms:modified xsi:type="dcterms:W3CDTF">2003-02-27T06:55:06Z</dcterms:modified>
  <cp:category/>
  <cp:version/>
  <cp:contentType/>
  <cp:contentStatus/>
</cp:coreProperties>
</file>