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1"/>
  </bookViews>
  <sheets>
    <sheet name="P&amp;L" sheetId="1" r:id="rId1"/>
    <sheet name="BS" sheetId="2" r:id="rId2"/>
    <sheet name="CF" sheetId="3" r:id="rId3"/>
  </sheets>
  <definedNames/>
  <calcPr fullCalcOnLoad="1"/>
</workbook>
</file>

<file path=xl/sharedStrings.xml><?xml version="1.0" encoding="utf-8"?>
<sst xmlns="http://schemas.openxmlformats.org/spreadsheetml/2006/main" count="175" uniqueCount="144">
  <si>
    <t>SIN HENG CHAN (MALAYA) BERHAD - SPECIAL ADMINISTRATORS APPOINTED</t>
  </si>
  <si>
    <t>QUARTERLY REPORT FOR THE PERIOD ENDED 30 SEPTEMBER, 2002</t>
  </si>
  <si>
    <t xml:space="preserve"> Quarterly report on consolidated results for the financial quarter ended 30/09/2002</t>
  </si>
  <si>
    <t>The figures have not been audited.</t>
  </si>
  <si>
    <t>CONDENSED 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</si>
  <si>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</si>
  <si>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</si>
  <si>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</si>
  <si>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</si>
  <si>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</si>
  <si>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</si>
  <si>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</si>
  <si>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</si>
  <si>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</si>
  <si>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30/09/02</t>
  </si>
  <si>
    <t>30/09/01</t>
  </si>
  <si>
    <t>RM'000s</t>
  </si>
  <si>
    <t>(a)</t>
  </si>
  <si>
    <t>Sales Turnover</t>
  </si>
  <si>
    <t>(b)</t>
  </si>
  <si>
    <t>Investing income</t>
  </si>
  <si>
    <t>(c)</t>
  </si>
  <si>
    <t>Other income incl. interest income</t>
  </si>
  <si>
    <t>Operating Profit/(loss) before interest,</t>
  </si>
  <si>
    <t>depn, exceptional items, tax,MI and EI</t>
  </si>
  <si>
    <t>Interest on borrowings</t>
  </si>
  <si>
    <t>Depreciation &amp; Amortisation</t>
  </si>
  <si>
    <t>(d)</t>
  </si>
  <si>
    <t>Exceptional items</t>
  </si>
  <si>
    <t>(e)</t>
  </si>
  <si>
    <t>Profit after interest, depn, exceptional</t>
  </si>
  <si>
    <t>items but before tax, MI and EI</t>
  </si>
  <si>
    <t>(f)</t>
  </si>
  <si>
    <t>Share in results of associated comp.</t>
  </si>
  <si>
    <t>(g)</t>
  </si>
  <si>
    <t>Profit before tax, MI &amp; EI</t>
  </si>
  <si>
    <t>(h)</t>
  </si>
  <si>
    <t>Taxation</t>
  </si>
  <si>
    <t>(i)(i)</t>
  </si>
  <si>
    <t>Profit after tax before deducting MI</t>
  </si>
  <si>
    <t xml:space="preserve">  (ii)</t>
  </si>
  <si>
    <t>less : Minority interest</t>
  </si>
  <si>
    <t>(j)</t>
  </si>
  <si>
    <t>Profit after tax attributable to members</t>
  </si>
  <si>
    <t>(k)(i)</t>
  </si>
  <si>
    <t>Extraordinary items</t>
  </si>
  <si>
    <t xml:space="preserve">   (ii)</t>
  </si>
  <si>
    <t xml:space="preserve">   (iii)</t>
  </si>
  <si>
    <t>Extraordinary items attributable to</t>
  </si>
  <si>
    <t>members of the company</t>
  </si>
  <si>
    <t>(l)</t>
  </si>
  <si>
    <t>Profit after tax and EI attributable</t>
  </si>
  <si>
    <t>to members of the company</t>
  </si>
  <si>
    <t>Basic earnings/(losses) per share (sen) based</t>
  </si>
  <si>
    <t>on 2(j) above after deducting any provision for</t>
  </si>
  <si>
    <t>preference dividends, if any :-</t>
  </si>
  <si>
    <t>(i) Basic (based on 18,994,375 ordinary</t>
  </si>
  <si>
    <t>shares and fully diluted (based on 18,994,375</t>
  </si>
  <si>
    <t>ordinary shares (sen)</t>
  </si>
  <si>
    <t>Dividend per share</t>
  </si>
  <si>
    <t>Dividend Description</t>
  </si>
  <si>
    <t>(The condensed financial statements should be read in conjunction with the audited financial statements of the Group</t>
  </si>
  <si>
    <t>for the year ended 31 December, 2001.)</t>
  </si>
  <si>
    <t>(The explanatory notes form an intergral part of and should be read in conjunction with this interim financial report)</t>
  </si>
  <si>
    <t>CONDENSED CONSOLIDATED BALANCE SHEET</t>
  </si>
  <si>
    <t xml:space="preserve">AS AT </t>
  </si>
  <si>
    <t>END OF</t>
  </si>
  <si>
    <t>PRECEDING</t>
  </si>
  <si>
    <t>CURRENT</t>
  </si>
  <si>
    <t>FINANCIAL</t>
  </si>
  <si>
    <t>YEAR END</t>
  </si>
  <si>
    <t>30/09/2002</t>
  </si>
  <si>
    <t>31/12/2001</t>
  </si>
  <si>
    <t>Property, plant and equipment</t>
  </si>
  <si>
    <t>Investments in Associated Companies</t>
  </si>
  <si>
    <t>Long Term Investments</t>
  </si>
  <si>
    <t>Intangible Assets</t>
  </si>
  <si>
    <t>Current Assets</t>
  </si>
  <si>
    <t>Inventories</t>
  </si>
  <si>
    <t>Receivables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</si>
  <si>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</si>
  <si>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</si>
  <si>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</si>
  <si>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</si>
  <si>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</si>
  <si>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</si>
  <si>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Trade Payables</t>
  </si>
  <si>
    <t>Provision for Taxation</t>
  </si>
  <si>
    <t>Total Current Liabilities</t>
  </si>
  <si>
    <t>Net Current Assets/(Current Liabilities)</t>
  </si>
  <si>
    <t>Net Assets</t>
  </si>
  <si>
    <t>Shareholders' Funds</t>
  </si>
  <si>
    <t>Share Capital</t>
  </si>
  <si>
    <t>Reserves</t>
  </si>
  <si>
    <t>Share Premium</t>
  </si>
  <si>
    <t>Capital Reserve</t>
  </si>
  <si>
    <t>Retained Profits</t>
  </si>
  <si>
    <t>Total Reserve</t>
  </si>
  <si>
    <t>Total Shareholders' Funds/(Deficit)</t>
  </si>
  <si>
    <t>Minority Interest</t>
  </si>
  <si>
    <t>Long Term Borrowings</t>
  </si>
  <si>
    <t>Other Long Term Liabilities</t>
  </si>
  <si>
    <t>Total Shareholders' Funds and Liabilities</t>
  </si>
  <si>
    <t xml:space="preserve">Net Tangible assets/(liabilities) </t>
  </si>
  <si>
    <t>per share (RM)</t>
  </si>
  <si>
    <t xml:space="preserve">(The condensed financial statements should be read in conjunction with the audited financial </t>
  </si>
  <si>
    <t>statements of the Group for the year ended 31 December, 2001)</t>
  </si>
  <si>
    <t xml:space="preserve">(The explanatory notes form an intergral part of and should be read in conjunction </t>
  </si>
  <si>
    <t>with this interim financial report)</t>
  </si>
  <si>
    <t>CONDENSED CONSOLIDATED CASH FLOW STATEMENT</t>
  </si>
  <si>
    <t>Financial Quarter ended 30th September, 2002</t>
  </si>
  <si>
    <t>CUMULATIVE QUARTER</t>
  </si>
  <si>
    <t>Operating activities</t>
  </si>
  <si>
    <t>Cash from operations</t>
  </si>
  <si>
    <t>Loss before taxation</t>
  </si>
  <si>
    <t>Adjustment for non-operating and non-cash items</t>
  </si>
  <si>
    <t>Operating losses before changes in working capital</t>
  </si>
  <si>
    <t>Working capital changes</t>
  </si>
  <si>
    <t>Interest paid</t>
  </si>
  <si>
    <t>Interest received</t>
  </si>
  <si>
    <t>Dividend received</t>
  </si>
  <si>
    <t>Net cash flow from operating activities</t>
  </si>
  <si>
    <t>Investing activities</t>
  </si>
  <si>
    <t>Development cost paid</t>
  </si>
  <si>
    <t>Property, plant &amp; equipment</t>
  </si>
  <si>
    <t>- purchases</t>
  </si>
  <si>
    <t>- disposals</t>
  </si>
  <si>
    <t>Net cash flow from investing activities</t>
  </si>
  <si>
    <t>Financing activities</t>
  </si>
  <si>
    <t>Bank borrowings :</t>
  </si>
  <si>
    <t>- additional drawdown</t>
  </si>
  <si>
    <t>- repayment</t>
  </si>
  <si>
    <t>Net cash flow from financing activities</t>
  </si>
  <si>
    <t>Changes in cash and cash equivalent</t>
  </si>
  <si>
    <t>Cash and cash equivalents</t>
  </si>
  <si>
    <t>- at start of period</t>
  </si>
  <si>
    <t>- at end of period</t>
  </si>
  <si>
    <t xml:space="preserve"> </t>
  </si>
  <si>
    <t>The condensed financial statements should be read in conjunction with the audited financial statements of the</t>
  </si>
  <si>
    <t>Group for the year ended 31 December, 2001.</t>
  </si>
  <si>
    <t>Note:  There are no comparative figures as this is the first interim financial statement prepared in accordance</t>
  </si>
  <si>
    <t>with MASB 26 Interim Financial Reporting</t>
  </si>
  <si>
    <t>(The explanatory notes form an intergral part of and should be read in conjunction with this interim</t>
  </si>
  <si>
    <t xml:space="preserve"> financial report)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</si>
</sst>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15" applyNumberFormat="1" applyAlignment="1">
      <alignment/>
    </xf>
    <xf numFmtId="171" fontId="0" fillId="0" borderId="0" xfId="15" applyNumberFormat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172" fontId="0" fillId="0" borderId="1" xfId="15" applyNumberFormat="1" applyBorder="1" applyAlignment="1">
      <alignment/>
    </xf>
    <xf numFmtId="172" fontId="0" fillId="0" borderId="2" xfId="15" applyNumberFormat="1" applyBorder="1" applyAlignment="1">
      <alignment/>
    </xf>
    <xf numFmtId="171" fontId="0" fillId="0" borderId="0" xfId="15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72" fontId="0" fillId="0" borderId="0" xfId="15" applyNumberFormat="1" applyBorder="1" applyAlignment="1">
      <alignment horizontal="center"/>
    </xf>
    <xf numFmtId="172" fontId="0" fillId="0" borderId="0" xfId="15" applyNumberForma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172" fontId="0" fillId="0" borderId="0" xfId="15" applyNumberFormat="1" applyFont="1" applyAlignment="1">
      <alignment horizontal="right"/>
    </xf>
    <xf numFmtId="172" fontId="0" fillId="0" borderId="3" xfId="15" applyNumberFormat="1" applyFont="1" applyBorder="1" applyAlignment="1">
      <alignment horizontal="right"/>
    </xf>
    <xf numFmtId="172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172" fontId="0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left" indent="2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SheetLayoutView="100" workbookViewId="0" topLeftCell="A1">
      <selection activeCell="K15" sqref="K15"/>
    </sheetView>
  </sheetViews>
  <sheetFormatPr defaultColWidth="9.00390625" defaultRowHeight="15.75"/>
  <cols>
    <col min="1" max="1" width="3.25390625" style="0" customWidth="1"/>
    <col min="2" max="2" width="4.125" style="0" customWidth="1"/>
    <col min="3" max="3" width="33.625" style="0" customWidth="1"/>
    <col min="4" max="4" width="12.875" style="0" customWidth="1"/>
    <col min="5" max="5" width="17.875" style="0" customWidth="1"/>
    <col min="6" max="6" width="12.875" style="0" customWidth="1"/>
    <col min="7" max="7" width="17.625" style="0" customWidth="1"/>
  </cols>
  <sheetData>
    <row r="1" ht="15.75">
      <c r="A1" s="1" t="s">
        <v>0</v>
      </c>
    </row>
    <row r="2" spans="1:2" ht="15.75">
      <c r="A2" s="1" t="s">
        <v>1</v>
      </c>
      <c r="B2" s="1"/>
    </row>
    <row r="4" ht="15.75">
      <c r="A4" s="1" t="s">
        <v>2</v>
      </c>
    </row>
    <row r="5" ht="15.75">
      <c r="A5" s="1" t="s">
        <v>3</v>
      </c>
    </row>
    <row r="7" ht="15.75">
      <c r="A7" s="1" t="s">
        <v>4</v>
      </c>
    </row>
    <row r="9" spans="4:6" ht="15.75">
      <c r="D9" s="1" t="s">
        <v>5</v>
      </c>
      <c r="F9" s="1" t="s">
        <v>6</v>
      </c>
    </row>
    <row r="10" spans="4:7" ht="15.75">
      <c r="D10" s="2" t="s">
        <v>7</v>
      </c>
      <c r="E10" s="2" t="s">
        <v>8</v>
      </c>
      <c r="F10" s="2" t="s">
        <v>7</v>
      </c>
      <c r="G10" s="2" t="s">
        <v>8</v>
      </c>
    </row>
    <row r="11" spans="4:7" ht="15.75">
      <c r="D11" s="2" t="s">
        <v>9</v>
      </c>
      <c r="E11" s="2" t="s">
        <v>10</v>
      </c>
      <c r="F11" s="2" t="s">
        <v>9</v>
      </c>
      <c r="G11" s="2" t="s">
        <v>10</v>
      </c>
    </row>
    <row r="12" spans="4:7" ht="15.75">
      <c r="D12" s="2" t="s">
        <v>11</v>
      </c>
      <c r="E12" s="2" t="s">
        <v>11</v>
      </c>
      <c r="F12" s="2" t="s">
        <v>12</v>
      </c>
      <c r="G12" s="2" t="s">
        <v>13</v>
      </c>
    </row>
    <row r="13" spans="4:7" ht="15.75">
      <c r="D13" s="2" t="s">
        <v>14</v>
      </c>
      <c r="E13" s="2" t="s">
        <v>15</v>
      </c>
      <c r="F13" s="2" t="s">
        <v>14</v>
      </c>
      <c r="G13" s="2" t="s">
        <v>15</v>
      </c>
    </row>
    <row r="14" spans="4:7" ht="15.75">
      <c r="D14" s="2" t="s">
        <v>16</v>
      </c>
      <c r="E14" s="2" t="s">
        <v>16</v>
      </c>
      <c r="F14" s="2" t="s">
        <v>16</v>
      </c>
      <c r="G14" s="2" t="s">
        <v>16</v>
      </c>
    </row>
    <row r="15" spans="4:7" ht="15.75">
      <c r="D15" s="2"/>
      <c r="E15" s="2"/>
      <c r="F15" s="2"/>
      <c r="G15" s="2"/>
    </row>
    <row r="16" spans="1:7" ht="15.75">
      <c r="A16">
        <v>1</v>
      </c>
      <c r="B16" t="s">
        <v>17</v>
      </c>
      <c r="C16" t="s">
        <v>18</v>
      </c>
      <c r="D16" s="3">
        <v>13657</v>
      </c>
      <c r="E16" s="3">
        <v>9436</v>
      </c>
      <c r="F16" s="3">
        <v>40842</v>
      </c>
      <c r="G16" s="3">
        <v>35702</v>
      </c>
    </row>
    <row r="17" spans="2:7" ht="15.75">
      <c r="B17" t="s">
        <v>19</v>
      </c>
      <c r="C17" t="s">
        <v>20</v>
      </c>
      <c r="D17" s="3">
        <v>2</v>
      </c>
      <c r="E17" s="3">
        <v>4</v>
      </c>
      <c r="F17" s="3">
        <v>504</v>
      </c>
      <c r="G17" s="3">
        <v>20</v>
      </c>
    </row>
    <row r="18" spans="2:7" ht="15.75">
      <c r="B18" t="s">
        <v>21</v>
      </c>
      <c r="C18" t="s">
        <v>22</v>
      </c>
      <c r="D18" s="3">
        <v>114</v>
      </c>
      <c r="E18" s="3">
        <v>321</v>
      </c>
      <c r="F18" s="3">
        <v>470</v>
      </c>
      <c r="G18" s="3">
        <v>702</v>
      </c>
    </row>
    <row r="19" spans="4:7" ht="15.75">
      <c r="D19" s="3"/>
      <c r="E19" s="3"/>
      <c r="F19" s="3"/>
      <c r="G19" s="3"/>
    </row>
    <row r="20" spans="1:7" ht="15.75">
      <c r="A20">
        <v>2</v>
      </c>
      <c r="B20" t="s">
        <v>17</v>
      </c>
      <c r="C20" t="s">
        <v>23</v>
      </c>
      <c r="D20" s="3"/>
      <c r="E20" s="3"/>
      <c r="F20" s="3"/>
      <c r="G20" s="3"/>
    </row>
    <row r="21" spans="3:7" ht="15.75">
      <c r="C21" t="s">
        <v>24</v>
      </c>
      <c r="D21" s="3">
        <v>-515</v>
      </c>
      <c r="E21" s="3">
        <v>894</v>
      </c>
      <c r="F21" s="3">
        <v>-214</v>
      </c>
      <c r="G21" s="3">
        <v>2223</v>
      </c>
    </row>
    <row r="22" spans="2:7" ht="15.75">
      <c r="B22" t="s">
        <v>19</v>
      </c>
      <c r="C22" t="s">
        <v>25</v>
      </c>
      <c r="D22" s="3">
        <v>1161</v>
      </c>
      <c r="E22" s="3">
        <v>1173</v>
      </c>
      <c r="F22" s="3">
        <v>3392</v>
      </c>
      <c r="G22" s="3">
        <v>3474</v>
      </c>
    </row>
    <row r="23" spans="2:7" ht="15.75">
      <c r="B23" t="s">
        <v>21</v>
      </c>
      <c r="C23" t="s">
        <v>26</v>
      </c>
      <c r="D23" s="3">
        <v>765</v>
      </c>
      <c r="E23" s="3">
        <v>885</v>
      </c>
      <c r="F23" s="3">
        <v>2175</v>
      </c>
      <c r="G23" s="3">
        <v>2157</v>
      </c>
    </row>
    <row r="24" spans="2:7" ht="15.75">
      <c r="B24" t="s">
        <v>27</v>
      </c>
      <c r="C24" t="s">
        <v>28</v>
      </c>
      <c r="D24" s="3">
        <v>0</v>
      </c>
      <c r="E24" s="3">
        <v>0</v>
      </c>
      <c r="F24" s="3">
        <v>195</v>
      </c>
      <c r="G24" s="3">
        <v>0</v>
      </c>
    </row>
    <row r="25" spans="2:7" ht="15.75">
      <c r="B25" t="s">
        <v>29</v>
      </c>
      <c r="C25" t="s">
        <v>30</v>
      </c>
      <c r="D25" s="3"/>
      <c r="E25" s="3"/>
      <c r="F25" s="3"/>
      <c r="G25" s="3"/>
    </row>
    <row r="26" spans="3:7" ht="15.75">
      <c r="C26" t="s">
        <v>31</v>
      </c>
      <c r="D26" s="3">
        <v>-2441</v>
      </c>
      <c r="E26" s="3">
        <v>-1164</v>
      </c>
      <c r="F26" s="3">
        <v>-5586</v>
      </c>
      <c r="G26" s="3">
        <v>-3408</v>
      </c>
    </row>
    <row r="27" spans="2:7" ht="15.75">
      <c r="B27" t="s">
        <v>32</v>
      </c>
      <c r="C27" t="s">
        <v>33</v>
      </c>
      <c r="D27" s="3">
        <v>0</v>
      </c>
      <c r="E27" s="3">
        <v>0</v>
      </c>
      <c r="F27" s="3">
        <v>0</v>
      </c>
      <c r="G27" s="3">
        <v>0</v>
      </c>
    </row>
    <row r="28" spans="2:7" ht="15.75">
      <c r="B28" t="s">
        <v>34</v>
      </c>
      <c r="C28" t="s">
        <v>35</v>
      </c>
      <c r="D28" s="3">
        <v>-2441</v>
      </c>
      <c r="E28" s="3">
        <v>-1164</v>
      </c>
      <c r="F28" s="3">
        <v>-5586</v>
      </c>
      <c r="G28" s="3">
        <v>-3408</v>
      </c>
    </row>
    <row r="29" spans="2:7" ht="15.75">
      <c r="B29" t="s">
        <v>36</v>
      </c>
      <c r="C29" t="s">
        <v>37</v>
      </c>
      <c r="D29" s="3">
        <v>0</v>
      </c>
      <c r="E29" s="3">
        <v>0</v>
      </c>
      <c r="F29" s="3">
        <v>0</v>
      </c>
      <c r="G29" s="3">
        <v>0</v>
      </c>
    </row>
    <row r="30" spans="2:7" ht="15.75">
      <c r="B30" t="s">
        <v>38</v>
      </c>
      <c r="C30" t="s">
        <v>39</v>
      </c>
      <c r="D30" s="3">
        <v>-2441</v>
      </c>
      <c r="E30" s="3">
        <v>-1164</v>
      </c>
      <c r="F30" s="3">
        <v>-5586</v>
      </c>
      <c r="G30" s="3">
        <v>-3408</v>
      </c>
    </row>
    <row r="31" spans="2:7" ht="15.75">
      <c r="B31" t="s">
        <v>40</v>
      </c>
      <c r="C31" t="s">
        <v>41</v>
      </c>
      <c r="D31" s="3">
        <v>-48</v>
      </c>
      <c r="E31" s="3">
        <v>-185</v>
      </c>
      <c r="F31" s="3">
        <v>-205</v>
      </c>
      <c r="G31" s="3">
        <v>-525</v>
      </c>
    </row>
    <row r="32" spans="2:7" ht="15.75">
      <c r="B32" t="s">
        <v>42</v>
      </c>
      <c r="C32" t="s">
        <v>43</v>
      </c>
      <c r="D32" s="3">
        <v>-2489</v>
      </c>
      <c r="E32" s="3">
        <v>-1349</v>
      </c>
      <c r="F32" s="3">
        <v>-5791</v>
      </c>
      <c r="G32" s="3">
        <v>-3933</v>
      </c>
    </row>
    <row r="33" spans="2:7" ht="15.75">
      <c r="B33" t="s">
        <v>44</v>
      </c>
      <c r="C33" t="s">
        <v>45</v>
      </c>
      <c r="D33" s="3">
        <v>0</v>
      </c>
      <c r="E33" s="3">
        <v>0</v>
      </c>
      <c r="F33" s="3">
        <v>0</v>
      </c>
      <c r="G33" s="3">
        <v>0</v>
      </c>
    </row>
    <row r="34" spans="2:7" ht="15.75">
      <c r="B34" t="s">
        <v>46</v>
      </c>
      <c r="C34" t="s">
        <v>41</v>
      </c>
      <c r="D34" s="3">
        <v>0</v>
      </c>
      <c r="E34" s="3">
        <v>0</v>
      </c>
      <c r="F34" s="3">
        <v>0</v>
      </c>
      <c r="G34" s="3">
        <v>0</v>
      </c>
    </row>
    <row r="35" spans="2:7" ht="15.75">
      <c r="B35" t="s">
        <v>47</v>
      </c>
      <c r="C35" t="s">
        <v>48</v>
      </c>
      <c r="D35" s="3"/>
      <c r="E35" s="3"/>
      <c r="F35" s="3"/>
      <c r="G35" s="3"/>
    </row>
    <row r="36" spans="3:7" ht="15.75">
      <c r="C36" t="s">
        <v>49</v>
      </c>
      <c r="D36" s="3">
        <v>0</v>
      </c>
      <c r="E36" s="3">
        <v>0</v>
      </c>
      <c r="F36" s="3">
        <v>0</v>
      </c>
      <c r="G36" s="3">
        <v>0</v>
      </c>
    </row>
    <row r="37" spans="2:7" ht="15.75">
      <c r="B37" t="s">
        <v>50</v>
      </c>
      <c r="C37" t="s">
        <v>51</v>
      </c>
      <c r="D37" s="3"/>
      <c r="E37" s="3"/>
      <c r="F37" s="3"/>
      <c r="G37" s="3"/>
    </row>
    <row r="38" spans="3:7" ht="15.75">
      <c r="C38" t="s">
        <v>52</v>
      </c>
      <c r="D38" s="3">
        <v>-2489</v>
      </c>
      <c r="E38" s="3">
        <v>-1349</v>
      </c>
      <c r="F38" s="3">
        <v>-5791</v>
      </c>
      <c r="G38" s="3">
        <v>-3933</v>
      </c>
    </row>
    <row r="39" spans="4:7" ht="15.75">
      <c r="D39" s="3"/>
      <c r="E39" s="3"/>
      <c r="F39" s="3"/>
      <c r="G39" s="3"/>
    </row>
    <row r="40" spans="1:7" ht="15.75">
      <c r="A40">
        <v>3</v>
      </c>
      <c r="B40" t="s">
        <v>17</v>
      </c>
      <c r="C40" t="s">
        <v>53</v>
      </c>
      <c r="D40" s="3"/>
      <c r="E40" s="3"/>
      <c r="F40" s="3"/>
      <c r="G40" s="3"/>
    </row>
    <row r="41" spans="3:7" ht="15.75">
      <c r="C41" t="s">
        <v>54</v>
      </c>
      <c r="D41" s="3"/>
      <c r="E41" s="3"/>
      <c r="F41" s="3"/>
      <c r="G41" s="3"/>
    </row>
    <row r="42" spans="3:7" ht="15.75">
      <c r="C42" t="s">
        <v>55</v>
      </c>
      <c r="D42" s="3"/>
      <c r="E42" s="3"/>
      <c r="F42" s="3"/>
      <c r="G42" s="3"/>
    </row>
    <row r="43" spans="3:7" ht="15.75">
      <c r="C43" t="s">
        <v>56</v>
      </c>
      <c r="D43" s="4">
        <v>-13.1</v>
      </c>
      <c r="E43" s="4">
        <v>-7.1</v>
      </c>
      <c r="F43" s="4">
        <v>-30.49</v>
      </c>
      <c r="G43" s="4">
        <v>-20.71</v>
      </c>
    </row>
    <row r="44" spans="3:7" ht="15.75">
      <c r="C44" t="s">
        <v>57</v>
      </c>
      <c r="D44" s="4"/>
      <c r="E44" s="4"/>
      <c r="F44" s="4"/>
      <c r="G44" s="4"/>
    </row>
    <row r="45" spans="3:7" ht="15.75">
      <c r="C45" t="s">
        <v>58</v>
      </c>
      <c r="D45" s="4"/>
      <c r="E45" s="4"/>
      <c r="F45" s="4"/>
      <c r="G45" s="4"/>
    </row>
    <row r="46" spans="4:7" ht="15.75">
      <c r="D46" s="4"/>
      <c r="E46" s="4"/>
      <c r="F46" s="4"/>
      <c r="G46" s="4"/>
    </row>
    <row r="47" spans="1:7" ht="15.75">
      <c r="A47">
        <v>4</v>
      </c>
      <c r="B47" t="s">
        <v>17</v>
      </c>
      <c r="C47" t="s">
        <v>59</v>
      </c>
      <c r="D47" s="5">
        <v>0</v>
      </c>
      <c r="E47" s="5">
        <v>0</v>
      </c>
      <c r="F47" s="5">
        <v>0</v>
      </c>
      <c r="G47" s="5">
        <v>0</v>
      </c>
    </row>
    <row r="48" spans="2:7" ht="15.75">
      <c r="B48" t="s">
        <v>19</v>
      </c>
      <c r="C48" t="s">
        <v>60</v>
      </c>
      <c r="D48" s="5">
        <v>0</v>
      </c>
      <c r="E48" s="5">
        <v>0</v>
      </c>
      <c r="F48" s="5">
        <v>0</v>
      </c>
      <c r="G48" s="5">
        <v>0</v>
      </c>
    </row>
    <row r="50" ht="15.75">
      <c r="A50" s="6" t="s">
        <v>61</v>
      </c>
    </row>
    <row r="51" ht="15.75">
      <c r="A51" s="6" t="s">
        <v>62</v>
      </c>
    </row>
    <row r="52" ht="15.75">
      <c r="A52" s="7" t="s">
        <v>63</v>
      </c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SheetLayoutView="100" workbookViewId="0" topLeftCell="A1">
      <selection activeCell="B44" sqref="B44"/>
    </sheetView>
  </sheetViews>
  <sheetFormatPr defaultColWidth="9.00390625" defaultRowHeight="15.75"/>
  <cols>
    <col min="1" max="1" width="4.125" style="0" customWidth="1"/>
    <col min="2" max="2" width="31.25390625" style="0" customWidth="1"/>
    <col min="3" max="3" width="14.625" style="0" customWidth="1"/>
    <col min="4" max="4" width="12.75390625" style="0" customWidth="1"/>
    <col min="5" max="5" width="11.125" style="0" customWidth="1"/>
  </cols>
  <sheetData>
    <row r="1" ht="15.75">
      <c r="A1" s="1" t="s">
        <v>0</v>
      </c>
    </row>
    <row r="2" ht="15.75">
      <c r="A2" s="1" t="s">
        <v>64</v>
      </c>
    </row>
    <row r="3" spans="3:4" ht="15.75">
      <c r="C3" s="2" t="s">
        <v>65</v>
      </c>
      <c r="D3" s="2" t="s">
        <v>65</v>
      </c>
    </row>
    <row r="4" spans="3:4" ht="15.75">
      <c r="C4" s="2" t="s">
        <v>66</v>
      </c>
      <c r="D4" s="2" t="s">
        <v>67</v>
      </c>
    </row>
    <row r="5" spans="3:4" ht="15.75">
      <c r="C5" s="2" t="s">
        <v>68</v>
      </c>
      <c r="D5" s="2" t="s">
        <v>69</v>
      </c>
    </row>
    <row r="6" spans="3:4" ht="15.75">
      <c r="C6" s="2" t="s">
        <v>11</v>
      </c>
      <c r="D6" s="2" t="s">
        <v>70</v>
      </c>
    </row>
    <row r="7" spans="3:4" ht="15.75">
      <c r="C7" s="2" t="s">
        <v>71</v>
      </c>
      <c r="D7" s="2" t="s">
        <v>72</v>
      </c>
    </row>
    <row r="8" spans="3:4" ht="15.75">
      <c r="C8" s="2" t="s">
        <v>16</v>
      </c>
      <c r="D8" s="2" t="s">
        <v>16</v>
      </c>
    </row>
    <row r="9" spans="1:4" ht="15.75">
      <c r="A9">
        <v>1</v>
      </c>
      <c r="B9" t="s">
        <v>73</v>
      </c>
      <c r="C9" s="3">
        <v>22868</v>
      </c>
      <c r="D9" s="3">
        <v>22589</v>
      </c>
    </row>
    <row r="10" spans="1:4" ht="15.75">
      <c r="A10">
        <v>2</v>
      </c>
      <c r="B10" t="s">
        <v>74</v>
      </c>
      <c r="C10" s="3">
        <v>0</v>
      </c>
      <c r="D10" s="3">
        <v>0</v>
      </c>
    </row>
    <row r="11" spans="1:4" ht="15.75">
      <c r="A11">
        <v>3</v>
      </c>
      <c r="B11" t="s">
        <v>75</v>
      </c>
      <c r="C11" s="3">
        <v>597</v>
      </c>
      <c r="D11" s="3">
        <v>597</v>
      </c>
    </row>
    <row r="12" spans="1:4" ht="15.75">
      <c r="A12">
        <v>4</v>
      </c>
      <c r="B12" t="s">
        <v>76</v>
      </c>
      <c r="C12" s="3">
        <v>0</v>
      </c>
      <c r="D12" s="3">
        <v>0</v>
      </c>
    </row>
    <row r="13" spans="1:4" ht="15.75">
      <c r="A13">
        <v>5</v>
      </c>
      <c r="B13" t="s">
        <v>77</v>
      </c>
      <c r="C13" s="3"/>
      <c r="D13" s="3"/>
    </row>
    <row r="14" spans="2:4" ht="15.75">
      <c r="B14" s="8" t="s">
        <v>78</v>
      </c>
      <c r="C14" s="3">
        <v>9162</v>
      </c>
      <c r="D14" s="3">
        <v>7568</v>
      </c>
    </row>
    <row r="15" spans="2:4" ht="15.75">
      <c r="B15" s="8" t="s">
        <v>79</v>
      </c>
      <c r="C15" s="3">
        <v>8250</v>
      </c>
      <c r="D15" s="3">
        <v>8631</v>
      </c>
    </row>
    <row r="16" spans="2:4" ht="15.75">
      <c r="B16" s="8" t="s">
        <v>80</v>
      </c>
      <c r="C16" s="3">
        <v>552</v>
      </c>
      <c r="D16" s="3">
        <v>664</v>
      </c>
    </row>
    <row r="17" spans="2:4" ht="15.75">
      <c r="B17" s="8" t="s">
        <v>81</v>
      </c>
      <c r="C17" s="3">
        <v>644</v>
      </c>
      <c r="D17" s="3">
        <v>3875</v>
      </c>
    </row>
    <row r="18" spans="2:4" ht="15.75">
      <c r="B18" s="8" t="s">
        <v>82</v>
      </c>
      <c r="C18" s="3">
        <v>5349</v>
      </c>
      <c r="D18" s="3">
        <v>3401</v>
      </c>
    </row>
    <row r="19" spans="2:4" ht="15.75">
      <c r="B19" t="s">
        <v>83</v>
      </c>
      <c r="C19" s="9">
        <f>SUM(C14:C18)</f>
        <v>23957</v>
      </c>
      <c r="D19" s="9">
        <f>SUM(D14:D18)</f>
        <v>24139</v>
      </c>
    </row>
    <row r="20" spans="1:4" ht="15.75">
      <c r="A20">
        <v>6</v>
      </c>
      <c r="B20" t="s">
        <v>84</v>
      </c>
      <c r="C20" s="3"/>
      <c r="D20" s="3"/>
    </row>
    <row r="21" spans="2:4" ht="15.75">
      <c r="B21" s="8" t="s">
        <v>85</v>
      </c>
      <c r="C21" s="3">
        <v>46057</v>
      </c>
      <c r="D21" s="3">
        <v>44226</v>
      </c>
    </row>
    <row r="22" spans="2:4" ht="15.75">
      <c r="B22" s="8" t="s">
        <v>86</v>
      </c>
      <c r="C22" s="3">
        <f>5344+16914</f>
        <v>22258</v>
      </c>
      <c r="D22" s="3">
        <f>5210+13964</f>
        <v>19174</v>
      </c>
    </row>
    <row r="23" spans="2:4" ht="15.75">
      <c r="B23" s="8" t="s">
        <v>87</v>
      </c>
      <c r="C23" s="3">
        <v>294</v>
      </c>
      <c r="D23" s="3">
        <v>33</v>
      </c>
    </row>
    <row r="24" spans="2:4" ht="15.75">
      <c r="B24" s="8" t="s">
        <v>82</v>
      </c>
      <c r="C24" s="3">
        <v>1044</v>
      </c>
      <c r="D24" s="3">
        <v>1072</v>
      </c>
    </row>
    <row r="25" spans="2:4" ht="15.75">
      <c r="B25" t="s">
        <v>88</v>
      </c>
      <c r="C25" s="9">
        <f>SUM(C21:C24)</f>
        <v>69653</v>
      </c>
      <c r="D25" s="9">
        <f>SUM(D21:D24)</f>
        <v>64505</v>
      </c>
    </row>
    <row r="26" spans="3:4" ht="15.75">
      <c r="C26" s="3"/>
      <c r="D26" s="3"/>
    </row>
    <row r="27" spans="1:4" ht="15.75">
      <c r="A27">
        <v>7</v>
      </c>
      <c r="B27" t="s">
        <v>89</v>
      </c>
      <c r="C27" s="3">
        <f>+C19-C25</f>
        <v>-45696</v>
      </c>
      <c r="D27" s="3">
        <f>+D19-D25</f>
        <v>-40366</v>
      </c>
    </row>
    <row r="28" spans="3:4" ht="15.75">
      <c r="C28" s="3"/>
      <c r="D28" s="3"/>
    </row>
    <row r="29" spans="2:4" ht="16.5" thickBot="1">
      <c r="B29" t="s">
        <v>90</v>
      </c>
      <c r="C29" s="10">
        <f>+C9+C11+C12+C27</f>
        <v>-22231</v>
      </c>
      <c r="D29" s="10">
        <f>+D9+D11+D12+D27</f>
        <v>-17180</v>
      </c>
    </row>
    <row r="30" spans="3:4" ht="16.5" thickTop="1">
      <c r="C30" s="3"/>
      <c r="D30" s="3"/>
    </row>
    <row r="31" spans="1:4" ht="15.75">
      <c r="A31">
        <v>8</v>
      </c>
      <c r="B31" t="s">
        <v>91</v>
      </c>
      <c r="C31" s="3"/>
      <c r="D31" s="3"/>
    </row>
    <row r="32" spans="2:4" ht="15.75">
      <c r="B32" t="s">
        <v>92</v>
      </c>
      <c r="C32" s="3">
        <v>18994</v>
      </c>
      <c r="D32" s="3">
        <v>18994</v>
      </c>
    </row>
    <row r="33" spans="2:4" ht="15.75">
      <c r="B33" t="s">
        <v>93</v>
      </c>
      <c r="C33" s="3"/>
      <c r="D33" s="3"/>
    </row>
    <row r="34" spans="2:4" ht="15.75">
      <c r="B34" s="8" t="s">
        <v>94</v>
      </c>
      <c r="C34" s="3">
        <v>897</v>
      </c>
      <c r="D34" s="3">
        <v>897</v>
      </c>
    </row>
    <row r="35" spans="2:4" ht="15.75">
      <c r="B35" s="8" t="s">
        <v>95</v>
      </c>
      <c r="C35" s="3">
        <v>14</v>
      </c>
      <c r="D35" s="3">
        <v>14</v>
      </c>
    </row>
    <row r="36" spans="2:4" ht="15.75">
      <c r="B36" s="8" t="s">
        <v>96</v>
      </c>
      <c r="C36" s="3">
        <v>-51939</v>
      </c>
      <c r="D36" s="3">
        <v>-46147</v>
      </c>
    </row>
    <row r="37" spans="2:4" ht="15.75">
      <c r="B37" t="s">
        <v>97</v>
      </c>
      <c r="C37" s="9">
        <f>SUM(C34:C36)</f>
        <v>-51028</v>
      </c>
      <c r="D37" s="9">
        <v>-45236</v>
      </c>
    </row>
    <row r="38" spans="3:4" ht="15.75">
      <c r="C38" s="3"/>
      <c r="D38" s="3"/>
    </row>
    <row r="39" spans="2:4" ht="15.75">
      <c r="B39" t="s">
        <v>98</v>
      </c>
      <c r="C39" s="3">
        <f>+C32+C37</f>
        <v>-32034</v>
      </c>
      <c r="D39" s="3">
        <f>+D32+D37</f>
        <v>-26242</v>
      </c>
    </row>
    <row r="40" spans="3:4" ht="15.75">
      <c r="C40" s="3"/>
      <c r="D40" s="3"/>
    </row>
    <row r="41" spans="1:4" ht="15.75">
      <c r="A41">
        <v>9</v>
      </c>
      <c r="B41" t="s">
        <v>99</v>
      </c>
      <c r="C41" s="3">
        <v>2954</v>
      </c>
      <c r="D41" s="3">
        <v>2796</v>
      </c>
    </row>
    <row r="42" spans="1:4" ht="15.75">
      <c r="A42">
        <v>10</v>
      </c>
      <c r="B42" t="s">
        <v>100</v>
      </c>
      <c r="C42" s="3">
        <v>6392</v>
      </c>
      <c r="D42" s="3">
        <v>5378</v>
      </c>
    </row>
    <row r="43" spans="1:4" ht="15.75">
      <c r="A43">
        <v>11</v>
      </c>
      <c r="B43" t="s">
        <v>101</v>
      </c>
      <c r="C43" s="3">
        <v>457</v>
      </c>
      <c r="D43" s="3">
        <v>888</v>
      </c>
    </row>
    <row r="44" spans="2:4" ht="16.5" thickBot="1">
      <c r="B44" t="s">
        <v>102</v>
      </c>
      <c r="C44" s="10">
        <f>+C39+C41+C42+C43</f>
        <v>-22231</v>
      </c>
      <c r="D44" s="10">
        <f>+D39+D41+D42+D43</f>
        <v>-17180</v>
      </c>
    </row>
    <row r="45" spans="3:4" ht="16.5" thickTop="1">
      <c r="C45" s="3"/>
      <c r="D45" s="3"/>
    </row>
    <row r="46" spans="1:4" ht="15.75">
      <c r="A46">
        <v>12</v>
      </c>
      <c r="B46" t="s">
        <v>103</v>
      </c>
      <c r="C46" s="11">
        <v>-1.69</v>
      </c>
      <c r="D46" s="11">
        <v>-1.38</v>
      </c>
    </row>
    <row r="47" spans="2:4" ht="15.75">
      <c r="B47" t="s">
        <v>104</v>
      </c>
      <c r="C47" s="3"/>
      <c r="D47" s="3"/>
    </row>
    <row r="48" spans="3:4" ht="15.75">
      <c r="C48" s="3"/>
      <c r="D48" s="3"/>
    </row>
    <row r="49" spans="2:4" ht="15.75">
      <c r="B49" s="6" t="s">
        <v>105</v>
      </c>
      <c r="C49" s="3"/>
      <c r="D49" s="3"/>
    </row>
    <row r="50" spans="2:4" ht="15.75">
      <c r="B50" s="6" t="s">
        <v>106</v>
      </c>
      <c r="C50" s="3"/>
      <c r="D50" s="3"/>
    </row>
    <row r="51" spans="2:4" ht="15.75">
      <c r="B51" s="6" t="s">
        <v>107</v>
      </c>
      <c r="C51" s="3"/>
      <c r="D51" s="3"/>
    </row>
    <row r="52" ht="15.75">
      <c r="B52" s="6" t="s">
        <v>108</v>
      </c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view="pageBreakPreview" zoomScale="60" workbookViewId="0" topLeftCell="A28">
      <selection activeCell="B19" sqref="B19"/>
    </sheetView>
  </sheetViews>
  <sheetFormatPr defaultColWidth="9.00390625" defaultRowHeight="15.75"/>
  <cols>
    <col min="1" max="1" width="2.375" style="0" customWidth="1"/>
    <col min="2" max="2" width="39.625" style="0" customWidth="1"/>
    <col min="3" max="5" width="11.125" style="0" customWidth="1"/>
    <col min="6" max="6" width="12.875" style="0" customWidth="1"/>
  </cols>
  <sheetData>
    <row r="1" ht="15.75">
      <c r="A1" s="1" t="s">
        <v>0</v>
      </c>
    </row>
    <row r="2" ht="15.75">
      <c r="A2" s="1" t="s">
        <v>109</v>
      </c>
    </row>
    <row r="3" ht="15.75">
      <c r="A3" s="1" t="s">
        <v>110</v>
      </c>
    </row>
    <row r="4" spans="1:3" ht="15.75">
      <c r="A4" s="1"/>
      <c r="C4" s="12"/>
    </row>
    <row r="5" spans="1:4" ht="15.75">
      <c r="A5" s="1"/>
      <c r="C5" s="13"/>
      <c r="D5" s="1" t="s">
        <v>111</v>
      </c>
    </row>
    <row r="6" spans="1:6" ht="15.75">
      <c r="A6" s="1"/>
      <c r="C6" s="14"/>
      <c r="D6" s="2" t="s">
        <v>7</v>
      </c>
      <c r="F6" s="2"/>
    </row>
    <row r="7" spans="1:6" ht="15.75">
      <c r="A7" s="1"/>
      <c r="C7" s="14"/>
      <c r="D7" s="2" t="s">
        <v>9</v>
      </c>
      <c r="F7" s="2"/>
    </row>
    <row r="8" spans="3:6" ht="15.75">
      <c r="C8" s="14"/>
      <c r="D8" s="2" t="s">
        <v>12</v>
      </c>
      <c r="F8" s="2"/>
    </row>
    <row r="9" spans="3:6" ht="15.75">
      <c r="C9" s="14"/>
      <c r="D9" s="2" t="s">
        <v>14</v>
      </c>
      <c r="F9" s="2"/>
    </row>
    <row r="10" spans="3:6" ht="15.75">
      <c r="C10" s="14"/>
      <c r="D10" s="2" t="s">
        <v>16</v>
      </c>
      <c r="F10" s="2"/>
    </row>
    <row r="11" spans="3:6" ht="15.75">
      <c r="C11" s="15"/>
      <c r="D11" s="16"/>
      <c r="F11" s="2"/>
    </row>
    <row r="12" spans="2:6" ht="15.75">
      <c r="B12" s="17" t="s">
        <v>112</v>
      </c>
      <c r="C12" s="15"/>
      <c r="D12" s="16"/>
      <c r="F12" s="2"/>
    </row>
    <row r="13" spans="2:6" ht="15.75">
      <c r="B13" s="18" t="s">
        <v>113</v>
      </c>
      <c r="C13" s="15"/>
      <c r="D13" s="16"/>
      <c r="F13" s="2"/>
    </row>
    <row r="14" spans="2:6" ht="15.75">
      <c r="B14" s="19" t="s">
        <v>114</v>
      </c>
      <c r="C14" s="15"/>
      <c r="D14" s="20">
        <v>-2446</v>
      </c>
      <c r="F14" s="2"/>
    </row>
    <row r="15" spans="2:6" ht="15.75">
      <c r="B15" s="19" t="s">
        <v>115</v>
      </c>
      <c r="C15" s="15"/>
      <c r="D15" s="21">
        <v>1922</v>
      </c>
      <c r="F15" s="2"/>
    </row>
    <row r="16" spans="2:6" ht="15.75">
      <c r="B16" s="19" t="s">
        <v>116</v>
      </c>
      <c r="C16" s="15"/>
      <c r="D16" s="20">
        <v>-524</v>
      </c>
      <c r="F16" s="2"/>
    </row>
    <row r="17" spans="2:6" ht="15.75">
      <c r="B17" s="19" t="s">
        <v>117</v>
      </c>
      <c r="C17" s="15"/>
      <c r="D17" s="21">
        <v>-2315</v>
      </c>
      <c r="F17" s="2"/>
    </row>
    <row r="18" spans="2:6" ht="15.75">
      <c r="B18" s="19"/>
      <c r="C18" s="15"/>
      <c r="D18" s="16">
        <f>SUM(D16:D17)</f>
        <v>-2839</v>
      </c>
      <c r="F18" s="2"/>
    </row>
    <row r="19" spans="2:4" ht="15.75">
      <c r="B19" t="s">
        <v>118</v>
      </c>
      <c r="C19" s="22"/>
      <c r="D19" s="3">
        <v>-602</v>
      </c>
    </row>
    <row r="20" spans="2:4" ht="15.75">
      <c r="B20" t="s">
        <v>119</v>
      </c>
      <c r="C20" s="22"/>
      <c r="D20" s="3">
        <v>34</v>
      </c>
    </row>
    <row r="21" spans="2:4" ht="15.75">
      <c r="B21" t="s">
        <v>120</v>
      </c>
      <c r="C21" s="22"/>
      <c r="D21" s="3">
        <v>363</v>
      </c>
    </row>
    <row r="22" spans="2:4" ht="15.75">
      <c r="B22" t="s">
        <v>121</v>
      </c>
      <c r="C22" s="22"/>
      <c r="D22" s="9">
        <f>SUM(D18:D21)</f>
        <v>-3044</v>
      </c>
    </row>
    <row r="23" spans="3:4" ht="15.75">
      <c r="C23" s="22"/>
      <c r="D23" s="3"/>
    </row>
    <row r="24" spans="2:4" ht="15.75">
      <c r="B24" s="17" t="s">
        <v>122</v>
      </c>
      <c r="C24" s="22"/>
      <c r="D24" s="3"/>
    </row>
    <row r="25" spans="2:4" ht="15.75">
      <c r="B25" t="s">
        <v>123</v>
      </c>
      <c r="C25" s="22"/>
      <c r="D25" s="3">
        <v>-1832</v>
      </c>
    </row>
    <row r="26" spans="2:4" ht="15.75">
      <c r="B26" t="s">
        <v>124</v>
      </c>
      <c r="C26" s="22"/>
      <c r="D26" s="3"/>
    </row>
    <row r="27" spans="2:4" ht="15.75">
      <c r="B27" s="23" t="s">
        <v>125</v>
      </c>
      <c r="C27" s="22"/>
      <c r="D27" s="3">
        <v>-1039</v>
      </c>
    </row>
    <row r="28" spans="2:4" ht="15.75">
      <c r="B28" s="23" t="s">
        <v>126</v>
      </c>
      <c r="C28" s="22"/>
      <c r="D28" s="3">
        <v>474</v>
      </c>
    </row>
    <row r="29" spans="2:4" ht="15.75">
      <c r="B29" t="s">
        <v>82</v>
      </c>
      <c r="C29" s="22"/>
      <c r="D29" s="3">
        <v>-199</v>
      </c>
    </row>
    <row r="30" spans="2:4" ht="15.75">
      <c r="B30" t="s">
        <v>127</v>
      </c>
      <c r="C30" s="22"/>
      <c r="D30" s="9">
        <f>SUM(D25:D29)</f>
        <v>-2596</v>
      </c>
    </row>
    <row r="31" spans="3:4" ht="15.75">
      <c r="C31" s="22"/>
      <c r="D31" s="3"/>
    </row>
    <row r="32" spans="2:4" ht="15.75">
      <c r="B32" s="17" t="s">
        <v>128</v>
      </c>
      <c r="C32" s="22"/>
      <c r="D32" s="3"/>
    </row>
    <row r="33" spans="2:4" ht="15.75">
      <c r="B33" t="s">
        <v>129</v>
      </c>
      <c r="C33" s="22"/>
      <c r="D33" s="3"/>
    </row>
    <row r="34" spans="2:4" ht="15.75">
      <c r="B34" s="23" t="s">
        <v>130</v>
      </c>
      <c r="C34" s="22"/>
      <c r="D34" s="3">
        <v>22409</v>
      </c>
    </row>
    <row r="35" spans="2:4" ht="15.75">
      <c r="B35" s="23" t="s">
        <v>131</v>
      </c>
      <c r="C35" s="22"/>
      <c r="D35" s="3">
        <v>-19481</v>
      </c>
    </row>
    <row r="36" spans="2:4" ht="15.75">
      <c r="B36" t="s">
        <v>82</v>
      </c>
      <c r="C36" s="22"/>
      <c r="D36" s="3">
        <v>-1328</v>
      </c>
    </row>
    <row r="37" spans="2:4" ht="15.75">
      <c r="B37" t="s">
        <v>132</v>
      </c>
      <c r="C37" s="22"/>
      <c r="D37" s="9">
        <f>SUM(D33:D36)</f>
        <v>1600</v>
      </c>
    </row>
    <row r="38" spans="3:4" ht="15.75">
      <c r="C38" s="22"/>
      <c r="D38" s="3"/>
    </row>
    <row r="39" spans="2:4" ht="15.75">
      <c r="B39" s="17" t="s">
        <v>133</v>
      </c>
      <c r="C39" s="22"/>
      <c r="D39" s="3">
        <f>+D22+D30+D37</f>
        <v>-4040</v>
      </c>
    </row>
    <row r="40" spans="2:4" ht="15.75">
      <c r="B40" s="17" t="s">
        <v>134</v>
      </c>
      <c r="C40" s="22"/>
      <c r="D40" s="3"/>
    </row>
    <row r="41" spans="2:4" ht="15.75">
      <c r="B41" s="24" t="s">
        <v>135</v>
      </c>
      <c r="D41" s="25">
        <v>-28293</v>
      </c>
    </row>
    <row r="42" spans="2:4" ht="15.75">
      <c r="B42" s="24" t="s">
        <v>136</v>
      </c>
      <c r="C42" s="22"/>
      <c r="D42" s="9">
        <f>SUM(D39:D41)</f>
        <v>-32333</v>
      </c>
    </row>
    <row r="43" spans="2:4" ht="15.75">
      <c r="B43" t="s">
        <v>137</v>
      </c>
      <c r="C43" s="3"/>
      <c r="D43" s="3"/>
    </row>
    <row r="44" spans="3:4" ht="15.75">
      <c r="C44" s="3"/>
      <c r="D44" s="3"/>
    </row>
    <row r="45" spans="2:4" ht="15.75">
      <c r="B45" s="6" t="s">
        <v>138</v>
      </c>
      <c r="C45" s="3"/>
      <c r="D45" s="3"/>
    </row>
    <row r="46" spans="2:4" ht="15.75">
      <c r="B46" s="6" t="s">
        <v>139</v>
      </c>
      <c r="C46" s="3"/>
      <c r="D46" s="3"/>
    </row>
    <row r="47" spans="3:4" ht="15.75">
      <c r="C47" s="3"/>
      <c r="D47" s="3"/>
    </row>
    <row r="48" spans="2:5" ht="15.75">
      <c r="B48" s="26" t="s">
        <v>140</v>
      </c>
      <c r="C48" s="3"/>
      <c r="D48" s="3"/>
      <c r="E48" s="3"/>
    </row>
    <row r="49" ht="15.75">
      <c r="B49" s="26" t="s">
        <v>141</v>
      </c>
    </row>
    <row r="50" ht="15.75">
      <c r="B50" s="12"/>
    </row>
    <row r="51" ht="15.75">
      <c r="B51" s="26" t="s">
        <v>142</v>
      </c>
    </row>
    <row r="52" ht="15.75">
      <c r="B52" s="26" t="s">
        <v>143</v>
      </c>
    </row>
    <row r="54" ht="15.75">
      <c r="B54" s="27"/>
    </row>
    <row r="55" spans="2:3" ht="15.75">
      <c r="B55" s="28"/>
      <c r="C55" s="29"/>
    </row>
    <row r="56" spans="2:3" ht="15.75">
      <c r="B56" s="28"/>
      <c r="C56" s="30"/>
    </row>
    <row r="57" ht="15.75">
      <c r="C57" s="31"/>
    </row>
    <row r="58" ht="15.75">
      <c r="C58" s="29"/>
    </row>
    <row r="59" ht="15.75">
      <c r="C59" s="29"/>
    </row>
    <row r="60" ht="15.75">
      <c r="C60" s="29"/>
    </row>
    <row r="61" ht="15.75">
      <c r="C61" s="29"/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r0108</cp:lastModifiedBy>
  <cp:lastPrinted>2002-11-29T09:06:38Z</cp:lastPrinted>
  <dcterms:created xsi:type="dcterms:W3CDTF">2002-11-29T09:00:25Z</dcterms:created>
  <dcterms:modified xsi:type="dcterms:W3CDTF">2002-11-29T09:07:00Z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