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<sst xmlns="http://schemas.openxmlformats.org/spreadsheetml/2006/main" count="242" uniqueCount="122">
  <si>
    <t>SIN HENG CHAN (MALAYA) BERHAD</t>
  </si>
  <si>
    <t>QUARTERLY REPORT</t>
  </si>
  <si>
    <t xml:space="preserve"> Quarterly report on consolidated results for the financial quarter ended 31/03/2000</t>
  </si>
  <si>
    <t>The figures have not been audited.</t>
  </si>
  <si>
    <t>CONSOLIDATED INCOME STATEMENT</t>
  </si>
  <si>
    <t xml:space="preserve">   INDIVIDUAL QTR</t>
  </si>
  <si>
    <t xml:space="preserve">  CUMULATIVE QTR</t>
  </si>
  <si>
    <t>CURRENT</t>
  </si>
  <si>
    <t xml:space="preserve">LAST </t>
  </si>
  <si>
    <t>QTR</t>
  </si>
  <si>
    <t>YEAR</t>
  </si>
  <si>
    <t>31/03/00</t>
  </si>
  <si>
    <t>31/12/99</t>
  </si>
  <si>
    <t>RM'000s</t>
  </si>
  <si>
    <t>(a)</t>
  </si>
  <si>
    <t>Sales Turnover</t>
  </si>
  <si>
    <t>(b)</t>
  </si>
  <si>
    <t>Investing income</t>
  </si>
  <si>
    <t>(c)</t>
  </si>
  <si>
    <t>Other income incl. interest income</t>
  </si>
  <si>
    <t>Operating Profit before interest, depn</t>
  </si>
  <si>
    <t>exceptional items, tax,MI and EI</t>
  </si>
  <si>
    <t>Interest on borrowings</t>
  </si>
  <si>
    <t>Depreciation &amp; Amortisation</t>
  </si>
  <si>
    <t>(d)</t>
  </si>
  <si>
    <t>Exceptional items</t>
  </si>
  <si>
    <t>(e)</t>
  </si>
  <si>
    <t>Profit after interest, depn, exceptional</t>
  </si>
  <si>
    <t>items but before tax, MI and EI</t>
  </si>
  <si>
    <t>(f)</t>
  </si>
  <si>
    <t>Share in results of associated comp.</t>
  </si>
  <si>
    <t>(g)</t>
  </si>
  <si>
    <t>Profit before tax, MI &amp; EI</t>
  </si>
  <si>
    <t>(h)</t>
  </si>
  <si>
    <t>Taxation</t>
  </si>
  <si>
    <t>(i)(i)</t>
  </si>
  <si>
    <t>Profit after tax before deducting MI</t>
  </si>
  <si>
    <t xml:space="preserve">  (ii)</t>
  </si>
  <si>
    <t>less : Minority interest</t>
  </si>
  <si>
    <t>(j)</t>
  </si>
  <si>
    <t>Profit after tax attributable to members</t>
  </si>
  <si>
    <t>(k)(i)</t>
  </si>
  <si>
    <t>Extraordinary items</t>
  </si>
  <si>
    <t xml:space="preserve">   (ii)</t>
  </si>
  <si>
    <t xml:space="preserve">   (iii)</t>
  </si>
  <si>
    <t>Extraordinary items attributable to</t>
  </si>
  <si>
    <t>members of the company</t>
  </si>
  <si>
    <t>(l)</t>
  </si>
  <si>
    <t>Profit after tax and EI attributable</t>
  </si>
  <si>
    <t>to members of the company</t>
  </si>
  <si>
    <t xml:space="preserve">Earnings per share (sen) based on 2(j) </t>
  </si>
  <si>
    <t>above after deducting any provision for pref.</t>
  </si>
  <si>
    <t>dividends, if any :-</t>
  </si>
  <si>
    <t>(i) Basic (based on 18,994,375 o/shares</t>
  </si>
  <si>
    <t>(ii) Fully diluted (based on 18,994,375</t>
  </si>
  <si>
    <t>ordinary shares (sen)</t>
  </si>
  <si>
    <t>CONSOLIDATED BALANCE SHEET</t>
  </si>
  <si>
    <t>AS AT END</t>
  </si>
  <si>
    <t xml:space="preserve">OF CURRENT </t>
  </si>
  <si>
    <t>QUARTER</t>
  </si>
  <si>
    <t xml:space="preserve">AS AT </t>
  </si>
  <si>
    <t>31/03/2000</t>
  </si>
  <si>
    <t>Fixed Assets</t>
  </si>
  <si>
    <t>Investments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</si>
  <si>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</si>
  <si>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</si>
  <si>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</si>
  <si>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</si>
  <si>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</si>
  <si>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</si>
  <si>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 xml:space="preserve">Cash  </t>
  </si>
  <si>
    <t>Others</t>
  </si>
  <si>
    <t>Total Current Assets</t>
  </si>
  <si>
    <t>Current Liabilities</t>
  </si>
  <si>
    <t>Short Term Borrowings</t>
  </si>
  <si>
    <t>Trade Creditors</t>
  </si>
  <si>
    <t>Other Creditors</t>
  </si>
  <si>
    <t>Provision for Taxation</t>
  </si>
  <si>
    <t>Total Current Liabilities</t>
  </si>
  <si>
    <t>Net Current Assets or Current Liabilities</t>
  </si>
  <si>
    <t>Total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</si>
  <si>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</si>
  <si>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</si>
  <si>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</si>
  <si>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</si>
  <si>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</si>
  <si>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</si>
  <si>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</si>
  <si>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</si>
  <si>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Total Reserve</t>
  </si>
  <si>
    <t>Total Shareholders' Funds</t>
  </si>
  <si>
    <t>Minority Interest</t>
  </si>
  <si>
    <t>Long Term Borrowings</t>
  </si>
  <si>
    <t>Other Long Term Liabilities</t>
  </si>
  <si>
    <t>Total Shareholders' Funds and Liabilities</t>
  </si>
  <si>
    <t>Net Tangible assets per share (sen)</t>
  </si>
  <si>
    <t>CONSOLIDATED INCOME STATEMENT QTR ENDED 31ST MARCH 2000</t>
  </si>
  <si>
    <t>SHC(M)</t>
  </si>
  <si>
    <t>SHCE/C</t>
  </si>
  <si>
    <t>SHCe/c-BW</t>
  </si>
  <si>
    <t>GBF</t>
  </si>
  <si>
    <t>GM</t>
  </si>
  <si>
    <t>SHCF</t>
  </si>
  <si>
    <t>LKPP</t>
  </si>
  <si>
    <t>CF</t>
  </si>
  <si>
    <t>GNS</t>
  </si>
  <si>
    <t>UG</t>
  </si>
  <si>
    <t>EXCEL</t>
  </si>
  <si>
    <t>SF</t>
  </si>
  <si>
    <t>KLF</t>
  </si>
  <si>
    <t>AS</t>
  </si>
  <si>
    <t>INTERCO ADJ</t>
  </si>
  <si>
    <t>CONSOL</t>
  </si>
  <si>
    <t>Depreciation - Production Overheads</t>
  </si>
  <si>
    <t>Depreciation - Selling Overheads</t>
  </si>
  <si>
    <t>Depreciation - G &amp; A</t>
  </si>
  <si>
    <t>Depreciation - Group</t>
  </si>
  <si>
    <t>Total Depreciation</t>
  </si>
  <si>
    <t>CONSOLIDATED BALANCE SHEET - Quarter ended 31st March 2000</t>
  </si>
  <si>
    <t>TOTAL</t>
  </si>
  <si>
    <t>Amount owing by Related Companies</t>
  </si>
  <si>
    <t>Amount owing to Related Companies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</si>
</sst>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43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C2">
      <selection activeCell="G44" sqref="G44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35.7109375" style="0" customWidth="1"/>
    <col min="4" max="7" width="10.7109375" style="0" customWidth="1"/>
  </cols>
  <sheetData>
    <row r="1" ht="12.75">
      <c r="A1" s="1" t="s">
        <v>0</v>
      </c>
    </row>
    <row r="2" spans="1:2" ht="12.75">
      <c r="A2" s="1" t="s">
        <v>1</v>
      </c>
      <c r="B2" s="1"/>
    </row>
    <row r="4" ht="12.75">
      <c r="A4" s="1" t="s">
        <v>2</v>
      </c>
    </row>
    <row r="5" ht="12.75">
      <c r="A5" s="1" t="s">
        <v>3</v>
      </c>
    </row>
    <row r="7" ht="12.75">
      <c r="A7" s="1" t="s">
        <v>4</v>
      </c>
    </row>
    <row r="9" spans="4:6" ht="12.75">
      <c r="D9" s="1" t="s">
        <v>5</v>
      </c>
      <c r="F9" s="1" t="s">
        <v>6</v>
      </c>
    </row>
    <row r="10" spans="4:7" ht="12.75">
      <c r="D10" s="2" t="s">
        <v>7</v>
      </c>
      <c r="E10" s="2"/>
      <c r="F10" s="2" t="s">
        <v>7</v>
      </c>
      <c r="G10" s="2" t="s">
        <v>8</v>
      </c>
    </row>
    <row r="11" spans="4:7" ht="12.75">
      <c r="D11" s="2" t="s">
        <v>9</v>
      </c>
      <c r="E11" s="2"/>
      <c r="F11" s="2" t="s">
        <v>9</v>
      </c>
      <c r="G11" s="2" t="s">
        <v>10</v>
      </c>
    </row>
    <row r="12" spans="4:7" ht="12.75">
      <c r="D12" s="2" t="s">
        <v>11</v>
      </c>
      <c r="E12" s="2"/>
      <c r="F12" s="2" t="s">
        <v>11</v>
      </c>
      <c r="G12" s="2" t="s">
        <v>12</v>
      </c>
    </row>
    <row r="13" spans="4:7" ht="12.75">
      <c r="D13" s="2" t="s">
        <v>13</v>
      </c>
      <c r="E13" s="2"/>
      <c r="F13" s="2" t="s">
        <v>13</v>
      </c>
      <c r="G13" s="2" t="s">
        <v>13</v>
      </c>
    </row>
    <row r="14" spans="4:7" ht="12.75">
      <c r="D14" s="2"/>
      <c r="E14" s="2"/>
      <c r="F14" s="2"/>
      <c r="G14" s="2"/>
    </row>
    <row r="15" spans="1:7" ht="12.75">
      <c r="A15">
        <v>1</v>
      </c>
      <c r="B15" t="s">
        <v>14</v>
      </c>
      <c r="C15" t="s">
        <v>15</v>
      </c>
      <c r="D15" s="4">
        <v>17256</v>
      </c>
      <c r="E15" s="4"/>
      <c r="F15" s="4">
        <v>17256</v>
      </c>
      <c r="G15" s="4">
        <v>64194</v>
      </c>
    </row>
    <row r="16" spans="2:7" ht="12.75">
      <c r="B16" t="s">
        <v>16</v>
      </c>
      <c r="C16" t="s">
        <v>17</v>
      </c>
      <c r="D16" s="4">
        <v>14</v>
      </c>
      <c r="E16" s="4"/>
      <c r="F16" s="4">
        <v>14</v>
      </c>
      <c r="G16" s="4">
        <v>1280</v>
      </c>
    </row>
    <row r="17" spans="2:7" ht="12.75">
      <c r="B17" t="s">
        <v>18</v>
      </c>
      <c r="C17" t="s">
        <v>19</v>
      </c>
      <c r="D17" s="4">
        <v>317</v>
      </c>
      <c r="E17" s="4"/>
      <c r="F17" s="4">
        <v>317</v>
      </c>
      <c r="G17" s="4">
        <v>1201</v>
      </c>
    </row>
    <row r="18" spans="4:7" ht="12.75">
      <c r="D18" s="4"/>
      <c r="E18" s="4"/>
      <c r="F18" s="4"/>
      <c r="G18" s="4"/>
    </row>
    <row r="19" spans="1:7" ht="12.75">
      <c r="A19">
        <v>2</v>
      </c>
      <c r="B19" t="s">
        <v>14</v>
      </c>
      <c r="C19" t="s">
        <v>20</v>
      </c>
      <c r="D19" s="4"/>
      <c r="E19" s="4"/>
      <c r="F19" s="4"/>
      <c r="G19" s="4"/>
    </row>
    <row r="20" spans="3:7" ht="12.75">
      <c r="C20" t="s">
        <v>21</v>
      </c>
      <c r="D20" s="4">
        <v>67</v>
      </c>
      <c r="E20" s="4"/>
      <c r="F20" s="4">
        <v>67</v>
      </c>
      <c r="G20" s="4">
        <v>971</v>
      </c>
    </row>
    <row r="21" spans="2:7" ht="12.75">
      <c r="B21" t="s">
        <v>16</v>
      </c>
      <c r="C21" t="s">
        <v>22</v>
      </c>
      <c r="D21" s="4">
        <v>1150</v>
      </c>
      <c r="E21" s="4"/>
      <c r="F21" s="4">
        <v>1150</v>
      </c>
      <c r="G21" s="4">
        <v>3965</v>
      </c>
    </row>
    <row r="22" spans="2:7" ht="12.75">
      <c r="B22" t="s">
        <v>18</v>
      </c>
      <c r="C22" t="s">
        <v>23</v>
      </c>
      <c r="D22" s="4">
        <v>526</v>
      </c>
      <c r="E22" s="4"/>
      <c r="F22" s="4">
        <v>526</v>
      </c>
      <c r="G22" s="4">
        <v>2301</v>
      </c>
    </row>
    <row r="23" spans="2:7" ht="12.75">
      <c r="B23" t="s">
        <v>24</v>
      </c>
      <c r="C23" t="s">
        <v>25</v>
      </c>
      <c r="D23" s="4">
        <v>0</v>
      </c>
      <c r="E23" s="4"/>
      <c r="F23" s="4">
        <v>0</v>
      </c>
      <c r="G23" s="4">
        <v>0</v>
      </c>
    </row>
    <row r="24" spans="2:7" ht="12.75">
      <c r="B24" t="s">
        <v>26</v>
      </c>
      <c r="C24" t="s">
        <v>27</v>
      </c>
      <c r="D24" s="4"/>
      <c r="E24" s="4"/>
      <c r="F24" s="4"/>
      <c r="G24" s="4"/>
    </row>
    <row r="25" spans="3:7" ht="12.75">
      <c r="C25" t="s">
        <v>28</v>
      </c>
      <c r="D25" s="4">
        <v>-1609</v>
      </c>
      <c r="E25" s="4"/>
      <c r="F25" s="4">
        <v>-1609</v>
      </c>
      <c r="G25" s="4">
        <v>-5295</v>
      </c>
    </row>
    <row r="26" spans="2:7" ht="12.75">
      <c r="B26" t="s">
        <v>29</v>
      </c>
      <c r="C26" t="s">
        <v>30</v>
      </c>
      <c r="D26" s="4">
        <v>0</v>
      </c>
      <c r="E26" s="4"/>
      <c r="F26" s="4">
        <v>0</v>
      </c>
      <c r="G26" s="4">
        <v>0</v>
      </c>
    </row>
    <row r="27" spans="2:7" ht="12.75">
      <c r="B27" t="s">
        <v>31</v>
      </c>
      <c r="C27" t="s">
        <v>32</v>
      </c>
      <c r="D27" s="4">
        <v>-1609</v>
      </c>
      <c r="E27" s="4"/>
      <c r="F27" s="4">
        <v>-1609</v>
      </c>
      <c r="G27" s="4">
        <v>-5295</v>
      </c>
    </row>
    <row r="28" spans="2:7" ht="12.75">
      <c r="B28" t="s">
        <v>33</v>
      </c>
      <c r="C28" t="s">
        <v>34</v>
      </c>
      <c r="D28" s="4">
        <v>0</v>
      </c>
      <c r="E28" s="4"/>
      <c r="F28" s="4">
        <v>0</v>
      </c>
      <c r="G28" s="4">
        <v>-401</v>
      </c>
    </row>
    <row r="29" spans="2:7" ht="12.75">
      <c r="B29" t="s">
        <v>35</v>
      </c>
      <c r="C29" t="s">
        <v>36</v>
      </c>
      <c r="D29" s="4">
        <v>-1609</v>
      </c>
      <c r="E29" s="4"/>
      <c r="F29" s="4">
        <v>-1609</v>
      </c>
      <c r="G29" s="4">
        <v>-4894</v>
      </c>
    </row>
    <row r="30" spans="2:7" ht="12.75">
      <c r="B30" t="s">
        <v>37</v>
      </c>
      <c r="C30" t="s">
        <v>38</v>
      </c>
      <c r="D30" s="4">
        <v>0</v>
      </c>
      <c r="E30" s="4"/>
      <c r="F30" s="4">
        <v>0</v>
      </c>
      <c r="G30" s="4">
        <v>-22</v>
      </c>
    </row>
    <row r="31" spans="2:7" ht="12.75">
      <c r="B31" t="s">
        <v>39</v>
      </c>
      <c r="C31" t="s">
        <v>40</v>
      </c>
      <c r="D31" s="4">
        <v>-1609</v>
      </c>
      <c r="E31" s="4"/>
      <c r="F31" s="4">
        <v>-1609</v>
      </c>
      <c r="G31" s="4">
        <v>-4916</v>
      </c>
    </row>
    <row r="32" spans="2:7" ht="12.75">
      <c r="B32" t="s">
        <v>41</v>
      </c>
      <c r="C32" t="s">
        <v>42</v>
      </c>
      <c r="D32" s="4">
        <v>0</v>
      </c>
      <c r="E32" s="4"/>
      <c r="F32" s="4">
        <v>0</v>
      </c>
      <c r="G32" s="4">
        <v>0</v>
      </c>
    </row>
    <row r="33" spans="2:7" ht="12.75">
      <c r="B33" t="s">
        <v>43</v>
      </c>
      <c r="C33" t="s">
        <v>38</v>
      </c>
      <c r="D33" s="4">
        <v>0</v>
      </c>
      <c r="E33" s="4"/>
      <c r="F33" s="4">
        <v>0</v>
      </c>
      <c r="G33" s="4">
        <v>0</v>
      </c>
    </row>
    <row r="34" spans="2:7" ht="12.75">
      <c r="B34" t="s">
        <v>44</v>
      </c>
      <c r="C34" t="s">
        <v>45</v>
      </c>
      <c r="D34" s="4"/>
      <c r="E34" s="4"/>
      <c r="F34" s="4"/>
      <c r="G34" s="4"/>
    </row>
    <row r="35" spans="3:7" ht="12.75">
      <c r="C35" t="s">
        <v>46</v>
      </c>
      <c r="D35" s="4">
        <v>0</v>
      </c>
      <c r="E35" s="4"/>
      <c r="F35" s="4">
        <v>0</v>
      </c>
      <c r="G35" s="4">
        <v>0</v>
      </c>
    </row>
    <row r="36" spans="2:7" ht="12.75">
      <c r="B36" t="s">
        <v>47</v>
      </c>
      <c r="C36" t="s">
        <v>48</v>
      </c>
      <c r="D36" s="4"/>
      <c r="E36" s="4"/>
      <c r="F36" s="4"/>
      <c r="G36" s="4"/>
    </row>
    <row r="37" spans="3:7" ht="12.75">
      <c r="C37" t="s">
        <v>49</v>
      </c>
      <c r="D37" s="4">
        <v>-1609</v>
      </c>
      <c r="E37" s="4"/>
      <c r="F37" s="4">
        <v>-1609</v>
      </c>
      <c r="G37" s="4">
        <v>-4916</v>
      </c>
    </row>
    <row r="38" spans="4:7" ht="12.75">
      <c r="D38" s="4"/>
      <c r="E38" s="4"/>
      <c r="F38" s="4"/>
      <c r="G38" s="4"/>
    </row>
    <row r="39" spans="1:7" ht="12.75">
      <c r="A39">
        <v>3</v>
      </c>
      <c r="B39" t="s">
        <v>14</v>
      </c>
      <c r="C39" t="s">
        <v>50</v>
      </c>
      <c r="D39" s="4"/>
      <c r="E39" s="4"/>
      <c r="F39" s="4"/>
      <c r="G39" s="4"/>
    </row>
    <row r="40" spans="3:7" ht="12.75">
      <c r="C40" t="s">
        <v>51</v>
      </c>
      <c r="D40" s="4"/>
      <c r="E40" s="4"/>
      <c r="F40" s="4"/>
      <c r="G40" s="4"/>
    </row>
    <row r="41" spans="3:7" ht="12.75">
      <c r="C41" t="s">
        <v>52</v>
      </c>
      <c r="D41" s="4"/>
      <c r="E41" s="4"/>
      <c r="F41" s="4"/>
      <c r="G41" s="4"/>
    </row>
    <row r="42" spans="3:7" ht="12.75">
      <c r="C42" t="s">
        <v>53</v>
      </c>
      <c r="D42" s="6">
        <v>-8.47</v>
      </c>
      <c r="E42" s="6"/>
      <c r="F42" s="6">
        <v>-8.47</v>
      </c>
      <c r="G42" s="6">
        <v>-25.88</v>
      </c>
    </row>
    <row r="43" spans="3:7" ht="12.75">
      <c r="C43" t="s">
        <v>54</v>
      </c>
      <c r="D43" s="6"/>
      <c r="E43" s="6"/>
      <c r="F43" s="6"/>
      <c r="G43" s="6"/>
    </row>
    <row r="44" spans="3:7" ht="12.75">
      <c r="C44" t="s">
        <v>55</v>
      </c>
      <c r="D44" s="6">
        <v>-8.47</v>
      </c>
      <c r="E44" s="6"/>
      <c r="F44" s="6">
        <v>-8.47</v>
      </c>
      <c r="G44" s="6">
        <v>-25.88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24">
      <selection activeCell="C30" sqref="C30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5" width="12.7109375" style="0" customWidth="1"/>
  </cols>
  <sheetData>
    <row r="1" ht="12.75">
      <c r="A1" s="1" t="s">
        <v>0</v>
      </c>
    </row>
    <row r="2" ht="12.75">
      <c r="A2" s="1" t="s">
        <v>56</v>
      </c>
    </row>
    <row r="3" spans="3:4" ht="12.75">
      <c r="C3" s="2" t="s">
        <v>57</v>
      </c>
      <c r="D3" s="2"/>
    </row>
    <row r="4" spans="3:4" ht="12.75">
      <c r="C4" s="2" t="s">
        <v>58</v>
      </c>
      <c r="D4" s="2"/>
    </row>
    <row r="5" spans="3:4" ht="12.75">
      <c r="C5" s="2" t="s">
        <v>59</v>
      </c>
      <c r="D5" s="2" t="s">
        <v>60</v>
      </c>
    </row>
    <row r="6" spans="3:4" ht="12.75">
      <c r="C6" s="2" t="s">
        <v>61</v>
      </c>
      <c r="D6" s="2" t="s">
        <v>12</v>
      </c>
    </row>
    <row r="7" spans="3:4" ht="12.75">
      <c r="C7" s="2" t="s">
        <v>13</v>
      </c>
      <c r="D7" s="2" t="s">
        <v>13</v>
      </c>
    </row>
    <row r="8" spans="1:4" ht="12.75">
      <c r="A8">
        <v>1</v>
      </c>
      <c r="B8" t="s">
        <v>62</v>
      </c>
      <c r="C8" s="4">
        <v>19446</v>
      </c>
      <c r="D8" s="4">
        <v>17472</v>
      </c>
    </row>
    <row r="9" spans="1:4" ht="12.75">
      <c r="A9">
        <v>2</v>
      </c>
      <c r="B9" t="s">
        <v>63</v>
      </c>
      <c r="C9" s="4">
        <v>0</v>
      </c>
      <c r="D9" s="4">
        <v>0</v>
      </c>
    </row>
    <row r="10" spans="1:4" ht="12.75">
      <c r="A10">
        <v>3</v>
      </c>
      <c r="B10" t="s">
        <v>64</v>
      </c>
      <c r="C10" s="4">
        <v>597</v>
      </c>
      <c r="D10" s="4">
        <v>597</v>
      </c>
    </row>
    <row r="11" spans="1:4" ht="12.75">
      <c r="A11">
        <v>4</v>
      </c>
      <c r="B11" t="s">
        <v>65</v>
      </c>
      <c r="C11" s="4">
        <v>156</v>
      </c>
      <c r="D11" s="4">
        <v>156</v>
      </c>
    </row>
    <row r="12" spans="1:4" ht="12.75">
      <c r="A12">
        <v>5</v>
      </c>
      <c r="B12" t="s">
        <v>66</v>
      </c>
      <c r="C12" s="4"/>
      <c r="D12" s="4"/>
    </row>
    <row r="13" spans="2:4" ht="12.75">
      <c r="B13" s="5" t="s">
        <v>67</v>
      </c>
      <c r="C13" s="4">
        <v>7759</v>
      </c>
      <c r="D13" s="4">
        <v>6287</v>
      </c>
    </row>
    <row r="14" spans="2:4" ht="12.75">
      <c r="B14" s="5" t="s">
        <v>68</v>
      </c>
      <c r="C14" s="4">
        <v>10936</v>
      </c>
      <c r="D14" s="4">
        <v>15068</v>
      </c>
    </row>
    <row r="15" spans="2:4" ht="12.75">
      <c r="B15" s="5" t="s">
        <v>69</v>
      </c>
      <c r="C15" s="4">
        <v>3525</v>
      </c>
      <c r="D15" s="4">
        <v>3525</v>
      </c>
    </row>
    <row r="16" spans="2:4" ht="12.75">
      <c r="B16" s="5" t="s">
        <v>70</v>
      </c>
      <c r="C16" s="4">
        <v>4784</v>
      </c>
      <c r="D16" s="4">
        <v>5345</v>
      </c>
    </row>
    <row r="17" spans="2:4" ht="12.75">
      <c r="B17" s="5" t="s">
        <v>71</v>
      </c>
      <c r="C17" s="4">
        <v>5624</v>
      </c>
      <c r="D17" s="4">
        <v>5531</v>
      </c>
    </row>
    <row r="18" spans="2:4" ht="12.75">
      <c r="B18" t="s">
        <v>72</v>
      </c>
      <c r="C18" s="4">
        <v>32628</v>
      </c>
      <c r="D18" s="4">
        <v>35756</v>
      </c>
    </row>
    <row r="19" spans="1:4" ht="12.75">
      <c r="A19">
        <v>6</v>
      </c>
      <c r="B19" t="s">
        <v>73</v>
      </c>
      <c r="C19" s="4"/>
      <c r="D19" s="4"/>
    </row>
    <row r="20" spans="2:4" ht="12.75">
      <c r="B20" s="5" t="s">
        <v>74</v>
      </c>
      <c r="C20" s="4">
        <v>43815</v>
      </c>
      <c r="D20" s="4">
        <v>44561</v>
      </c>
    </row>
    <row r="21" spans="2:4" ht="12.75">
      <c r="B21" s="5" t="s">
        <v>75</v>
      </c>
      <c r="C21" s="4">
        <v>3545</v>
      </c>
      <c r="D21" s="4">
        <v>4358</v>
      </c>
    </row>
    <row r="22" spans="2:4" ht="12.75">
      <c r="B22" s="5" t="s">
        <v>76</v>
      </c>
      <c r="C22" s="4">
        <v>12520</v>
      </c>
      <c r="D22" s="4">
        <v>12740</v>
      </c>
    </row>
    <row r="23" spans="2:4" ht="12.75">
      <c r="B23" s="5" t="s">
        <v>77</v>
      </c>
      <c r="C23" s="4">
        <v>43</v>
      </c>
      <c r="D23" s="4">
        <v>456</v>
      </c>
    </row>
    <row r="24" spans="2:4" ht="12.75">
      <c r="B24" s="5" t="s">
        <v>71</v>
      </c>
      <c r="C24" s="4">
        <v>144</v>
      </c>
      <c r="D24" s="4">
        <v>265</v>
      </c>
    </row>
    <row r="25" spans="2:4" ht="12.75">
      <c r="B25" t="s">
        <v>78</v>
      </c>
      <c r="C25" s="4">
        <f>SUM(C20:C24)</f>
        <v>60067</v>
      </c>
      <c r="D25" s="4">
        <v>62380</v>
      </c>
    </row>
    <row r="26" spans="3:4" ht="12.75">
      <c r="C26" s="4"/>
      <c r="D26" s="4"/>
    </row>
    <row r="27" spans="1:4" ht="12.75">
      <c r="A27">
        <v>7</v>
      </c>
      <c r="B27" t="s">
        <v>79</v>
      </c>
      <c r="C27" s="4">
        <v>-27439</v>
      </c>
      <c r="D27" s="4">
        <f>+D18-D25</f>
        <v>-26624</v>
      </c>
    </row>
    <row r="28" spans="3:4" ht="12.75">
      <c r="C28" s="4"/>
      <c r="D28" s="4"/>
    </row>
    <row r="29" spans="2:4" ht="12.75">
      <c r="B29" t="s">
        <v>80</v>
      </c>
      <c r="C29" s="4">
        <v>-7240</v>
      </c>
      <c r="D29" s="4">
        <v>-8399</v>
      </c>
    </row>
    <row r="30" spans="3:4" ht="12.75">
      <c r="C30" s="4"/>
      <c r="D30" s="4"/>
    </row>
    <row r="31" spans="1:4" ht="12.75">
      <c r="A31">
        <v>8</v>
      </c>
      <c r="B31" t="s">
        <v>81</v>
      </c>
      <c r="C31" s="4"/>
      <c r="D31" s="4"/>
    </row>
    <row r="32" spans="2:4" ht="12.75">
      <c r="B32" t="s">
        <v>82</v>
      </c>
      <c r="C32" s="4">
        <v>18994</v>
      </c>
      <c r="D32" s="4">
        <v>18994</v>
      </c>
    </row>
    <row r="33" spans="2:4" ht="12.75">
      <c r="B33" t="s">
        <v>83</v>
      </c>
      <c r="C33" s="4"/>
      <c r="D33" s="4"/>
    </row>
    <row r="34" spans="2:4" ht="12.75">
      <c r="B34" s="5" t="s">
        <v>84</v>
      </c>
      <c r="C34" s="4">
        <v>897</v>
      </c>
      <c r="D34" s="4">
        <v>897</v>
      </c>
    </row>
    <row r="35" spans="2:4" ht="12.75">
      <c r="B35" s="5" t="s">
        <v>85</v>
      </c>
      <c r="C35" s="4">
        <v>0</v>
      </c>
      <c r="D35" s="4">
        <v>0</v>
      </c>
    </row>
    <row r="36" spans="2:4" ht="12.75">
      <c r="B36" s="5" t="s">
        <v>86</v>
      </c>
      <c r="C36" s="4">
        <v>14</v>
      </c>
      <c r="D36" s="4">
        <v>14</v>
      </c>
    </row>
    <row r="37" spans="2:4" ht="12.75">
      <c r="B37" s="5" t="s">
        <v>87</v>
      </c>
      <c r="C37" s="4"/>
      <c r="D37" s="4">
        <v>0</v>
      </c>
    </row>
    <row r="38" spans="2:4" ht="12.75">
      <c r="B38" s="5" t="s">
        <v>88</v>
      </c>
      <c r="C38" s="4">
        <v>-34157</v>
      </c>
      <c r="D38" s="4">
        <v>-32548</v>
      </c>
    </row>
    <row r="39" spans="2:4" ht="12.75">
      <c r="B39" s="5" t="s">
        <v>71</v>
      </c>
      <c r="C39" s="4">
        <v>0</v>
      </c>
      <c r="D39" s="4">
        <v>0</v>
      </c>
    </row>
    <row r="40" spans="2:4" ht="12.75">
      <c r="B40" t="s">
        <v>89</v>
      </c>
      <c r="C40" s="4">
        <v>-33246</v>
      </c>
      <c r="D40" s="4">
        <v>-31637</v>
      </c>
    </row>
    <row r="41" spans="3:4" ht="12.75">
      <c r="C41" s="4"/>
      <c r="D41" s="4"/>
    </row>
    <row r="42" spans="2:4" ht="12.75">
      <c r="B42" t="s">
        <v>90</v>
      </c>
      <c r="C42" s="4">
        <v>-14252</v>
      </c>
      <c r="D42" s="4">
        <v>-12643</v>
      </c>
    </row>
    <row r="43" spans="3:4" ht="12.75">
      <c r="C43" s="4"/>
      <c r="D43" s="4"/>
    </row>
    <row r="44" spans="1:4" ht="12.75">
      <c r="A44">
        <v>9</v>
      </c>
      <c r="B44" t="s">
        <v>91</v>
      </c>
      <c r="C44" s="4">
        <v>1297</v>
      </c>
      <c r="D44" s="4">
        <v>786</v>
      </c>
    </row>
    <row r="45" spans="1:4" ht="12.75">
      <c r="A45">
        <v>10</v>
      </c>
      <c r="B45" t="s">
        <v>92</v>
      </c>
      <c r="C45" s="4">
        <v>5715</v>
      </c>
      <c r="D45" s="4">
        <v>3458</v>
      </c>
    </row>
    <row r="46" spans="1:4" ht="12.75">
      <c r="A46">
        <v>11</v>
      </c>
      <c r="B46" t="s">
        <v>93</v>
      </c>
      <c r="C46" s="4"/>
      <c r="D46" s="4">
        <v>0</v>
      </c>
    </row>
    <row r="47" spans="2:4" ht="12.75">
      <c r="B47" t="s">
        <v>94</v>
      </c>
      <c r="C47" s="4">
        <v>-7240</v>
      </c>
      <c r="D47" s="4">
        <v>-8399</v>
      </c>
    </row>
    <row r="48" spans="3:4" ht="12.75">
      <c r="C48" s="4"/>
      <c r="D48" s="4"/>
    </row>
    <row r="49" spans="1:4" ht="12.75">
      <c r="A49">
        <v>12</v>
      </c>
      <c r="B49" t="s">
        <v>95</v>
      </c>
      <c r="C49" s="3">
        <v>-75.86</v>
      </c>
      <c r="D49" s="3">
        <v>-67.38</v>
      </c>
    </row>
    <row r="50" spans="3:4" ht="12.75">
      <c r="C50" s="4"/>
      <c r="D50" s="4"/>
    </row>
    <row r="51" spans="3:4" ht="12.75">
      <c r="C51" s="4"/>
      <c r="D51" s="4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2"/>
  <sheetViews>
    <sheetView workbookViewId="0" topLeftCell="A1">
      <selection activeCell="A10" sqref="A10"/>
    </sheetView>
  </sheetViews>
  <sheetFormatPr defaultColWidth="9.140625" defaultRowHeight="12.75"/>
  <cols>
    <col min="1" max="2" width="3.7109375" style="0" customWidth="1"/>
    <col min="3" max="3" width="4.7109375" style="0" customWidth="1"/>
    <col min="4" max="4" width="35.7109375" style="0" customWidth="1"/>
    <col min="5" max="5" width="12.7109375" style="0" customWidth="1"/>
    <col min="6" max="18" width="10.7109375" style="0" customWidth="1"/>
    <col min="19" max="20" width="12.7109375" style="0" customWidth="1"/>
    <col min="21" max="57" width="10.7109375" style="0" customWidth="1"/>
  </cols>
  <sheetData>
    <row r="1" ht="12.75">
      <c r="B1" s="1" t="s">
        <v>0</v>
      </c>
    </row>
    <row r="2" spans="2:3" ht="12.75">
      <c r="B2" s="1" t="s">
        <v>1</v>
      </c>
      <c r="C2" s="1"/>
    </row>
    <row r="4" ht="12.75">
      <c r="B4" s="1" t="s">
        <v>2</v>
      </c>
    </row>
    <row r="5" ht="12.75">
      <c r="B5" s="1" t="s">
        <v>3</v>
      </c>
    </row>
    <row r="7" ht="12.75">
      <c r="B7" s="1" t="s">
        <v>96</v>
      </c>
    </row>
    <row r="9" spans="5:7" ht="12.75">
      <c r="E9" s="1"/>
      <c r="G9" s="1"/>
    </row>
    <row r="10" spans="5:20" ht="12.75">
      <c r="E10" s="2" t="s">
        <v>97</v>
      </c>
      <c r="F10" s="2" t="s">
        <v>98</v>
      </c>
      <c r="G10" s="2" t="s">
        <v>99</v>
      </c>
      <c r="H10" s="2" t="s">
        <v>100</v>
      </c>
      <c r="I10" s="2" t="s">
        <v>101</v>
      </c>
      <c r="J10" s="2" t="s">
        <v>102</v>
      </c>
      <c r="K10" s="2" t="s">
        <v>103</v>
      </c>
      <c r="L10" s="2" t="s">
        <v>104</v>
      </c>
      <c r="M10" s="2" t="s">
        <v>105</v>
      </c>
      <c r="N10" s="2" t="s">
        <v>106</v>
      </c>
      <c r="O10" s="2" t="s">
        <v>107</v>
      </c>
      <c r="P10" s="2" t="s">
        <v>108</v>
      </c>
      <c r="Q10" s="2" t="s">
        <v>109</v>
      </c>
      <c r="R10" s="2" t="s">
        <v>110</v>
      </c>
      <c r="S10" s="2" t="s">
        <v>111</v>
      </c>
      <c r="T10" s="2" t="s">
        <v>112</v>
      </c>
    </row>
    <row r="11" spans="5:8" ht="12.75">
      <c r="E11" s="2"/>
      <c r="F11" s="2"/>
      <c r="G11" s="2"/>
      <c r="H11" s="2"/>
    </row>
    <row r="12" spans="5:8" ht="12.75">
      <c r="E12" s="2"/>
      <c r="F12" s="2"/>
      <c r="G12" s="2"/>
      <c r="H12" s="2"/>
    </row>
    <row r="13" spans="2:20" ht="12.75">
      <c r="B13">
        <v>1</v>
      </c>
      <c r="C13" t="s">
        <v>14</v>
      </c>
      <c r="D13" t="s">
        <v>15</v>
      </c>
      <c r="E13" s="4">
        <v>0</v>
      </c>
      <c r="F13" s="4">
        <v>6635491</v>
      </c>
      <c r="G13" s="4">
        <v>3831015</v>
      </c>
      <c r="H13" s="4">
        <v>3630980</v>
      </c>
      <c r="I13" s="4">
        <v>20501</v>
      </c>
      <c r="J13" s="4">
        <v>3176703</v>
      </c>
      <c r="K13" s="4">
        <v>0</v>
      </c>
      <c r="L13" s="4">
        <v>0</v>
      </c>
      <c r="M13" s="4">
        <v>0</v>
      </c>
      <c r="N13" s="4">
        <v>-38967</v>
      </c>
      <c r="O13" s="4">
        <v>0</v>
      </c>
      <c r="P13" s="4"/>
      <c r="Q13" s="4"/>
      <c r="R13" s="4"/>
      <c r="S13" s="4"/>
      <c r="T13" s="4">
        <f>SUM(E13:S13)</f>
        <v>17255723</v>
      </c>
    </row>
    <row r="14" spans="3:20" ht="12.75">
      <c r="C14" t="s">
        <v>16</v>
      </c>
      <c r="D14" t="s">
        <v>17</v>
      </c>
      <c r="E14" s="4">
        <v>14281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/>
      <c r="Q14" s="4"/>
      <c r="R14" s="4"/>
      <c r="S14" s="4"/>
      <c r="T14" s="4">
        <f aca="true" t="shared" si="0" ref="T14:T29">SUM(E14:S14)</f>
        <v>14281</v>
      </c>
    </row>
    <row r="15" spans="3:20" ht="12.75">
      <c r="C15" t="s">
        <v>18</v>
      </c>
      <c r="D15" t="s">
        <v>19</v>
      </c>
      <c r="E15" s="4">
        <v>60713</v>
      </c>
      <c r="F15" s="4">
        <v>88873</v>
      </c>
      <c r="G15" s="4">
        <v>71556</v>
      </c>
      <c r="H15" s="4">
        <v>66320</v>
      </c>
      <c r="I15" s="4">
        <v>0</v>
      </c>
      <c r="J15" s="4">
        <v>10527</v>
      </c>
      <c r="K15" s="4">
        <v>1057</v>
      </c>
      <c r="L15" s="4">
        <v>16947</v>
      </c>
      <c r="M15" s="4">
        <v>0</v>
      </c>
      <c r="N15" s="4">
        <v>950</v>
      </c>
      <c r="O15" s="4">
        <v>200</v>
      </c>
      <c r="P15" s="4"/>
      <c r="Q15" s="4"/>
      <c r="R15" s="4"/>
      <c r="S15" s="4"/>
      <c r="T15" s="4">
        <f t="shared" si="0"/>
        <v>317143</v>
      </c>
    </row>
    <row r="16" spans="5:20" ht="12.7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 ht="12.75">
      <c r="B17">
        <v>2</v>
      </c>
      <c r="C17" t="s">
        <v>14</v>
      </c>
      <c r="D17" t="s">
        <v>20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4:20" ht="12.75">
      <c r="D18" t="s">
        <v>21</v>
      </c>
      <c r="E18" s="4">
        <v>-909647</v>
      </c>
      <c r="F18" s="4">
        <v>501533</v>
      </c>
      <c r="G18" s="4">
        <v>207881</v>
      </c>
      <c r="H18" s="4">
        <v>551635</v>
      </c>
      <c r="I18" s="4">
        <v>1854</v>
      </c>
      <c r="J18" s="4">
        <v>-76521</v>
      </c>
      <c r="K18" s="4">
        <v>-109445</v>
      </c>
      <c r="L18" s="4">
        <v>14824</v>
      </c>
      <c r="M18" s="4">
        <v>-28873</v>
      </c>
      <c r="N18" s="4">
        <v>-85984</v>
      </c>
      <c r="O18" s="4">
        <v>-300</v>
      </c>
      <c r="P18" s="4"/>
      <c r="Q18" s="4"/>
      <c r="R18" s="4"/>
      <c r="S18" s="4"/>
      <c r="T18" s="4">
        <f t="shared" si="0"/>
        <v>66957</v>
      </c>
    </row>
    <row r="19" spans="3:20" ht="12.75">
      <c r="C19" t="s">
        <v>16</v>
      </c>
      <c r="D19" t="s">
        <v>22</v>
      </c>
      <c r="E19" s="4">
        <v>591097</v>
      </c>
      <c r="F19" s="4">
        <v>45173</v>
      </c>
      <c r="G19" s="4">
        <v>16179</v>
      </c>
      <c r="H19" s="4">
        <v>15572</v>
      </c>
      <c r="I19" s="4">
        <v>0</v>
      </c>
      <c r="J19" s="4">
        <v>8361</v>
      </c>
      <c r="K19" s="4">
        <v>83778</v>
      </c>
      <c r="L19" s="4">
        <v>0</v>
      </c>
      <c r="M19" s="4">
        <v>77204</v>
      </c>
      <c r="N19" s="4">
        <v>274582</v>
      </c>
      <c r="O19" s="4">
        <v>38301</v>
      </c>
      <c r="P19" s="4"/>
      <c r="Q19" s="4"/>
      <c r="R19" s="4"/>
      <c r="S19" s="4"/>
      <c r="T19" s="4">
        <f t="shared" si="0"/>
        <v>1150247</v>
      </c>
    </row>
    <row r="20" spans="3:20" ht="12.75">
      <c r="C20" t="s">
        <v>18</v>
      </c>
      <c r="D20" t="s">
        <v>23</v>
      </c>
      <c r="E20" s="4">
        <v>126091</v>
      </c>
      <c r="F20" s="4">
        <v>120400</v>
      </c>
      <c r="G20" s="4">
        <v>12757</v>
      </c>
      <c r="H20" s="4">
        <v>134230</v>
      </c>
      <c r="I20" s="4">
        <v>0</v>
      </c>
      <c r="J20" s="4">
        <v>46368</v>
      </c>
      <c r="K20" s="4">
        <v>30969</v>
      </c>
      <c r="L20" s="4">
        <v>5941</v>
      </c>
      <c r="M20" s="4">
        <v>48761</v>
      </c>
      <c r="N20" s="4">
        <v>0</v>
      </c>
      <c r="O20" s="4">
        <v>0</v>
      </c>
      <c r="P20" s="4"/>
      <c r="Q20" s="4"/>
      <c r="R20" s="4"/>
      <c r="S20" s="4"/>
      <c r="T20" s="4">
        <f t="shared" si="0"/>
        <v>525517</v>
      </c>
    </row>
    <row r="21" spans="3:20" ht="12.75">
      <c r="C21" t="s">
        <v>24</v>
      </c>
      <c r="D21" t="s">
        <v>25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/>
      <c r="Q21" s="4"/>
      <c r="R21" s="4"/>
      <c r="S21" s="4"/>
      <c r="T21" s="4">
        <f t="shared" si="0"/>
        <v>0</v>
      </c>
    </row>
    <row r="22" spans="3:20" ht="12.75">
      <c r="C22" t="s">
        <v>26</v>
      </c>
      <c r="D22" t="s">
        <v>27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>
        <f t="shared" si="0"/>
        <v>0</v>
      </c>
    </row>
    <row r="23" spans="4:20" ht="12.75">
      <c r="D23" t="s">
        <v>28</v>
      </c>
      <c r="E23" s="4">
        <v>-1626835</v>
      </c>
      <c r="F23" s="4">
        <v>335960</v>
      </c>
      <c r="G23" s="4">
        <v>178945</v>
      </c>
      <c r="H23" s="4">
        <v>401833</v>
      </c>
      <c r="I23" s="4">
        <v>1854</v>
      </c>
      <c r="J23" s="4">
        <v>-131250</v>
      </c>
      <c r="K23" s="4">
        <v>-224192</v>
      </c>
      <c r="L23" s="4">
        <v>8883</v>
      </c>
      <c r="M23" s="4">
        <v>-154838</v>
      </c>
      <c r="N23" s="4">
        <v>-360566</v>
      </c>
      <c r="O23" s="4">
        <v>-38601</v>
      </c>
      <c r="P23" s="4"/>
      <c r="Q23" s="4"/>
      <c r="R23" s="4"/>
      <c r="S23" s="4"/>
      <c r="T23" s="4">
        <f t="shared" si="0"/>
        <v>-1608807</v>
      </c>
    </row>
    <row r="24" spans="3:20" ht="12.75">
      <c r="C24" t="s">
        <v>29</v>
      </c>
      <c r="D24" t="s">
        <v>30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/>
      <c r="S24" s="4"/>
      <c r="T24" s="4">
        <f t="shared" si="0"/>
        <v>0</v>
      </c>
    </row>
    <row r="25" spans="3:20" ht="12.75">
      <c r="C25" t="s">
        <v>31</v>
      </c>
      <c r="D25" t="s">
        <v>32</v>
      </c>
      <c r="E25" s="4">
        <v>-1626835</v>
      </c>
      <c r="F25" s="4">
        <v>335960</v>
      </c>
      <c r="G25" s="4">
        <v>178945</v>
      </c>
      <c r="H25" s="4">
        <v>401833</v>
      </c>
      <c r="I25" s="4">
        <v>1854</v>
      </c>
      <c r="J25" s="4">
        <v>-131250</v>
      </c>
      <c r="K25" s="4">
        <v>-224192</v>
      </c>
      <c r="L25" s="4">
        <v>8883</v>
      </c>
      <c r="M25" s="4">
        <v>-154838</v>
      </c>
      <c r="N25" s="4">
        <v>-360566</v>
      </c>
      <c r="O25" s="4">
        <v>-38601</v>
      </c>
      <c r="P25" s="4"/>
      <c r="Q25" s="4"/>
      <c r="R25" s="4"/>
      <c r="S25" s="4"/>
      <c r="T25" s="4">
        <f t="shared" si="0"/>
        <v>-1608807</v>
      </c>
    </row>
    <row r="26" spans="3:20" ht="12.75">
      <c r="C26" t="s">
        <v>33</v>
      </c>
      <c r="D26" t="s">
        <v>34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/>
      <c r="P26" s="4"/>
      <c r="Q26" s="4"/>
      <c r="R26" s="4"/>
      <c r="S26" s="4"/>
      <c r="T26" s="4">
        <f t="shared" si="0"/>
        <v>0</v>
      </c>
    </row>
    <row r="27" spans="3:20" ht="12.75">
      <c r="C27" t="s">
        <v>35</v>
      </c>
      <c r="D27" t="s">
        <v>36</v>
      </c>
      <c r="E27" s="4">
        <v>-1626835</v>
      </c>
      <c r="F27" s="4">
        <v>335960</v>
      </c>
      <c r="G27" s="4">
        <v>178945</v>
      </c>
      <c r="H27" s="4">
        <v>401833</v>
      </c>
      <c r="I27" s="4">
        <v>1854</v>
      </c>
      <c r="J27" s="4">
        <v>-131250</v>
      </c>
      <c r="K27" s="4">
        <v>-224192</v>
      </c>
      <c r="L27" s="4">
        <v>8883</v>
      </c>
      <c r="M27" s="4">
        <v>-154838</v>
      </c>
      <c r="N27" s="4">
        <v>-360566</v>
      </c>
      <c r="O27" s="4">
        <v>-38601</v>
      </c>
      <c r="P27" s="4"/>
      <c r="Q27" s="4"/>
      <c r="R27" s="4"/>
      <c r="S27" s="4"/>
      <c r="T27" s="4">
        <f t="shared" si="0"/>
        <v>-1608807</v>
      </c>
    </row>
    <row r="28" spans="3:20" ht="12.75">
      <c r="C28" t="s">
        <v>37</v>
      </c>
      <c r="D28" t="s">
        <v>38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/>
      <c r="Q28" s="4"/>
      <c r="R28" s="4"/>
      <c r="S28" s="4"/>
      <c r="T28" s="4">
        <f t="shared" si="0"/>
        <v>0</v>
      </c>
    </row>
    <row r="29" spans="3:20" ht="12.75">
      <c r="C29" t="s">
        <v>39</v>
      </c>
      <c r="D29" t="s">
        <v>40</v>
      </c>
      <c r="E29" s="4">
        <v>-1626835</v>
      </c>
      <c r="F29" s="4">
        <v>335960</v>
      </c>
      <c r="G29" s="4">
        <v>178945</v>
      </c>
      <c r="H29" s="4">
        <v>401833</v>
      </c>
      <c r="I29" s="4">
        <v>1854</v>
      </c>
      <c r="J29" s="4">
        <v>-131250</v>
      </c>
      <c r="K29" s="4">
        <v>-224192</v>
      </c>
      <c r="L29" s="4">
        <v>8883</v>
      </c>
      <c r="M29" s="4">
        <v>-154838</v>
      </c>
      <c r="N29" s="4">
        <v>-360566</v>
      </c>
      <c r="O29" s="4">
        <v>-38601</v>
      </c>
      <c r="P29" s="4"/>
      <c r="Q29" s="4"/>
      <c r="R29" s="4"/>
      <c r="S29" s="4"/>
      <c r="T29" s="4">
        <f t="shared" si="0"/>
        <v>-1608807</v>
      </c>
    </row>
    <row r="30" spans="3:20" ht="12.75">
      <c r="C30" t="s">
        <v>41</v>
      </c>
      <c r="D30" t="s">
        <v>42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/>
      <c r="Q30" s="4"/>
      <c r="R30" s="4"/>
      <c r="S30" s="4"/>
      <c r="T30" s="4">
        <f aca="true" t="shared" si="1" ref="T30:T42">SUM(E30:S30)</f>
        <v>0</v>
      </c>
    </row>
    <row r="31" spans="3:20" ht="12.75">
      <c r="C31" t="s">
        <v>43</v>
      </c>
      <c r="D31" t="s">
        <v>38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/>
      <c r="Q31" s="4"/>
      <c r="R31" s="4"/>
      <c r="S31" s="4"/>
      <c r="T31" s="4">
        <f t="shared" si="1"/>
        <v>0</v>
      </c>
    </row>
    <row r="32" spans="3:20" ht="12.75">
      <c r="C32" t="s">
        <v>44</v>
      </c>
      <c r="D32" t="s">
        <v>45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f t="shared" si="1"/>
        <v>0</v>
      </c>
    </row>
    <row r="33" spans="4:20" ht="12.75">
      <c r="D33" t="s">
        <v>46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/>
      <c r="Q33" s="4"/>
      <c r="R33" s="4"/>
      <c r="S33" s="4"/>
      <c r="T33" s="4">
        <f t="shared" si="1"/>
        <v>0</v>
      </c>
    </row>
    <row r="34" spans="3:20" ht="12.75">
      <c r="C34" t="s">
        <v>47</v>
      </c>
      <c r="D34" t="s">
        <v>48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>
        <f t="shared" si="1"/>
        <v>0</v>
      </c>
    </row>
    <row r="35" spans="4:20" ht="12.75">
      <c r="D35" t="s">
        <v>49</v>
      </c>
      <c r="E35" s="4">
        <v>-1626835</v>
      </c>
      <c r="F35" s="4">
        <v>335960</v>
      </c>
      <c r="G35" s="4">
        <v>178945</v>
      </c>
      <c r="H35" s="4">
        <v>401833</v>
      </c>
      <c r="I35" s="4">
        <v>1854</v>
      </c>
      <c r="J35" s="4">
        <v>-131250</v>
      </c>
      <c r="K35" s="4">
        <v>-224192</v>
      </c>
      <c r="L35" s="4">
        <v>8883</v>
      </c>
      <c r="M35" s="4">
        <v>-154838</v>
      </c>
      <c r="N35" s="4">
        <v>-360566</v>
      </c>
      <c r="O35" s="4">
        <v>-38601</v>
      </c>
      <c r="P35" s="4"/>
      <c r="Q35" s="4"/>
      <c r="R35" s="4"/>
      <c r="S35" s="4"/>
      <c r="T35" s="4">
        <f t="shared" si="1"/>
        <v>-1608807</v>
      </c>
    </row>
    <row r="36" spans="5:20" ht="12.7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ht="12.75">
      <c r="B37">
        <v>3</v>
      </c>
      <c r="C37" t="s">
        <v>14</v>
      </c>
      <c r="D37" t="s">
        <v>50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4:20" ht="12.75">
      <c r="D38" t="s">
        <v>51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4:20" ht="12.75">
      <c r="D39" t="s">
        <v>52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4:20" ht="12.75">
      <c r="D40" t="s">
        <v>53</v>
      </c>
      <c r="E40" s="4">
        <v>-0.086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f t="shared" si="1"/>
        <v>-0.086</v>
      </c>
    </row>
    <row r="41" spans="4:20" ht="12.75">
      <c r="D41" t="s">
        <v>54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f t="shared" si="1"/>
        <v>0</v>
      </c>
    </row>
    <row r="42" spans="4:20" ht="12.75">
      <c r="D42" t="s">
        <v>55</v>
      </c>
      <c r="E42" s="4">
        <v>-0.086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>
        <f t="shared" si="1"/>
        <v>-0.086</v>
      </c>
    </row>
    <row r="43" spans="5:20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5:20" ht="12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5:20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4:20" ht="12.75">
      <c r="D46" t="s">
        <v>113</v>
      </c>
      <c r="E46" s="4">
        <v>0</v>
      </c>
      <c r="F46" s="4">
        <v>99644</v>
      </c>
      <c r="G46" s="4">
        <v>0</v>
      </c>
      <c r="H46" s="4">
        <v>128357</v>
      </c>
      <c r="I46" s="4">
        <v>0</v>
      </c>
      <c r="J46" s="4">
        <v>0</v>
      </c>
      <c r="K46" s="4">
        <v>30969</v>
      </c>
      <c r="L46" s="4">
        <v>0</v>
      </c>
      <c r="M46" s="4">
        <v>0</v>
      </c>
      <c r="N46" s="4"/>
      <c r="O46" s="4"/>
      <c r="P46" s="4"/>
      <c r="Q46" s="4"/>
      <c r="R46" s="4"/>
      <c r="S46" s="4"/>
      <c r="T46" s="4">
        <f>SUM(E46:S46)</f>
        <v>258970</v>
      </c>
    </row>
    <row r="47" spans="4:20" ht="12.75">
      <c r="D47" t="s">
        <v>114</v>
      </c>
      <c r="E47" s="4">
        <v>0</v>
      </c>
      <c r="F47" s="4">
        <v>9176</v>
      </c>
      <c r="G47" s="4">
        <v>8936</v>
      </c>
      <c r="H47" s="4">
        <v>4368</v>
      </c>
      <c r="I47" s="4">
        <v>0</v>
      </c>
      <c r="J47" s="4">
        <v>29915</v>
      </c>
      <c r="K47" s="4">
        <v>0</v>
      </c>
      <c r="L47" s="4">
        <v>0</v>
      </c>
      <c r="M47" s="4">
        <v>0</v>
      </c>
      <c r="N47" s="4"/>
      <c r="O47" s="4"/>
      <c r="P47" s="4"/>
      <c r="Q47" s="4"/>
      <c r="R47" s="4"/>
      <c r="S47" s="4"/>
      <c r="T47" s="4">
        <f>SUM(E47:S47)</f>
        <v>52395</v>
      </c>
    </row>
    <row r="48" spans="4:20" ht="12.75">
      <c r="D48" t="s">
        <v>115</v>
      </c>
      <c r="E48" s="4">
        <v>126091</v>
      </c>
      <c r="F48" s="4">
        <v>11032</v>
      </c>
      <c r="G48" s="4">
        <v>3821</v>
      </c>
      <c r="H48" s="4">
        <v>1505</v>
      </c>
      <c r="I48" s="4">
        <v>0</v>
      </c>
      <c r="J48" s="4">
        <v>16453</v>
      </c>
      <c r="K48" s="4">
        <v>0</v>
      </c>
      <c r="L48" s="4">
        <v>5941</v>
      </c>
      <c r="M48" s="4">
        <v>48761</v>
      </c>
      <c r="N48" s="4"/>
      <c r="O48" s="4"/>
      <c r="P48" s="4"/>
      <c r="Q48" s="4"/>
      <c r="R48" s="4"/>
      <c r="S48" s="4"/>
      <c r="T48" s="4">
        <f>SUM(E48:S48)</f>
        <v>213604</v>
      </c>
    </row>
    <row r="49" spans="4:20" ht="12.75">
      <c r="D49" t="s">
        <v>116</v>
      </c>
      <c r="E49" s="4">
        <v>0</v>
      </c>
      <c r="F49" s="4">
        <v>548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/>
      <c r="O49" s="4"/>
      <c r="P49" s="4"/>
      <c r="Q49" s="4"/>
      <c r="R49" s="4"/>
      <c r="S49" s="4"/>
      <c r="T49" s="4">
        <f>SUM(E49:S49)</f>
        <v>548</v>
      </c>
    </row>
    <row r="50" spans="4:20" ht="12.75">
      <c r="D50" t="s">
        <v>117</v>
      </c>
      <c r="E50" s="4">
        <f>SUM(E46:E49)</f>
        <v>126091</v>
      </c>
      <c r="F50" s="4">
        <f aca="true" t="shared" si="2" ref="F50:R50">SUM(F46:F49)</f>
        <v>120400</v>
      </c>
      <c r="G50" s="4">
        <f t="shared" si="2"/>
        <v>12757</v>
      </c>
      <c r="H50" s="4">
        <f t="shared" si="2"/>
        <v>134230</v>
      </c>
      <c r="I50" s="4">
        <f t="shared" si="2"/>
        <v>0</v>
      </c>
      <c r="J50" s="4">
        <f t="shared" si="2"/>
        <v>46368</v>
      </c>
      <c r="K50" s="4">
        <f t="shared" si="2"/>
        <v>30969</v>
      </c>
      <c r="L50" s="4">
        <f t="shared" si="2"/>
        <v>5941</v>
      </c>
      <c r="M50" s="4">
        <f t="shared" si="2"/>
        <v>48761</v>
      </c>
      <c r="N50" s="4">
        <f t="shared" si="2"/>
        <v>0</v>
      </c>
      <c r="O50" s="4">
        <f t="shared" si="2"/>
        <v>0</v>
      </c>
      <c r="P50" s="4">
        <f t="shared" si="2"/>
        <v>0</v>
      </c>
      <c r="Q50" s="4">
        <f t="shared" si="2"/>
        <v>0</v>
      </c>
      <c r="R50" s="4">
        <f t="shared" si="2"/>
        <v>0</v>
      </c>
      <c r="S50" s="4"/>
      <c r="T50" s="4">
        <f>SUM(E50:S50)</f>
        <v>525517</v>
      </c>
    </row>
    <row r="51" spans="5:20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5:20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</sheetData>
  <printOptions gridLines="1"/>
  <pageMargins left="0.25" right="0.25" top="1" bottom="1" header="0.5" footer="0.5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82" width="12.7109375" style="0" customWidth="1"/>
  </cols>
  <sheetData>
    <row r="1" ht="12.75">
      <c r="A1" s="1" t="s">
        <v>0</v>
      </c>
    </row>
    <row r="2" ht="12.75">
      <c r="A2" s="1" t="s">
        <v>118</v>
      </c>
    </row>
    <row r="3" spans="3:4" ht="12.75">
      <c r="C3" s="2"/>
      <c r="D3" s="2"/>
    </row>
    <row r="4" spans="3:4" ht="12.75">
      <c r="C4" s="2"/>
      <c r="D4" s="2"/>
    </row>
    <row r="5" spans="3:18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119</v>
      </c>
    </row>
    <row r="6" spans="3:18" ht="12.75">
      <c r="C6" s="2" t="s">
        <v>97</v>
      </c>
      <c r="D6" s="2" t="s">
        <v>98</v>
      </c>
      <c r="E6" s="2" t="s">
        <v>99</v>
      </c>
      <c r="F6" s="2" t="s">
        <v>100</v>
      </c>
      <c r="G6" s="2" t="s">
        <v>101</v>
      </c>
      <c r="H6" s="2" t="s">
        <v>102</v>
      </c>
      <c r="I6" s="2" t="s">
        <v>103</v>
      </c>
      <c r="J6" s="2" t="s">
        <v>104</v>
      </c>
      <c r="K6" s="2" t="s">
        <v>105</v>
      </c>
      <c r="L6" s="2" t="s">
        <v>106</v>
      </c>
      <c r="M6" s="2" t="s">
        <v>107</v>
      </c>
      <c r="N6" s="2" t="s">
        <v>108</v>
      </c>
      <c r="O6" s="2" t="s">
        <v>109</v>
      </c>
      <c r="P6" s="2" t="s">
        <v>110</v>
      </c>
      <c r="Q6" s="2" t="s">
        <v>111</v>
      </c>
      <c r="R6" s="2" t="s">
        <v>112</v>
      </c>
    </row>
    <row r="7" spans="3:4" ht="12.75">
      <c r="C7" s="2"/>
      <c r="D7" s="2"/>
    </row>
    <row r="8" spans="1:18" ht="12.75">
      <c r="A8">
        <v>1</v>
      </c>
      <c r="B8" t="s">
        <v>62</v>
      </c>
      <c r="C8" s="4">
        <v>3080451</v>
      </c>
      <c r="D8" s="4">
        <v>3150311</v>
      </c>
      <c r="E8" s="4">
        <v>272051</v>
      </c>
      <c r="F8" s="4">
        <v>4048288</v>
      </c>
      <c r="G8" s="4"/>
      <c r="H8" s="4">
        <v>585349</v>
      </c>
      <c r="I8" s="4">
        <v>6587068</v>
      </c>
      <c r="J8" s="4">
        <v>11699</v>
      </c>
      <c r="K8" s="4">
        <v>1413465</v>
      </c>
      <c r="L8" s="4">
        <v>0</v>
      </c>
      <c r="M8" s="4">
        <v>303000</v>
      </c>
      <c r="N8" s="4"/>
      <c r="O8" s="4"/>
      <c r="P8" s="4"/>
      <c r="Q8" s="4"/>
      <c r="R8" s="4">
        <f>SUM(C8:Q8)</f>
        <v>19451682</v>
      </c>
    </row>
    <row r="9" spans="1:18" ht="12.75">
      <c r="A9">
        <v>2</v>
      </c>
      <c r="B9" t="s">
        <v>63</v>
      </c>
      <c r="C9" s="4">
        <v>10075755</v>
      </c>
      <c r="D9" s="4">
        <v>7575757</v>
      </c>
      <c r="E9" s="4">
        <v>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-17651514</v>
      </c>
      <c r="R9" s="4">
        <f aca="true" t="shared" si="0" ref="R9:R24">SUM(C9:Q9)</f>
        <v>0</v>
      </c>
    </row>
    <row r="10" spans="1:18" ht="12.75">
      <c r="A10">
        <v>3</v>
      </c>
      <c r="B10" t="s">
        <v>64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f t="shared" si="0"/>
        <v>0</v>
      </c>
    </row>
    <row r="11" spans="1:18" ht="12.75">
      <c r="A11">
        <v>4</v>
      </c>
      <c r="B11" t="s">
        <v>65</v>
      </c>
      <c r="C11" s="4"/>
      <c r="D11" s="4"/>
      <c r="E11" s="4"/>
      <c r="F11" s="4"/>
      <c r="G11" s="4"/>
      <c r="H11" s="4"/>
      <c r="I11" s="4">
        <v>10726</v>
      </c>
      <c r="J11" s="4"/>
      <c r="K11" s="4"/>
      <c r="L11" s="4"/>
      <c r="M11" s="4"/>
      <c r="N11" s="4">
        <v>36318</v>
      </c>
      <c r="O11" s="4">
        <v>58839</v>
      </c>
      <c r="P11" s="4">
        <v>49902</v>
      </c>
      <c r="Q11" s="4"/>
      <c r="R11" s="4">
        <f t="shared" si="0"/>
        <v>155785</v>
      </c>
    </row>
    <row r="12" spans="1:18" ht="12.75">
      <c r="A12">
        <v>5</v>
      </c>
      <c r="B12" t="s">
        <v>66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f t="shared" si="0"/>
        <v>0</v>
      </c>
    </row>
    <row r="13" spans="2:18" ht="12.75">
      <c r="B13" s="5" t="s">
        <v>67</v>
      </c>
      <c r="C13" s="4">
        <v>0</v>
      </c>
      <c r="D13" s="4">
        <v>3942282</v>
      </c>
      <c r="E13" s="4">
        <v>120522</v>
      </c>
      <c r="F13" s="4">
        <v>2579548</v>
      </c>
      <c r="G13" s="4">
        <v>15907</v>
      </c>
      <c r="H13" s="4">
        <v>476837</v>
      </c>
      <c r="I13" s="4">
        <v>580782</v>
      </c>
      <c r="J13" s="4"/>
      <c r="K13" s="4">
        <v>43513</v>
      </c>
      <c r="L13" s="4"/>
      <c r="M13" s="4"/>
      <c r="N13" s="4"/>
      <c r="O13" s="4"/>
      <c r="P13" s="4"/>
      <c r="Q13" s="4"/>
      <c r="R13" s="4">
        <f t="shared" si="0"/>
        <v>7759391</v>
      </c>
    </row>
    <row r="14" spans="2:18" ht="12.75">
      <c r="B14" s="5" t="s">
        <v>68</v>
      </c>
      <c r="C14" s="4">
        <v>0</v>
      </c>
      <c r="D14" s="4">
        <v>5366542</v>
      </c>
      <c r="E14" s="4">
        <v>1080045</v>
      </c>
      <c r="F14" s="4">
        <v>1276808</v>
      </c>
      <c r="G14" s="4">
        <v>14806</v>
      </c>
      <c r="H14" s="4">
        <v>3069386</v>
      </c>
      <c r="I14" s="4"/>
      <c r="J14" s="4">
        <v>-7009</v>
      </c>
      <c r="K14" s="4">
        <v>0</v>
      </c>
      <c r="L14" s="4">
        <v>134957</v>
      </c>
      <c r="M14" s="4"/>
      <c r="N14" s="4"/>
      <c r="O14" s="4"/>
      <c r="P14" s="4"/>
      <c r="Q14" s="4"/>
      <c r="R14" s="4">
        <f t="shared" si="0"/>
        <v>10935535</v>
      </c>
    </row>
    <row r="15" spans="2:18" ht="12.75">
      <c r="B15" s="5" t="s">
        <v>69</v>
      </c>
      <c r="C15" s="4">
        <v>5023700</v>
      </c>
      <c r="D15" s="4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si="0"/>
        <v>5023700</v>
      </c>
    </row>
    <row r="16" spans="2:18" ht="12.75">
      <c r="B16" s="5" t="s">
        <v>70</v>
      </c>
      <c r="C16" s="4">
        <v>-165826</v>
      </c>
      <c r="D16" s="4">
        <v>-135125</v>
      </c>
      <c r="E16" s="4">
        <v>-269103</v>
      </c>
      <c r="F16" s="4">
        <v>1332807</v>
      </c>
      <c r="G16" s="4">
        <v>10589</v>
      </c>
      <c r="H16" s="4">
        <v>2260433</v>
      </c>
      <c r="I16" s="4">
        <v>1554308</v>
      </c>
      <c r="J16" s="4">
        <v>18664</v>
      </c>
      <c r="K16" s="4">
        <v>8742.6</v>
      </c>
      <c r="L16" s="4">
        <v>141617</v>
      </c>
      <c r="M16" s="4">
        <v>26684</v>
      </c>
      <c r="N16" s="4"/>
      <c r="O16" s="4">
        <v>3</v>
      </c>
      <c r="P16" s="4">
        <v>68</v>
      </c>
      <c r="Q16" s="4"/>
      <c r="R16" s="4">
        <f t="shared" si="0"/>
        <v>4783861.6</v>
      </c>
    </row>
    <row r="17" spans="2:18" ht="12.75">
      <c r="B17" s="5" t="s">
        <v>120</v>
      </c>
      <c r="C17" s="4">
        <v>-2602034</v>
      </c>
      <c r="D17" s="4">
        <v>6817288</v>
      </c>
      <c r="E17" s="4">
        <v>2848659</v>
      </c>
      <c r="F17" s="4">
        <v>860806</v>
      </c>
      <c r="G17" s="4"/>
      <c r="H17" s="4"/>
      <c r="I17" s="4">
        <v>0</v>
      </c>
      <c r="J17" s="4">
        <v>-33947</v>
      </c>
      <c r="K17" s="4"/>
      <c r="L17" s="4">
        <v>7181496</v>
      </c>
      <c r="M17" s="4"/>
      <c r="N17" s="4"/>
      <c r="O17" s="4"/>
      <c r="P17" s="4"/>
      <c r="Q17" s="4">
        <v>-15072268</v>
      </c>
      <c r="R17" s="4">
        <f t="shared" si="0"/>
        <v>0</v>
      </c>
    </row>
    <row r="18" spans="2:18" ht="12.75">
      <c r="B18" s="5" t="s">
        <v>71</v>
      </c>
      <c r="C18" s="4">
        <v>3700407</v>
      </c>
      <c r="D18" s="4">
        <v>80110</v>
      </c>
      <c r="E18" s="4">
        <v>281885</v>
      </c>
      <c r="F18" s="4">
        <v>189381</v>
      </c>
      <c r="G18" s="4"/>
      <c r="H18" s="4">
        <v>71664</v>
      </c>
      <c r="I18" s="4">
        <v>116677</v>
      </c>
      <c r="J18" s="4">
        <v>9139</v>
      </c>
      <c r="K18" s="4">
        <v>134965</v>
      </c>
      <c r="L18" s="4">
        <v>130442</v>
      </c>
      <c r="M18" s="4">
        <v>2503</v>
      </c>
      <c r="N18" s="4"/>
      <c r="O18" s="4"/>
      <c r="P18" s="4"/>
      <c r="Q18" s="4"/>
      <c r="R18" s="4">
        <f t="shared" si="0"/>
        <v>4717173</v>
      </c>
    </row>
    <row r="19" spans="2:18" ht="12.75">
      <c r="B19" t="s">
        <v>72</v>
      </c>
      <c r="C19" s="4">
        <f>SUM(C13:C18)</f>
        <v>5956247</v>
      </c>
      <c r="D19" s="4">
        <f aca="true" t="shared" si="1" ref="D19:Q19">SUM(D13:D18)</f>
        <v>16071097</v>
      </c>
      <c r="E19" s="4">
        <f t="shared" si="1"/>
        <v>4062008</v>
      </c>
      <c r="F19" s="4">
        <f t="shared" si="1"/>
        <v>6239350</v>
      </c>
      <c r="G19" s="4">
        <f t="shared" si="1"/>
        <v>41302</v>
      </c>
      <c r="H19" s="4">
        <f t="shared" si="1"/>
        <v>5878320</v>
      </c>
      <c r="I19" s="4">
        <f t="shared" si="1"/>
        <v>2251767</v>
      </c>
      <c r="J19" s="4">
        <f t="shared" si="1"/>
        <v>-13153</v>
      </c>
      <c r="K19" s="4">
        <f t="shared" si="1"/>
        <v>187220.6</v>
      </c>
      <c r="L19" s="4">
        <f t="shared" si="1"/>
        <v>7588512</v>
      </c>
      <c r="M19" s="4">
        <f t="shared" si="1"/>
        <v>29187</v>
      </c>
      <c r="N19" s="4">
        <f t="shared" si="1"/>
        <v>0</v>
      </c>
      <c r="O19" s="4">
        <f t="shared" si="1"/>
        <v>3</v>
      </c>
      <c r="P19" s="4">
        <f t="shared" si="1"/>
        <v>68</v>
      </c>
      <c r="Q19" s="4">
        <f t="shared" si="1"/>
        <v>-15072268</v>
      </c>
      <c r="R19" s="4">
        <f t="shared" si="0"/>
        <v>33219660.6</v>
      </c>
    </row>
    <row r="20" spans="1:18" ht="12.75">
      <c r="A20">
        <v>6</v>
      </c>
      <c r="B20" t="s">
        <v>73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f t="shared" si="0"/>
        <v>0</v>
      </c>
    </row>
    <row r="21" spans="2:18" ht="12.75">
      <c r="B21" s="5" t="s">
        <v>74</v>
      </c>
      <c r="C21" s="4">
        <v>22290802</v>
      </c>
      <c r="D21" s="4">
        <v>4042000</v>
      </c>
      <c r="E21" s="4">
        <v>1100000</v>
      </c>
      <c r="F21" s="4">
        <v>484706</v>
      </c>
      <c r="G21" s="4"/>
      <c r="H21" s="4"/>
      <c r="I21" s="4"/>
      <c r="J21" s="4"/>
      <c r="K21" s="4">
        <v>2878247</v>
      </c>
      <c r="L21" s="4">
        <v>11672970</v>
      </c>
      <c r="M21" s="4">
        <v>1346144</v>
      </c>
      <c r="N21" s="4"/>
      <c r="O21" s="4"/>
      <c r="P21" s="4"/>
      <c r="Q21" s="4"/>
      <c r="R21" s="4">
        <f t="shared" si="0"/>
        <v>43814869</v>
      </c>
    </row>
    <row r="22" spans="2:18" ht="12.75">
      <c r="B22" s="5" t="s">
        <v>75</v>
      </c>
      <c r="C22" s="4">
        <v>0</v>
      </c>
      <c r="D22" s="4">
        <v>2323980</v>
      </c>
      <c r="E22" s="4">
        <v>616773</v>
      </c>
      <c r="F22" s="4">
        <v>60393</v>
      </c>
      <c r="G22" s="4">
        <v>12863</v>
      </c>
      <c r="H22" s="4">
        <v>393568</v>
      </c>
      <c r="I22" s="4">
        <v>7719</v>
      </c>
      <c r="J22" s="4"/>
      <c r="K22" s="4"/>
      <c r="L22" s="4">
        <v>16780</v>
      </c>
      <c r="M22" s="4">
        <v>113087</v>
      </c>
      <c r="N22" s="4"/>
      <c r="O22" s="4"/>
      <c r="P22" s="4"/>
      <c r="Q22" s="4"/>
      <c r="R22" s="4">
        <f t="shared" si="0"/>
        <v>3545163</v>
      </c>
    </row>
    <row r="23" spans="2:18" ht="12.75">
      <c r="B23" s="5" t="s">
        <v>76</v>
      </c>
      <c r="C23" s="4">
        <v>7688144</v>
      </c>
      <c r="D23" s="4">
        <v>565385</v>
      </c>
      <c r="E23" s="4">
        <v>11686</v>
      </c>
      <c r="F23" s="4">
        <v>1362559</v>
      </c>
      <c r="G23" s="4"/>
      <c r="H23" s="4">
        <v>251543</v>
      </c>
      <c r="I23" s="4">
        <v>870217</v>
      </c>
      <c r="J23" s="4">
        <v>2190340</v>
      </c>
      <c r="K23" s="4">
        <v>200294</v>
      </c>
      <c r="L23" s="4">
        <v>4930</v>
      </c>
      <c r="M23" s="4">
        <v>35187</v>
      </c>
      <c r="N23" s="4">
        <v>950</v>
      </c>
      <c r="O23" s="4">
        <v>1380</v>
      </c>
      <c r="P23" s="4">
        <v>1300</v>
      </c>
      <c r="Q23" s="4">
        <v>-664051</v>
      </c>
      <c r="R23" s="4">
        <f t="shared" si="0"/>
        <v>12519864</v>
      </c>
    </row>
    <row r="24" spans="2:18" ht="12.75">
      <c r="B24" s="5" t="s">
        <v>77</v>
      </c>
      <c r="C24" s="4">
        <v>0</v>
      </c>
      <c r="D24" s="4">
        <v>23895</v>
      </c>
      <c r="E24" s="4"/>
      <c r="F24" s="4">
        <v>-6831</v>
      </c>
      <c r="G24" s="4"/>
      <c r="H24" s="4"/>
      <c r="I24" s="4">
        <v>-3392</v>
      </c>
      <c r="J24" s="4">
        <v>-3372</v>
      </c>
      <c r="K24" s="4"/>
      <c r="L24" s="4"/>
      <c r="M24" s="4">
        <v>33126</v>
      </c>
      <c r="N24" s="4"/>
      <c r="O24" s="4"/>
      <c r="P24" s="4"/>
      <c r="Q24" s="4"/>
      <c r="R24" s="4">
        <f t="shared" si="0"/>
        <v>43426</v>
      </c>
    </row>
    <row r="25" spans="2:18" ht="12.75">
      <c r="B25" s="5" t="s">
        <v>121</v>
      </c>
      <c r="C25" s="4">
        <v>700000</v>
      </c>
      <c r="D25" s="4">
        <v>233322</v>
      </c>
      <c r="E25" s="4">
        <v>5010579</v>
      </c>
      <c r="F25" s="4">
        <v>1340638</v>
      </c>
      <c r="G25" s="4">
        <v>2060014</v>
      </c>
      <c r="H25" s="4">
        <v>4925709</v>
      </c>
      <c r="I25" s="4">
        <v>363890</v>
      </c>
      <c r="J25" s="4">
        <v>8085474</v>
      </c>
      <c r="K25" s="4">
        <v>7151443</v>
      </c>
      <c r="L25" s="4">
        <v>723562</v>
      </c>
      <c r="M25" s="4">
        <v>203495</v>
      </c>
      <c r="N25" s="4">
        <v>195121</v>
      </c>
      <c r="O25" s="4">
        <v>57459</v>
      </c>
      <c r="P25" s="4">
        <v>-51330</v>
      </c>
      <c r="Q25" s="4">
        <v>-30999376</v>
      </c>
      <c r="R25" s="4">
        <f aca="true" t="shared" si="2" ref="R25:R40">SUM(C25:Q25)</f>
        <v>0</v>
      </c>
    </row>
    <row r="26" spans="2:18" ht="12.75">
      <c r="B26" s="5" t="s">
        <v>71</v>
      </c>
      <c r="C26" s="4">
        <v>0</v>
      </c>
      <c r="D26" s="4">
        <v>22350</v>
      </c>
      <c r="E26" s="4"/>
      <c r="F26" s="4">
        <v>42124</v>
      </c>
      <c r="G26" s="4">
        <v>3887</v>
      </c>
      <c r="H26" s="4">
        <v>61368</v>
      </c>
      <c r="I26" s="4"/>
      <c r="J26" s="4"/>
      <c r="K26" s="4">
        <v>1000</v>
      </c>
      <c r="L26" s="4">
        <v>10880</v>
      </c>
      <c r="M26" s="4">
        <v>2500</v>
      </c>
      <c r="N26" s="4">
        <v>0</v>
      </c>
      <c r="O26" s="4">
        <v>0</v>
      </c>
      <c r="P26" s="4">
        <v>0</v>
      </c>
      <c r="Q26" s="4"/>
      <c r="R26" s="4">
        <f t="shared" si="2"/>
        <v>144109</v>
      </c>
    </row>
    <row r="27" spans="2:18" ht="12.75">
      <c r="B27" t="s">
        <v>78</v>
      </c>
      <c r="C27" s="4">
        <f>SUM(C21:C26)</f>
        <v>30678946</v>
      </c>
      <c r="D27" s="4">
        <f aca="true" t="shared" si="3" ref="D27:Q27">SUM(D21:D26)</f>
        <v>7210932</v>
      </c>
      <c r="E27" s="4">
        <f t="shared" si="3"/>
        <v>6739038</v>
      </c>
      <c r="F27" s="4">
        <f t="shared" si="3"/>
        <v>3283589</v>
      </c>
      <c r="G27" s="4">
        <f t="shared" si="3"/>
        <v>2076764</v>
      </c>
      <c r="H27" s="4">
        <f t="shared" si="3"/>
        <v>5632188</v>
      </c>
      <c r="I27" s="4">
        <f t="shared" si="3"/>
        <v>1238434</v>
      </c>
      <c r="J27" s="4">
        <f t="shared" si="3"/>
        <v>10272442</v>
      </c>
      <c r="K27" s="4">
        <f t="shared" si="3"/>
        <v>10230984</v>
      </c>
      <c r="L27" s="4">
        <f t="shared" si="3"/>
        <v>12429122</v>
      </c>
      <c r="M27" s="4">
        <f t="shared" si="3"/>
        <v>1733539</v>
      </c>
      <c r="N27" s="4">
        <f t="shared" si="3"/>
        <v>196071</v>
      </c>
      <c r="O27" s="4">
        <f t="shared" si="3"/>
        <v>58839</v>
      </c>
      <c r="P27" s="4">
        <f t="shared" si="3"/>
        <v>-50030</v>
      </c>
      <c r="Q27" s="4">
        <f t="shared" si="3"/>
        <v>-31663427</v>
      </c>
      <c r="R27" s="4">
        <f t="shared" si="2"/>
        <v>60067431</v>
      </c>
    </row>
    <row r="28" spans="3:18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f t="shared" si="2"/>
        <v>0</v>
      </c>
    </row>
    <row r="29" spans="1:18" ht="12.75">
      <c r="A29">
        <v>7</v>
      </c>
      <c r="B29" t="s">
        <v>79</v>
      </c>
      <c r="C29" s="4">
        <f>+C19-C27</f>
        <v>-24722699</v>
      </c>
      <c r="D29" s="4">
        <f aca="true" t="shared" si="4" ref="D29:Q29">+D19-D27</f>
        <v>8860165</v>
      </c>
      <c r="E29" s="4">
        <f t="shared" si="4"/>
        <v>-2677030</v>
      </c>
      <c r="F29" s="4">
        <f t="shared" si="4"/>
        <v>2955761</v>
      </c>
      <c r="G29" s="4">
        <f t="shared" si="4"/>
        <v>-2035462</v>
      </c>
      <c r="H29" s="4">
        <f t="shared" si="4"/>
        <v>246132</v>
      </c>
      <c r="I29" s="4">
        <f t="shared" si="4"/>
        <v>1013333</v>
      </c>
      <c r="J29" s="4">
        <f t="shared" si="4"/>
        <v>-10285595</v>
      </c>
      <c r="K29" s="4">
        <f t="shared" si="4"/>
        <v>-10043763.4</v>
      </c>
      <c r="L29" s="4">
        <f t="shared" si="4"/>
        <v>-4840610</v>
      </c>
      <c r="M29" s="4">
        <f t="shared" si="4"/>
        <v>-1704352</v>
      </c>
      <c r="N29" s="4">
        <f t="shared" si="4"/>
        <v>-196071</v>
      </c>
      <c r="O29" s="4">
        <f t="shared" si="4"/>
        <v>-58836</v>
      </c>
      <c r="P29" s="4">
        <f t="shared" si="4"/>
        <v>50098</v>
      </c>
      <c r="Q29" s="4">
        <f t="shared" si="4"/>
        <v>16591159</v>
      </c>
      <c r="R29" s="4">
        <f t="shared" si="2"/>
        <v>-26847770.4</v>
      </c>
    </row>
    <row r="30" spans="3:18" ht="12.7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f t="shared" si="2"/>
        <v>0</v>
      </c>
    </row>
    <row r="31" spans="2:18" ht="12.75">
      <c r="B31" t="s">
        <v>80</v>
      </c>
      <c r="C31" s="4">
        <f>+C8+C9+C10+C11+C29</f>
        <v>-11566493</v>
      </c>
      <c r="D31" s="4">
        <f aca="true" t="shared" si="5" ref="D31:Q31">+D8+D9+D10+D11+D29</f>
        <v>19586233</v>
      </c>
      <c r="E31" s="4">
        <f t="shared" si="5"/>
        <v>-2404977</v>
      </c>
      <c r="F31" s="4">
        <f t="shared" si="5"/>
        <v>7004049</v>
      </c>
      <c r="G31" s="4">
        <f t="shared" si="5"/>
        <v>-2035462</v>
      </c>
      <c r="H31" s="4">
        <f t="shared" si="5"/>
        <v>831481</v>
      </c>
      <c r="I31" s="4">
        <f>+I8+I9+I10+I11+I29</f>
        <v>7611127</v>
      </c>
      <c r="J31" s="4">
        <f t="shared" si="5"/>
        <v>-10273896</v>
      </c>
      <c r="K31" s="4">
        <f t="shared" si="5"/>
        <v>-8630298.4</v>
      </c>
      <c r="L31" s="4">
        <f t="shared" si="5"/>
        <v>-4840610</v>
      </c>
      <c r="M31" s="4">
        <f t="shared" si="5"/>
        <v>-1401352</v>
      </c>
      <c r="N31" s="4">
        <f t="shared" si="5"/>
        <v>-159753</v>
      </c>
      <c r="O31" s="4">
        <f t="shared" si="5"/>
        <v>3</v>
      </c>
      <c r="P31" s="4">
        <f t="shared" si="5"/>
        <v>100000</v>
      </c>
      <c r="Q31" s="4">
        <f t="shared" si="5"/>
        <v>-1060355</v>
      </c>
      <c r="R31" s="4">
        <f t="shared" si="2"/>
        <v>-7240303.4</v>
      </c>
    </row>
    <row r="32" spans="3:18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f t="shared" si="2"/>
        <v>0</v>
      </c>
    </row>
    <row r="33" spans="1:18" ht="12.75">
      <c r="A33">
        <v>8</v>
      </c>
      <c r="B33" t="s">
        <v>81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f t="shared" si="2"/>
        <v>0</v>
      </c>
    </row>
    <row r="34" spans="2:18" ht="12.75">
      <c r="B34" t="s">
        <v>82</v>
      </c>
      <c r="C34" s="4">
        <v>18994375</v>
      </c>
      <c r="D34" s="4">
        <v>10075756</v>
      </c>
      <c r="E34" s="4"/>
      <c r="F34" s="4">
        <v>2300000</v>
      </c>
      <c r="G34" s="4">
        <v>2</v>
      </c>
      <c r="H34" s="4">
        <v>3920753</v>
      </c>
      <c r="I34" s="4">
        <v>2500000</v>
      </c>
      <c r="J34" s="4">
        <v>2</v>
      </c>
      <c r="K34" s="4">
        <v>2500000</v>
      </c>
      <c r="L34" s="4">
        <v>1000000</v>
      </c>
      <c r="M34" s="4">
        <v>300000</v>
      </c>
      <c r="N34" s="4">
        <v>2</v>
      </c>
      <c r="O34" s="4">
        <v>3</v>
      </c>
      <c r="P34" s="4">
        <v>100000</v>
      </c>
      <c r="Q34" s="4">
        <v>-22696518</v>
      </c>
      <c r="R34" s="4">
        <f t="shared" si="2"/>
        <v>18994375</v>
      </c>
    </row>
    <row r="35" spans="2:18" ht="12.75">
      <c r="B35" t="s">
        <v>83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f t="shared" si="2"/>
        <v>0</v>
      </c>
    </row>
    <row r="36" spans="2:18" ht="12.75">
      <c r="B36" s="5" t="s">
        <v>84</v>
      </c>
      <c r="C36" s="4">
        <v>896380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f t="shared" si="2"/>
        <v>896380</v>
      </c>
    </row>
    <row r="37" spans="2:18" ht="12.75">
      <c r="B37" s="5" t="s">
        <v>85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>
        <f t="shared" si="2"/>
        <v>0</v>
      </c>
    </row>
    <row r="38" spans="2:18" ht="12.75">
      <c r="B38" s="5" t="s">
        <v>86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>
        <v>37891</v>
      </c>
      <c r="N38" s="4"/>
      <c r="O38" s="4"/>
      <c r="P38" s="4"/>
      <c r="Q38" s="4">
        <v>-24085</v>
      </c>
      <c r="R38" s="4">
        <f t="shared" si="2"/>
        <v>13806</v>
      </c>
    </row>
    <row r="39" spans="2:18" ht="12.75">
      <c r="B39" s="5" t="s">
        <v>87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f t="shared" si="2"/>
        <v>0</v>
      </c>
    </row>
    <row r="40" spans="2:18" ht="12.75">
      <c r="B40" s="5" t="s">
        <v>88</v>
      </c>
      <c r="C40" s="4">
        <v>-31457248</v>
      </c>
      <c r="D40" s="4">
        <v>9510477</v>
      </c>
      <c r="E40" s="4">
        <v>-2404977</v>
      </c>
      <c r="F40" s="4">
        <v>4704049</v>
      </c>
      <c r="G40" s="4">
        <v>-2035464</v>
      </c>
      <c r="H40" s="4">
        <v>-3089272</v>
      </c>
      <c r="I40" s="4">
        <v>-358873</v>
      </c>
      <c r="J40" s="4">
        <v>-10273898</v>
      </c>
      <c r="K40" s="4">
        <v>-11130298</v>
      </c>
      <c r="L40" s="4">
        <v>-5840610</v>
      </c>
      <c r="M40" s="4">
        <v>-1983960</v>
      </c>
      <c r="N40" s="4">
        <v>-159755</v>
      </c>
      <c r="O40" s="4"/>
      <c r="P40" s="4"/>
      <c r="Q40" s="4">
        <v>20362747</v>
      </c>
      <c r="R40" s="4">
        <f t="shared" si="2"/>
        <v>-34157082</v>
      </c>
    </row>
    <row r="41" spans="2:18" ht="12.75">
      <c r="B41" s="5" t="s">
        <v>71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f aca="true" t="shared" si="6" ref="R41:R49">SUM(C41:Q41)</f>
        <v>0</v>
      </c>
    </row>
    <row r="42" spans="2:18" ht="12.75">
      <c r="B42" t="s">
        <v>89</v>
      </c>
      <c r="C42" s="4">
        <f>SUM(C36:C41)</f>
        <v>-30560868</v>
      </c>
      <c r="D42" s="4">
        <f aca="true" t="shared" si="7" ref="D42:Q42">SUM(D36:D41)</f>
        <v>9510477</v>
      </c>
      <c r="E42" s="4">
        <f t="shared" si="7"/>
        <v>-2404977</v>
      </c>
      <c r="F42" s="4">
        <f t="shared" si="7"/>
        <v>4704049</v>
      </c>
      <c r="G42" s="4">
        <f t="shared" si="7"/>
        <v>-2035464</v>
      </c>
      <c r="H42" s="4">
        <f t="shared" si="7"/>
        <v>-3089272</v>
      </c>
      <c r="I42" s="4">
        <f t="shared" si="7"/>
        <v>-358873</v>
      </c>
      <c r="J42" s="4">
        <f t="shared" si="7"/>
        <v>-10273898</v>
      </c>
      <c r="K42" s="4">
        <f t="shared" si="7"/>
        <v>-11130298</v>
      </c>
      <c r="L42" s="4">
        <f t="shared" si="7"/>
        <v>-5840610</v>
      </c>
      <c r="M42" s="4">
        <f t="shared" si="7"/>
        <v>-1946069</v>
      </c>
      <c r="N42" s="4">
        <f t="shared" si="7"/>
        <v>-159755</v>
      </c>
      <c r="O42" s="4">
        <f t="shared" si="7"/>
        <v>0</v>
      </c>
      <c r="P42" s="4">
        <f t="shared" si="7"/>
        <v>0</v>
      </c>
      <c r="Q42" s="4">
        <f t="shared" si="7"/>
        <v>20338662</v>
      </c>
      <c r="R42" s="4">
        <f t="shared" si="6"/>
        <v>-33246896</v>
      </c>
    </row>
    <row r="43" spans="3:18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>
        <f t="shared" si="6"/>
        <v>0</v>
      </c>
    </row>
    <row r="44" spans="2:18" ht="12.75">
      <c r="B44" t="s">
        <v>90</v>
      </c>
      <c r="C44" s="4">
        <f>+C34+C42</f>
        <v>-11566493</v>
      </c>
      <c r="D44" s="4">
        <f aca="true" t="shared" si="8" ref="D44:Q44">+D34+D42</f>
        <v>19586233</v>
      </c>
      <c r="E44" s="4">
        <f t="shared" si="8"/>
        <v>-2404977</v>
      </c>
      <c r="F44" s="4">
        <f t="shared" si="8"/>
        <v>7004049</v>
      </c>
      <c r="G44" s="4">
        <f t="shared" si="8"/>
        <v>-2035462</v>
      </c>
      <c r="H44" s="4">
        <f t="shared" si="8"/>
        <v>831481</v>
      </c>
      <c r="I44" s="4">
        <f t="shared" si="8"/>
        <v>2141127</v>
      </c>
      <c r="J44" s="4">
        <f t="shared" si="8"/>
        <v>-10273896</v>
      </c>
      <c r="K44" s="4">
        <f t="shared" si="8"/>
        <v>-8630298</v>
      </c>
      <c r="L44" s="4">
        <f t="shared" si="8"/>
        <v>-4840610</v>
      </c>
      <c r="M44" s="4">
        <f t="shared" si="8"/>
        <v>-1646069</v>
      </c>
      <c r="N44" s="4">
        <f t="shared" si="8"/>
        <v>-159753</v>
      </c>
      <c r="O44" s="4">
        <f t="shared" si="8"/>
        <v>3</v>
      </c>
      <c r="P44" s="4">
        <f t="shared" si="8"/>
        <v>100000</v>
      </c>
      <c r="Q44" s="4">
        <f t="shared" si="8"/>
        <v>-2357856</v>
      </c>
      <c r="R44" s="4">
        <f t="shared" si="6"/>
        <v>-14252521</v>
      </c>
    </row>
    <row r="45" spans="3:18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f t="shared" si="6"/>
        <v>0</v>
      </c>
    </row>
    <row r="46" spans="1:18" ht="12.75">
      <c r="A46">
        <v>9</v>
      </c>
      <c r="B46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>
        <v>1297501</v>
      </c>
      <c r="R46" s="4">
        <f t="shared" si="6"/>
        <v>1297501</v>
      </c>
    </row>
    <row r="47" spans="1:18" ht="12.75">
      <c r="A47">
        <v>10</v>
      </c>
      <c r="B47" t="s">
        <v>92</v>
      </c>
      <c r="C47" s="4"/>
      <c r="D47" s="4"/>
      <c r="E47" s="4"/>
      <c r="F47" s="4"/>
      <c r="G47" s="4"/>
      <c r="H47" s="4"/>
      <c r="I47" s="4">
        <v>5470000</v>
      </c>
      <c r="J47" s="4"/>
      <c r="K47" s="4"/>
      <c r="L47" s="4"/>
      <c r="M47" s="4">
        <v>244717</v>
      </c>
      <c r="N47" s="4"/>
      <c r="O47" s="4"/>
      <c r="P47" s="4"/>
      <c r="Q47" s="4"/>
      <c r="R47" s="4">
        <f t="shared" si="6"/>
        <v>5714717</v>
      </c>
    </row>
    <row r="48" spans="1:18" ht="12.75">
      <c r="A48">
        <v>11</v>
      </c>
      <c r="B48" t="s">
        <v>93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f t="shared" si="6"/>
        <v>0</v>
      </c>
    </row>
    <row r="49" spans="2:18" ht="12.75">
      <c r="B49" t="s">
        <v>94</v>
      </c>
      <c r="C49" s="4">
        <f>+C44+C46+C47+C48</f>
        <v>-11566493</v>
      </c>
      <c r="D49" s="4">
        <f aca="true" t="shared" si="9" ref="D49:Q49">+D44+D46+D47+D48</f>
        <v>19586233</v>
      </c>
      <c r="E49" s="4">
        <f t="shared" si="9"/>
        <v>-2404977</v>
      </c>
      <c r="F49" s="4">
        <f t="shared" si="9"/>
        <v>7004049</v>
      </c>
      <c r="G49" s="4">
        <f t="shared" si="9"/>
        <v>-2035462</v>
      </c>
      <c r="H49" s="4">
        <f t="shared" si="9"/>
        <v>831481</v>
      </c>
      <c r="I49" s="4">
        <f t="shared" si="9"/>
        <v>7611127</v>
      </c>
      <c r="J49" s="4">
        <f t="shared" si="9"/>
        <v>-10273896</v>
      </c>
      <c r="K49" s="4">
        <f t="shared" si="9"/>
        <v>-8630298</v>
      </c>
      <c r="L49" s="4">
        <f t="shared" si="9"/>
        <v>-4840610</v>
      </c>
      <c r="M49" s="4">
        <f t="shared" si="9"/>
        <v>-1401352</v>
      </c>
      <c r="N49" s="4">
        <f t="shared" si="9"/>
        <v>-159753</v>
      </c>
      <c r="O49" s="4">
        <f t="shared" si="9"/>
        <v>3</v>
      </c>
      <c r="P49" s="4">
        <f t="shared" si="9"/>
        <v>100000</v>
      </c>
      <c r="Q49" s="4">
        <f t="shared" si="9"/>
        <v>-1060355</v>
      </c>
      <c r="R49" s="4">
        <f t="shared" si="6"/>
        <v>-7240303</v>
      </c>
    </row>
    <row r="50" spans="3:18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4" ht="12.75">
      <c r="A51">
        <v>12</v>
      </c>
      <c r="B51" t="s">
        <v>95</v>
      </c>
      <c r="C51" s="3"/>
      <c r="D51" s="3"/>
    </row>
    <row r="52" spans="3:4" ht="12.75">
      <c r="C52" s="4"/>
      <c r="D52" s="4"/>
    </row>
    <row r="53" spans="3:4" ht="12.75">
      <c r="C53" s="4"/>
      <c r="D53" s="4"/>
    </row>
  </sheetData>
  <printOptions gridLines="1"/>
  <pageMargins left="0.25" right="0.25" top="1" bottom="1" header="0.5" footer="0.5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qtrlyrpt</dc:title>
  <dc:subject/>
  <dc:creator>SIN HENG CHAN</dc:creator>
  <cp:keywords/>
  <dc:description/>
  <cp:lastModifiedBy> </cp:lastModifiedBy>
  <cp:lastPrinted>2000-06-26T07:59:11Z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