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9720" windowHeight="7320" tabRatio="601" activeTab="2"/>
  </bookViews>
  <sheets>
    <sheet name="Qtrly P&amp;L " sheetId="1" r:id="rId1"/>
    <sheet name="Qtrly Bal Sht" sheetId="2" r:id="rId2"/>
    <sheet name="Anno-Note" sheetId="3" r:id="rId3"/>
  </sheets>
  <definedNames>
    <definedName name="_xlnm.Print_Area" localSheetId="2">'Anno-Note'!$A$1:$I$184</definedName>
    <definedName name="_xlnm.Print_Area" localSheetId="1">'Qtrly Bal Sht'!$A$2:$E$58</definedName>
    <definedName name="_xlnm.Print_Area" localSheetId="0">'Qtrly P&amp;L '!$A$2:$I$71</definedName>
  </definedNames>
  <calcPr fullCalcOnLoad="1"/>
</workbook>
</file>

<file path=xl/sharedStrings.xml><?xml version="1.0" encoding="utf-8"?>
<sst xmlns="http://schemas.openxmlformats.org/spreadsheetml/2006/main" count="229" uniqueCount="200">
  <si>
    <t>b)  RM40,392,000 nominal value of 5-year 5% Irredeemable Convertible Unsecured Loan Stock</t>
  </si>
  <si>
    <t xml:space="preserve">     ("ICULS")</t>
  </si>
  <si>
    <t>There were no financial instruments with off balance sheet risk at the date of the report.</t>
  </si>
  <si>
    <t>Material Litigation</t>
  </si>
  <si>
    <t xml:space="preserve">                                                                                </t>
  </si>
  <si>
    <t>THE FIGURES HAVE NOT BEEN AUDITED</t>
  </si>
  <si>
    <t>A.</t>
  </si>
  <si>
    <t>CONSOLIDATED INCOME STATEMENT</t>
  </si>
  <si>
    <t>Current Year</t>
  </si>
  <si>
    <t>Preceding Year</t>
  </si>
  <si>
    <t>Quarter</t>
  </si>
  <si>
    <t>Corresponding</t>
  </si>
  <si>
    <t>To Date</t>
  </si>
  <si>
    <t>Period</t>
  </si>
  <si>
    <t>RM'000</t>
  </si>
  <si>
    <t>(a)</t>
  </si>
  <si>
    <t>(b)</t>
  </si>
  <si>
    <t>Investment income</t>
  </si>
  <si>
    <t>(c)</t>
  </si>
  <si>
    <t>Other income including interest income</t>
  </si>
  <si>
    <t>Depreciation and amortisation</t>
  </si>
  <si>
    <t>(d)</t>
  </si>
  <si>
    <t>Exceptional items</t>
  </si>
  <si>
    <t>(e)</t>
  </si>
  <si>
    <t>extraodinary items</t>
  </si>
  <si>
    <t>(f)</t>
  </si>
  <si>
    <t>(g)</t>
  </si>
  <si>
    <t>and extraordinary items</t>
  </si>
  <si>
    <t>(h)</t>
  </si>
  <si>
    <t>(i)</t>
  </si>
  <si>
    <t xml:space="preserve">    minority interests</t>
  </si>
  <si>
    <t>(ii) Less minority interests</t>
  </si>
  <si>
    <t>(j)</t>
  </si>
  <si>
    <t>members of the company</t>
  </si>
  <si>
    <t>(k)</t>
  </si>
  <si>
    <t>(i)    Extraordinary items</t>
  </si>
  <si>
    <t>(ii)   Less minority interests</t>
  </si>
  <si>
    <t xml:space="preserve">(iii)  Extraordinary items attributable to </t>
  </si>
  <si>
    <t xml:space="preserve">      members of the company</t>
  </si>
  <si>
    <t>(l)</t>
  </si>
  <si>
    <t>any provision for preference dividends,if any:</t>
  </si>
  <si>
    <t xml:space="preserve">     ordinary shares) (sen)</t>
  </si>
  <si>
    <t xml:space="preserve">    ordinary shares) (sen)</t>
  </si>
  <si>
    <t>B.</t>
  </si>
  <si>
    <t>CONSOLIDATED BALANCE SHEET</t>
  </si>
  <si>
    <t>As At End of</t>
  </si>
  <si>
    <t>As At Preceding</t>
  </si>
  <si>
    <t>Current Quarter</t>
  </si>
  <si>
    <t>Financial Year Ended</t>
  </si>
  <si>
    <t>RM '000</t>
  </si>
  <si>
    <t>Investment in Associated Companies</t>
  </si>
  <si>
    <t>Long Term Investments</t>
  </si>
  <si>
    <t>Intangible Assets</t>
  </si>
  <si>
    <t>Current Assets</t>
  </si>
  <si>
    <t>Trade Debtors</t>
  </si>
  <si>
    <t>Short Term Investments</t>
  </si>
  <si>
    <t>Cash &amp; Fixed Deposit</t>
  </si>
  <si>
    <t>Short Term Borrowings</t>
  </si>
  <si>
    <t>Provision for Taxation</t>
  </si>
  <si>
    <t>Proposed Dividend</t>
  </si>
  <si>
    <t>Net Current Assets or Current Liabilities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</si>
  <si>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</si>
  <si>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</si>
  <si>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</si>
  <si>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</si>
  <si>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</si>
  <si>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</si>
  <si>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</si>
  <si>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</si>
  <si>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</si>
  <si>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</si>
  <si>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 xml:space="preserve">          Cumulative Quarter</t>
  </si>
  <si>
    <t xml:space="preserve">             Individual Quarter</t>
  </si>
  <si>
    <t>Accounting Policies</t>
  </si>
  <si>
    <t>The quarterly financial statements have been prepared based on the accounting policies and</t>
  </si>
  <si>
    <t>Current Year To Date</t>
  </si>
  <si>
    <t>Current Year Provision</t>
  </si>
  <si>
    <t>Deferred Tax</t>
  </si>
  <si>
    <t>a)</t>
  </si>
  <si>
    <t>Total Purchases</t>
  </si>
  <si>
    <t>Total Disposal</t>
  </si>
  <si>
    <t>Total Profit/(Loss) on Disposal</t>
  </si>
  <si>
    <t>b)</t>
  </si>
  <si>
    <t>Total Investment at cost</t>
  </si>
  <si>
    <t>QUARTERLY REPORT ON CONSOLIDATED RESULTS FOR THE FINANCIAL QUARTER ENDED 31 MARCH 2001</t>
  </si>
  <si>
    <t>31/03/2000</t>
  </si>
  <si>
    <t>31/03/2001</t>
  </si>
  <si>
    <t>(7029-H)</t>
  </si>
  <si>
    <t>Total Investment at market value at end of reporting period</t>
  </si>
  <si>
    <t>Status of Corporate Proposals</t>
  </si>
  <si>
    <t>Seasonality or cyclicality of Operations</t>
  </si>
  <si>
    <t>There was no issuance and repayment of debt and equity securities, share buy-backs, share</t>
  </si>
  <si>
    <t>cancellations, shares held as treasury shares and resale of treasury shares for the current</t>
  </si>
  <si>
    <t>financial year to date.</t>
  </si>
  <si>
    <t>Contingent Liabilities</t>
  </si>
  <si>
    <t>Financial Instruments with off balance sheet risk</t>
  </si>
  <si>
    <t>Segmental Reporting</t>
  </si>
  <si>
    <t>Consolidated Adjustment</t>
  </si>
  <si>
    <t>Review of Performance</t>
  </si>
  <si>
    <t>Prospect</t>
  </si>
  <si>
    <t>Profit Forecast</t>
  </si>
  <si>
    <t>Not applicable</t>
  </si>
  <si>
    <t>Total Investment at carrying value / book value</t>
  </si>
  <si>
    <t xml:space="preserve"> Before Tax</t>
  </si>
  <si>
    <t xml:space="preserve">Profit/(Loss) </t>
  </si>
  <si>
    <t xml:space="preserve"> Employed</t>
  </si>
  <si>
    <t xml:space="preserve">Total Assets </t>
  </si>
  <si>
    <t xml:space="preserve"> To Date</t>
  </si>
  <si>
    <t xml:space="preserve">Current Year </t>
  </si>
  <si>
    <t>Securities Commission (SC) but not completed as at the date of this announcement :-</t>
  </si>
  <si>
    <t>The Company's operation was not materially affected by seasonal demand.</t>
  </si>
  <si>
    <t xml:space="preserve">                          Quarterly Announcement</t>
  </si>
  <si>
    <t>Exceptional Items</t>
  </si>
  <si>
    <t>to RM0.72m (excluding exceptional gain on disposal of quoted investment of RM3.79m)  for the</t>
  </si>
  <si>
    <t xml:space="preserve">The above results are achieved on a turnover of RM10.12m for the company and RM23.48m for the </t>
  </si>
  <si>
    <t>I-BERHAD</t>
  </si>
  <si>
    <t>Turnover</t>
  </si>
  <si>
    <t>Taxation</t>
  </si>
  <si>
    <t>Stocks</t>
  </si>
  <si>
    <t>Trade Creditors</t>
  </si>
  <si>
    <t>Other Creditors</t>
  </si>
  <si>
    <t>Reserves</t>
  </si>
  <si>
    <t>General reserve</t>
  </si>
  <si>
    <t>Manufacturing</t>
  </si>
  <si>
    <t>Trading</t>
  </si>
  <si>
    <t>Operating profit/(loss) before interest on borrowings</t>
  </si>
  <si>
    <t>depreciation and amortisation, exceptional items,</t>
  </si>
  <si>
    <t>income tax, minority interests and extraordinary items</t>
  </si>
  <si>
    <t>Interest on borrowings</t>
  </si>
  <si>
    <t>Operating profit/(loss) after interest on borrowings</t>
  </si>
  <si>
    <t>but before income tax, minority interests and</t>
  </si>
  <si>
    <t>Share in the results of associated companies</t>
  </si>
  <si>
    <t>Profit/(loss) before taxation, minority interests</t>
  </si>
  <si>
    <t>(i) Profit/(loss) after taxation before deducting</t>
  </si>
  <si>
    <t>Profit/(loss) after taxation attributable to</t>
  </si>
  <si>
    <t xml:space="preserve">Profit/(loss) after taxation and extraordinary </t>
  </si>
  <si>
    <t>items attributable to members of the company</t>
  </si>
  <si>
    <t>Earnings per share based on 2(j) above after deducting</t>
  </si>
  <si>
    <t>Fixed Assets</t>
  </si>
  <si>
    <t>Others debtor</t>
  </si>
  <si>
    <t>There were no exceptional items for the current financial year to date.</t>
  </si>
  <si>
    <t>There were no extraordinary items for the current financial year to date.</t>
  </si>
  <si>
    <t>Pre-acquisition Profit</t>
  </si>
  <si>
    <t>There were no pre-acquisition profits for the financial year to date.</t>
  </si>
  <si>
    <t xml:space="preserve">Sale of Investments </t>
  </si>
  <si>
    <t>There were no sale of investments for the current financial year-to-date.</t>
  </si>
  <si>
    <t>Particulars of Purchase/Disposal of Quoted Securities</t>
  </si>
  <si>
    <t>Debt/equity Securities, Share buy-backs/cancellations/Treasury</t>
  </si>
  <si>
    <t>Group Borrowings and Debt securities</t>
  </si>
  <si>
    <t>There were no group borrowings and debt securities at the end of the reporting period.</t>
  </si>
  <si>
    <t xml:space="preserve">to a loss of RM261,000 for the fourth quarter.  The improvement of 144.06% was mainly due to  </t>
  </si>
  <si>
    <t>better margins for products.</t>
  </si>
  <si>
    <t>For the financial year to date, the Group's profit before taxation decreased to RM0.12m as compared</t>
  </si>
  <si>
    <t>TOO YET LAN</t>
  </si>
  <si>
    <t>Secretary</t>
  </si>
  <si>
    <t>Extraordinary Items</t>
  </si>
  <si>
    <t xml:space="preserve"> </t>
  </si>
  <si>
    <t>Except for the Executive Share Option Scheme which has been implemented on 16 February 2001</t>
  </si>
  <si>
    <t>and the increase in the authorised share capital of the Company from RM30 million to RM200 million,</t>
  </si>
  <si>
    <t xml:space="preserve">the following are the corporate proposals that have been announced and approved by the </t>
  </si>
  <si>
    <t>Rights Issue of :-</t>
  </si>
  <si>
    <t>There were no contingent liabilities at the date of this report.</t>
  </si>
  <si>
    <t>There was no material litigation pending at the date of this report.</t>
  </si>
  <si>
    <t>BY ORDER OF THE BOARD</t>
  </si>
  <si>
    <t>The Group reported a higher profit before taxation of RM115,000 for the first quarter as compared</t>
  </si>
  <si>
    <t>No interim dividend has been recommended.</t>
  </si>
  <si>
    <t>Current Liabilities</t>
  </si>
  <si>
    <t>Review of 1st Quarter Year 2001 against 4th Quarter Year 2000 Result</t>
  </si>
  <si>
    <t>Dividend</t>
  </si>
  <si>
    <t>Notes:</t>
  </si>
  <si>
    <t>methods of computation consistent with those adopted in the 2000 Annual Report.</t>
  </si>
  <si>
    <t>Effect of Changes in the Composition of the Company</t>
  </si>
  <si>
    <t>a)  60,588,000 new ordinary shares of RM1.00 each ("Rights Shares"); and</t>
  </si>
  <si>
    <t xml:space="preserve">The Securities Commission ("SC"), vide its letter dated 16 March 2001, has approved the Company's </t>
  </si>
  <si>
    <t>Proposed Revisions as detailed below :-</t>
  </si>
  <si>
    <t>b)   Kuala Lumpur Stock Exchange for the listing of and quotation for the additional shares to be issued</t>
  </si>
  <si>
    <t xml:space="preserve">      under the Proposed Revisions.</t>
  </si>
  <si>
    <t xml:space="preserve">     ordinary share;</t>
  </si>
  <si>
    <t xml:space="preserve">b)  the increase in the number of new ordinary shares of RM1.00 each from 40,392,000 shares to </t>
  </si>
  <si>
    <t>The Proposed Revisions  are conditional upon the following approvals being obtained:-</t>
  </si>
  <si>
    <t>There were no changes in the composition of the Company for the financial year-to-date.</t>
  </si>
  <si>
    <t>a)  the revision in the rights share issue price from RM1.90 per new ordinary share to RM1.30 per new</t>
  </si>
  <si>
    <t>the Group. This represents a decrease of 47.35% for the Company and an increase of 2.31% for the Group.</t>
  </si>
  <si>
    <t xml:space="preserve">c)  the revision in the conversion price of the ICULS from RM2.40 per new ordinary share to RM1.65 per </t>
  </si>
  <si>
    <t xml:space="preserve">preceding year's corresponding period. </t>
  </si>
  <si>
    <t>Group as compared to the preceding year's  turnover of RM19.22m for the Company and RM22.95m for</t>
  </si>
  <si>
    <t>Barring unforeseen circumstances, the Directors are confident that the performance of the Group will</t>
  </si>
  <si>
    <t>be maintained in the next quarter.</t>
  </si>
  <si>
    <t>Net tangible assets per share (sen)</t>
  </si>
  <si>
    <t>(i)  Basic (based on 2001: 20,196,000</t>
  </si>
  <si>
    <t>(ii) Fully diluted  (based on 2001: 20,196,000</t>
  </si>
  <si>
    <t xml:space="preserve">The decrease in turnover for the Company was due to the Company outsourcing some of its production </t>
  </si>
  <si>
    <t xml:space="preserve">activities to its subsidiaries as well as due to lower production volume.  However, this was offset at the </t>
  </si>
  <si>
    <t>Group level by the higher turnover for the various subsidiaries as well as from the sales of personal computers.</t>
  </si>
  <si>
    <t xml:space="preserve">     60,588,000 shares on a revised basis of  three (3) new  ordinary shares of RM1.00 each for</t>
  </si>
  <si>
    <t xml:space="preserve">     every one (1) existing ordinary share of RM1.00 held; and</t>
  </si>
  <si>
    <t xml:space="preserve">     new ordinary share.</t>
  </si>
  <si>
    <t>Date :  31 May 2001</t>
  </si>
  <si>
    <t>a)   Shareholders of the Company at an Extraordinary General Meeting to be convened on 25 June 2001; and</t>
  </si>
  <si>
    <t>The Circulars to Shareholders in relation to the above have been  despatched to shareholders on 30 May 2001.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</si>
</sst>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_ ;[Red]\-#,##0\ "/>
    <numFmt numFmtId="180" formatCode="0_ ;[Red]\-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"/>
    <numFmt numFmtId="185" formatCode="#,##0.00_ ;[Red]\-#,##0.00\ "/>
    <numFmt numFmtId="186" formatCode="d/m/yy\ "/>
    <numFmt numFmtId="187" formatCode="d/m/yy"/>
    <numFmt numFmtId="188" formatCode="d/m/yyyy"/>
    <numFmt numFmtId="189" formatCode="#,##0.0_);\(#,##0.0\)"/>
    <numFmt numFmtId="190" formatCode="#,##0_ ;\-#,##0\ "/>
    <numFmt numFmtId="191" formatCode="#,##0.0_ ;[Red]\-#,##0.0\ "/>
    <numFmt numFmtId="192" formatCode="_-* #,##0.0_-;\-* #,##0.0_-;_-* &quot;-&quot;??_-;_-@_-"/>
    <numFmt numFmtId="193" formatCode="_-* #,##0_-;\-* #,##0_-;_-* &quot;-&quot;??_-;_-@_-"/>
    <numFmt numFmtId="194" formatCode="d/mm/yyyy"/>
    <numFmt numFmtId="195" formatCode="0.0000"/>
    <numFmt numFmtId="196" formatCode="0.000"/>
    <numFmt numFmtId="197" formatCode="_-* #,##0.000_-;\-* #,##0.000_-;_-* &quot;-&quot;??_-;_-@_-"/>
    <numFmt numFmtId="198" formatCode="_-* #,##0.0000_-;\-* #,##0.00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8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88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9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86" fontId="1" fillId="0" borderId="1" xfId="0" applyNumberFormat="1" applyFont="1" applyBorder="1" applyAlignment="1" quotePrefix="1">
      <alignment horizontal="center"/>
    </xf>
    <xf numFmtId="0" fontId="0" fillId="0" borderId="0" xfId="0" applyFont="1" applyAlignment="1">
      <alignment horizontal="right"/>
    </xf>
    <xf numFmtId="3" fontId="0" fillId="0" borderId="0" xfId="15" applyNumberFormat="1" applyFont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18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/>
    </xf>
    <xf numFmtId="4" fontId="2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E1">
      <selection activeCell="I51" sqref="I51"/>
    </sheetView>
  </sheetViews>
  <sheetFormatPr defaultColWidth="9.140625" defaultRowHeight="12.75"/>
  <cols>
    <col min="1" max="2" width="3.7109375" style="0" customWidth="1"/>
    <col min="3" max="3" width="1.7109375" style="0" customWidth="1"/>
    <col min="4" max="4" width="51.8515625" style="0" customWidth="1"/>
    <col min="5" max="8" width="14.7109375" style="0" customWidth="1"/>
    <col min="9" max="9" width="0.5625" style="0" customWidth="1"/>
    <col min="10" max="10" width="10.57421875" style="0" customWidth="1"/>
  </cols>
  <sheetData>
    <row r="1" spans="1:8" ht="12.75">
      <c r="A1" s="6"/>
      <c r="B1" s="6"/>
      <c r="C1" s="6"/>
      <c r="D1" s="6"/>
      <c r="E1" s="1"/>
      <c r="F1" s="1"/>
      <c r="G1" s="1"/>
      <c r="H1" s="1"/>
    </row>
    <row r="2" spans="1:8" ht="12.75">
      <c r="A2" s="71" t="s">
        <v>115</v>
      </c>
      <c r="B2" s="71"/>
      <c r="C2" s="71"/>
      <c r="D2" s="71"/>
      <c r="E2" s="71"/>
      <c r="F2" s="71"/>
      <c r="G2" s="71"/>
      <c r="H2" s="71"/>
    </row>
    <row r="3" spans="1:8" ht="12.75">
      <c r="A3" s="72" t="s">
        <v>87</v>
      </c>
      <c r="B3" s="72"/>
      <c r="C3" s="72"/>
      <c r="D3" s="72"/>
      <c r="E3" s="72"/>
      <c r="F3" s="72"/>
      <c r="G3" s="72"/>
      <c r="H3" s="72"/>
    </row>
    <row r="5" spans="1:8" ht="12.75">
      <c r="A5" s="71" t="s">
        <v>84</v>
      </c>
      <c r="B5" s="71"/>
      <c r="C5" s="71"/>
      <c r="D5" s="71"/>
      <c r="E5" s="71"/>
      <c r="F5" s="71"/>
      <c r="G5" s="71"/>
      <c r="H5" s="71"/>
    </row>
    <row r="6" spans="1:8" ht="12.75">
      <c r="A6" s="71" t="s">
        <v>5</v>
      </c>
      <c r="B6" s="71"/>
      <c r="C6" s="71"/>
      <c r="D6" s="71"/>
      <c r="E6" s="71"/>
      <c r="F6" s="71"/>
      <c r="G6" s="71"/>
      <c r="H6" s="71"/>
    </row>
    <row r="7" spans="1:4" ht="12.75">
      <c r="A7" s="6"/>
      <c r="B7" s="6"/>
      <c r="C7" s="6"/>
      <c r="D7" s="6"/>
    </row>
    <row r="8" spans="1:4" ht="12.75">
      <c r="A8" s="6" t="s">
        <v>6</v>
      </c>
      <c r="B8" s="6"/>
      <c r="C8" s="6"/>
      <c r="D8" s="6" t="s">
        <v>7</v>
      </c>
    </row>
    <row r="9" spans="1:8" ht="12.75">
      <c r="A9" s="21"/>
      <c r="B9" s="24"/>
      <c r="C9" s="24"/>
      <c r="D9" s="24"/>
      <c r="E9" s="36" t="s">
        <v>72</v>
      </c>
      <c r="F9" s="34"/>
      <c r="G9" s="36" t="s">
        <v>71</v>
      </c>
      <c r="H9" s="35"/>
    </row>
    <row r="10" spans="1:8" ht="12.75">
      <c r="A10" s="18"/>
      <c r="B10" s="5"/>
      <c r="C10" s="5"/>
      <c r="D10" s="5"/>
      <c r="E10" s="16" t="s">
        <v>8</v>
      </c>
      <c r="F10" s="16" t="s">
        <v>9</v>
      </c>
      <c r="G10" s="16" t="s">
        <v>8</v>
      </c>
      <c r="H10" s="16" t="s">
        <v>9</v>
      </c>
    </row>
    <row r="11" spans="1:8" ht="12.75">
      <c r="A11" s="18"/>
      <c r="B11" s="5"/>
      <c r="C11" s="5"/>
      <c r="D11" s="5"/>
      <c r="E11" s="22" t="s">
        <v>10</v>
      </c>
      <c r="F11" s="22" t="s">
        <v>11</v>
      </c>
      <c r="G11" s="22" t="s">
        <v>12</v>
      </c>
      <c r="H11" s="22" t="s">
        <v>11</v>
      </c>
    </row>
    <row r="12" spans="1:8" ht="12.75">
      <c r="A12" s="18"/>
      <c r="B12" s="5"/>
      <c r="C12" s="5"/>
      <c r="D12" s="5"/>
      <c r="E12" s="22"/>
      <c r="F12" s="22" t="s">
        <v>10</v>
      </c>
      <c r="G12" s="22"/>
      <c r="H12" s="22" t="s">
        <v>13</v>
      </c>
    </row>
    <row r="13" spans="1:8" ht="12.75">
      <c r="A13" s="18"/>
      <c r="B13" s="5"/>
      <c r="C13" s="5"/>
      <c r="D13" s="5"/>
      <c r="E13" s="59" t="s">
        <v>86</v>
      </c>
      <c r="F13" s="59" t="s">
        <v>85</v>
      </c>
      <c r="G13" s="59" t="s">
        <v>86</v>
      </c>
      <c r="H13" s="59" t="s">
        <v>85</v>
      </c>
    </row>
    <row r="14" spans="1:8" ht="12.75">
      <c r="A14" s="19"/>
      <c r="B14" s="33"/>
      <c r="C14" s="33"/>
      <c r="D14" s="33"/>
      <c r="E14" s="17" t="s">
        <v>14</v>
      </c>
      <c r="F14" s="17" t="s">
        <v>14</v>
      </c>
      <c r="G14" s="17" t="s">
        <v>14</v>
      </c>
      <c r="H14" s="17" t="s">
        <v>14</v>
      </c>
    </row>
    <row r="15" spans="1:8" ht="12.75">
      <c r="A15" s="21"/>
      <c r="B15" s="24"/>
      <c r="C15" s="25"/>
      <c r="E15" s="2"/>
      <c r="F15" s="66"/>
      <c r="G15" s="2"/>
      <c r="H15" s="2"/>
    </row>
    <row r="16" spans="1:8" ht="15.75">
      <c r="A16" s="30">
        <v>1</v>
      </c>
      <c r="B16" s="31" t="s">
        <v>15</v>
      </c>
      <c r="C16" s="26"/>
      <c r="D16" s="6" t="s">
        <v>116</v>
      </c>
      <c r="E16" s="46">
        <v>23483</v>
      </c>
      <c r="F16" s="48">
        <v>22946</v>
      </c>
      <c r="G16" s="48">
        <f>+E16</f>
        <v>23483</v>
      </c>
      <c r="H16" s="48">
        <v>22946</v>
      </c>
    </row>
    <row r="17" spans="1:8" ht="15.75">
      <c r="A17" s="30"/>
      <c r="B17" s="31"/>
      <c r="C17" s="26"/>
      <c r="D17" s="6"/>
      <c r="E17" s="46"/>
      <c r="F17" s="67"/>
      <c r="G17" s="48"/>
      <c r="H17" s="40"/>
    </row>
    <row r="18" spans="1:8" ht="15.75">
      <c r="A18" s="30"/>
      <c r="B18" s="31" t="s">
        <v>16</v>
      </c>
      <c r="C18" s="26"/>
      <c r="D18" s="6" t="s">
        <v>17</v>
      </c>
      <c r="E18" s="46">
        <v>0</v>
      </c>
      <c r="F18" s="47">
        <v>0</v>
      </c>
      <c r="G18" s="48">
        <f>+E18</f>
        <v>0</v>
      </c>
      <c r="H18" s="47">
        <v>0</v>
      </c>
    </row>
    <row r="19" spans="1:8" ht="15.75">
      <c r="A19" s="30"/>
      <c r="B19" s="31"/>
      <c r="C19" s="26"/>
      <c r="D19" s="6"/>
      <c r="E19" s="46"/>
      <c r="F19" s="47"/>
      <c r="G19" s="48"/>
      <c r="H19" s="22"/>
    </row>
    <row r="20" spans="1:8" ht="15.75">
      <c r="A20" s="30"/>
      <c r="B20" s="31" t="s">
        <v>18</v>
      </c>
      <c r="C20" s="26"/>
      <c r="D20" s="6" t="s">
        <v>19</v>
      </c>
      <c r="E20" s="46">
        <v>197</v>
      </c>
      <c r="F20" s="47">
        <v>94</v>
      </c>
      <c r="G20" s="48">
        <f>+E20</f>
        <v>197</v>
      </c>
      <c r="H20" s="47">
        <v>94</v>
      </c>
    </row>
    <row r="21" spans="1:8" ht="15.75">
      <c r="A21" s="30"/>
      <c r="B21" s="31"/>
      <c r="C21" s="26"/>
      <c r="D21" s="6"/>
      <c r="E21" s="46"/>
      <c r="F21" s="47"/>
      <c r="G21" s="48"/>
      <c r="H21" s="47"/>
    </row>
    <row r="22" spans="1:8" ht="15.75">
      <c r="A22" s="30"/>
      <c r="B22" s="31"/>
      <c r="C22" s="26"/>
      <c r="D22" s="6"/>
      <c r="E22" s="46"/>
      <c r="F22" s="47"/>
      <c r="G22" s="47"/>
      <c r="H22" s="47"/>
    </row>
    <row r="23" spans="1:8" ht="15.75">
      <c r="A23" s="30">
        <v>2</v>
      </c>
      <c r="B23" s="31" t="s">
        <v>15</v>
      </c>
      <c r="C23" s="26"/>
      <c r="D23" s="6" t="s">
        <v>125</v>
      </c>
      <c r="E23" s="46">
        <v>721</v>
      </c>
      <c r="F23" s="48">
        <v>1375</v>
      </c>
      <c r="G23" s="48">
        <f>+E23</f>
        <v>721</v>
      </c>
      <c r="H23" s="48">
        <f>+F23</f>
        <v>1375</v>
      </c>
    </row>
    <row r="24" spans="1:8" ht="15.75">
      <c r="A24" s="30"/>
      <c r="B24" s="31"/>
      <c r="C24" s="26"/>
      <c r="D24" s="6" t="s">
        <v>126</v>
      </c>
      <c r="E24" s="46"/>
      <c r="F24" s="47"/>
      <c r="G24" s="47"/>
      <c r="H24" s="47"/>
    </row>
    <row r="25" spans="1:8" ht="15.75">
      <c r="A25" s="30"/>
      <c r="B25" s="31"/>
      <c r="C25" s="26"/>
      <c r="D25" s="6" t="s">
        <v>127</v>
      </c>
      <c r="E25" s="46"/>
      <c r="F25" s="47"/>
      <c r="G25" s="47"/>
      <c r="H25" s="47"/>
    </row>
    <row r="26" spans="1:8" ht="15.75">
      <c r="A26" s="30"/>
      <c r="B26" s="31"/>
      <c r="C26" s="26"/>
      <c r="D26" s="6"/>
      <c r="E26" s="46"/>
      <c r="F26" s="47"/>
      <c r="G26" s="47"/>
      <c r="H26" s="47"/>
    </row>
    <row r="27" spans="1:8" ht="15.75">
      <c r="A27" s="30"/>
      <c r="B27" s="31" t="s">
        <v>16</v>
      </c>
      <c r="C27" s="26"/>
      <c r="D27" s="6" t="s">
        <v>128</v>
      </c>
      <c r="E27" s="46">
        <v>0</v>
      </c>
      <c r="F27" s="47">
        <v>-2</v>
      </c>
      <c r="G27" s="48">
        <f aca="true" t="shared" si="0" ref="G27:H29">+E27</f>
        <v>0</v>
      </c>
      <c r="H27" s="47">
        <f t="shared" si="0"/>
        <v>-2</v>
      </c>
    </row>
    <row r="28" spans="1:8" ht="15.75">
      <c r="A28" s="30"/>
      <c r="B28" s="31" t="s">
        <v>18</v>
      </c>
      <c r="C28" s="26"/>
      <c r="D28" s="6" t="s">
        <v>20</v>
      </c>
      <c r="E28" s="46">
        <v>-606</v>
      </c>
      <c r="F28" s="48">
        <v>-653</v>
      </c>
      <c r="G28" s="48">
        <f t="shared" si="0"/>
        <v>-606</v>
      </c>
      <c r="H28" s="48">
        <f t="shared" si="0"/>
        <v>-653</v>
      </c>
    </row>
    <row r="29" spans="1:8" ht="15.75">
      <c r="A29" s="30"/>
      <c r="B29" s="31" t="s">
        <v>21</v>
      </c>
      <c r="C29" s="26"/>
      <c r="D29" s="6" t="s">
        <v>22</v>
      </c>
      <c r="E29" s="46">
        <v>0</v>
      </c>
      <c r="F29" s="48">
        <v>3793</v>
      </c>
      <c r="G29" s="48">
        <f t="shared" si="0"/>
        <v>0</v>
      </c>
      <c r="H29" s="48">
        <f t="shared" si="0"/>
        <v>3793</v>
      </c>
    </row>
    <row r="30" spans="1:8" ht="15.75">
      <c r="A30" s="30"/>
      <c r="B30" s="31"/>
      <c r="C30" s="26"/>
      <c r="D30" s="6"/>
      <c r="E30" s="46"/>
      <c r="F30" s="47"/>
      <c r="G30" s="47"/>
      <c r="H30" s="47"/>
    </row>
    <row r="31" spans="1:8" ht="15.75">
      <c r="A31" s="30"/>
      <c r="B31" s="31" t="s">
        <v>23</v>
      </c>
      <c r="C31" s="26"/>
      <c r="D31" s="6" t="s">
        <v>129</v>
      </c>
      <c r="E31" s="46">
        <f>SUM(E23:E30)</f>
        <v>115</v>
      </c>
      <c r="F31" s="46">
        <f>SUM(F23:F30)</f>
        <v>4513</v>
      </c>
      <c r="G31" s="46">
        <f>SUM(G23:G30)</f>
        <v>115</v>
      </c>
      <c r="H31" s="46">
        <f>SUM(H23:H30)</f>
        <v>4513</v>
      </c>
    </row>
    <row r="32" spans="1:8" ht="15.75">
      <c r="A32" s="30"/>
      <c r="B32" s="31"/>
      <c r="C32" s="26"/>
      <c r="D32" s="6" t="s">
        <v>126</v>
      </c>
      <c r="E32" s="46"/>
      <c r="F32" s="47"/>
      <c r="G32" s="47"/>
      <c r="H32" s="47"/>
    </row>
    <row r="33" spans="1:8" ht="15.75">
      <c r="A33" s="30"/>
      <c r="B33" s="31"/>
      <c r="C33" s="26"/>
      <c r="D33" s="6" t="s">
        <v>130</v>
      </c>
      <c r="E33" s="46"/>
      <c r="F33" s="47"/>
      <c r="G33" s="47"/>
      <c r="H33" s="47"/>
    </row>
    <row r="34" spans="1:8" ht="15.75">
      <c r="A34" s="30"/>
      <c r="B34" s="31"/>
      <c r="C34" s="26"/>
      <c r="D34" s="6" t="s">
        <v>24</v>
      </c>
      <c r="E34" s="46"/>
      <c r="F34" s="47"/>
      <c r="G34" s="47"/>
      <c r="H34" s="47"/>
    </row>
    <row r="35" spans="1:8" ht="15.75">
      <c r="A35" s="30"/>
      <c r="B35" s="31"/>
      <c r="C35" s="26"/>
      <c r="D35" s="6"/>
      <c r="E35" s="46"/>
      <c r="F35" s="47"/>
      <c r="G35" s="47"/>
      <c r="H35" s="47"/>
    </row>
    <row r="36" spans="1:8" ht="15.75">
      <c r="A36" s="30"/>
      <c r="B36" s="31" t="s">
        <v>25</v>
      </c>
      <c r="C36" s="26"/>
      <c r="D36" s="6" t="s">
        <v>131</v>
      </c>
      <c r="E36" s="46">
        <v>0</v>
      </c>
      <c r="F36" s="46">
        <v>0</v>
      </c>
      <c r="G36" s="46">
        <v>0</v>
      </c>
      <c r="H36" s="46">
        <v>0</v>
      </c>
    </row>
    <row r="37" spans="1:8" ht="15.75">
      <c r="A37" s="30"/>
      <c r="B37" s="31"/>
      <c r="C37" s="26"/>
      <c r="D37" s="6"/>
      <c r="E37" s="46"/>
      <c r="F37" s="47"/>
      <c r="G37" s="47"/>
      <c r="H37" s="47"/>
    </row>
    <row r="38" spans="1:8" ht="15.75">
      <c r="A38" s="30"/>
      <c r="B38" s="31" t="s">
        <v>26</v>
      </c>
      <c r="C38" s="26"/>
      <c r="D38" s="6" t="s">
        <v>132</v>
      </c>
      <c r="E38" s="46">
        <f>SUM(E31:E37)</f>
        <v>115</v>
      </c>
      <c r="F38" s="46">
        <f>SUM(F31:F37)</f>
        <v>4513</v>
      </c>
      <c r="G38" s="46">
        <f>SUM(G31:G37)</f>
        <v>115</v>
      </c>
      <c r="H38" s="46">
        <f>SUM(H31:H37)</f>
        <v>4513</v>
      </c>
    </row>
    <row r="39" spans="1:8" ht="15.75">
      <c r="A39" s="30"/>
      <c r="B39" s="31"/>
      <c r="C39" s="26"/>
      <c r="D39" s="6" t="s">
        <v>27</v>
      </c>
      <c r="E39" s="46"/>
      <c r="F39" s="47"/>
      <c r="G39" s="47"/>
      <c r="H39" s="47"/>
    </row>
    <row r="40" spans="1:8" ht="15.75">
      <c r="A40" s="30"/>
      <c r="B40" s="31"/>
      <c r="C40" s="26"/>
      <c r="D40" s="6"/>
      <c r="E40" s="46"/>
      <c r="F40" s="47"/>
      <c r="G40" s="47"/>
      <c r="H40" s="47"/>
    </row>
    <row r="41" spans="1:8" ht="15.75">
      <c r="A41" s="30"/>
      <c r="B41" s="31" t="s">
        <v>28</v>
      </c>
      <c r="C41" s="26"/>
      <c r="D41" s="6" t="s">
        <v>117</v>
      </c>
      <c r="E41" s="46">
        <v>-61</v>
      </c>
      <c r="F41" s="47">
        <v>-92</v>
      </c>
      <c r="G41" s="46">
        <f>E41</f>
        <v>-61</v>
      </c>
      <c r="H41" s="47">
        <f>+F41</f>
        <v>-92</v>
      </c>
    </row>
    <row r="42" spans="1:8" ht="15.75">
      <c r="A42" s="30"/>
      <c r="B42" s="31"/>
      <c r="C42" s="26"/>
      <c r="D42" s="6"/>
      <c r="E42" s="46"/>
      <c r="F42" s="47"/>
      <c r="G42" s="47"/>
      <c r="H42" s="47"/>
    </row>
    <row r="43" spans="1:8" ht="15.75">
      <c r="A43" s="30"/>
      <c r="B43" s="31" t="s">
        <v>29</v>
      </c>
      <c r="C43" s="26"/>
      <c r="D43" s="6" t="s">
        <v>133</v>
      </c>
      <c r="E43" s="46">
        <f>SUM(E38:E42)</f>
        <v>54</v>
      </c>
      <c r="F43" s="46">
        <f>SUM(F38:F42)</f>
        <v>4421</v>
      </c>
      <c r="G43" s="46">
        <f>SUM(G38:G42)</f>
        <v>54</v>
      </c>
      <c r="H43" s="46">
        <f>SUM(H38:H42)</f>
        <v>4421</v>
      </c>
    </row>
    <row r="44" spans="1:8" ht="15.75">
      <c r="A44" s="30"/>
      <c r="B44" s="31"/>
      <c r="C44" s="26"/>
      <c r="D44" s="6" t="s">
        <v>30</v>
      </c>
      <c r="E44" s="46"/>
      <c r="F44" s="47"/>
      <c r="G44" s="47"/>
      <c r="H44" s="47"/>
    </row>
    <row r="45" spans="1:8" ht="15.75">
      <c r="A45" s="30"/>
      <c r="B45" s="31"/>
      <c r="C45" s="26"/>
      <c r="D45" s="6"/>
      <c r="E45" s="46"/>
      <c r="F45" s="47"/>
      <c r="G45" s="47"/>
      <c r="H45" s="47"/>
    </row>
    <row r="46" spans="1:8" ht="15.75">
      <c r="A46" s="30"/>
      <c r="B46" s="31"/>
      <c r="C46" s="26"/>
      <c r="D46" s="6" t="s">
        <v>31</v>
      </c>
      <c r="E46" s="46">
        <v>0</v>
      </c>
      <c r="F46" s="47">
        <v>0</v>
      </c>
      <c r="G46" s="48">
        <f>+E46</f>
        <v>0</v>
      </c>
      <c r="H46" s="47">
        <v>0</v>
      </c>
    </row>
    <row r="47" spans="1:8" ht="15.75">
      <c r="A47" s="30"/>
      <c r="B47" s="31"/>
      <c r="C47" s="26"/>
      <c r="D47" s="6"/>
      <c r="E47" s="46"/>
      <c r="F47" s="47"/>
      <c r="G47" s="47"/>
      <c r="H47" s="47"/>
    </row>
    <row r="48" spans="1:8" ht="15.75">
      <c r="A48" s="30"/>
      <c r="B48" s="31" t="s">
        <v>32</v>
      </c>
      <c r="C48" s="26"/>
      <c r="D48" s="6" t="s">
        <v>134</v>
      </c>
      <c r="E48" s="46">
        <f>SUM(E43:E47)</f>
        <v>54</v>
      </c>
      <c r="F48" s="46">
        <f>SUM(F43:F47)</f>
        <v>4421</v>
      </c>
      <c r="G48" s="46">
        <f>SUM(G43:G47)</f>
        <v>54</v>
      </c>
      <c r="H48" s="46">
        <f>SUM(H43:H47)</f>
        <v>4421</v>
      </c>
    </row>
    <row r="49" spans="1:8" ht="15.75">
      <c r="A49" s="30"/>
      <c r="B49" s="31"/>
      <c r="C49" s="26"/>
      <c r="D49" s="6" t="s">
        <v>33</v>
      </c>
      <c r="E49" s="46"/>
      <c r="F49" s="47"/>
      <c r="G49" s="47"/>
      <c r="H49" s="47"/>
    </row>
    <row r="50" spans="1:8" ht="15.75">
      <c r="A50" s="30"/>
      <c r="B50" s="31"/>
      <c r="C50" s="26"/>
      <c r="D50" s="6"/>
      <c r="E50" s="46"/>
      <c r="F50" s="47"/>
      <c r="G50" s="47"/>
      <c r="H50" s="47"/>
    </row>
    <row r="51" spans="1:8" ht="15.75">
      <c r="A51" s="30"/>
      <c r="B51" s="31" t="s">
        <v>34</v>
      </c>
      <c r="C51" s="26"/>
      <c r="D51" s="6" t="s">
        <v>35</v>
      </c>
      <c r="E51" s="46">
        <v>0</v>
      </c>
      <c r="F51" s="47">
        <v>0</v>
      </c>
      <c r="G51" s="46">
        <f>E51</f>
        <v>0</v>
      </c>
      <c r="H51" s="47">
        <v>0</v>
      </c>
    </row>
    <row r="52" spans="1:8" ht="15.75">
      <c r="A52" s="30"/>
      <c r="B52" s="31"/>
      <c r="C52" s="26"/>
      <c r="D52" s="6"/>
      <c r="E52" s="46"/>
      <c r="F52" s="47"/>
      <c r="G52" s="46"/>
      <c r="H52" s="47"/>
    </row>
    <row r="53" spans="1:8" ht="15.75">
      <c r="A53" s="30"/>
      <c r="B53" s="31"/>
      <c r="C53" s="26"/>
      <c r="D53" s="6" t="s">
        <v>36</v>
      </c>
      <c r="E53" s="46">
        <v>0</v>
      </c>
      <c r="F53" s="47">
        <v>0</v>
      </c>
      <c r="G53" s="47">
        <v>0</v>
      </c>
      <c r="H53" s="47">
        <v>0</v>
      </c>
    </row>
    <row r="54" spans="1:8" ht="15.75">
      <c r="A54" s="30"/>
      <c r="B54" s="31"/>
      <c r="C54" s="26"/>
      <c r="D54" s="6"/>
      <c r="E54" s="46"/>
      <c r="F54" s="47"/>
      <c r="G54" s="47"/>
      <c r="H54" s="47"/>
    </row>
    <row r="55" spans="1:8" ht="15.75">
      <c r="A55" s="30"/>
      <c r="B55" s="31"/>
      <c r="C55" s="26"/>
      <c r="D55" s="6" t="s">
        <v>37</v>
      </c>
      <c r="E55" s="46">
        <v>0</v>
      </c>
      <c r="F55" s="47">
        <v>0</v>
      </c>
      <c r="G55" s="47">
        <v>0</v>
      </c>
      <c r="H55" s="47">
        <v>0</v>
      </c>
    </row>
    <row r="56" spans="1:8" ht="15.75">
      <c r="A56" s="30"/>
      <c r="B56" s="31"/>
      <c r="C56" s="26"/>
      <c r="D56" s="6" t="s">
        <v>38</v>
      </c>
      <c r="E56" s="46"/>
      <c r="F56" s="47"/>
      <c r="G56" s="47"/>
      <c r="H56" s="47"/>
    </row>
    <row r="57" spans="1:8" ht="15.75">
      <c r="A57" s="30"/>
      <c r="B57" s="31"/>
      <c r="C57" s="26"/>
      <c r="D57" s="6"/>
      <c r="E57" s="46"/>
      <c r="F57" s="47"/>
      <c r="G57" s="47"/>
      <c r="H57" s="47"/>
    </row>
    <row r="58" spans="1:8" ht="15.75">
      <c r="A58" s="30"/>
      <c r="B58" s="31" t="s">
        <v>39</v>
      </c>
      <c r="C58" s="26"/>
      <c r="D58" s="6" t="s">
        <v>135</v>
      </c>
      <c r="E58" s="46">
        <f>SUM(E48:E57)</f>
        <v>54</v>
      </c>
      <c r="F58" s="46">
        <f>SUM(F48:F57)</f>
        <v>4421</v>
      </c>
      <c r="G58" s="46">
        <f>SUM(G48:G57)</f>
        <v>54</v>
      </c>
      <c r="H58" s="46">
        <f>SUM(H48:H57)</f>
        <v>4421</v>
      </c>
    </row>
    <row r="59" spans="1:8" ht="15.75">
      <c r="A59" s="30"/>
      <c r="B59" s="31"/>
      <c r="C59" s="26"/>
      <c r="D59" s="6" t="s">
        <v>136</v>
      </c>
      <c r="E59" s="46"/>
      <c r="F59" s="47"/>
      <c r="G59" s="47"/>
      <c r="H59" s="47"/>
    </row>
    <row r="60" spans="1:8" ht="15.75">
      <c r="A60" s="30"/>
      <c r="B60" s="31"/>
      <c r="C60" s="26"/>
      <c r="D60" s="6"/>
      <c r="E60" s="46"/>
      <c r="F60" s="47"/>
      <c r="G60" s="47"/>
      <c r="H60" s="47"/>
    </row>
    <row r="61" spans="1:8" ht="15.75">
      <c r="A61" s="30"/>
      <c r="B61" s="31"/>
      <c r="C61" s="26"/>
      <c r="D61" s="6"/>
      <c r="E61" s="47"/>
      <c r="F61" s="47"/>
      <c r="G61" s="47"/>
      <c r="H61" s="47"/>
    </row>
    <row r="62" spans="1:8" ht="15.75">
      <c r="A62" s="30">
        <v>3</v>
      </c>
      <c r="B62" s="31" t="s">
        <v>15</v>
      </c>
      <c r="C62" s="26"/>
      <c r="D62" s="6" t="s">
        <v>137</v>
      </c>
      <c r="E62" s="47"/>
      <c r="F62" s="47"/>
      <c r="G62" s="47"/>
      <c r="H62" s="47"/>
    </row>
    <row r="63" spans="1:8" ht="15.75">
      <c r="A63" s="30"/>
      <c r="B63" s="31"/>
      <c r="C63" s="26"/>
      <c r="D63" s="6" t="s">
        <v>40</v>
      </c>
      <c r="E63" s="47"/>
      <c r="F63" s="47"/>
      <c r="G63" s="47"/>
      <c r="H63" s="47"/>
    </row>
    <row r="64" spans="1:8" ht="15.75">
      <c r="A64" s="30"/>
      <c r="B64" s="31"/>
      <c r="C64" s="26"/>
      <c r="D64" s="6"/>
      <c r="E64" s="47"/>
      <c r="F64" s="47"/>
      <c r="G64" s="47"/>
      <c r="H64" s="47"/>
    </row>
    <row r="65" spans="1:8" ht="15.75">
      <c r="A65" s="30"/>
      <c r="B65" s="31"/>
      <c r="C65" s="26"/>
      <c r="D65" s="6" t="s">
        <v>189</v>
      </c>
      <c r="E65" s="69">
        <f>E$58/20196*100</f>
        <v>0.267379679144385</v>
      </c>
      <c r="F65" s="69">
        <f>F$58/20196*100</f>
        <v>21.890473361061595</v>
      </c>
      <c r="G65" s="69">
        <f>G$58/20196*100</f>
        <v>0.267379679144385</v>
      </c>
      <c r="H65" s="69">
        <f>H$58/20196*100</f>
        <v>21.890473361061595</v>
      </c>
    </row>
    <row r="66" spans="1:8" ht="15.75">
      <c r="A66" s="30"/>
      <c r="B66" s="31"/>
      <c r="C66" s="26"/>
      <c r="D66" s="6" t="s">
        <v>41</v>
      </c>
      <c r="E66" s="69"/>
      <c r="F66" s="69"/>
      <c r="G66" s="69"/>
      <c r="H66" s="69"/>
    </row>
    <row r="67" spans="1:8" ht="15.75">
      <c r="A67" s="30"/>
      <c r="B67" s="31"/>
      <c r="C67" s="26"/>
      <c r="D67" s="6"/>
      <c r="E67" s="69"/>
      <c r="F67" s="69"/>
      <c r="G67" s="69"/>
      <c r="H67" s="69"/>
    </row>
    <row r="68" spans="1:8" ht="15.75">
      <c r="A68" s="30"/>
      <c r="B68" s="31"/>
      <c r="C68" s="26"/>
      <c r="D68" s="6" t="s">
        <v>190</v>
      </c>
      <c r="E68" s="69">
        <f>E$58/20196*100</f>
        <v>0.267379679144385</v>
      </c>
      <c r="F68" s="69">
        <f>F$58/20196*100</f>
        <v>21.890473361061595</v>
      </c>
      <c r="G68" s="69">
        <f>G$58/20196*100</f>
        <v>0.267379679144385</v>
      </c>
      <c r="H68" s="69">
        <f>H$58/20196*100</f>
        <v>21.890473361061595</v>
      </c>
    </row>
    <row r="69" spans="1:8" ht="12.75">
      <c r="A69" s="30"/>
      <c r="B69" s="31"/>
      <c r="C69" s="26"/>
      <c r="D69" s="6" t="s">
        <v>42</v>
      </c>
      <c r="E69" s="22"/>
      <c r="F69" s="22"/>
      <c r="G69" s="22"/>
      <c r="H69" s="22"/>
    </row>
    <row r="70" spans="1:8" ht="12.75">
      <c r="A70" s="30"/>
      <c r="B70" s="31"/>
      <c r="C70" s="26"/>
      <c r="D70" s="6"/>
      <c r="E70" s="22"/>
      <c r="F70" s="22"/>
      <c r="G70" s="22"/>
      <c r="H70" s="22"/>
    </row>
    <row r="71" spans="1:8" ht="12.75">
      <c r="A71" s="37"/>
      <c r="B71" s="38"/>
      <c r="C71" s="42"/>
      <c r="D71" s="43"/>
      <c r="E71" s="17"/>
      <c r="F71" s="17"/>
      <c r="G71" s="17"/>
      <c r="H71" s="17"/>
    </row>
    <row r="72" spans="1:8" ht="12.75">
      <c r="A72" s="6"/>
      <c r="B72" s="6"/>
      <c r="C72" s="6"/>
      <c r="D72" s="6"/>
      <c r="E72" s="1"/>
      <c r="F72" s="1"/>
      <c r="G72" s="1"/>
      <c r="H72" s="1"/>
    </row>
    <row r="73" spans="1:8" ht="12.75">
      <c r="A73" s="6"/>
      <c r="B73" s="6"/>
      <c r="C73" s="6"/>
      <c r="D73" s="6"/>
      <c r="E73" s="1"/>
      <c r="F73" s="1"/>
      <c r="G73" s="1"/>
      <c r="H73" s="1"/>
    </row>
    <row r="74" spans="1:8" ht="12.75">
      <c r="A74" s="6"/>
      <c r="B74" s="6"/>
      <c r="C74" s="6"/>
      <c r="D74" s="6"/>
      <c r="E74" s="1"/>
      <c r="F74" s="1"/>
      <c r="G74" s="1"/>
      <c r="H74" s="1"/>
    </row>
    <row r="75" spans="1:8" ht="12.75">
      <c r="A75" s="6"/>
      <c r="B75" s="6"/>
      <c r="C75" s="6"/>
      <c r="D75" s="6"/>
      <c r="E75" s="1"/>
      <c r="F75" s="1"/>
      <c r="G75" s="1"/>
      <c r="H75" s="1"/>
    </row>
    <row r="76" spans="1:8" ht="12.75">
      <c r="A76" s="6"/>
      <c r="B76" s="6"/>
      <c r="C76" s="6"/>
      <c r="D76" s="6"/>
      <c r="E76" s="1"/>
      <c r="F76" s="1"/>
      <c r="G76" s="1"/>
      <c r="H76" s="1"/>
    </row>
    <row r="77" spans="1:8" ht="12.75">
      <c r="A77" s="6"/>
      <c r="B77" s="6"/>
      <c r="C77" s="6"/>
      <c r="D77" s="6"/>
      <c r="E77" s="1"/>
      <c r="F77" s="1"/>
      <c r="G77" s="1"/>
      <c r="H77" s="1"/>
    </row>
  </sheetData>
  <mergeCells count="4">
    <mergeCell ref="A2:H2"/>
    <mergeCell ref="A3:H3"/>
    <mergeCell ref="A5:H5"/>
    <mergeCell ref="A6:H6"/>
  </mergeCells>
  <printOptions horizontalCentered="1" verticalCentered="1"/>
  <pageMargins left="0.31496062992125984" right="0.31496062992125984" top="0.31496062992125984" bottom="0.31496062992125984" header="0.31496062992125984" footer="0.31496062992125984"/>
  <pageSetup horizontalDpi="600" verticalDpi="600" orientation="portrait" paperSize="9" scale="75" r:id="rId1"/>
  <headerFooter alignWithMargins="0">
    <oddFooter>&amp;L&amp;8&amp;D  &amp;T  &amp;F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6"/>
  <sheetViews>
    <sheetView workbookViewId="0" topLeftCell="A1">
      <selection activeCell="D36" sqref="D36"/>
    </sheetView>
  </sheetViews>
  <sheetFormatPr defaultColWidth="9.140625" defaultRowHeight="12.75"/>
  <cols>
    <col min="1" max="2" width="3.7109375" style="0" customWidth="1"/>
    <col min="3" max="3" width="37.28125" style="0" customWidth="1"/>
    <col min="4" max="5" width="20.7109375" style="0" customWidth="1"/>
  </cols>
  <sheetData>
    <row r="2" spans="1:6" ht="12.75">
      <c r="A2" s="6" t="s">
        <v>43</v>
      </c>
      <c r="B2" s="6"/>
      <c r="C2" s="6" t="s">
        <v>44</v>
      </c>
      <c r="D2" s="6"/>
      <c r="E2" s="6"/>
      <c r="F2" s="6"/>
    </row>
    <row r="3" spans="1:6" ht="12.75">
      <c r="A3" s="32"/>
      <c r="B3" s="28"/>
      <c r="C3" s="28"/>
      <c r="D3" s="16" t="s">
        <v>45</v>
      </c>
      <c r="E3" s="16" t="s">
        <v>46</v>
      </c>
      <c r="F3" s="6"/>
    </row>
    <row r="4" spans="1:6" ht="12.75">
      <c r="A4" s="30"/>
      <c r="B4" s="31"/>
      <c r="C4" s="31"/>
      <c r="D4" s="22" t="s">
        <v>47</v>
      </c>
      <c r="E4" s="22" t="s">
        <v>48</v>
      </c>
      <c r="F4" s="6"/>
    </row>
    <row r="5" spans="1:6" ht="12.75">
      <c r="A5" s="30"/>
      <c r="B5" s="31"/>
      <c r="C5" s="31"/>
      <c r="D5" s="39" t="s">
        <v>86</v>
      </c>
      <c r="E5" s="39">
        <v>36891</v>
      </c>
      <c r="F5" s="6"/>
    </row>
    <row r="6" spans="1:6" ht="12.75">
      <c r="A6" s="37"/>
      <c r="B6" s="38"/>
      <c r="C6" s="38"/>
      <c r="D6" s="17" t="s">
        <v>49</v>
      </c>
      <c r="E6" s="17" t="s">
        <v>49</v>
      </c>
      <c r="F6" s="6"/>
    </row>
    <row r="7" spans="1:5" ht="12.75">
      <c r="A7" s="21"/>
      <c r="B7" s="24"/>
      <c r="C7" s="25"/>
      <c r="D7" s="2"/>
      <c r="E7" s="2"/>
    </row>
    <row r="8" spans="1:6" ht="12.75">
      <c r="A8" s="30">
        <v>1</v>
      </c>
      <c r="B8" s="31"/>
      <c r="C8" s="26" t="s">
        <v>138</v>
      </c>
      <c r="D8" s="40">
        <v>19949</v>
      </c>
      <c r="E8" s="40">
        <v>20378</v>
      </c>
      <c r="F8" s="6"/>
    </row>
    <row r="9" spans="1:6" ht="12.75">
      <c r="A9" s="30"/>
      <c r="B9" s="31"/>
      <c r="C9" s="26"/>
      <c r="D9" s="22"/>
      <c r="E9" s="22"/>
      <c r="F9" s="6"/>
    </row>
    <row r="10" spans="1:6" ht="12.75">
      <c r="A10" s="30">
        <v>2</v>
      </c>
      <c r="B10" s="31"/>
      <c r="C10" s="26" t="s">
        <v>50</v>
      </c>
      <c r="D10" s="22">
        <v>0</v>
      </c>
      <c r="E10" s="22">
        <v>0</v>
      </c>
      <c r="F10" s="6"/>
    </row>
    <row r="11" spans="1:6" ht="12.75">
      <c r="A11" s="30"/>
      <c r="B11" s="31"/>
      <c r="C11" s="26"/>
      <c r="D11" s="22"/>
      <c r="E11" s="22"/>
      <c r="F11" s="6"/>
    </row>
    <row r="12" spans="1:6" ht="12.75">
      <c r="A12" s="30">
        <v>3</v>
      </c>
      <c r="B12" s="31"/>
      <c r="C12" s="26" t="s">
        <v>51</v>
      </c>
      <c r="D12" s="40">
        <v>0</v>
      </c>
      <c r="E12" s="40">
        <v>0</v>
      </c>
      <c r="F12" s="6"/>
    </row>
    <row r="13" spans="1:6" ht="12.75">
      <c r="A13" s="30"/>
      <c r="B13" s="31"/>
      <c r="C13" s="26"/>
      <c r="D13" s="22"/>
      <c r="E13" s="22"/>
      <c r="F13" s="65"/>
    </row>
    <row r="14" spans="1:5" ht="12.75">
      <c r="A14" s="30">
        <v>4</v>
      </c>
      <c r="B14" s="31"/>
      <c r="C14" s="26" t="s">
        <v>52</v>
      </c>
      <c r="D14" s="22">
        <f>431+252</f>
        <v>683</v>
      </c>
      <c r="E14" s="22">
        <v>710</v>
      </c>
    </row>
    <row r="15" spans="1:6" ht="12.75">
      <c r="A15" s="30"/>
      <c r="B15" s="31"/>
      <c r="C15" s="26"/>
      <c r="D15" s="22"/>
      <c r="E15" s="22"/>
      <c r="F15" s="68"/>
    </row>
    <row r="16" spans="1:5" ht="12.75">
      <c r="A16" s="30">
        <v>5</v>
      </c>
      <c r="B16" s="31"/>
      <c r="C16" s="26" t="s">
        <v>53</v>
      </c>
      <c r="D16" s="40">
        <f>SUM(D18:D22)</f>
        <v>47840</v>
      </c>
      <c r="E16" s="40">
        <f>SUM(E18:E22)</f>
        <v>42463</v>
      </c>
    </row>
    <row r="17" spans="1:5" ht="12.75">
      <c r="A17" s="30"/>
      <c r="B17" s="31"/>
      <c r="C17" s="26"/>
      <c r="D17" s="22"/>
      <c r="E17" s="22"/>
    </row>
    <row r="18" spans="1:5" ht="12.75">
      <c r="A18" s="30"/>
      <c r="B18" s="31"/>
      <c r="C18" s="26" t="s">
        <v>118</v>
      </c>
      <c r="D18" s="44">
        <v>21312</v>
      </c>
      <c r="E18" s="44">
        <v>21167</v>
      </c>
    </row>
    <row r="19" spans="1:5" ht="12.75">
      <c r="A19" s="30"/>
      <c r="B19" s="31"/>
      <c r="C19" s="26" t="s">
        <v>54</v>
      </c>
      <c r="D19" s="44">
        <v>15601</v>
      </c>
      <c r="E19" s="44">
        <v>12042</v>
      </c>
    </row>
    <row r="20" spans="1:5" ht="12.75">
      <c r="A20" s="30"/>
      <c r="B20" s="31"/>
      <c r="C20" s="26" t="s">
        <v>55</v>
      </c>
      <c r="D20" s="45">
        <v>8</v>
      </c>
      <c r="E20" s="45">
        <v>8</v>
      </c>
    </row>
    <row r="21" spans="1:5" ht="12.75">
      <c r="A21" s="30"/>
      <c r="B21" s="31"/>
      <c r="C21" s="26" t="s">
        <v>56</v>
      </c>
      <c r="D21" s="44">
        <v>10102</v>
      </c>
      <c r="E21" s="44">
        <v>8471</v>
      </c>
    </row>
    <row r="22" spans="1:5" ht="12.75">
      <c r="A22" s="30"/>
      <c r="B22" s="31"/>
      <c r="C22" s="26" t="s">
        <v>139</v>
      </c>
      <c r="D22" s="45">
        <v>817</v>
      </c>
      <c r="E22" s="44">
        <v>775</v>
      </c>
    </row>
    <row r="23" spans="1:5" ht="12.75">
      <c r="A23" s="30"/>
      <c r="B23" s="31"/>
      <c r="C23" s="26"/>
      <c r="D23" s="22"/>
      <c r="E23" s="22"/>
    </row>
    <row r="24" spans="1:5" ht="12.75">
      <c r="A24" s="30">
        <v>6</v>
      </c>
      <c r="B24" s="31"/>
      <c r="C24" s="26" t="s">
        <v>166</v>
      </c>
      <c r="D24" s="40">
        <v>17909</v>
      </c>
      <c r="E24" s="40">
        <f>SUM(E26:E30)</f>
        <v>13042</v>
      </c>
    </row>
    <row r="25" spans="1:5" ht="12.75">
      <c r="A25" s="30"/>
      <c r="B25" s="31"/>
      <c r="C25" s="26"/>
      <c r="D25" s="22"/>
      <c r="E25" s="22"/>
    </row>
    <row r="26" spans="1:5" ht="12.75">
      <c r="A26" s="30"/>
      <c r="B26" s="31"/>
      <c r="C26" s="26" t="s">
        <v>57</v>
      </c>
      <c r="D26" s="45">
        <v>0</v>
      </c>
      <c r="E26" s="45">
        <v>0</v>
      </c>
    </row>
    <row r="27" spans="1:5" ht="12.75">
      <c r="A27" s="30"/>
      <c r="B27" s="31"/>
      <c r="C27" s="26" t="s">
        <v>119</v>
      </c>
      <c r="D27" s="44">
        <v>7806</v>
      </c>
      <c r="E27" s="44">
        <v>5553</v>
      </c>
    </row>
    <row r="28" spans="1:5" ht="12.75">
      <c r="A28" s="30"/>
      <c r="B28" s="31"/>
      <c r="C28" s="26" t="s">
        <v>120</v>
      </c>
      <c r="D28" s="44">
        <v>8827</v>
      </c>
      <c r="E28" s="44">
        <v>6274</v>
      </c>
    </row>
    <row r="29" spans="1:5" ht="12.75">
      <c r="A29" s="30"/>
      <c r="B29" s="31"/>
      <c r="C29" s="26" t="s">
        <v>58</v>
      </c>
      <c r="D29" s="45">
        <v>404</v>
      </c>
      <c r="E29" s="45">
        <v>343</v>
      </c>
    </row>
    <row r="30" spans="1:5" ht="12.75">
      <c r="A30" s="30"/>
      <c r="B30" s="31"/>
      <c r="C30" s="26" t="s">
        <v>59</v>
      </c>
      <c r="D30" s="45">
        <v>872</v>
      </c>
      <c r="E30" s="44">
        <v>872</v>
      </c>
    </row>
    <row r="31" spans="1:5" ht="12.75">
      <c r="A31" s="30"/>
      <c r="B31" s="31"/>
      <c r="C31" s="26"/>
      <c r="D31" s="22"/>
      <c r="E31" s="22"/>
    </row>
    <row r="32" spans="1:5" ht="12.75">
      <c r="A32" s="30">
        <v>7</v>
      </c>
      <c r="B32" s="31"/>
      <c r="C32" s="26" t="s">
        <v>60</v>
      </c>
      <c r="D32" s="40">
        <f>D16-D24</f>
        <v>29931</v>
      </c>
      <c r="E32" s="40">
        <f>E16-E24</f>
        <v>29421</v>
      </c>
    </row>
    <row r="33" spans="1:5" ht="12.75">
      <c r="A33" s="30"/>
      <c r="B33" s="31"/>
      <c r="C33" s="26"/>
      <c r="D33" s="22"/>
      <c r="E33" s="22"/>
    </row>
    <row r="34" spans="1:5" ht="12.75">
      <c r="A34" s="30"/>
      <c r="B34" s="31"/>
      <c r="C34" s="26"/>
      <c r="D34" s="41">
        <f>SUM(D8:D14)+D32</f>
        <v>50563</v>
      </c>
      <c r="E34" s="41">
        <f>SUM(E8:E14)+E32</f>
        <v>50509</v>
      </c>
    </row>
    <row r="35" spans="1:5" ht="12.75">
      <c r="A35" s="30"/>
      <c r="B35" s="31"/>
      <c r="C35" s="26"/>
      <c r="D35" s="22"/>
      <c r="E35" s="22"/>
    </row>
    <row r="36" spans="1:5" ht="12.75">
      <c r="A36" s="30">
        <v>8</v>
      </c>
      <c r="B36" s="31"/>
      <c r="C36" s="26" t="s">
        <v>61</v>
      </c>
      <c r="D36" s="22"/>
      <c r="E36" s="22"/>
    </row>
    <row r="37" spans="1:5" ht="12.75">
      <c r="A37" s="30"/>
      <c r="B37" s="31"/>
      <c r="C37" s="26"/>
      <c r="D37" s="22"/>
      <c r="E37" s="22"/>
    </row>
    <row r="38" spans="1:5" ht="12.75">
      <c r="A38" s="30"/>
      <c r="B38" s="31"/>
      <c r="C38" s="26" t="s">
        <v>62</v>
      </c>
      <c r="D38" s="40">
        <v>20196</v>
      </c>
      <c r="E38" s="40">
        <v>20196</v>
      </c>
    </row>
    <row r="39" spans="1:5" ht="12.75">
      <c r="A39" s="30"/>
      <c r="B39" s="31"/>
      <c r="C39" s="26"/>
      <c r="D39" s="22"/>
      <c r="E39" s="22"/>
    </row>
    <row r="40" spans="1:5" ht="12.75">
      <c r="A40" s="30"/>
      <c r="B40" s="31"/>
      <c r="C40" s="26" t="s">
        <v>121</v>
      </c>
      <c r="D40" s="40">
        <v>30367</v>
      </c>
      <c r="E40" s="40">
        <f>SUM(E42:E47)</f>
        <v>30313</v>
      </c>
    </row>
    <row r="41" spans="1:5" ht="12.75">
      <c r="A41" s="30"/>
      <c r="B41" s="31"/>
      <c r="C41" s="26"/>
      <c r="D41" s="22"/>
      <c r="E41" s="22"/>
    </row>
    <row r="42" spans="1:5" ht="12.75">
      <c r="A42" s="30"/>
      <c r="B42" s="31"/>
      <c r="C42" s="26" t="s">
        <v>63</v>
      </c>
      <c r="D42" s="44">
        <v>21176</v>
      </c>
      <c r="E42" s="44">
        <v>21176</v>
      </c>
    </row>
    <row r="43" spans="1:5" ht="12.75">
      <c r="A43" s="30"/>
      <c r="B43" s="31"/>
      <c r="C43" s="26" t="s">
        <v>64</v>
      </c>
      <c r="D43" s="44">
        <v>5162</v>
      </c>
      <c r="E43" s="44">
        <v>5162</v>
      </c>
    </row>
    <row r="44" spans="1:5" ht="12.75">
      <c r="A44" s="30"/>
      <c r="B44" s="31"/>
      <c r="C44" s="26" t="s">
        <v>65</v>
      </c>
      <c r="D44" s="45">
        <v>0</v>
      </c>
      <c r="E44" s="45">
        <v>0</v>
      </c>
    </row>
    <row r="45" spans="1:5" ht="12.75">
      <c r="A45" s="30"/>
      <c r="B45" s="31"/>
      <c r="C45" s="26" t="s">
        <v>66</v>
      </c>
      <c r="D45" s="45">
        <v>0</v>
      </c>
      <c r="E45" s="45">
        <v>0</v>
      </c>
    </row>
    <row r="46" spans="1:5" ht="12.75">
      <c r="A46" s="30"/>
      <c r="B46" s="31"/>
      <c r="C46" s="26" t="s">
        <v>67</v>
      </c>
      <c r="D46" s="44">
        <v>1409</v>
      </c>
      <c r="E46" s="44">
        <v>1355</v>
      </c>
    </row>
    <row r="47" spans="1:5" ht="12.75">
      <c r="A47" s="30"/>
      <c r="B47" s="31"/>
      <c r="C47" s="26" t="s">
        <v>122</v>
      </c>
      <c r="D47" s="44">
        <v>2620</v>
      </c>
      <c r="E47" s="44">
        <v>2620</v>
      </c>
    </row>
    <row r="48" spans="1:5" ht="12.75">
      <c r="A48" s="30"/>
      <c r="B48" s="31"/>
      <c r="C48" s="26"/>
      <c r="D48" s="22"/>
      <c r="E48" s="22"/>
    </row>
    <row r="49" spans="1:5" ht="12.75">
      <c r="A49" s="30">
        <v>9</v>
      </c>
      <c r="B49" s="31"/>
      <c r="C49" s="26" t="s">
        <v>68</v>
      </c>
      <c r="D49" s="22">
        <v>0</v>
      </c>
      <c r="E49" s="22">
        <v>0</v>
      </c>
    </row>
    <row r="50" spans="1:5" ht="12.75">
      <c r="A50" s="30"/>
      <c r="B50" s="31"/>
      <c r="C50" s="26"/>
      <c r="D50" s="22"/>
      <c r="E50" s="22"/>
    </row>
    <row r="51" spans="1:5" ht="12.75">
      <c r="A51" s="30">
        <v>10</v>
      </c>
      <c r="B51" s="31"/>
      <c r="C51" s="26" t="s">
        <v>69</v>
      </c>
      <c r="D51" s="22">
        <v>0</v>
      </c>
      <c r="E51" s="22">
        <v>0</v>
      </c>
    </row>
    <row r="52" spans="1:5" ht="12.75">
      <c r="A52" s="30"/>
      <c r="B52" s="31"/>
      <c r="C52" s="26"/>
      <c r="D52" s="22"/>
      <c r="E52" s="22"/>
    </row>
    <row r="53" spans="1:5" ht="12.75">
      <c r="A53" s="30">
        <v>11</v>
      </c>
      <c r="B53" s="31"/>
      <c r="C53" s="26" t="s">
        <v>70</v>
      </c>
      <c r="D53" s="22">
        <v>0</v>
      </c>
      <c r="E53" s="22">
        <v>0</v>
      </c>
    </row>
    <row r="54" spans="1:5" ht="12.75">
      <c r="A54" s="30"/>
      <c r="B54" s="31"/>
      <c r="C54" s="26"/>
      <c r="D54" s="22"/>
      <c r="E54" s="22"/>
    </row>
    <row r="55" spans="1:5" ht="12.75">
      <c r="A55" s="30"/>
      <c r="B55" s="31"/>
      <c r="C55" s="26"/>
      <c r="D55" s="41">
        <f>SUM(D38:D40)+SUM(D49:D54)</f>
        <v>50563</v>
      </c>
      <c r="E55" s="41">
        <f>SUM(E38:E40)+SUM(E49:E54)</f>
        <v>50509</v>
      </c>
    </row>
    <row r="56" spans="1:5" ht="12.75">
      <c r="A56" s="30"/>
      <c r="B56" s="31"/>
      <c r="C56" s="26"/>
      <c r="D56" s="22"/>
      <c r="E56" s="22"/>
    </row>
    <row r="57" spans="1:5" ht="12.75">
      <c r="A57" s="30">
        <v>12</v>
      </c>
      <c r="B57" s="31"/>
      <c r="C57" s="26" t="s">
        <v>188</v>
      </c>
      <c r="D57" s="64">
        <f>(D55-D14)/D38*100</f>
        <v>246.9795999207764</v>
      </c>
      <c r="E57" s="64">
        <f>(E55-E14)/E38*100</f>
        <v>246.57853040205978</v>
      </c>
    </row>
    <row r="58" spans="1:5" ht="12.75">
      <c r="A58" s="19"/>
      <c r="B58" s="33"/>
      <c r="C58" s="20"/>
      <c r="D58" s="3"/>
      <c r="E58" s="3"/>
    </row>
    <row r="63" spans="5:8" ht="12.75">
      <c r="E63" s="70"/>
      <c r="F63" s="70"/>
      <c r="G63" s="70"/>
      <c r="H63" s="70"/>
    </row>
    <row r="64" spans="5:8" ht="12.75">
      <c r="E64" s="70"/>
      <c r="F64" s="70"/>
      <c r="G64" s="70"/>
      <c r="H64" s="70"/>
    </row>
    <row r="65" spans="5:8" ht="12.75">
      <c r="E65" s="70"/>
      <c r="F65" s="70"/>
      <c r="G65" s="70"/>
      <c r="H65" s="70"/>
    </row>
    <row r="66" spans="5:8" ht="12.75">
      <c r="E66" s="70"/>
      <c r="F66" s="70"/>
      <c r="G66" s="70"/>
      <c r="H66" s="70"/>
    </row>
  </sheetData>
  <printOptions horizontalCentered="1" verticalCentered="1"/>
  <pageMargins left="0.31496062992125984" right="0.31496062992125984" top="0.31496062992125984" bottom="0.3937007874015748" header="0.31496062992125984" footer="0.3937007874015748"/>
  <pageSetup fitToHeight="1" fitToWidth="1" horizontalDpi="600" verticalDpi="600" orientation="portrait" paperSize="9" r:id="rId1"/>
  <headerFooter alignWithMargins="0">
    <oddFooter>&amp;L&amp;8&amp;D  &amp;T  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3"/>
  <sheetViews>
    <sheetView tabSelected="1" workbookViewId="0" topLeftCell="A76">
      <selection activeCell="D86" sqref="D86"/>
    </sheetView>
  </sheetViews>
  <sheetFormatPr defaultColWidth="9.140625" defaultRowHeight="12.75"/>
  <cols>
    <col min="1" max="1" width="5.7109375" style="0" customWidth="1"/>
    <col min="2" max="3" width="10.7109375" style="0" customWidth="1"/>
    <col min="5" max="5" width="10.7109375" style="0" customWidth="1"/>
    <col min="6" max="6" width="11.57421875" style="0" customWidth="1"/>
    <col min="7" max="7" width="13.140625" style="0" customWidth="1"/>
    <col min="8" max="9" width="12.57421875" style="0" customWidth="1"/>
  </cols>
  <sheetData>
    <row r="1" spans="7:8" ht="15.75">
      <c r="G1" s="50" t="s">
        <v>111</v>
      </c>
      <c r="H1" s="6"/>
    </row>
    <row r="2" ht="12.75">
      <c r="A2" s="6" t="s">
        <v>169</v>
      </c>
    </row>
    <row r="4" spans="1:2" ht="12.75">
      <c r="A4" s="10">
        <v>1</v>
      </c>
      <c r="B4" s="6" t="s">
        <v>73</v>
      </c>
    </row>
    <row r="5" ht="12.75">
      <c r="A5" s="10"/>
    </row>
    <row r="6" spans="1:2" ht="12.75">
      <c r="A6" s="10"/>
      <c r="B6" t="s">
        <v>74</v>
      </c>
    </row>
    <row r="7" spans="1:2" ht="12.75">
      <c r="A7" s="10"/>
      <c r="B7" t="s">
        <v>170</v>
      </c>
    </row>
    <row r="8" ht="12.75">
      <c r="A8" s="10"/>
    </row>
    <row r="9" spans="1:2" ht="12.75">
      <c r="A9" s="10">
        <v>2</v>
      </c>
      <c r="B9" s="6" t="s">
        <v>112</v>
      </c>
    </row>
    <row r="10" spans="1:8" ht="12.75">
      <c r="A10" s="10"/>
      <c r="E10" s="73"/>
      <c r="F10" s="73"/>
      <c r="G10" s="8"/>
      <c r="H10" s="8"/>
    </row>
    <row r="11" spans="1:2" ht="12.75">
      <c r="A11" s="10"/>
      <c r="B11" t="s">
        <v>140</v>
      </c>
    </row>
    <row r="12" ht="12.75">
      <c r="A12" s="10"/>
    </row>
    <row r="13" spans="1:2" ht="12.75">
      <c r="A13" s="10">
        <v>3</v>
      </c>
      <c r="B13" s="6" t="s">
        <v>155</v>
      </c>
    </row>
    <row r="14" ht="12.75">
      <c r="A14" s="10"/>
    </row>
    <row r="15" spans="1:2" ht="12.75">
      <c r="A15" s="10"/>
      <c r="B15" t="s">
        <v>141</v>
      </c>
    </row>
    <row r="16" ht="12.75">
      <c r="A16" s="10"/>
    </row>
    <row r="17" spans="1:2" ht="12.75">
      <c r="A17" s="10">
        <v>4</v>
      </c>
      <c r="B17" s="6" t="s">
        <v>117</v>
      </c>
    </row>
    <row r="18" spans="1:8" ht="12.75">
      <c r="A18" s="10"/>
      <c r="G18" s="7"/>
      <c r="H18" s="1" t="s">
        <v>8</v>
      </c>
    </row>
    <row r="19" spans="1:8" ht="12.75">
      <c r="A19" s="10"/>
      <c r="G19" s="7"/>
      <c r="H19" s="1" t="s">
        <v>107</v>
      </c>
    </row>
    <row r="20" spans="1:8" ht="12.75">
      <c r="A20" s="10"/>
      <c r="G20" s="7"/>
      <c r="H20" s="1" t="s">
        <v>14</v>
      </c>
    </row>
    <row r="21" spans="1:8" ht="12.75">
      <c r="A21" s="10"/>
      <c r="G21" s="7"/>
      <c r="H21" s="1"/>
    </row>
    <row r="22" spans="1:8" ht="12.75">
      <c r="A22" s="10"/>
      <c r="B22" t="s">
        <v>76</v>
      </c>
      <c r="G22" s="62"/>
      <c r="H22" s="8">
        <v>61</v>
      </c>
    </row>
    <row r="23" spans="1:8" ht="12.75">
      <c r="A23" s="10"/>
      <c r="G23" s="5"/>
      <c r="H23" s="8"/>
    </row>
    <row r="24" spans="1:8" ht="12.75">
      <c r="A24" s="10"/>
      <c r="B24" t="s">
        <v>77</v>
      </c>
      <c r="G24" s="62"/>
      <c r="H24" s="8">
        <v>0</v>
      </c>
    </row>
    <row r="25" spans="1:8" ht="12.75">
      <c r="A25" s="10"/>
      <c r="G25" s="62"/>
      <c r="H25" s="8"/>
    </row>
    <row r="26" spans="1:8" ht="12.75">
      <c r="A26" s="10"/>
      <c r="G26" s="62"/>
      <c r="H26" s="49">
        <f>SUM(H22:H24)</f>
        <v>61</v>
      </c>
    </row>
    <row r="27" spans="1:8" ht="12.75">
      <c r="A27" s="10"/>
      <c r="G27" s="62"/>
      <c r="H27" s="62"/>
    </row>
    <row r="28" spans="1:8" ht="12.75">
      <c r="A28" s="10">
        <v>5</v>
      </c>
      <c r="B28" s="6" t="s">
        <v>142</v>
      </c>
      <c r="G28" s="62"/>
      <c r="H28" s="62"/>
    </row>
    <row r="29" spans="1:8" ht="12.75">
      <c r="A29" s="10"/>
      <c r="G29" s="62"/>
      <c r="H29" s="62"/>
    </row>
    <row r="30" spans="1:8" ht="12.75">
      <c r="A30" s="10"/>
      <c r="B30" t="s">
        <v>143</v>
      </c>
      <c r="G30" s="62"/>
      <c r="H30" s="62"/>
    </row>
    <row r="31" spans="1:8" ht="12.75">
      <c r="A31" s="10"/>
      <c r="G31" s="62"/>
      <c r="H31" s="62"/>
    </row>
    <row r="32" spans="1:2" ht="12.75">
      <c r="A32" s="10">
        <v>6</v>
      </c>
      <c r="B32" s="6" t="s">
        <v>144</v>
      </c>
    </row>
    <row r="33" ht="12.75">
      <c r="A33" s="10"/>
    </row>
    <row r="34" spans="1:2" ht="12.75">
      <c r="A34" s="10"/>
      <c r="B34" t="s">
        <v>145</v>
      </c>
    </row>
    <row r="35" ht="12.75">
      <c r="A35" s="10"/>
    </row>
    <row r="36" spans="1:2" ht="12.75">
      <c r="A36" s="10">
        <v>7</v>
      </c>
      <c r="B36" s="6" t="s">
        <v>146</v>
      </c>
    </row>
    <row r="37" ht="12.75">
      <c r="A37" s="10"/>
    </row>
    <row r="38" spans="1:8" ht="12.75">
      <c r="A38" s="51" t="s">
        <v>78</v>
      </c>
      <c r="B38" s="21"/>
      <c r="C38" s="24"/>
      <c r="D38" s="24"/>
      <c r="E38" s="24"/>
      <c r="F38" s="24"/>
      <c r="G38" s="13"/>
      <c r="H38" s="16" t="s">
        <v>8</v>
      </c>
    </row>
    <row r="39" spans="1:8" ht="12.75">
      <c r="A39" s="51"/>
      <c r="B39" s="18"/>
      <c r="C39" s="5"/>
      <c r="D39" s="5"/>
      <c r="E39" s="5"/>
      <c r="F39" s="5"/>
      <c r="G39" s="23"/>
      <c r="H39" s="22" t="s">
        <v>107</v>
      </c>
    </row>
    <row r="40" spans="1:8" ht="12.75">
      <c r="A40" s="51"/>
      <c r="B40" s="19"/>
      <c r="C40" s="33"/>
      <c r="D40" s="33"/>
      <c r="E40" s="33"/>
      <c r="F40" s="33"/>
      <c r="G40" s="4"/>
      <c r="H40" s="17" t="s">
        <v>14</v>
      </c>
    </row>
    <row r="41" spans="1:8" ht="12.75">
      <c r="A41" s="51"/>
      <c r="B41" s="53" t="s">
        <v>79</v>
      </c>
      <c r="C41" s="29"/>
      <c r="D41" s="29"/>
      <c r="E41" s="29"/>
      <c r="F41" s="29"/>
      <c r="G41" s="63"/>
      <c r="H41" s="54">
        <v>0</v>
      </c>
    </row>
    <row r="42" spans="1:8" ht="12.75">
      <c r="A42" s="51"/>
      <c r="B42" s="53" t="s">
        <v>80</v>
      </c>
      <c r="C42" s="29"/>
      <c r="D42" s="29"/>
      <c r="E42" s="29"/>
      <c r="F42" s="29"/>
      <c r="G42" s="63"/>
      <c r="H42" s="55">
        <v>0</v>
      </c>
    </row>
    <row r="43" spans="1:8" ht="12.75">
      <c r="A43" s="51"/>
      <c r="B43" s="53" t="s">
        <v>81</v>
      </c>
      <c r="C43" s="29"/>
      <c r="D43" s="29"/>
      <c r="E43" s="29"/>
      <c r="F43" s="29"/>
      <c r="G43" s="63"/>
      <c r="H43" s="55">
        <v>0</v>
      </c>
    </row>
    <row r="44" ht="12.75">
      <c r="A44" s="51"/>
    </row>
    <row r="45" spans="1:8" ht="12.75">
      <c r="A45" s="51" t="s">
        <v>82</v>
      </c>
      <c r="B45" s="11"/>
      <c r="C45" s="12"/>
      <c r="D45" s="12"/>
      <c r="E45" s="12"/>
      <c r="F45" s="12"/>
      <c r="G45" s="12"/>
      <c r="H45" s="16" t="s">
        <v>108</v>
      </c>
    </row>
    <row r="46" spans="1:8" ht="12.75">
      <c r="A46" s="51"/>
      <c r="B46" s="27"/>
      <c r="C46" s="7"/>
      <c r="D46" s="7"/>
      <c r="E46" s="7"/>
      <c r="F46" s="7"/>
      <c r="G46" s="7"/>
      <c r="H46" s="22" t="s">
        <v>107</v>
      </c>
    </row>
    <row r="47" spans="1:8" ht="12.75">
      <c r="A47" s="51"/>
      <c r="B47" s="14"/>
      <c r="C47" s="15"/>
      <c r="D47" s="15"/>
      <c r="E47" s="15"/>
      <c r="F47" s="15"/>
      <c r="G47" s="15"/>
      <c r="H47" s="17" t="s">
        <v>14</v>
      </c>
    </row>
    <row r="48" spans="1:8" ht="12.75">
      <c r="A48" s="51"/>
      <c r="B48" s="53" t="s">
        <v>83</v>
      </c>
      <c r="C48" s="29"/>
      <c r="D48" s="29"/>
      <c r="E48" s="29"/>
      <c r="F48" s="29"/>
      <c r="G48" s="29"/>
      <c r="H48" s="54">
        <v>9</v>
      </c>
    </row>
    <row r="49" spans="1:8" ht="12.75">
      <c r="A49" s="51"/>
      <c r="B49" s="53" t="s">
        <v>102</v>
      </c>
      <c r="C49" s="29"/>
      <c r="D49" s="29"/>
      <c r="E49" s="29"/>
      <c r="F49" s="29"/>
      <c r="G49" s="29"/>
      <c r="H49" s="54">
        <v>8</v>
      </c>
    </row>
    <row r="50" spans="1:8" ht="12.75">
      <c r="A50" s="51"/>
      <c r="B50" s="53" t="s">
        <v>88</v>
      </c>
      <c r="C50" s="29"/>
      <c r="D50" s="29"/>
      <c r="E50" s="29"/>
      <c r="F50" s="29"/>
      <c r="G50" s="29"/>
      <c r="H50" s="54">
        <v>8</v>
      </c>
    </row>
    <row r="51" spans="1:8" ht="12.75">
      <c r="A51" s="51"/>
      <c r="B51" s="5" t="s">
        <v>156</v>
      </c>
      <c r="C51" s="5"/>
      <c r="D51" s="5"/>
      <c r="E51" s="5"/>
      <c r="F51" s="5"/>
      <c r="G51" s="5"/>
      <c r="H51" s="62"/>
    </row>
    <row r="52" spans="1:2" ht="12.75">
      <c r="A52" s="10">
        <v>8</v>
      </c>
      <c r="B52" s="6" t="s">
        <v>171</v>
      </c>
    </row>
    <row r="53" ht="12.75">
      <c r="A53" s="10"/>
    </row>
    <row r="54" spans="1:2" ht="12.75">
      <c r="A54" s="10"/>
      <c r="B54" t="s">
        <v>180</v>
      </c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spans="1:2" ht="12.75">
      <c r="A59" s="10">
        <v>9</v>
      </c>
      <c r="B59" s="6" t="s">
        <v>89</v>
      </c>
    </row>
    <row r="60" ht="12.75">
      <c r="A60" s="10"/>
    </row>
    <row r="61" spans="1:2" ht="12.75">
      <c r="A61" s="10"/>
      <c r="B61" t="s">
        <v>157</v>
      </c>
    </row>
    <row r="62" spans="1:2" ht="12.75">
      <c r="A62" s="10"/>
      <c r="B62" t="s">
        <v>158</v>
      </c>
    </row>
    <row r="63" spans="1:2" ht="12.75">
      <c r="A63" s="10"/>
      <c r="B63" t="s">
        <v>159</v>
      </c>
    </row>
    <row r="64" spans="1:2" ht="12.75">
      <c r="A64" s="10"/>
      <c r="B64" t="s">
        <v>109</v>
      </c>
    </row>
    <row r="65" ht="12.75">
      <c r="A65" s="10"/>
    </row>
    <row r="66" spans="1:2" ht="12.75">
      <c r="A66" s="51"/>
      <c r="B66" t="s">
        <v>160</v>
      </c>
    </row>
    <row r="67" ht="12.75">
      <c r="A67" s="51"/>
    </row>
    <row r="68" spans="1:2" ht="12.75">
      <c r="A68" s="60"/>
      <c r="B68" t="s">
        <v>172</v>
      </c>
    </row>
    <row r="69" ht="12.75">
      <c r="A69" s="51"/>
    </row>
    <row r="70" spans="1:2" ht="12.75">
      <c r="A70" s="60"/>
      <c r="B70" t="s">
        <v>0</v>
      </c>
    </row>
    <row r="71" spans="1:2" ht="12.75">
      <c r="A71" s="51"/>
      <c r="B71" t="s">
        <v>1</v>
      </c>
    </row>
    <row r="72" ht="12.75">
      <c r="A72" s="51"/>
    </row>
    <row r="73" ht="12.75">
      <c r="B73" t="s">
        <v>173</v>
      </c>
    </row>
    <row r="74" spans="1:2" ht="12.75">
      <c r="A74" s="51"/>
      <c r="B74" t="s">
        <v>174</v>
      </c>
    </row>
    <row r="75" ht="12.75">
      <c r="A75" s="51"/>
    </row>
    <row r="76" spans="1:2" ht="12.75">
      <c r="A76" s="51"/>
      <c r="B76" t="s">
        <v>181</v>
      </c>
    </row>
    <row r="77" spans="1:2" ht="12.75">
      <c r="A77" s="51"/>
      <c r="B77" t="s">
        <v>177</v>
      </c>
    </row>
    <row r="78" ht="12.75">
      <c r="A78" s="51"/>
    </row>
    <row r="79" spans="1:2" ht="12.75">
      <c r="A79" s="51"/>
      <c r="B79" t="s">
        <v>178</v>
      </c>
    </row>
    <row r="80" spans="1:2" ht="12.75">
      <c r="A80" s="51"/>
      <c r="B80" t="s">
        <v>194</v>
      </c>
    </row>
    <row r="81" spans="1:2" ht="12.75">
      <c r="A81" s="51"/>
      <c r="B81" t="s">
        <v>195</v>
      </c>
    </row>
    <row r="82" ht="12.75">
      <c r="A82" s="51"/>
    </row>
    <row r="83" spans="1:2" ht="12.75">
      <c r="A83" s="51"/>
      <c r="B83" t="s">
        <v>183</v>
      </c>
    </row>
    <row r="84" spans="1:2" ht="12.75">
      <c r="A84" s="51"/>
      <c r="B84" t="s">
        <v>196</v>
      </c>
    </row>
    <row r="85" ht="12.75">
      <c r="A85" s="51"/>
    </row>
    <row r="86" spans="1:2" ht="12.75">
      <c r="A86" s="51"/>
      <c r="B86" t="s">
        <v>179</v>
      </c>
    </row>
    <row r="87" ht="12.75">
      <c r="A87" s="51"/>
    </row>
    <row r="88" spans="1:2" ht="12.75">
      <c r="A88" s="51"/>
      <c r="B88" t="s">
        <v>198</v>
      </c>
    </row>
    <row r="89" ht="12.75">
      <c r="A89" s="51"/>
    </row>
    <row r="90" spans="1:2" ht="12.75">
      <c r="A90" s="51"/>
      <c r="B90" t="s">
        <v>175</v>
      </c>
    </row>
    <row r="91" spans="1:2" ht="12.75">
      <c r="A91" s="51"/>
      <c r="B91" t="s">
        <v>176</v>
      </c>
    </row>
    <row r="92" ht="12.75">
      <c r="A92" s="51"/>
    </row>
    <row r="93" spans="1:2" ht="12.75">
      <c r="A93" s="51"/>
      <c r="B93" t="s">
        <v>199</v>
      </c>
    </row>
    <row r="94" ht="12.75">
      <c r="A94" s="51"/>
    </row>
    <row r="95" spans="1:2" ht="12.75">
      <c r="A95" s="10">
        <v>10</v>
      </c>
      <c r="B95" s="6" t="s">
        <v>90</v>
      </c>
    </row>
    <row r="96" ht="12.75">
      <c r="A96" s="10"/>
    </row>
    <row r="97" spans="1:2" ht="12.75">
      <c r="A97" s="10"/>
      <c r="B97" t="s">
        <v>110</v>
      </c>
    </row>
    <row r="98" ht="12.75">
      <c r="A98" s="10"/>
    </row>
    <row r="99" spans="1:2" ht="12.75">
      <c r="A99" s="10">
        <v>11</v>
      </c>
      <c r="B99" s="6" t="s">
        <v>147</v>
      </c>
    </row>
    <row r="100" ht="12.75">
      <c r="A100" s="10"/>
    </row>
    <row r="101" spans="1:2" ht="12.75">
      <c r="A101" s="10"/>
      <c r="B101" t="s">
        <v>91</v>
      </c>
    </row>
    <row r="102" spans="1:2" ht="12.75">
      <c r="A102" s="10"/>
      <c r="B102" t="s">
        <v>92</v>
      </c>
    </row>
    <row r="103" spans="1:2" ht="12.75">
      <c r="A103" s="10"/>
      <c r="B103" t="s">
        <v>93</v>
      </c>
    </row>
    <row r="104" ht="12.75">
      <c r="A104" s="10"/>
    </row>
    <row r="105" spans="1:2" ht="12.75">
      <c r="A105" s="10">
        <v>12</v>
      </c>
      <c r="B105" s="6" t="s">
        <v>148</v>
      </c>
    </row>
    <row r="106" spans="1:8" ht="12.75">
      <c r="A106" s="10"/>
      <c r="B106" s="5"/>
      <c r="C106" s="5"/>
      <c r="D106" s="5"/>
      <c r="E106" s="5"/>
      <c r="F106" s="5"/>
      <c r="G106" s="5"/>
      <c r="H106" s="7"/>
    </row>
    <row r="107" spans="1:8" ht="12.75">
      <c r="A107" s="10"/>
      <c r="B107" s="58" t="s">
        <v>149</v>
      </c>
      <c r="C107" s="5"/>
      <c r="D107" s="5"/>
      <c r="E107" s="5"/>
      <c r="F107" s="5"/>
      <c r="G107" s="5"/>
      <c r="H107" s="7"/>
    </row>
    <row r="108" spans="1:8" ht="12.75">
      <c r="A108" s="10"/>
      <c r="B108" s="5"/>
      <c r="C108" s="5"/>
      <c r="D108" s="5"/>
      <c r="E108" s="5"/>
      <c r="F108" s="5"/>
      <c r="G108" s="5"/>
      <c r="H108" s="7"/>
    </row>
    <row r="109" spans="1:2" ht="12.75">
      <c r="A109" s="10">
        <v>13</v>
      </c>
      <c r="B109" s="6" t="s">
        <v>94</v>
      </c>
    </row>
    <row r="110" ht="12.75">
      <c r="A110" s="10"/>
    </row>
    <row r="111" spans="1:2" ht="12.75">
      <c r="A111" s="10"/>
      <c r="B111" t="s">
        <v>161</v>
      </c>
    </row>
    <row r="115" spans="1:2" ht="12.75">
      <c r="A115" s="10">
        <v>14</v>
      </c>
      <c r="B115" s="6" t="s">
        <v>95</v>
      </c>
    </row>
    <row r="116" ht="12.75">
      <c r="A116" s="10"/>
    </row>
    <row r="117" spans="1:2" ht="12.75">
      <c r="A117" s="10"/>
      <c r="B117" t="s">
        <v>2</v>
      </c>
    </row>
    <row r="118" ht="12.75">
      <c r="A118" s="10"/>
    </row>
    <row r="120" spans="1:2" ht="12.75">
      <c r="A120" s="10">
        <v>15</v>
      </c>
      <c r="B120" s="6" t="s">
        <v>3</v>
      </c>
    </row>
    <row r="121" ht="12.75">
      <c r="A121" s="10"/>
    </row>
    <row r="122" spans="1:2" ht="12.75">
      <c r="A122" s="10"/>
      <c r="B122" t="s">
        <v>162</v>
      </c>
    </row>
    <row r="123" ht="12.75">
      <c r="A123" s="10"/>
    </row>
    <row r="124" spans="1:2" ht="12.75">
      <c r="A124" s="10">
        <v>16</v>
      </c>
      <c r="B124" s="6" t="s">
        <v>96</v>
      </c>
    </row>
    <row r="125" spans="1:8" ht="12.75">
      <c r="A125" s="10"/>
      <c r="F125" s="1"/>
      <c r="G125" s="1" t="s">
        <v>75</v>
      </c>
      <c r="H125" s="1"/>
    </row>
    <row r="126" spans="1:8" ht="12.75">
      <c r="A126" s="10"/>
      <c r="F126" s="1" t="s">
        <v>116</v>
      </c>
      <c r="G126" s="1" t="s">
        <v>104</v>
      </c>
      <c r="H126" s="1" t="s">
        <v>106</v>
      </c>
    </row>
    <row r="127" spans="1:8" ht="12.75">
      <c r="A127" s="10"/>
      <c r="F127" s="1"/>
      <c r="G127" s="1" t="s">
        <v>103</v>
      </c>
      <c r="H127" s="1" t="s">
        <v>105</v>
      </c>
    </row>
    <row r="128" spans="1:8" ht="12.75">
      <c r="A128" s="10"/>
      <c r="F128" s="1" t="s">
        <v>14</v>
      </c>
      <c r="G128" s="1" t="s">
        <v>14</v>
      </c>
      <c r="H128" s="1" t="s">
        <v>14</v>
      </c>
    </row>
    <row r="129" spans="1:8" ht="12.75">
      <c r="A129" s="10"/>
      <c r="F129" s="8"/>
      <c r="G129" s="8"/>
      <c r="H129" s="8"/>
    </row>
    <row r="130" spans="1:8" ht="12.75">
      <c r="A130" s="10"/>
      <c r="B130" t="s">
        <v>123</v>
      </c>
      <c r="F130" s="52">
        <v>15756</v>
      </c>
      <c r="G130" s="52">
        <v>-411</v>
      </c>
      <c r="H130" s="52">
        <v>79179</v>
      </c>
    </row>
    <row r="131" spans="1:8" ht="12.75">
      <c r="A131" s="10"/>
      <c r="F131" s="8"/>
      <c r="G131" s="8"/>
      <c r="H131" s="8"/>
    </row>
    <row r="132" spans="1:8" ht="12.75">
      <c r="A132" s="10"/>
      <c r="B132" t="s">
        <v>124</v>
      </c>
      <c r="F132" s="52">
        <v>24272</v>
      </c>
      <c r="G132" s="61">
        <v>542</v>
      </c>
      <c r="H132" s="52">
        <v>37578</v>
      </c>
    </row>
    <row r="133" spans="1:8" ht="12.75">
      <c r="A133" s="10"/>
      <c r="F133" s="56"/>
      <c r="G133" s="56"/>
      <c r="H133" s="56"/>
    </row>
    <row r="134" spans="1:8" ht="12.75">
      <c r="A134" s="10"/>
      <c r="E134" t="s">
        <v>4</v>
      </c>
      <c r="F134" s="52">
        <f>SUM(F130:F132)</f>
        <v>40028</v>
      </c>
      <c r="G134" s="52">
        <f>SUM(G130:G132)</f>
        <v>131</v>
      </c>
      <c r="H134" s="52">
        <f>SUM(H130:H132)</f>
        <v>116757</v>
      </c>
    </row>
    <row r="135" spans="1:8" ht="12.75">
      <c r="A135" s="10"/>
      <c r="F135" s="8"/>
      <c r="G135" s="8"/>
      <c r="H135" s="8"/>
    </row>
    <row r="136" spans="1:8" ht="12.75">
      <c r="A136" s="10"/>
      <c r="B136" t="s">
        <v>97</v>
      </c>
      <c r="F136" s="52">
        <v>-16545</v>
      </c>
      <c r="G136" s="8">
        <v>-16</v>
      </c>
      <c r="H136" s="52">
        <v>-48285</v>
      </c>
    </row>
    <row r="137" spans="1:8" ht="12.75">
      <c r="A137" s="10"/>
      <c r="F137" s="8"/>
      <c r="G137" s="8"/>
      <c r="H137" s="8"/>
    </row>
    <row r="138" spans="1:8" ht="12.75">
      <c r="A138" s="10"/>
      <c r="F138" s="57">
        <f>SUM(F134:F136)</f>
        <v>23483</v>
      </c>
      <c r="G138" s="57">
        <f>SUM(G134:G136)</f>
        <v>115</v>
      </c>
      <c r="H138" s="57">
        <f>SUM(H134:H136)</f>
        <v>68472</v>
      </c>
    </row>
    <row r="139" ht="12.75">
      <c r="A139" s="10"/>
    </row>
    <row r="140" spans="1:2" ht="12.75">
      <c r="A140" s="10">
        <v>17</v>
      </c>
      <c r="B140" s="6" t="s">
        <v>167</v>
      </c>
    </row>
    <row r="141" ht="12.75">
      <c r="A141" s="10"/>
    </row>
    <row r="142" spans="1:2" ht="12.75">
      <c r="A142" s="10"/>
      <c r="B142" t="s">
        <v>164</v>
      </c>
    </row>
    <row r="143" spans="1:2" ht="12.75">
      <c r="A143" s="10"/>
      <c r="B143" t="s">
        <v>150</v>
      </c>
    </row>
    <row r="144" spans="1:2" ht="12.75">
      <c r="A144" s="10"/>
      <c r="B144" t="s">
        <v>151</v>
      </c>
    </row>
    <row r="145" ht="12.75">
      <c r="A145" s="10"/>
    </row>
    <row r="146" spans="1:2" ht="12.75">
      <c r="A146" s="10">
        <v>18</v>
      </c>
      <c r="B146" s="6" t="s">
        <v>98</v>
      </c>
    </row>
    <row r="147" ht="12.75">
      <c r="A147" s="10"/>
    </row>
    <row r="148" spans="1:2" ht="12.75">
      <c r="A148" s="10"/>
      <c r="B148" t="s">
        <v>152</v>
      </c>
    </row>
    <row r="149" spans="1:2" ht="12.75">
      <c r="A149" s="10"/>
      <c r="B149" t="s">
        <v>113</v>
      </c>
    </row>
    <row r="150" spans="1:2" ht="12.75">
      <c r="A150" s="10"/>
      <c r="B150" t="s">
        <v>184</v>
      </c>
    </row>
    <row r="151" ht="12.75">
      <c r="A151" s="10"/>
    </row>
    <row r="152" spans="1:2" ht="12.75">
      <c r="A152" s="10"/>
      <c r="B152" t="s">
        <v>114</v>
      </c>
    </row>
    <row r="153" spans="1:2" ht="12.75">
      <c r="A153" s="10"/>
      <c r="B153" t="s">
        <v>185</v>
      </c>
    </row>
    <row r="154" spans="1:2" ht="12.75">
      <c r="A154" s="10"/>
      <c r="B154" t="s">
        <v>182</v>
      </c>
    </row>
    <row r="155" ht="12.75">
      <c r="A155" s="10"/>
    </row>
    <row r="156" spans="1:2" ht="12.75">
      <c r="A156" s="10"/>
      <c r="B156" t="s">
        <v>191</v>
      </c>
    </row>
    <row r="157" spans="1:2" ht="12.75">
      <c r="A157" s="10"/>
      <c r="B157" t="s">
        <v>192</v>
      </c>
    </row>
    <row r="158" spans="1:2" ht="12.75">
      <c r="A158" s="10"/>
      <c r="B158" t="s">
        <v>193</v>
      </c>
    </row>
    <row r="159" ht="12.75">
      <c r="A159" s="10"/>
    </row>
    <row r="160" ht="12" customHeight="1">
      <c r="A160" s="10"/>
    </row>
    <row r="161" spans="1:2" ht="12.75">
      <c r="A161" s="10">
        <v>19</v>
      </c>
      <c r="B161" s="6" t="s">
        <v>99</v>
      </c>
    </row>
    <row r="162" ht="12.75">
      <c r="A162" s="10"/>
    </row>
    <row r="163" spans="1:2" ht="12.75">
      <c r="A163" s="10"/>
      <c r="B163" t="s">
        <v>186</v>
      </c>
    </row>
    <row r="164" spans="1:2" ht="12.75">
      <c r="A164" s="10"/>
      <c r="B164" t="s">
        <v>187</v>
      </c>
    </row>
    <row r="165" ht="12.75">
      <c r="A165" s="10"/>
    </row>
    <row r="166" spans="1:2" ht="12.75">
      <c r="A166" s="10">
        <v>20</v>
      </c>
      <c r="B166" s="6" t="s">
        <v>100</v>
      </c>
    </row>
    <row r="167" ht="12.75">
      <c r="A167" s="10"/>
    </row>
    <row r="168" spans="1:2" ht="12.75">
      <c r="A168" s="10"/>
      <c r="B168" t="s">
        <v>101</v>
      </c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spans="1:2" ht="12.75">
      <c r="A173" s="10">
        <v>21</v>
      </c>
      <c r="B173" s="6" t="s">
        <v>168</v>
      </c>
    </row>
    <row r="174" spans="1:2" ht="12.75">
      <c r="A174" s="10"/>
      <c r="B174" s="6"/>
    </row>
    <row r="175" spans="1:2" ht="12.75">
      <c r="A175" s="10"/>
      <c r="B175" s="9" t="s">
        <v>165</v>
      </c>
    </row>
    <row r="176" ht="12.75">
      <c r="A176" s="10"/>
    </row>
    <row r="177" ht="12.75">
      <c r="A177" s="10"/>
    </row>
    <row r="178" ht="12.75">
      <c r="A178" s="10"/>
    </row>
    <row r="179" spans="1:2" ht="12.75">
      <c r="A179" s="10"/>
      <c r="B179" t="s">
        <v>163</v>
      </c>
    </row>
    <row r="180" ht="12.75">
      <c r="A180" s="10"/>
    </row>
    <row r="181" spans="1:2" ht="12.75">
      <c r="A181" s="10"/>
      <c r="B181" t="s">
        <v>153</v>
      </c>
    </row>
    <row r="182" spans="1:2" ht="12.75">
      <c r="A182" s="10"/>
      <c r="B182" t="s">
        <v>154</v>
      </c>
    </row>
    <row r="183" ht="12.75">
      <c r="A183" s="10"/>
    </row>
    <row r="184" spans="1:2" ht="12.75">
      <c r="A184" s="10"/>
      <c r="B184" t="s">
        <v>197</v>
      </c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3" ht="12.75">
      <c r="B193" t="s">
        <v>156</v>
      </c>
    </row>
  </sheetData>
  <mergeCells count="1">
    <mergeCell ref="E10:F10"/>
  </mergeCells>
  <printOptions horizontalCentered="1"/>
  <pageMargins left="0.5905511811023623" right="0.3937007874015748" top="0.5905511811023623" bottom="0.5905511811023623" header="0.5905511811023623" footer="0.590551181102362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I-Marcom</cp:lastModifiedBy>
  <cp:lastPrinted>2001-05-31T09:21:37Z</cp:lastPrinted>
  <dcterms:created xsi:type="dcterms:W3CDTF">2000-01-05T01:22:18Z</dcterms:created>
  <dcterms:modified xsi:type="dcterms:W3CDTF">2001-05-31T09:21:41Z</dcterms:modified>
  <cp:category/>
  <cp:version/>
  <cp:contentType/>
  <cp:contentStatus/>
</cp:coreProperties>
</file>