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'A'!$A$1:$K$93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<sst xmlns="http://schemas.openxmlformats.org/spreadsheetml/2006/main" count="134" uniqueCount="78">
  <si>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</si>
  <si>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</si>
  <si>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</si>
  <si>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</si>
  <si>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</si>
  <si>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</si>
  <si>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</si>
  <si>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</si>
  <si>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</si>
  <si>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</si>
  <si>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</si>
  <si>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</si>
  <si>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</si>
  <si>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</si>
  <si>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</si>
  <si>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</si>
  <si>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</si>
  <si>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</si>
  <si>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</si>
  <si>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</si>
  <si>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</si>
  <si>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Fixed Assets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</si>
  <si>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</si>
  <si>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</si>
  <si>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</si>
  <si>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</si>
  <si>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</si>
  <si>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</si>
  <si>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</si>
  <si>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Deferred Expenditure</t>
  </si>
  <si>
    <t>Current Assets</t>
  </si>
  <si>
    <t>Stocks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</si>
  <si>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</si>
  <si>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</si>
  <si>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</si>
  <si>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</si>
  <si>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</si>
  <si>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</si>
  <si>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</si>
  <si>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</si>
  <si>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</si>
  <si>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</si>
  <si>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</si>
  <si>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Merger Reserve</t>
  </si>
  <si>
    <t>Minority Interests</t>
  </si>
  <si>
    <t xml:space="preserve">Long Term Borrowings 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</si>
  <si>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</si>
  <si>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</si>
  <si>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</si>
  <si>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</si>
  <si>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</si>
  <si>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</si>
  <si>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</si>
  <si>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</si>
  <si>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</si>
  <si>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</si>
  <si>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</si>
  <si>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   Retained Profits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</si>
  <si>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</si>
  <si>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</si>
  <si>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</si>
  <si>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</si>
  <si>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</si>
  <si>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WTK HOLDINGS BERHAD</t>
  </si>
  <si>
    <t>Proposed dividend</t>
  </si>
  <si>
    <t>==================</t>
  </si>
  <si>
    <t xml:space="preserve">Net Current Assets </t>
  </si>
  <si>
    <t>Housing Development Accounts</t>
  </si>
  <si>
    <t>-----------------------------</t>
  </si>
  <si>
    <t>12.</t>
  </si>
  <si>
    <t>Net tangible assets per share (sen)</t>
  </si>
  <si>
    <t>=================</t>
  </si>
  <si>
    <t>CONSOLIDATED BALANCE SHEET</t>
  </si>
  <si>
    <t>CONSOLIDATED BALANCE SHEET (cont'…)</t>
  </si>
  <si>
    <t>Long Term Creditor</t>
  </si>
  <si>
    <t>31.12.1999</t>
  </si>
  <si>
    <t>30.06.2000</t>
  </si>
  <si>
    <t>Other Long Term Liabilities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</si>
</sst>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  <numFmt numFmtId="173" formatCode="0.000_)"/>
    <numFmt numFmtId="174" formatCode="0.0000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3"/>
      <name val="TimesNewRomanPS"/>
      <family val="0"/>
    </font>
    <font>
      <b/>
      <sz val="9"/>
      <name val="Univers Condensed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64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64" fontId="4" fillId="0" borderId="0" xfId="0" applyFont="1" applyAlignment="1" quotePrefix="1">
      <alignment/>
    </xf>
    <xf numFmtId="164" fontId="11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1" fillId="0" borderId="0" xfId="0" applyFont="1" applyAlignment="1">
      <alignment horizontal="centerContinuous"/>
    </xf>
    <xf numFmtId="170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64" fontId="9" fillId="0" borderId="0" xfId="0" applyFont="1" applyAlignment="1" quotePrefix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70" fontId="9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4" fontId="9" fillId="0" borderId="1" xfId="0" applyFont="1" applyBorder="1" applyAlignment="1">
      <alignment horizontal="center"/>
    </xf>
    <xf numFmtId="164" fontId="9" fillId="0" borderId="0" xfId="0" applyFont="1" applyAlignment="1" quotePrefix="1">
      <alignment horizontal="left"/>
    </xf>
    <xf numFmtId="172" fontId="12" fillId="0" borderId="0" xfId="15" applyNumberFormat="1" applyFont="1" applyAlignment="1">
      <alignment/>
    </xf>
    <xf numFmtId="172" fontId="9" fillId="0" borderId="0" xfId="15" applyNumberFormat="1" applyFont="1" applyBorder="1" applyAlignment="1" quotePrefix="1">
      <alignment/>
    </xf>
    <xf numFmtId="164" fontId="9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Continuous"/>
    </xf>
    <xf numFmtId="164" fontId="9" fillId="0" borderId="0" xfId="0" applyFont="1" applyBorder="1" applyAlignment="1">
      <alignment horizontal="center"/>
    </xf>
    <xf numFmtId="172" fontId="11" fillId="0" borderId="0" xfId="15" applyNumberFormat="1" applyFont="1" applyAlignment="1">
      <alignment horizontal="centerContinuous"/>
    </xf>
    <xf numFmtId="172" fontId="9" fillId="0" borderId="0" xfId="15" applyNumberFormat="1" applyFont="1" applyAlignment="1">
      <alignment horizontal="centerContinuous"/>
    </xf>
    <xf numFmtId="172" fontId="9" fillId="0" borderId="0" xfId="15" applyNumberFormat="1" applyFont="1" applyAlignment="1">
      <alignment horizontal="center"/>
    </xf>
    <xf numFmtId="172" fontId="9" fillId="0" borderId="0" xfId="15" applyNumberFormat="1" applyFont="1" applyAlignment="1" applyProtection="1">
      <alignment horizontal="center"/>
      <protection/>
    </xf>
    <xf numFmtId="172" fontId="9" fillId="0" borderId="0" xfId="15" applyNumberFormat="1" applyFont="1" applyAlignment="1" applyProtection="1">
      <alignment horizontal="fill"/>
      <protection/>
    </xf>
    <xf numFmtId="172" fontId="9" fillId="0" borderId="0" xfId="15" applyNumberFormat="1" applyFont="1" applyAlignment="1" applyProtection="1">
      <alignment/>
      <protection/>
    </xf>
    <xf numFmtId="172" fontId="9" fillId="0" borderId="0" xfId="15" applyNumberFormat="1" applyFont="1" applyAlignment="1" quotePrefix="1">
      <alignment/>
    </xf>
    <xf numFmtId="172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72" fontId="9" fillId="0" borderId="0" xfId="15" applyNumberFormat="1" applyFont="1" applyAlignment="1">
      <alignment horizontal="right"/>
    </xf>
    <xf numFmtId="164" fontId="15" fillId="0" borderId="0" xfId="0" applyFont="1" applyAlignment="1">
      <alignment/>
    </xf>
    <xf numFmtId="172" fontId="16" fillId="0" borderId="0" xfId="15" applyNumberFormat="1" applyFont="1" applyAlignment="1">
      <alignment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6"/>
  <sheetViews>
    <sheetView tabSelected="1" defaultGridColor="0" zoomScale="65" zoomScaleNormal="65" colorId="22" workbookViewId="0" topLeftCell="A44">
      <selection activeCell="A55" sqref="A55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55</v>
      </c>
      <c r="B1" s="13"/>
      <c r="C1" s="13"/>
      <c r="D1" s="13"/>
      <c r="E1" s="64" t="s">
        <v>63</v>
      </c>
      <c r="F1" s="65"/>
      <c r="G1" s="65"/>
      <c r="H1" s="66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72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51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17</v>
      </c>
      <c r="I6" s="14"/>
      <c r="J6" s="16" t="s">
        <v>19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18</v>
      </c>
      <c r="I7" s="14"/>
      <c r="J7" s="16" t="s">
        <v>20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76</v>
      </c>
      <c r="I8" s="14"/>
      <c r="J8" s="45" t="s">
        <v>75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52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21</v>
      </c>
      <c r="E11" s="11"/>
      <c r="F11" s="11"/>
      <c r="G11" s="11"/>
      <c r="H11" s="18">
        <v>305170</v>
      </c>
      <c r="I11" s="18"/>
      <c r="J11" s="18">
        <v>299199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22</v>
      </c>
      <c r="E13" s="11"/>
      <c r="F13" s="11"/>
      <c r="G13" s="41">
        <v>3</v>
      </c>
      <c r="H13" s="26">
        <v>6534</v>
      </c>
      <c r="I13" s="18"/>
      <c r="J13" s="26">
        <v>6081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23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24</v>
      </c>
      <c r="E16" s="12"/>
      <c r="F16" s="12"/>
      <c r="G16" s="41">
        <v>4</v>
      </c>
      <c r="H16" s="18">
        <v>0</v>
      </c>
      <c r="I16" s="18"/>
      <c r="J16" s="1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26</v>
      </c>
      <c r="E17" s="12"/>
      <c r="F17" s="12"/>
      <c r="G17" s="41">
        <v>2</v>
      </c>
      <c r="H17" s="18">
        <v>22343</v>
      </c>
      <c r="I17" s="18"/>
      <c r="J17" s="18">
        <v>23823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25</v>
      </c>
      <c r="E18" s="12"/>
      <c r="F18" s="12"/>
      <c r="G18" s="41">
        <v>2</v>
      </c>
      <c r="H18" s="18">
        <v>19953</v>
      </c>
      <c r="I18" s="18"/>
      <c r="J18" s="18">
        <v>19953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27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28</v>
      </c>
      <c r="E21" s="12"/>
      <c r="F21" s="12"/>
      <c r="G21" s="41">
        <v>1</v>
      </c>
      <c r="H21" s="18">
        <v>11287</v>
      </c>
      <c r="I21" s="18"/>
      <c r="J21" s="18">
        <v>11468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29</v>
      </c>
      <c r="E22" s="12"/>
      <c r="F22" s="12"/>
      <c r="G22" s="41">
        <v>1</v>
      </c>
      <c r="H22" s="18">
        <v>7</v>
      </c>
      <c r="I22" s="18"/>
      <c r="J22" s="18">
        <v>7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30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31</v>
      </c>
      <c r="E25" s="12"/>
      <c r="F25" s="12"/>
      <c r="G25" s="41">
        <v>5</v>
      </c>
      <c r="H25" s="18">
        <v>116121</v>
      </c>
      <c r="I25" s="18"/>
      <c r="J25" s="18">
        <v>113347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58</v>
      </c>
      <c r="E26" s="11"/>
      <c r="F26" s="11"/>
      <c r="G26" s="41">
        <v>6</v>
      </c>
      <c r="H26" s="18">
        <v>9777</v>
      </c>
      <c r="I26" s="18"/>
      <c r="J26" s="18">
        <v>10990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60</v>
      </c>
      <c r="E27" s="11"/>
      <c r="F27" s="11"/>
      <c r="G27" s="41">
        <v>7</v>
      </c>
      <c r="H27" s="18">
        <f>34754+110950</f>
        <v>145704</v>
      </c>
      <c r="I27" s="18"/>
      <c r="J27" s="18">
        <v>144633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48</v>
      </c>
      <c r="E28" s="11"/>
      <c r="F28" s="11" t="s">
        <v>0</v>
      </c>
      <c r="G28" s="41">
        <v>7</v>
      </c>
      <c r="H28" s="18">
        <f>5257+9615</f>
        <v>14872</v>
      </c>
      <c r="I28" s="18"/>
      <c r="J28" s="18">
        <v>11975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32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61</v>
      </c>
      <c r="E30" s="11"/>
      <c r="F30" s="11"/>
      <c r="G30" s="42"/>
      <c r="H30" s="18">
        <v>71613</v>
      </c>
      <c r="I30" s="18"/>
      <c r="J30" s="18">
        <v>72056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33</v>
      </c>
      <c r="E31" s="11"/>
      <c r="F31" s="11"/>
      <c r="G31" s="42"/>
      <c r="H31" s="18">
        <f>50265</f>
        <v>50265</v>
      </c>
      <c r="I31" s="18"/>
      <c r="J31" s="18">
        <v>33403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9.5">
      <c r="A32" s="11"/>
      <c r="B32" s="16"/>
      <c r="C32" s="11"/>
      <c r="D32" s="39" t="s">
        <v>67</v>
      </c>
      <c r="E32" s="11"/>
      <c r="F32" s="11"/>
      <c r="G32" s="42"/>
      <c r="H32" s="18">
        <v>0</v>
      </c>
      <c r="I32" s="18"/>
      <c r="J32" s="18">
        <v>911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/>
      <c r="C33" s="11"/>
      <c r="D33" s="12"/>
      <c r="E33" s="11"/>
      <c r="F33" s="11"/>
      <c r="G33" s="42"/>
      <c r="H33" s="23" t="s">
        <v>5</v>
      </c>
      <c r="I33" s="24"/>
      <c r="J33" s="23" t="s">
        <v>5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 t="s">
        <v>0</v>
      </c>
      <c r="C34" s="11"/>
      <c r="D34" s="12" t="s">
        <v>0</v>
      </c>
      <c r="E34" s="11"/>
      <c r="F34" s="11"/>
      <c r="G34" s="42"/>
      <c r="H34" s="18">
        <f>SUM(H25:H32)</f>
        <v>408352</v>
      </c>
      <c r="I34" s="18"/>
      <c r="J34" s="18">
        <f>SUM(J25:J32)</f>
        <v>387315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 t="s">
        <v>0</v>
      </c>
      <c r="E35" s="11"/>
      <c r="F35" s="11"/>
      <c r="G35" s="42"/>
      <c r="H35" s="25" t="s">
        <v>5</v>
      </c>
      <c r="I35" s="18"/>
      <c r="J35" s="25" t="s">
        <v>5</v>
      </c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1"/>
      <c r="B36" s="16"/>
      <c r="C36" s="11"/>
      <c r="D36" s="12"/>
      <c r="E36" s="11"/>
      <c r="F36" s="11"/>
      <c r="G36" s="42"/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8.75">
      <c r="A37" s="19" t="s">
        <v>11</v>
      </c>
      <c r="B37" s="16" t="s">
        <v>0</v>
      </c>
      <c r="C37" s="11"/>
      <c r="D37" s="11" t="s">
        <v>34</v>
      </c>
      <c r="E37" s="11"/>
      <c r="F37" s="11"/>
      <c r="G37" s="43" t="s">
        <v>0</v>
      </c>
      <c r="H37" s="15"/>
      <c r="I37" s="15"/>
      <c r="J37" s="15"/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 t="s">
        <v>0</v>
      </c>
      <c r="C38" s="16" t="s">
        <v>0</v>
      </c>
      <c r="D38" s="40" t="s">
        <v>35</v>
      </c>
      <c r="E38" s="11"/>
      <c r="F38" s="11"/>
      <c r="G38" s="41">
        <v>10</v>
      </c>
      <c r="H38" s="18">
        <v>83192</v>
      </c>
      <c r="I38" s="15"/>
      <c r="J38" s="47">
        <v>93950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49</v>
      </c>
      <c r="E39" s="11"/>
      <c r="F39" s="11"/>
      <c r="G39" s="41"/>
      <c r="H39" s="18">
        <f>9175+27984</f>
        <v>37159</v>
      </c>
      <c r="I39" s="15"/>
      <c r="J39" s="47">
        <v>41197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6"/>
      <c r="D40" s="40" t="s">
        <v>50</v>
      </c>
      <c r="E40" s="11"/>
      <c r="F40" s="11" t="s">
        <v>0</v>
      </c>
      <c r="G40" s="41">
        <v>8</v>
      </c>
      <c r="H40" s="18">
        <f>9129+8859</f>
        <v>17988</v>
      </c>
      <c r="I40" s="18"/>
      <c r="J40" s="26">
        <v>20064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40" t="s">
        <v>36</v>
      </c>
      <c r="E41" s="11"/>
      <c r="F41" s="11" t="s">
        <v>0</v>
      </c>
      <c r="G41" s="41">
        <v>9</v>
      </c>
      <c r="H41" s="18">
        <v>6400</v>
      </c>
      <c r="I41" s="18"/>
      <c r="J41" s="26">
        <v>3672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62" t="s">
        <v>64</v>
      </c>
      <c r="E42" s="11"/>
      <c r="F42" s="11"/>
      <c r="G42" s="41"/>
      <c r="H42" s="53">
        <v>0</v>
      </c>
      <c r="I42" s="18"/>
      <c r="J42" s="53">
        <v>0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/>
      <c r="B43" s="16"/>
      <c r="C43" s="11"/>
      <c r="D43" s="11"/>
      <c r="E43" s="11"/>
      <c r="F43" s="11"/>
      <c r="G43" s="43"/>
      <c r="H43" s="25" t="s">
        <v>5</v>
      </c>
      <c r="I43" s="18"/>
      <c r="J43" s="25" t="s">
        <v>5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 t="s">
        <v>0</v>
      </c>
      <c r="B44" s="11" t="s">
        <v>0</v>
      </c>
      <c r="C44" s="11" t="s">
        <v>0</v>
      </c>
      <c r="D44" s="11" t="s">
        <v>0</v>
      </c>
      <c r="E44" s="11"/>
      <c r="F44" s="11"/>
      <c r="G44" s="42"/>
      <c r="H44" s="18">
        <f>SUM(H38:H43)</f>
        <v>144739</v>
      </c>
      <c r="I44" s="18"/>
      <c r="J44" s="18">
        <f>SUM(J38:J43)</f>
        <v>158883</v>
      </c>
      <c r="K44" s="18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6" t="s">
        <v>0</v>
      </c>
      <c r="D45" s="11" t="s">
        <v>0</v>
      </c>
      <c r="E45" s="11"/>
      <c r="F45" s="11"/>
      <c r="G45" s="42"/>
      <c r="H45" s="25" t="s">
        <v>5</v>
      </c>
      <c r="I45" s="18"/>
      <c r="J45" s="25" t="s">
        <v>5</v>
      </c>
      <c r="K45" s="2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1"/>
      <c r="B46" s="16"/>
      <c r="C46" s="11"/>
      <c r="D46" s="11"/>
      <c r="E46" s="11"/>
      <c r="F46" s="11"/>
      <c r="G46" s="42"/>
      <c r="H46" s="15"/>
      <c r="I46" s="15"/>
      <c r="J46" s="15"/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>
      <c r="A47" s="19" t="s">
        <v>15</v>
      </c>
      <c r="B47" s="11"/>
      <c r="C47" s="16"/>
      <c r="D47" s="11" t="s">
        <v>66</v>
      </c>
      <c r="E47" s="11"/>
      <c r="F47" s="11"/>
      <c r="G47" s="42"/>
      <c r="H47" s="48">
        <f>+H34-H44</f>
        <v>263613</v>
      </c>
      <c r="I47" s="2"/>
      <c r="J47" s="48">
        <f>+J34-J44</f>
        <v>228432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 customHeight="1">
      <c r="A48" s="11"/>
      <c r="B48" s="16"/>
      <c r="C48" s="16"/>
      <c r="D48" s="11"/>
      <c r="E48" s="11"/>
      <c r="F48" s="11"/>
      <c r="G48" s="42"/>
      <c r="H48" s="25" t="s">
        <v>5</v>
      </c>
      <c r="I48" s="18"/>
      <c r="J48" s="25" t="s">
        <v>5</v>
      </c>
      <c r="K48" s="18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58">
        <f>+H47+SUM(H11:H22)</f>
        <v>628907</v>
      </c>
      <c r="I49" s="2"/>
      <c r="J49" s="58">
        <f>+J47+SUM(J11:J22)</f>
        <v>588963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8.75">
      <c r="A50" s="11"/>
      <c r="B50" s="16"/>
      <c r="C50" s="11"/>
      <c r="D50" s="12"/>
      <c r="E50" s="14"/>
      <c r="F50" s="14"/>
      <c r="G50" s="11"/>
      <c r="H50" s="27" t="s">
        <v>65</v>
      </c>
      <c r="I50" s="2"/>
      <c r="J50" s="27" t="s">
        <v>65</v>
      </c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1"/>
      <c r="B51" s="16"/>
      <c r="C51" s="11"/>
      <c r="D51" s="12"/>
      <c r="E51" s="14"/>
      <c r="F51" s="14"/>
      <c r="G51" s="11"/>
      <c r="H51" s="27"/>
      <c r="I51" s="2"/>
      <c r="J51" s="27"/>
      <c r="K51" s="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9.5" thickBot="1">
      <c r="A52" s="12" t="s">
        <v>56</v>
      </c>
      <c r="B52" s="13"/>
      <c r="C52" s="13"/>
      <c r="D52" s="13"/>
      <c r="E52" s="64" t="s">
        <v>63</v>
      </c>
      <c r="F52" s="65"/>
      <c r="G52" s="65"/>
      <c r="H52" s="66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46" t="s">
        <v>62</v>
      </c>
      <c r="B53" s="13"/>
      <c r="C53" s="13"/>
      <c r="D53" s="13"/>
      <c r="E53" s="49"/>
      <c r="F53" s="50"/>
      <c r="G53" s="50"/>
      <c r="H53" s="13"/>
      <c r="I53" s="13"/>
      <c r="J53" s="13"/>
      <c r="K53" s="13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/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 t="s">
        <v>73</v>
      </c>
      <c r="B55" s="16"/>
      <c r="C55" s="11"/>
      <c r="D55" s="12"/>
      <c r="E55" s="14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51"/>
      <c r="F56" s="14"/>
      <c r="G56" s="11"/>
      <c r="H56" s="27"/>
      <c r="I56" s="2"/>
      <c r="J56" s="27"/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27"/>
      <c r="I57" s="2"/>
      <c r="J57" s="19" t="s">
        <v>51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8.75">
      <c r="A58" s="11"/>
      <c r="B58" s="16"/>
      <c r="C58" s="11"/>
      <c r="D58" s="12"/>
      <c r="E58" s="14"/>
      <c r="F58" s="14"/>
      <c r="G58" s="11"/>
      <c r="H58" s="16" t="s">
        <v>17</v>
      </c>
      <c r="I58" s="14"/>
      <c r="J58" s="16" t="s">
        <v>19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16" t="s">
        <v>18</v>
      </c>
      <c r="I59" s="14"/>
      <c r="J59" s="16" t="s">
        <v>20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9.5" thickBot="1">
      <c r="A60" s="11"/>
      <c r="B60" s="16"/>
      <c r="C60" s="11"/>
      <c r="D60" s="12"/>
      <c r="E60" s="14"/>
      <c r="F60" s="14"/>
      <c r="G60" s="11"/>
      <c r="H60" s="45" t="s">
        <v>76</v>
      </c>
      <c r="I60" s="14"/>
      <c r="J60" s="45" t="s">
        <v>75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 t="s">
        <v>1</v>
      </c>
      <c r="I61" s="11"/>
      <c r="J61" s="16" t="s">
        <v>1</v>
      </c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16"/>
      <c r="I62" s="11"/>
      <c r="J62" s="16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1"/>
      <c r="B63" s="16"/>
      <c r="C63" s="11"/>
      <c r="D63" s="12"/>
      <c r="E63" s="14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8.75">
      <c r="A64" s="19" t="s">
        <v>12</v>
      </c>
      <c r="B64" s="16"/>
      <c r="C64" s="16"/>
      <c r="D64" s="11" t="s">
        <v>37</v>
      </c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0.5" customHeight="1">
      <c r="A65" s="11"/>
      <c r="B65" s="16"/>
      <c r="C65" s="11"/>
      <c r="D65" s="11"/>
      <c r="E65" s="11"/>
      <c r="F65" s="14"/>
      <c r="G65" s="11"/>
      <c r="H65" s="27"/>
      <c r="I65" s="2"/>
      <c r="J65" s="27"/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D66" s="11" t="s">
        <v>38</v>
      </c>
      <c r="E66" s="11"/>
      <c r="F66" s="14"/>
      <c r="G66" s="11"/>
      <c r="H66" s="58">
        <v>109238</v>
      </c>
      <c r="I66" s="2"/>
      <c r="J66" s="58">
        <v>109238</v>
      </c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39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40</v>
      </c>
      <c r="E68" s="14"/>
      <c r="F68" s="14"/>
      <c r="G68" s="11"/>
      <c r="H68" s="18">
        <v>32247</v>
      </c>
      <c r="I68" s="2"/>
      <c r="J68" s="58">
        <v>32351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41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42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54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43</v>
      </c>
      <c r="E72" s="14"/>
      <c r="F72" s="14"/>
      <c r="G72" s="11"/>
      <c r="H72" s="58">
        <v>0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57</v>
      </c>
      <c r="E73" s="14"/>
      <c r="F73" s="14"/>
      <c r="G73" s="11"/>
      <c r="H73" s="18">
        <v>447797</v>
      </c>
      <c r="I73" s="2"/>
      <c r="J73" s="58">
        <v>409875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9.5">
      <c r="A74" s="11"/>
      <c r="B74" s="16"/>
      <c r="C74" s="11"/>
      <c r="D74" s="39"/>
      <c r="E74" s="14"/>
      <c r="F74" s="14"/>
      <c r="G74" s="11"/>
      <c r="H74" s="58" t="s">
        <v>68</v>
      </c>
      <c r="I74" s="2"/>
      <c r="J74" s="58" t="s">
        <v>68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>
        <f>SUM(H66:H74)</f>
        <v>589282</v>
      </c>
      <c r="I75" s="2"/>
      <c r="J75" s="58">
        <f>SUM(J66:J74)</f>
        <v>551464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8.75">
      <c r="A76" s="11"/>
      <c r="B76" s="16"/>
      <c r="C76" s="11"/>
      <c r="D76" s="12"/>
      <c r="E76" s="14"/>
      <c r="F76" s="14"/>
      <c r="G76" s="11"/>
      <c r="H76" s="27"/>
      <c r="I76" s="2"/>
      <c r="J76" s="58"/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9" t="s">
        <v>13</v>
      </c>
      <c r="B77" s="28"/>
      <c r="C77" s="5"/>
      <c r="D77" s="11" t="s">
        <v>44</v>
      </c>
      <c r="E77" s="29"/>
      <c r="F77" s="29"/>
      <c r="G77" s="41">
        <v>13</v>
      </c>
      <c r="H77" s="57">
        <v>19219</v>
      </c>
      <c r="I77" s="7"/>
      <c r="J77" s="57">
        <v>18133</v>
      </c>
      <c r="K77" s="7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5"/>
      <c r="B78" s="30"/>
      <c r="C78" s="5"/>
      <c r="D78" s="29"/>
      <c r="E78" s="29"/>
      <c r="F78" s="29"/>
      <c r="G78" s="5"/>
      <c r="H78" s="31"/>
      <c r="I78" s="14"/>
      <c r="J78" s="52"/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19" t="s">
        <v>14</v>
      </c>
      <c r="B79" s="15"/>
      <c r="C79" s="5"/>
      <c r="D79" s="11" t="s">
        <v>45</v>
      </c>
      <c r="E79" s="11"/>
      <c r="F79" s="11"/>
      <c r="G79" s="11"/>
      <c r="H79" s="14"/>
      <c r="I79" s="14"/>
      <c r="J79" s="53"/>
      <c r="K79" s="18"/>
      <c r="L79" s="10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9.5">
      <c r="A80" s="19"/>
      <c r="B80" s="15"/>
      <c r="C80" s="5"/>
      <c r="D80" s="40" t="s">
        <v>53</v>
      </c>
      <c r="E80" s="11"/>
      <c r="F80" s="11"/>
      <c r="G80" s="41">
        <v>11</v>
      </c>
      <c r="H80" s="61">
        <v>5615</v>
      </c>
      <c r="I80" s="14"/>
      <c r="J80" s="53">
        <v>2625</v>
      </c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59</v>
      </c>
      <c r="E81" s="11"/>
      <c r="F81" s="11"/>
      <c r="G81" s="41">
        <v>15</v>
      </c>
      <c r="H81" s="61">
        <f>1149-374</f>
        <v>775</v>
      </c>
      <c r="I81" s="14"/>
      <c r="J81" s="53">
        <v>2850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74</v>
      </c>
      <c r="E82" s="11"/>
      <c r="F82" s="11"/>
      <c r="G82" s="41"/>
      <c r="H82" s="58">
        <f>590-216</f>
        <v>374</v>
      </c>
      <c r="I82" s="14"/>
      <c r="J82" s="53">
        <v>374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8.75">
      <c r="A83" s="5"/>
      <c r="B83" s="30"/>
      <c r="C83" s="5"/>
      <c r="D83" s="11"/>
      <c r="E83" s="11"/>
      <c r="F83" s="11"/>
      <c r="G83" s="11"/>
      <c r="H83" s="16"/>
      <c r="I83" s="14"/>
      <c r="J83" s="54"/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19" t="s">
        <v>16</v>
      </c>
      <c r="B84" s="15"/>
      <c r="C84" s="30"/>
      <c r="D84" s="11" t="s">
        <v>77</v>
      </c>
      <c r="E84" s="11"/>
      <c r="F84" s="11"/>
      <c r="G84" s="11"/>
      <c r="H84" s="16"/>
      <c r="I84" s="11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9.5">
      <c r="A85" s="2"/>
      <c r="B85" s="11"/>
      <c r="C85" s="16"/>
      <c r="D85" s="40" t="s">
        <v>46</v>
      </c>
      <c r="E85" s="11"/>
      <c r="F85" s="11"/>
      <c r="G85" s="44">
        <v>14</v>
      </c>
      <c r="H85" s="26">
        <v>11314</v>
      </c>
      <c r="I85" s="18"/>
      <c r="J85" s="55">
        <v>11314</v>
      </c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11"/>
      <c r="B86" s="11"/>
      <c r="C86" s="16"/>
      <c r="D86" s="40" t="s">
        <v>47</v>
      </c>
      <c r="E86" s="11"/>
      <c r="F86" s="11"/>
      <c r="G86" s="11"/>
      <c r="H86" s="26">
        <v>2328</v>
      </c>
      <c r="I86" s="18"/>
      <c r="J86" s="56">
        <v>2203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8.75">
      <c r="A87" s="19"/>
      <c r="B87" s="11"/>
      <c r="C87" s="16"/>
      <c r="D87" s="11"/>
      <c r="E87" s="11"/>
      <c r="F87" s="11"/>
      <c r="G87" s="11"/>
      <c r="H87" s="25" t="s">
        <v>5</v>
      </c>
      <c r="I87" s="18"/>
      <c r="J87" s="25" t="s">
        <v>5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1"/>
      <c r="B88" s="11"/>
      <c r="C88" s="16"/>
      <c r="D88" s="11"/>
      <c r="E88" s="11"/>
      <c r="F88" s="11"/>
      <c r="G88" s="11"/>
      <c r="H88" s="59">
        <f>SUM(H75:H87)</f>
        <v>628907</v>
      </c>
      <c r="I88" s="18"/>
      <c r="J88" s="59">
        <f>SUM(J75:J87)</f>
        <v>588963</v>
      </c>
      <c r="K88" s="18"/>
      <c r="L88" s="63">
        <f>+H88-H49</f>
        <v>0</v>
      </c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22"/>
      <c r="D89" s="11"/>
      <c r="E89" s="11"/>
      <c r="F89" s="11"/>
      <c r="G89" s="11"/>
      <c r="H89" s="27" t="s">
        <v>71</v>
      </c>
      <c r="I89" s="18"/>
      <c r="J89" s="27" t="s">
        <v>71</v>
      </c>
      <c r="K89" s="18"/>
      <c r="L89" s="63">
        <f>+J89-J50</f>
        <v>0</v>
      </c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2:248" ht="18.75">
      <c r="B90" s="11"/>
      <c r="C90" s="16"/>
      <c r="D90" s="11"/>
      <c r="E90" s="11"/>
      <c r="F90" s="11"/>
      <c r="G90" s="11"/>
      <c r="H90" s="60" t="s">
        <v>0</v>
      </c>
      <c r="I90" s="18"/>
      <c r="J90" s="60" t="s">
        <v>0</v>
      </c>
      <c r="K90" s="18"/>
      <c r="L90" s="10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ht="18.75">
      <c r="A91" s="36" t="s">
        <v>69</v>
      </c>
      <c r="B91" s="11"/>
      <c r="C91" s="16"/>
      <c r="D91" s="11" t="s">
        <v>70</v>
      </c>
      <c r="E91" s="11"/>
      <c r="F91" s="11"/>
      <c r="G91" s="11"/>
      <c r="H91" s="18">
        <f>(+H75-H21-H22)/H66*100</f>
        <v>529.1089181420385</v>
      </c>
      <c r="I91" s="18"/>
      <c r="J91" s="18">
        <v>494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11"/>
      <c r="B92" s="11"/>
      <c r="C92" s="16"/>
      <c r="D92" s="11"/>
      <c r="E92" s="11"/>
      <c r="F92" s="11"/>
      <c r="G92" s="11"/>
      <c r="H92" s="27" t="s">
        <v>71</v>
      </c>
      <c r="I92" s="18"/>
      <c r="J92" s="27" t="s">
        <v>71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31"/>
      <c r="I93" s="14"/>
      <c r="J93" s="31"/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14"/>
      <c r="I94" s="14"/>
      <c r="J94" s="14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6"/>
      <c r="I95" s="14"/>
      <c r="J95" s="16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1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8"/>
      <c r="I97" s="18"/>
      <c r="J97" s="18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25"/>
      <c r="I102" s="18"/>
      <c r="J102" s="25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18"/>
      <c r="I103" s="18"/>
      <c r="J103" s="18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27"/>
      <c r="I104" s="2"/>
      <c r="J104" s="27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1"/>
      <c r="D105" s="11"/>
      <c r="E105" s="11"/>
      <c r="F105" s="11"/>
      <c r="G105" s="11"/>
      <c r="H105" s="18"/>
      <c r="I105" s="11"/>
      <c r="J105" s="18"/>
      <c r="K105" s="18"/>
      <c r="L105" s="4"/>
      <c r="M105" s="5"/>
      <c r="N105" s="5"/>
      <c r="O105" s="5"/>
      <c r="P105" s="8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6"/>
      <c r="D107" s="11"/>
      <c r="E107" s="11"/>
      <c r="F107" s="11"/>
      <c r="G107" s="11"/>
      <c r="H107" s="18"/>
      <c r="I107" s="11"/>
      <c r="J107" s="31"/>
      <c r="K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9"/>
      <c r="B108" s="12"/>
      <c r="C108" s="15"/>
      <c r="D108" s="11"/>
      <c r="E108" s="11"/>
      <c r="F108" s="11"/>
      <c r="G108" s="11"/>
      <c r="H108" s="18"/>
      <c r="I108" s="11"/>
      <c r="J108" s="14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1"/>
      <c r="B109" s="12"/>
      <c r="C109" s="15"/>
      <c r="D109" s="11"/>
      <c r="E109" s="11"/>
      <c r="F109" s="11"/>
      <c r="G109" s="11"/>
      <c r="H109" s="18"/>
      <c r="I109" s="11"/>
      <c r="J109" s="16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1"/>
      <c r="C110" s="16"/>
      <c r="D110" s="11"/>
      <c r="E110" s="11"/>
      <c r="F110" s="11"/>
      <c r="G110" s="11"/>
      <c r="H110" s="18"/>
      <c r="I110" s="11"/>
      <c r="J110" s="27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18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32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11"/>
      <c r="B113" s="11"/>
      <c r="C113" s="16"/>
      <c r="D113" s="11"/>
      <c r="E113" s="11"/>
      <c r="F113" s="11"/>
      <c r="G113" s="11"/>
      <c r="H113" s="18"/>
      <c r="I113" s="11"/>
      <c r="J113" s="33"/>
      <c r="K113" s="33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9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2"/>
      <c r="B118" s="11"/>
      <c r="C118" s="11"/>
      <c r="D118" s="11"/>
      <c r="E118" s="11"/>
      <c r="F118" s="11"/>
      <c r="G118" s="11"/>
      <c r="H118" s="18"/>
      <c r="I118" s="11"/>
      <c r="J118" s="33"/>
      <c r="K118" s="33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11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9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1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9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1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9"/>
      <c r="B125" s="11"/>
      <c r="C125" s="11"/>
      <c r="D125" s="11"/>
      <c r="E125" s="11"/>
      <c r="F125" s="11"/>
      <c r="G125" s="11"/>
      <c r="H125" s="14"/>
      <c r="I125" s="14"/>
      <c r="J125" s="14"/>
      <c r="K125" s="11"/>
      <c r="L125" s="6"/>
      <c r="M125" s="7" t="s">
        <v>0</v>
      </c>
      <c r="N125" s="5"/>
      <c r="O125" s="5"/>
      <c r="P125" s="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8"/>
      <c r="L126" s="6"/>
      <c r="M126" s="7"/>
      <c r="N126" s="7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1"/>
      <c r="B127" s="14"/>
      <c r="C127" s="11"/>
      <c r="D127" s="11"/>
      <c r="E127" s="11"/>
      <c r="F127" s="11"/>
      <c r="G127" s="11"/>
      <c r="H127" s="34"/>
      <c r="I127" s="11"/>
      <c r="J127" s="35"/>
      <c r="K127" s="11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9"/>
      <c r="B128" s="11"/>
      <c r="C128" s="11"/>
      <c r="D128" s="11"/>
      <c r="E128" s="11"/>
      <c r="F128" s="12"/>
      <c r="G128" s="11"/>
      <c r="H128" s="34"/>
      <c r="I128" s="36"/>
      <c r="J128" s="34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8"/>
      <c r="I133" s="11"/>
      <c r="J133" s="33"/>
      <c r="K133" s="33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8"/>
      <c r="I142" s="11"/>
      <c r="J142" s="33"/>
      <c r="K142" s="33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4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1"/>
      <c r="J146" s="14"/>
      <c r="K146" s="1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12" ht="18.75">
      <c r="A164" s="1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6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P166" s="9" t="s">
        <v>0</v>
      </c>
    </row>
    <row r="167" spans="1:12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1"/>
      <c r="B177" s="11"/>
      <c r="C177" s="11"/>
      <c r="D177" s="11"/>
      <c r="E177" s="11"/>
      <c r="F177" s="11"/>
      <c r="G177" s="14"/>
      <c r="H177" s="14"/>
      <c r="I177" s="14"/>
      <c r="J177" s="31"/>
      <c r="K177" s="31"/>
      <c r="L177" s="3"/>
    </row>
    <row r="178" spans="1:12" ht="18.75">
      <c r="A178" s="11"/>
      <c r="B178" s="11"/>
      <c r="C178" s="11"/>
      <c r="D178" s="11"/>
      <c r="E178" s="11"/>
      <c r="F178" s="11"/>
      <c r="G178" s="11"/>
      <c r="H178" s="11"/>
      <c r="I178" s="11"/>
      <c r="J178" s="14"/>
      <c r="K178" s="14"/>
      <c r="L178" s="3"/>
    </row>
    <row r="179" spans="1:12" ht="16.5">
      <c r="A179" s="37"/>
      <c r="B179" s="37"/>
      <c r="C179" s="37"/>
      <c r="D179" s="37"/>
      <c r="E179" s="37"/>
      <c r="F179" s="37"/>
      <c r="G179" s="37"/>
      <c r="H179" s="37"/>
      <c r="I179" s="37"/>
      <c r="J179" s="38"/>
      <c r="K179" s="38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8"/>
      <c r="K182" s="38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1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</sheetData>
  <mergeCells count="2">
    <mergeCell ref="E52:H52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 HOLDINGS BERHAD</cp:lastModifiedBy>
  <cp:lastPrinted>2000-08-28T01:36:37Z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