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PL" sheetId="1" r:id="rId1"/>
    <sheet name="BS" sheetId="2" r:id="rId2"/>
    <sheet name="Notes" sheetId="3" r:id="rId3"/>
  </sheets>
  <definedNames>
    <definedName name="_xlnm.Print_Area" localSheetId="1">'BS'!$B$1:$L$67</definedName>
    <definedName name="_xlnm.Print_Area" localSheetId="2">'Notes'!$B$1:$M$243</definedName>
    <definedName name="_xlnm.Print_Area" localSheetId="0">'PL'!$B$1:$M$79</definedName>
  </definedNames>
  <calcPr fullCalcOnLoad="1"/>
</workbook>
</file>

<file path=xl/sharedStrings.xml><?xml version="1.0" encoding="utf-8"?>
<sst xmlns="http://schemas.openxmlformats.org/spreadsheetml/2006/main" count="342" uniqueCount="237">
  <si>
    <t>LION  LAND  BERHAD  (415-D)</t>
  </si>
  <si>
    <t>(Incorporated In Malaysia)</t>
  </si>
  <si>
    <t>QUARTERLY  REPORT</t>
  </si>
  <si>
    <t>Quarterly  report  on  consolidated  results  for  the  financial  quarter  ended  30/9/1999.</t>
  </si>
  <si>
    <t>The  figures  have  not  been  audited.</t>
  </si>
  <si>
    <t>CONSOLIDATED  INCOME  STATEMENT</t>
  </si>
  <si>
    <t>INDIVIDUAL</t>
  </si>
  <si>
    <t>CUMULATIVE</t>
  </si>
  <si>
    <t>QUARTER</t>
  </si>
  <si>
    <t>CURRENT</t>
  </si>
  <si>
    <t>YEAR</t>
  </si>
  <si>
    <t>TO DATE</t>
  </si>
  <si>
    <t>NOTE</t>
  </si>
  <si>
    <t>30/9/1999</t>
  </si>
  <si>
    <t>RM'000</t>
  </si>
  <si>
    <t>(a)</t>
  </si>
  <si>
    <t>Turnover</t>
  </si>
  <si>
    <t>(b)</t>
  </si>
  <si>
    <t>Investment income</t>
  </si>
  <si>
    <t xml:space="preserve">-     </t>
  </si>
  <si>
    <t>(c)</t>
  </si>
  <si>
    <t>Other income including interest income</t>
  </si>
  <si>
    <t>Operating profit/(loss) before interest on</t>
  </si>
  <si>
    <t xml:space="preserve"> 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</si>
  <si>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</si>
  <si>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</si>
  <si>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</si>
  <si>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</si>
  <si>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</si>
  <si>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</si>
  <si>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</t>
  </si>
  <si>
    <t>(e)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</si>
  <si>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</si>
  <si>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</si>
  <si>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</si>
  <si>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</si>
  <si>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</si>
  <si>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</si>
  <si>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</si>
  <si>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</si>
  <si>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</si>
  <si>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</si>
  <si>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</si>
  <si>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>(i)</t>
  </si>
  <si>
    <t>(i)  Profit/(loss) after taxation before deducting</t>
  </si>
  <si>
    <t xml:space="preserve">       minority interests</t>
  </si>
  <si>
    <t>(ii)  Less minority interests</t>
  </si>
  <si>
    <t>(j)</t>
  </si>
  <si>
    <t>Profit/(loss) after taxation attributable to</t>
  </si>
  <si>
    <t>members of the company</t>
  </si>
  <si>
    <t>(k)</t>
  </si>
  <si>
    <t>(i)   Extraordinary items</t>
  </si>
  <si>
    <t>(iii)  Extraordinary items attributable to members</t>
  </si>
  <si>
    <t xml:space="preserve">       of the company</t>
  </si>
  <si>
    <t>(l)</t>
  </si>
  <si>
    <t>Profit/(loss) after taxation and extraordinary</t>
  </si>
  <si>
    <t>items attributable to members of the company</t>
  </si>
  <si>
    <t>Basic (based on 593.4 million ordinary shares) (sen)</t>
  </si>
  <si>
    <t>(ii)</t>
  </si>
  <si>
    <t>Fully diluted (based on 593.4 million ordinary shares) (sen)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</si>
  <si>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</si>
  <si>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</si>
  <si>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</si>
  <si>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</si>
  <si>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</si>
  <si>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</si>
  <si>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</si>
  <si>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30/6/1999</t>
  </si>
  <si>
    <t>Fixed  Assets</t>
  </si>
  <si>
    <t>Investment  Property</t>
  </si>
  <si>
    <t>Property  Development  Projects</t>
  </si>
  <si>
    <t>Investment  In  Associated  Companies</t>
  </si>
  <si>
    <t>Long  Term  Investments</t>
  </si>
  <si>
    <t>Intangible  Assets</t>
  </si>
  <si>
    <t>Current  Assets</t>
  </si>
  <si>
    <t>Stocks</t>
  </si>
  <si>
    <t>Trade  Debtors</t>
  </si>
  <si>
    <t>Deposits,  Cash  And  Bank  Balances</t>
  </si>
  <si>
    <t>Amounts  Owing  By  Related  Companies</t>
  </si>
  <si>
    <t>Others</t>
  </si>
  <si>
    <t>Current  Liabilities</t>
  </si>
  <si>
    <t>Short  Term  Borrowings</t>
  </si>
  <si>
    <t>Trade  Creditors</t>
  </si>
  <si>
    <t>Other  Creditors</t>
  </si>
  <si>
    <t>Provision  For  Taxation</t>
  </si>
  <si>
    <t>Amounts  Owing  To  Related  Companies</t>
  </si>
  <si>
    <t>Net  Current  Assets / (Liabilities)</t>
  </si>
  <si>
    <t>Shareholders'  Funds</t>
  </si>
  <si>
    <t>Share  Capital</t>
  </si>
  <si>
    <t>Reserves</t>
  </si>
  <si>
    <t>Share  Premium</t>
  </si>
  <si>
    <t>Revaluation  Reserves</t>
  </si>
  <si>
    <t>Retained  Profit / (Loss)</t>
  </si>
  <si>
    <t>Minority  Interests</t>
  </si>
  <si>
    <t>Long  Term  Borrowings</t>
  </si>
  <si>
    <t>Other  Long  Term  Liabilities</t>
  </si>
  <si>
    <t>Net  tangible  assets  per  share  (sen)</t>
  </si>
  <si>
    <t>NOTES</t>
  </si>
  <si>
    <t>ACCOUNTING  POLICIES</t>
  </si>
  <si>
    <t>The  accounts  of  the  Group  are  prepared  using  accounting  policies  and  methods  of  computation</t>
  </si>
  <si>
    <t>EXCEPTIONAL  ITEM</t>
  </si>
  <si>
    <t>EXTRAORDINARY  ITEMS</t>
  </si>
  <si>
    <t>There  were  no  extraordinary  items  for  the  quarter  under  review.</t>
  </si>
  <si>
    <t>TAXATION</t>
  </si>
  <si>
    <t>Taxation  includes :-</t>
  </si>
  <si>
    <t>Current</t>
  </si>
  <si>
    <t>Deferred</t>
  </si>
  <si>
    <t>Under/(over)  provision  in  respect  of  prior  years</t>
  </si>
  <si>
    <t>Associated  companies</t>
  </si>
  <si>
    <t>PRE-ACQUISITION  PROFITS</t>
  </si>
  <si>
    <t>Pre-acquisition  profits  have  been  eliminated  in  arriving  at  the  consolidated  results  of  the  Group.</t>
  </si>
  <si>
    <t>PROFIT  ON  SALE  OF  INVESTMENTS  AND / OR  PROPERTIES</t>
  </si>
  <si>
    <t>QUOTED  SECURITIES</t>
  </si>
  <si>
    <t>There  were  no  purchase  or  disposal  of  quoted  securities  for  the  quarter  under  review.</t>
  </si>
  <si>
    <t>The  Group's  investments  in  quoted  securities  as  at  end  of  the  reporting  period  are  as  follows :-</t>
  </si>
  <si>
    <t>At  costs</t>
  </si>
  <si>
    <t>At  net  book  value</t>
  </si>
  <si>
    <t>At  market  value</t>
  </si>
  <si>
    <t>CHANGES  IN  THE  COMPOSITION  OF  THE  GROUP</t>
  </si>
  <si>
    <t>There  were  no  changes  in  the  composition  of  the  Group  for  the  quarter  under  review.</t>
  </si>
  <si>
    <t>......../2</t>
  </si>
  <si>
    <t>STATUS  OF  CORPORATE  PROPOSALS</t>
  </si>
  <si>
    <t>SEASONALITY  AND  CYCLICALITY  OF  OPERATIONS</t>
  </si>
  <si>
    <t>SHARE  ISSUE</t>
  </si>
  <si>
    <t>GROUP  BORROWINGS  AND  DEBT  SECURITIES</t>
  </si>
  <si>
    <t>The  Group's  borrowings  as  at  end  of  the  reporting  period  are  as  follows :-</t>
  </si>
  <si>
    <t>Short</t>
  </si>
  <si>
    <t>Long</t>
  </si>
  <si>
    <t>Term</t>
  </si>
  <si>
    <t>TOTAL</t>
  </si>
  <si>
    <t>Secured</t>
  </si>
  <si>
    <t>Unsecured</t>
  </si>
  <si>
    <t>The  Group's  borrowings  are  denominated  in  the  following  currencies:</t>
  </si>
  <si>
    <t xml:space="preserve">-  </t>
  </si>
  <si>
    <t>Ringgit  Malaysia</t>
  </si>
  <si>
    <t>US  dollar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</si>
  <si>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</si>
  <si>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</si>
  <si>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</si>
  <si>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MATERIAL LITIGATION</t>
  </si>
  <si>
    <t>Suits</t>
  </si>
  <si>
    <t>Amount</t>
  </si>
  <si>
    <t>No</t>
  </si>
  <si>
    <t>Claimed</t>
  </si>
  <si>
    <t>Perwira  Affin  Bank  Bhd</t>
  </si>
  <si>
    <t>KLHC CS No.</t>
  </si>
  <si>
    <t>D5-22-1719-99</t>
  </si>
  <si>
    <t>Bumiputra  Merchant  Bank  Berhad</t>
  </si>
  <si>
    <t>D6-22-2082-99</t>
  </si>
  <si>
    <t>......../3</t>
  </si>
  <si>
    <t>SEGMENTAL  INFORMATION</t>
  </si>
  <si>
    <t>Total Assets</t>
  </si>
  <si>
    <t>Profit / (Loss)</t>
  </si>
  <si>
    <t>Employed</t>
  </si>
  <si>
    <t>Industry</t>
  </si>
  <si>
    <t>Steel  operations</t>
  </si>
  <si>
    <t>Property  development</t>
  </si>
  <si>
    <t>Construction</t>
  </si>
  <si>
    <t>Non-segment  activities</t>
  </si>
  <si>
    <t>Exceptional  item</t>
  </si>
  <si>
    <t>Geographical</t>
  </si>
  <si>
    <t>Malaysia</t>
  </si>
  <si>
    <t>Overseas</t>
  </si>
  <si>
    <t>Non-segment  activities  consist  of  interest  expenses  net  of  interest  income  and  business  development</t>
  </si>
  <si>
    <t>expenses  which  are  not  directly  attributable  to  any  segment.</t>
  </si>
  <si>
    <t>COMPARISON  WITH  THE  PRECEDING  QUARTER'S  RESULTS</t>
  </si>
  <si>
    <t>This  note  is  not  applicable  for  the  first  quarterly  report  issued.</t>
  </si>
  <si>
    <t>REVIEW  OF  PERFORMANCE</t>
  </si>
  <si>
    <t>PROSPECTS</t>
  </si>
  <si>
    <t>This  note  is  not  applicable.</t>
  </si>
  <si>
    <t>DIVIDEND</t>
  </si>
  <si>
    <t>No  interim  dividend  has  been  recommended  for  the  quarter  under  review.</t>
  </si>
  <si>
    <t>YEAR  2000  (" Y2K ")  COMPLIANCE</t>
  </si>
  <si>
    <t>1.</t>
  </si>
  <si>
    <t>2.</t>
  </si>
  <si>
    <t>3.</t>
  </si>
  <si>
    <t>Earnings/(loss)  per  share  based  on  2(j)  above  after  deducting  any  provision  for  preference  dividends :-</t>
  </si>
  <si>
    <t>(ii ) Less minority interests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</si>
  <si>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</si>
  <si>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</si>
  <si>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</si>
  <si>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</si>
  <si>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</si>
  <si>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</si>
  <si>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</si>
  <si>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</si>
  <si>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</si>
  <si>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</si>
  <si>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</si>
  <si>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</si>
  <si>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</si>
  <si>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</si>
  <si>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</si>
  <si>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</si>
  <si>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</si>
  <si>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</si>
  <si>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</si>
  <si>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  continue  its  business  activities  in  the  event  of  any  system  disruption  due  to  the  Y2K  problem.</t>
  </si>
  <si>
    <t>also  developed  Y2K  contingency  and  business  recovery  plans  to  safeguard  and  ensure  that  it  is  able</t>
  </si>
  <si>
    <t>readiness  of  its  customers  and  business  counterparts  has  been  completed.  In  addition,  the  Group  has</t>
  </si>
  <si>
    <t>The  operations  of  the  Group  is  not  subject  to  material  seasonal  or  cyclical  effects.</t>
  </si>
  <si>
    <t>no  significant  changes  to  these  policies.</t>
  </si>
  <si>
    <t>consistent  with  those  adopted  in  the  most  recent  annual  financial  statement.  There  have  been</t>
  </si>
  <si>
    <t>It  represents  mainly  amortisation  of  the  deferred  portion  of  such  long  term  borrowings.</t>
  </si>
  <si>
    <t>course  of  business.</t>
  </si>
  <si>
    <t>There was no material gain or loss on disposal of investments or properties other than in the ordinary</t>
  </si>
  <si>
    <t>fully  paid  pursuant  to  the  Company's  Executive  Share  Option  Scheme.</t>
  </si>
  <si>
    <t>During  the  quarter  under  review,  the  Company  issued  105,000  ordinary  shares  of  RM 1.00  each</t>
  </si>
  <si>
    <t>Contingent  liabilities  (unsecured)  in  respect  of  guarantees  or  indemnities  given  by  the  Group  for</t>
  </si>
  <si>
    <t>credit  facilities  obtained  and  utilised  by  an  associated  company  amounted  to  RM 191 million.</t>
  </si>
  <si>
    <t>Barring  unforeseen  circumstances,  the  Directors  expect  the  operating  performance  of  the  Group</t>
  </si>
  <si>
    <t>financial  position  as  it  has  taken  all  possible  measures  deemed  necessary  to  be  Y2K  ready.</t>
  </si>
  <si>
    <t>The  Group  has  identified  its  overall  Y2K  exposure  and  determined  the  appropriate  action  to  be  taken</t>
  </si>
  <si>
    <t>to  achieve  compliance.  The  remediation  of  relevant  critical  systems  as  well  as  the  assessment  of  the</t>
  </si>
  <si>
    <t>VARIANCE OF ACTUAL RESULTS FROM FORECASTED PROFIT AND SHORTFALL IN PROFIT GUARANTEE</t>
  </si>
  <si>
    <t>Exceptional  item  comprises  translation  loss  in  respect  of  foreign  currency  borrowings.</t>
  </si>
  <si>
    <t>There  are  presently  two  litigation  suits  filed  against  Lion  Land  Berhad  by  the  following  parties  for</t>
  </si>
  <si>
    <t>credit  facilities  given  to  the  Company :</t>
  </si>
  <si>
    <t>Banks</t>
  </si>
  <si>
    <t>in  due  course.</t>
  </si>
  <si>
    <t>The  Group  is  finalising  its  overall  restructuring  scheme,  details  of  which  will  be  announced</t>
  </si>
  <si>
    <t>(" Proposed  ESOS ")  of  up  to  10%  of  the  issued  and  paid-up  share  capital  of  the  Company.</t>
  </si>
  <si>
    <t>i)</t>
  </si>
  <si>
    <t>ii)</t>
  </si>
  <si>
    <t>-</t>
  </si>
  <si>
    <t>On  30  June  1999,  the  Company  announced  a  proposed  new  executive  share  option  scheme</t>
  </si>
  <si>
    <t>the  improving  economy.  The  Property  and  Construction  Divisions  has  been  able  to  maintain  its</t>
  </si>
  <si>
    <t>profitability.</t>
  </si>
  <si>
    <t>The  Proposed  ESOS  has  been  approved  by  the  Securities  Commission  on  22  November  1999.</t>
  </si>
  <si>
    <t>The  Proposed  ESOS  is  pending  the  approval  of  the  following :</t>
  </si>
  <si>
    <t>a)   Shareholders  of  the  Company ;</t>
  </si>
  <si>
    <t>b)   Kuala  Lumpur  Stocks  Exchange ;</t>
  </si>
  <si>
    <t>c)   Registrar  of  Companies ;  and</t>
  </si>
  <si>
    <t>d)   Any  other  relevant  authority.</t>
  </si>
  <si>
    <t>Our  Steel  Division  continues  to  register  improved  profit  for  the  quarter  under  review  in  line  with</t>
  </si>
  <si>
    <t>to  be  sustained.</t>
  </si>
  <si>
    <t>The  Group  is  confident  that  the  Y2K  issue  will  not  have  any  material  impact  on  its  business  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</si>
</sst>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right"/>
    </xf>
    <xf numFmtId="164" fontId="0" fillId="0" borderId="2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2" xfId="15" applyNumberFormat="1" applyBorder="1" applyAlignment="1">
      <alignment horizontal="right"/>
    </xf>
    <xf numFmtId="165" fontId="0" fillId="0" borderId="1" xfId="15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1" xfId="15" applyNumberForma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164" fontId="0" fillId="0" borderId="2" xfId="15" applyNumberFormat="1" applyFont="1" applyBorder="1" applyAlignment="1">
      <alignment horizontal="right"/>
    </xf>
    <xf numFmtId="164" fontId="0" fillId="0" borderId="2" xfId="15" applyNumberFormat="1" applyFont="1" applyBorder="1" applyAlignment="1" quotePrefix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8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7109375" style="0" customWidth="1"/>
    <col min="2" max="2" width="3.8515625" style="0" customWidth="1"/>
    <col min="3" max="3" width="4.00390625" style="0" customWidth="1"/>
    <col min="8" max="8" width="5.8515625" style="0" customWidth="1"/>
    <col min="9" max="9" width="10.421875" style="0" customWidth="1"/>
    <col min="10" max="10" width="14.57421875" style="0" customWidth="1"/>
    <col min="11" max="11" width="4.7109375" style="0" customWidth="1"/>
    <col min="12" max="12" width="14.57421875" style="0" customWidth="1"/>
    <col min="13" max="13" width="6.28125" style="0" customWidth="1"/>
  </cols>
  <sheetData>
    <row r="3" spans="2:12" ht="15.7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2.75"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ht="15.75">
      <c r="B5" s="6"/>
    </row>
    <row r="6" spans="2:12" ht="15.75">
      <c r="B6" s="32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9" ht="12.75">
      <c r="B9" t="s">
        <v>3</v>
      </c>
    </row>
    <row r="10" ht="12.75">
      <c r="B10" t="s">
        <v>4</v>
      </c>
    </row>
    <row r="12" ht="15.75">
      <c r="B12" s="6" t="s">
        <v>5</v>
      </c>
    </row>
    <row r="13" spans="9:12" ht="12.75">
      <c r="I13" s="4"/>
      <c r="J13" s="4" t="s">
        <v>6</v>
      </c>
      <c r="K13" s="4"/>
      <c r="L13" s="4" t="s">
        <v>7</v>
      </c>
    </row>
    <row r="14" spans="2:12" ht="12.75">
      <c r="B14" s="2"/>
      <c r="I14" s="4"/>
      <c r="J14" s="5" t="s">
        <v>8</v>
      </c>
      <c r="K14" s="4"/>
      <c r="L14" s="5" t="s">
        <v>8</v>
      </c>
    </row>
    <row r="15" spans="2:12" ht="4.5" customHeight="1">
      <c r="B15" s="2"/>
      <c r="I15" s="4"/>
      <c r="J15" s="4"/>
      <c r="K15" s="4"/>
      <c r="L15" s="4"/>
    </row>
    <row r="16" spans="2:12" ht="12.75">
      <c r="B16" s="2"/>
      <c r="I16" s="4"/>
      <c r="J16" s="4" t="s">
        <v>9</v>
      </c>
      <c r="K16" s="4"/>
      <c r="L16" s="4" t="s">
        <v>9</v>
      </c>
    </row>
    <row r="17" spans="2:12" ht="12.75">
      <c r="B17" s="2"/>
      <c r="I17" s="4"/>
      <c r="J17" s="4" t="s">
        <v>10</v>
      </c>
      <c r="K17" s="4"/>
      <c r="L17" s="4" t="s">
        <v>10</v>
      </c>
    </row>
    <row r="18" spans="2:12" ht="12.75">
      <c r="B18" s="2"/>
      <c r="I18" s="4"/>
      <c r="J18" s="4" t="s">
        <v>8</v>
      </c>
      <c r="K18" s="4"/>
      <c r="L18" s="4" t="s">
        <v>11</v>
      </c>
    </row>
    <row r="19" spans="2:12" ht="12.75">
      <c r="B19" s="2"/>
      <c r="I19" s="7" t="s">
        <v>12</v>
      </c>
      <c r="J19" s="4" t="s">
        <v>13</v>
      </c>
      <c r="K19" s="4"/>
      <c r="L19" s="4" t="s">
        <v>13</v>
      </c>
    </row>
    <row r="20" spans="2:12" ht="12.75">
      <c r="B20" s="2"/>
      <c r="I20" s="3"/>
      <c r="J20" s="3" t="s">
        <v>14</v>
      </c>
      <c r="K20" s="3"/>
      <c r="L20" s="3" t="s">
        <v>14</v>
      </c>
    </row>
    <row r="21" spans="2:9" ht="12.75">
      <c r="B21" s="2"/>
      <c r="I21" s="16"/>
    </row>
    <row r="22" spans="2:9" ht="12.75">
      <c r="B22" s="2"/>
      <c r="I22" s="16"/>
    </row>
    <row r="23" spans="2:12" ht="13.5" thickBot="1">
      <c r="B23" s="2" t="s">
        <v>173</v>
      </c>
      <c r="C23" t="s">
        <v>15</v>
      </c>
      <c r="D23" t="s">
        <v>16</v>
      </c>
      <c r="I23" s="16"/>
      <c r="J23" s="13">
        <v>227815</v>
      </c>
      <c r="K23" s="10"/>
      <c r="L23" s="13">
        <v>227815</v>
      </c>
    </row>
    <row r="24" spans="2:12" ht="9" customHeight="1" thickTop="1">
      <c r="B24" s="2"/>
      <c r="I24" s="16"/>
      <c r="J24" s="10"/>
      <c r="K24" s="10"/>
      <c r="L24" s="10"/>
    </row>
    <row r="25" spans="2:12" ht="13.5" thickBot="1">
      <c r="B25" s="2"/>
      <c r="C25" t="s">
        <v>17</v>
      </c>
      <c r="D25" t="s">
        <v>18</v>
      </c>
      <c r="I25" s="16"/>
      <c r="J25" s="13" t="s">
        <v>19</v>
      </c>
      <c r="K25" s="10"/>
      <c r="L25" s="13" t="s">
        <v>19</v>
      </c>
    </row>
    <row r="26" spans="2:12" ht="9" customHeight="1" thickTop="1">
      <c r="B26" s="2"/>
      <c r="I26" s="16"/>
      <c r="J26" s="10"/>
      <c r="K26" s="10"/>
      <c r="L26" s="10"/>
    </row>
    <row r="27" spans="2:12" ht="13.5" thickBot="1">
      <c r="B27" s="2"/>
      <c r="C27" t="s">
        <v>20</v>
      </c>
      <c r="D27" t="s">
        <v>21</v>
      </c>
      <c r="I27" s="16"/>
      <c r="J27" s="13">
        <v>25147</v>
      </c>
      <c r="K27" s="10"/>
      <c r="L27" s="13">
        <v>25147</v>
      </c>
    </row>
    <row r="28" spans="2:12" ht="13.5" thickTop="1">
      <c r="B28" s="2"/>
      <c r="I28" s="16"/>
      <c r="J28" s="10"/>
      <c r="K28" s="10"/>
      <c r="L28" s="10"/>
    </row>
    <row r="29" spans="2:12" ht="12.75">
      <c r="B29" s="2"/>
      <c r="I29" s="16"/>
      <c r="J29" s="10"/>
      <c r="K29" s="10"/>
      <c r="L29" s="10"/>
    </row>
    <row r="30" spans="2:12" ht="12.75">
      <c r="B30" s="2" t="s">
        <v>174</v>
      </c>
      <c r="C30" t="s">
        <v>15</v>
      </c>
      <c r="D30" t="s">
        <v>22</v>
      </c>
      <c r="I30" s="16" t="s">
        <v>23</v>
      </c>
      <c r="J30" s="10"/>
      <c r="K30" s="10"/>
      <c r="L30" s="10"/>
    </row>
    <row r="31" spans="2:12" ht="12.75">
      <c r="B31" s="2"/>
      <c r="D31" t="s">
        <v>24</v>
      </c>
      <c r="I31" s="16"/>
      <c r="J31" s="10"/>
      <c r="K31" s="10"/>
      <c r="L31" s="10"/>
    </row>
    <row r="32" spans="2:12" ht="12.75">
      <c r="B32" s="2"/>
      <c r="D32" t="s">
        <v>25</v>
      </c>
      <c r="I32" s="16"/>
      <c r="J32" s="10"/>
      <c r="K32" s="10"/>
      <c r="L32" s="10"/>
    </row>
    <row r="33" spans="2:12" ht="12.75">
      <c r="B33" s="2"/>
      <c r="D33" t="s">
        <v>26</v>
      </c>
      <c r="I33" s="16">
        <v>6</v>
      </c>
      <c r="J33" s="10">
        <v>66937</v>
      </c>
      <c r="K33" s="10"/>
      <c r="L33" s="10">
        <v>66937</v>
      </c>
    </row>
    <row r="34" spans="2:12" ht="9" customHeight="1">
      <c r="B34" s="2"/>
      <c r="I34" s="16"/>
      <c r="J34" s="10"/>
      <c r="K34" s="10"/>
      <c r="L34" s="10"/>
    </row>
    <row r="35" spans="2:12" ht="12.75">
      <c r="B35" s="2"/>
      <c r="C35" t="s">
        <v>17</v>
      </c>
      <c r="D35" t="s">
        <v>27</v>
      </c>
      <c r="I35" s="16"/>
      <c r="J35" s="10">
        <v>-36857</v>
      </c>
      <c r="K35" s="10"/>
      <c r="L35" s="10">
        <v>-36857</v>
      </c>
    </row>
    <row r="36" spans="2:12" ht="9" customHeight="1">
      <c r="B36" s="2"/>
      <c r="I36" s="16"/>
      <c r="J36" s="10"/>
      <c r="K36" s="10"/>
      <c r="L36" s="10"/>
    </row>
    <row r="37" spans="2:12" ht="12.75">
      <c r="B37" s="2"/>
      <c r="C37" t="s">
        <v>20</v>
      </c>
      <c r="D37" t="s">
        <v>28</v>
      </c>
      <c r="I37" s="16"/>
      <c r="J37" s="10">
        <v>-13306</v>
      </c>
      <c r="K37" s="10"/>
      <c r="L37" s="10">
        <v>-13306</v>
      </c>
    </row>
    <row r="38" spans="2:12" ht="9" customHeight="1">
      <c r="B38" s="2"/>
      <c r="I38" s="16"/>
      <c r="J38" s="10"/>
      <c r="K38" s="10"/>
      <c r="L38" s="10"/>
    </row>
    <row r="39" spans="2:12" ht="12.75">
      <c r="B39" s="2"/>
      <c r="C39" t="s">
        <v>29</v>
      </c>
      <c r="D39" t="s">
        <v>30</v>
      </c>
      <c r="I39" s="16">
        <v>2</v>
      </c>
      <c r="J39" s="10">
        <v>-9224</v>
      </c>
      <c r="K39" s="10"/>
      <c r="L39" s="10">
        <v>-9224</v>
      </c>
    </row>
    <row r="40" spans="2:12" ht="6" customHeight="1">
      <c r="B40" s="2"/>
      <c r="I40" s="16"/>
      <c r="J40" s="14"/>
      <c r="K40" s="10"/>
      <c r="L40" s="14"/>
    </row>
    <row r="41" spans="2:12" ht="12.75">
      <c r="B41" s="2"/>
      <c r="C41" t="s">
        <v>31</v>
      </c>
      <c r="D41" t="s">
        <v>32</v>
      </c>
      <c r="I41" s="16"/>
      <c r="J41" s="10"/>
      <c r="K41" s="10"/>
      <c r="L41" s="10"/>
    </row>
    <row r="42" spans="2:12" ht="12.75">
      <c r="B42" s="2"/>
      <c r="D42" t="s">
        <v>33</v>
      </c>
      <c r="I42" s="16"/>
      <c r="J42" s="10"/>
      <c r="K42" s="10"/>
      <c r="L42" s="10"/>
    </row>
    <row r="43" spans="2:12" ht="12.75">
      <c r="B43" s="2"/>
      <c r="D43" t="s">
        <v>34</v>
      </c>
      <c r="I43" s="16"/>
      <c r="J43" s="10"/>
      <c r="K43" s="10"/>
      <c r="L43" s="10"/>
    </row>
    <row r="44" spans="2:12" ht="12.75">
      <c r="B44" s="2"/>
      <c r="D44" t="s">
        <v>35</v>
      </c>
      <c r="I44" s="16"/>
      <c r="J44" s="10">
        <v>7550</v>
      </c>
      <c r="K44" s="10"/>
      <c r="L44" s="10">
        <v>7550</v>
      </c>
    </row>
    <row r="45" spans="2:12" ht="9" customHeight="1">
      <c r="B45" s="2"/>
      <c r="I45" s="16"/>
      <c r="J45" s="10"/>
      <c r="K45" s="10"/>
      <c r="L45" s="10"/>
    </row>
    <row r="46" spans="2:12" ht="12.75">
      <c r="B46" s="2"/>
      <c r="C46" t="s">
        <v>36</v>
      </c>
      <c r="D46" t="s">
        <v>37</v>
      </c>
      <c r="I46" s="16"/>
      <c r="J46" s="10">
        <v>-10936</v>
      </c>
      <c r="K46" s="10"/>
      <c r="L46" s="10">
        <v>-10936</v>
      </c>
    </row>
    <row r="47" spans="2:12" ht="6" customHeight="1">
      <c r="B47" s="2"/>
      <c r="I47" s="16"/>
      <c r="J47" s="14"/>
      <c r="K47" s="10"/>
      <c r="L47" s="14"/>
    </row>
    <row r="48" spans="2:12" ht="12.75">
      <c r="B48" s="2"/>
      <c r="C48" t="s">
        <v>38</v>
      </c>
      <c r="D48" t="s">
        <v>39</v>
      </c>
      <c r="I48" s="16"/>
      <c r="J48" s="10"/>
      <c r="K48" s="10"/>
      <c r="L48" s="10"/>
    </row>
    <row r="49" spans="2:12" ht="12.75">
      <c r="B49" s="2"/>
      <c r="D49" t="s">
        <v>40</v>
      </c>
      <c r="I49" s="16"/>
      <c r="J49" s="10">
        <v>-3386</v>
      </c>
      <c r="K49" s="10"/>
      <c r="L49" s="10">
        <v>-3386</v>
      </c>
    </row>
    <row r="50" spans="2:12" ht="9" customHeight="1">
      <c r="B50" s="2"/>
      <c r="I50" s="16"/>
      <c r="J50" s="10"/>
      <c r="K50" s="10"/>
      <c r="L50" s="10"/>
    </row>
    <row r="51" spans="2:12" ht="12.75">
      <c r="B51" s="2"/>
      <c r="C51" t="s">
        <v>41</v>
      </c>
      <c r="D51" t="s">
        <v>42</v>
      </c>
      <c r="I51" s="16">
        <v>4</v>
      </c>
      <c r="J51" s="10">
        <v>-1872</v>
      </c>
      <c r="K51" s="10"/>
      <c r="L51" s="10">
        <v>-1872</v>
      </c>
    </row>
    <row r="52" spans="2:12" ht="6" customHeight="1">
      <c r="B52" s="2"/>
      <c r="I52" s="16"/>
      <c r="J52" s="14"/>
      <c r="K52" s="10"/>
      <c r="L52" s="14"/>
    </row>
    <row r="53" spans="2:12" ht="12.75">
      <c r="B53" s="2"/>
      <c r="C53" t="s">
        <v>43</v>
      </c>
      <c r="D53" t="s">
        <v>44</v>
      </c>
      <c r="I53" s="16"/>
      <c r="J53" s="10"/>
      <c r="K53" s="10"/>
      <c r="L53" s="10"/>
    </row>
    <row r="54" spans="2:12" ht="12.75">
      <c r="B54" s="2"/>
      <c r="D54" t="s">
        <v>45</v>
      </c>
      <c r="I54" s="16"/>
      <c r="J54" s="10">
        <v>-5258</v>
      </c>
      <c r="K54" s="10"/>
      <c r="L54" s="10">
        <v>-5258</v>
      </c>
    </row>
    <row r="55" spans="2:12" ht="9" customHeight="1">
      <c r="B55" s="2"/>
      <c r="I55" s="16"/>
      <c r="J55" s="10"/>
      <c r="K55" s="10"/>
      <c r="L55" s="10"/>
    </row>
    <row r="56" spans="2:14" ht="12.75">
      <c r="B56" s="2"/>
      <c r="D56" t="s">
        <v>46</v>
      </c>
      <c r="I56" s="16"/>
      <c r="J56" s="10">
        <v>2234</v>
      </c>
      <c r="K56" s="10"/>
      <c r="L56" s="10">
        <v>2234</v>
      </c>
      <c r="N56" s="26"/>
    </row>
    <row r="57" spans="2:14" ht="6" customHeight="1">
      <c r="B57" s="2"/>
      <c r="I57" s="16"/>
      <c r="J57" s="14"/>
      <c r="K57" s="10"/>
      <c r="L57" s="14"/>
      <c r="N57" s="26"/>
    </row>
    <row r="58" spans="2:14" ht="12.75">
      <c r="B58" s="2"/>
      <c r="C58" t="s">
        <v>47</v>
      </c>
      <c r="D58" t="s">
        <v>48</v>
      </c>
      <c r="I58" s="16"/>
      <c r="J58" s="10"/>
      <c r="K58" s="10"/>
      <c r="L58" s="10"/>
      <c r="N58" s="26"/>
    </row>
    <row r="59" spans="2:12" ht="12.75">
      <c r="B59" s="2"/>
      <c r="D59" t="s">
        <v>49</v>
      </c>
      <c r="I59" s="16"/>
      <c r="J59" s="14">
        <v>-3024</v>
      </c>
      <c r="K59" s="10"/>
      <c r="L59" s="14">
        <v>-3024</v>
      </c>
    </row>
    <row r="60" spans="2:12" ht="12.75">
      <c r="B60" s="2"/>
      <c r="I60" s="16"/>
      <c r="J60" s="10"/>
      <c r="K60" s="10"/>
      <c r="L60" s="10"/>
    </row>
    <row r="61" spans="2:12" ht="12.75">
      <c r="B61" s="2"/>
      <c r="I61" s="16"/>
      <c r="J61" s="10"/>
      <c r="K61" s="10"/>
      <c r="L61" s="10"/>
    </row>
    <row r="62" spans="2:12" ht="12.75">
      <c r="B62" s="2"/>
      <c r="C62" t="s">
        <v>50</v>
      </c>
      <c r="D62" t="s">
        <v>51</v>
      </c>
      <c r="I62" s="16">
        <v>3</v>
      </c>
      <c r="J62" s="10" t="s">
        <v>19</v>
      </c>
      <c r="K62" s="10"/>
      <c r="L62" s="10" t="s">
        <v>19</v>
      </c>
    </row>
    <row r="63" spans="2:12" ht="12.75">
      <c r="B63" s="2"/>
      <c r="D63" t="s">
        <v>177</v>
      </c>
      <c r="I63" s="16"/>
      <c r="J63" s="14" t="s">
        <v>19</v>
      </c>
      <c r="K63" s="10"/>
      <c r="L63" s="14" t="s">
        <v>19</v>
      </c>
    </row>
    <row r="64" spans="2:12" ht="4.5" customHeight="1">
      <c r="B64" s="2"/>
      <c r="I64" s="16"/>
      <c r="J64" s="10"/>
      <c r="K64" s="10"/>
      <c r="L64" s="10"/>
    </row>
    <row r="65" spans="2:12" ht="12.75">
      <c r="B65" s="2"/>
      <c r="D65" t="s">
        <v>52</v>
      </c>
      <c r="I65" s="16"/>
      <c r="J65" s="10"/>
      <c r="K65" s="10"/>
      <c r="L65" s="10"/>
    </row>
    <row r="66" spans="2:12" ht="12.75">
      <c r="B66" s="2"/>
      <c r="D66" t="s">
        <v>53</v>
      </c>
      <c r="I66" s="16"/>
      <c r="J66" s="14" t="s">
        <v>19</v>
      </c>
      <c r="K66" s="10"/>
      <c r="L66" s="14" t="s">
        <v>19</v>
      </c>
    </row>
    <row r="67" spans="2:12" ht="12.75">
      <c r="B67" s="2"/>
      <c r="I67" s="16"/>
      <c r="J67" s="10"/>
      <c r="K67" s="10"/>
      <c r="L67" s="10"/>
    </row>
    <row r="68" spans="2:12" ht="12.75">
      <c r="B68" s="2"/>
      <c r="C68" t="s">
        <v>54</v>
      </c>
      <c r="D68" t="s">
        <v>55</v>
      </c>
      <c r="I68" s="16"/>
      <c r="J68" s="10"/>
      <c r="K68" s="10"/>
      <c r="L68" s="10"/>
    </row>
    <row r="69" spans="2:12" ht="13.5" thickBot="1">
      <c r="B69" s="2"/>
      <c r="D69" t="s">
        <v>56</v>
      </c>
      <c r="I69" s="16"/>
      <c r="J69" s="13">
        <v>-3024</v>
      </c>
      <c r="K69" s="10"/>
      <c r="L69" s="13">
        <v>-3024</v>
      </c>
    </row>
    <row r="70" spans="2:12" ht="13.5" thickTop="1">
      <c r="B70" s="2"/>
      <c r="J70" s="10"/>
      <c r="K70" s="10"/>
      <c r="L70" s="10"/>
    </row>
    <row r="71" ht="12.75">
      <c r="B71" s="2"/>
    </row>
    <row r="72" ht="12.75">
      <c r="B72" s="2"/>
    </row>
    <row r="73" spans="2:3" ht="12.75">
      <c r="B73" s="2" t="s">
        <v>175</v>
      </c>
      <c r="C73" t="s">
        <v>176</v>
      </c>
    </row>
    <row r="74" ht="8.25" customHeight="1">
      <c r="B74" s="2"/>
    </row>
    <row r="75" spans="2:12" ht="13.5" thickBot="1">
      <c r="B75" s="2"/>
      <c r="C75" t="s">
        <v>43</v>
      </c>
      <c r="D75" t="s">
        <v>57</v>
      </c>
      <c r="J75" s="11">
        <v>-0.5</v>
      </c>
      <c r="K75" s="8"/>
      <c r="L75" s="11">
        <v>-0.5</v>
      </c>
    </row>
    <row r="76" spans="2:12" ht="9" customHeight="1" thickTop="1">
      <c r="B76" s="2"/>
      <c r="J76" s="8"/>
      <c r="K76" s="8"/>
      <c r="L76" s="8"/>
    </row>
    <row r="77" spans="2:12" ht="13.5" thickBot="1">
      <c r="B77" s="2"/>
      <c r="C77" t="s">
        <v>58</v>
      </c>
      <c r="D77" t="s">
        <v>59</v>
      </c>
      <c r="J77" s="30" t="s">
        <v>224</v>
      </c>
      <c r="K77" s="8"/>
      <c r="L77" s="31" t="s">
        <v>224</v>
      </c>
    </row>
    <row r="78" ht="13.5" thickTop="1">
      <c r="B78" s="2"/>
    </row>
  </sheetData>
  <mergeCells count="3">
    <mergeCell ref="B3:L3"/>
    <mergeCell ref="B4:L4"/>
    <mergeCell ref="B6:L6"/>
  </mergeCells>
  <printOptions/>
  <pageMargins left="0.75" right="0.25" top="0.25" bottom="0.21" header="0.5" footer="0.2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83"/>
  <sheetViews>
    <sheetView workbookViewId="0" topLeftCell="A1">
      <selection activeCell="F14" sqref="F14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3.7109375" style="0" customWidth="1"/>
    <col min="9" max="9" width="13.7109375" style="0" customWidth="1"/>
    <col min="10" max="10" width="4.7109375" style="0" customWidth="1"/>
    <col min="11" max="11" width="13.7109375" style="0" customWidth="1"/>
    <col min="12" max="12" width="4.57421875" style="0" customWidth="1"/>
  </cols>
  <sheetData>
    <row r="3" spans="2:11" ht="15.7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</row>
    <row r="6" spans="2:11" ht="15.75">
      <c r="B6" s="32" t="s">
        <v>60</v>
      </c>
      <c r="C6" s="32"/>
      <c r="D6" s="32"/>
      <c r="E6" s="32"/>
      <c r="F6" s="32"/>
      <c r="G6" s="32"/>
      <c r="H6" s="32"/>
      <c r="I6" s="32"/>
      <c r="J6" s="32"/>
      <c r="K6" s="32"/>
    </row>
    <row r="9" ht="15.75">
      <c r="B9" s="6" t="s">
        <v>61</v>
      </c>
    </row>
    <row r="11" spans="8:11" ht="12.75">
      <c r="H11" s="4"/>
      <c r="I11" s="4" t="s">
        <v>62</v>
      </c>
      <c r="J11" s="4"/>
      <c r="K11" s="4" t="s">
        <v>62</v>
      </c>
    </row>
    <row r="12" spans="8:11" ht="12.75">
      <c r="H12" s="4"/>
      <c r="I12" s="4" t="s">
        <v>63</v>
      </c>
      <c r="J12" s="4"/>
      <c r="K12" s="4" t="s">
        <v>64</v>
      </c>
    </row>
    <row r="13" spans="8:11" ht="12.75">
      <c r="H13" s="4"/>
      <c r="I13" s="4" t="s">
        <v>9</v>
      </c>
      <c r="J13" s="4"/>
      <c r="K13" s="4" t="s">
        <v>65</v>
      </c>
    </row>
    <row r="14" spans="8:11" ht="12.75">
      <c r="H14" s="4"/>
      <c r="I14" s="4" t="s">
        <v>8</v>
      </c>
      <c r="J14" s="4"/>
      <c r="K14" s="4" t="s">
        <v>66</v>
      </c>
    </row>
    <row r="15" spans="8:11" ht="12.75">
      <c r="H15" s="7" t="s">
        <v>12</v>
      </c>
      <c r="I15" s="4" t="s">
        <v>13</v>
      </c>
      <c r="J15" s="4"/>
      <c r="K15" s="4" t="s">
        <v>67</v>
      </c>
    </row>
    <row r="16" spans="8:11" ht="12.75">
      <c r="H16" s="3"/>
      <c r="I16" s="3" t="s">
        <v>14</v>
      </c>
      <c r="J16" s="3"/>
      <c r="K16" s="3" t="s">
        <v>14</v>
      </c>
    </row>
    <row r="17" ht="12.75">
      <c r="H17" s="16"/>
    </row>
    <row r="18" ht="12.75">
      <c r="H18" s="16"/>
    </row>
    <row r="19" spans="2:11" ht="12.75">
      <c r="B19" s="2" t="s">
        <v>173</v>
      </c>
      <c r="C19" t="s">
        <v>68</v>
      </c>
      <c r="H19" s="16"/>
      <c r="I19" s="9">
        <v>1250571</v>
      </c>
      <c r="J19" s="9"/>
      <c r="K19" s="9">
        <v>1248140</v>
      </c>
    </row>
    <row r="20" spans="2:11" ht="12.75">
      <c r="B20" s="2" t="s">
        <v>174</v>
      </c>
      <c r="C20" t="s">
        <v>69</v>
      </c>
      <c r="H20" s="16"/>
      <c r="I20" s="9">
        <v>189000</v>
      </c>
      <c r="J20" s="9"/>
      <c r="K20" s="9">
        <v>189000</v>
      </c>
    </row>
    <row r="21" spans="2:11" ht="12.75">
      <c r="B21" s="2" t="s">
        <v>175</v>
      </c>
      <c r="C21" t="s">
        <v>70</v>
      </c>
      <c r="H21" s="16"/>
      <c r="I21" s="9">
        <v>158899</v>
      </c>
      <c r="J21" s="9"/>
      <c r="K21" s="9">
        <v>158761</v>
      </c>
    </row>
    <row r="22" spans="2:11" ht="12.75">
      <c r="B22" s="2" t="s">
        <v>178</v>
      </c>
      <c r="C22" t="s">
        <v>71</v>
      </c>
      <c r="H22" s="16"/>
      <c r="I22" s="9">
        <v>194031</v>
      </c>
      <c r="J22" s="9"/>
      <c r="K22" s="9">
        <v>205075</v>
      </c>
    </row>
    <row r="23" spans="2:11" ht="12.75">
      <c r="B23" s="2" t="s">
        <v>179</v>
      </c>
      <c r="C23" t="s">
        <v>72</v>
      </c>
      <c r="H23" s="16"/>
      <c r="I23" s="9">
        <v>51648</v>
      </c>
      <c r="J23" s="9"/>
      <c r="K23" s="9">
        <v>51648</v>
      </c>
    </row>
    <row r="24" spans="2:11" ht="12.75">
      <c r="B24" s="2" t="s">
        <v>180</v>
      </c>
      <c r="C24" t="s">
        <v>73</v>
      </c>
      <c r="H24" s="16"/>
      <c r="I24" s="9">
        <v>296812</v>
      </c>
      <c r="J24" s="9"/>
      <c r="K24" s="9">
        <v>308043</v>
      </c>
    </row>
    <row r="25" spans="2:11" ht="12.75">
      <c r="B25" s="2"/>
      <c r="H25" s="16"/>
      <c r="I25" s="9"/>
      <c r="J25" s="9"/>
      <c r="K25" s="9"/>
    </row>
    <row r="26" spans="2:11" ht="12.75">
      <c r="B26" s="2" t="s">
        <v>181</v>
      </c>
      <c r="C26" t="s">
        <v>74</v>
      </c>
      <c r="H26" s="16"/>
      <c r="I26" s="9"/>
      <c r="J26" s="9"/>
      <c r="K26" s="9"/>
    </row>
    <row r="27" spans="2:11" ht="12.75">
      <c r="B27" s="2"/>
      <c r="D27" t="s">
        <v>75</v>
      </c>
      <c r="H27" s="16"/>
      <c r="I27" s="9">
        <v>257852</v>
      </c>
      <c r="J27" s="9"/>
      <c r="K27" s="9">
        <v>233581</v>
      </c>
    </row>
    <row r="28" spans="2:11" ht="12.75">
      <c r="B28" s="2"/>
      <c r="D28" t="s">
        <v>70</v>
      </c>
      <c r="H28" s="16"/>
      <c r="I28" s="9">
        <v>48225</v>
      </c>
      <c r="J28" s="9"/>
      <c r="K28" s="9">
        <v>51367</v>
      </c>
    </row>
    <row r="29" spans="2:11" ht="12.75">
      <c r="B29" s="2"/>
      <c r="D29" t="s">
        <v>76</v>
      </c>
      <c r="H29" s="16"/>
      <c r="I29" s="9">
        <v>214876</v>
      </c>
      <c r="J29" s="9"/>
      <c r="K29" s="9">
        <v>247303</v>
      </c>
    </row>
    <row r="30" spans="2:11" ht="12.75">
      <c r="B30" s="2"/>
      <c r="D30" t="s">
        <v>77</v>
      </c>
      <c r="H30" s="16"/>
      <c r="I30" s="9">
        <v>120041</v>
      </c>
      <c r="J30" s="9"/>
      <c r="K30" s="9">
        <v>69848</v>
      </c>
    </row>
    <row r="31" spans="2:11" ht="12.75">
      <c r="B31" s="2"/>
      <c r="D31" t="s">
        <v>78</v>
      </c>
      <c r="H31" s="16"/>
      <c r="I31" s="9">
        <v>1541553</v>
      </c>
      <c r="J31" s="9"/>
      <c r="K31" s="9">
        <v>1531517</v>
      </c>
    </row>
    <row r="32" spans="2:11" ht="12.75">
      <c r="B32" s="2"/>
      <c r="D32" t="s">
        <v>79</v>
      </c>
      <c r="H32" s="16"/>
      <c r="I32" s="9">
        <v>143076</v>
      </c>
      <c r="J32" s="9"/>
      <c r="K32" s="9">
        <v>142489</v>
      </c>
    </row>
    <row r="33" spans="2:11" ht="6" customHeight="1">
      <c r="B33" s="2"/>
      <c r="H33" s="16"/>
      <c r="I33" s="9"/>
      <c r="J33" s="9"/>
      <c r="K33" s="9"/>
    </row>
    <row r="34" spans="2:11" ht="12.75">
      <c r="B34" s="2"/>
      <c r="H34" s="16"/>
      <c r="I34" s="17">
        <f>SUM(I27:I32)</f>
        <v>2325623</v>
      </c>
      <c r="J34" s="9"/>
      <c r="K34" s="17">
        <f>SUM(K27:K32)</f>
        <v>2276105</v>
      </c>
    </row>
    <row r="35" spans="2:11" ht="12.75">
      <c r="B35" s="2"/>
      <c r="H35" s="16"/>
      <c r="I35" s="9"/>
      <c r="J35" s="9"/>
      <c r="K35" s="9"/>
    </row>
    <row r="36" spans="2:11" ht="12.75">
      <c r="B36" s="2" t="s">
        <v>182</v>
      </c>
      <c r="C36" t="s">
        <v>80</v>
      </c>
      <c r="H36" s="16"/>
      <c r="I36" s="9"/>
      <c r="J36" s="9"/>
      <c r="K36" s="9"/>
    </row>
    <row r="37" spans="2:11" ht="12.75">
      <c r="B37" s="2"/>
      <c r="D37" t="s">
        <v>81</v>
      </c>
      <c r="H37" s="16">
        <v>12</v>
      </c>
      <c r="I37" s="9">
        <v>1702486</v>
      </c>
      <c r="J37" s="9"/>
      <c r="K37" s="9">
        <v>1709702</v>
      </c>
    </row>
    <row r="38" spans="2:11" ht="12.75">
      <c r="B38" s="2"/>
      <c r="D38" t="s">
        <v>82</v>
      </c>
      <c r="H38" s="16"/>
      <c r="I38" s="9">
        <v>262009</v>
      </c>
      <c r="J38" s="9"/>
      <c r="K38" s="9">
        <v>238514</v>
      </c>
    </row>
    <row r="39" spans="2:11" ht="12.75">
      <c r="B39" s="2"/>
      <c r="D39" t="s">
        <v>83</v>
      </c>
      <c r="H39" s="16"/>
      <c r="I39" s="9">
        <v>501359</v>
      </c>
      <c r="J39" s="9"/>
      <c r="K39" s="9">
        <v>490706</v>
      </c>
    </row>
    <row r="40" spans="2:11" ht="12.75">
      <c r="B40" s="2"/>
      <c r="D40" t="s">
        <v>84</v>
      </c>
      <c r="H40" s="16"/>
      <c r="I40" s="9">
        <v>19319</v>
      </c>
      <c r="J40" s="9"/>
      <c r="K40" s="9">
        <v>16581</v>
      </c>
    </row>
    <row r="41" spans="2:11" ht="12.75">
      <c r="B41" s="2"/>
      <c r="D41" t="s">
        <v>85</v>
      </c>
      <c r="H41" s="16"/>
      <c r="I41" s="9">
        <v>126055</v>
      </c>
      <c r="J41" s="9"/>
      <c r="K41" s="9">
        <v>121197</v>
      </c>
    </row>
    <row r="42" spans="2:11" ht="12.75">
      <c r="B42" s="2"/>
      <c r="D42" t="s">
        <v>79</v>
      </c>
      <c r="H42" s="16"/>
      <c r="I42" s="9">
        <v>427</v>
      </c>
      <c r="J42" s="9"/>
      <c r="K42" s="9">
        <v>427</v>
      </c>
    </row>
    <row r="43" spans="2:11" ht="6" customHeight="1">
      <c r="B43" s="2"/>
      <c r="H43" s="16"/>
      <c r="I43" s="9"/>
      <c r="J43" s="9"/>
      <c r="K43" s="9"/>
    </row>
    <row r="44" spans="2:11" ht="12.75">
      <c r="B44" s="2"/>
      <c r="H44" s="16"/>
      <c r="I44" s="17">
        <f>SUM(I37:I42)</f>
        <v>2611655</v>
      </c>
      <c r="J44" s="9"/>
      <c r="K44" s="17">
        <f>SUM(K37:K42)</f>
        <v>2577127</v>
      </c>
    </row>
    <row r="45" spans="2:11" ht="12.75">
      <c r="B45" s="2"/>
      <c r="H45" s="16"/>
      <c r="I45" s="9"/>
      <c r="J45" s="9"/>
      <c r="K45" s="9"/>
    </row>
    <row r="46" spans="2:11" ht="12.75">
      <c r="B46" s="2" t="s">
        <v>183</v>
      </c>
      <c r="C46" t="s">
        <v>86</v>
      </c>
      <c r="H46" s="16"/>
      <c r="I46" s="9">
        <f>I34-I44</f>
        <v>-286032</v>
      </c>
      <c r="J46" s="9"/>
      <c r="K46" s="9">
        <f>K34-K44</f>
        <v>-301022</v>
      </c>
    </row>
    <row r="47" spans="2:11" ht="12.75">
      <c r="B47" s="2"/>
      <c r="H47" s="16"/>
      <c r="I47" s="9"/>
      <c r="J47" s="9"/>
      <c r="K47" s="9"/>
    </row>
    <row r="48" spans="2:11" ht="15" customHeight="1" thickBot="1">
      <c r="B48" s="2"/>
      <c r="H48" s="16"/>
      <c r="I48" s="18">
        <f>SUM(I19:I24)+I46</f>
        <v>1854929</v>
      </c>
      <c r="J48" s="9"/>
      <c r="K48" s="18">
        <f>SUM(K19:K24)+K46</f>
        <v>1859645</v>
      </c>
    </row>
    <row r="49" spans="2:11" ht="13.5" thickTop="1">
      <c r="B49" s="2"/>
      <c r="H49" s="16"/>
      <c r="I49" s="9"/>
      <c r="J49" s="9"/>
      <c r="K49" s="9"/>
    </row>
    <row r="50" spans="2:11" ht="12.75">
      <c r="B50" s="2" t="s">
        <v>184</v>
      </c>
      <c r="C50" t="s">
        <v>87</v>
      </c>
      <c r="H50" s="16"/>
      <c r="I50" s="9"/>
      <c r="J50" s="9"/>
      <c r="K50" s="9"/>
    </row>
    <row r="51" spans="2:11" ht="12.75">
      <c r="B51" s="2"/>
      <c r="C51" t="s">
        <v>88</v>
      </c>
      <c r="H51" s="16"/>
      <c r="I51" s="9">
        <v>593380</v>
      </c>
      <c r="J51" s="9"/>
      <c r="K51" s="9">
        <v>593275</v>
      </c>
    </row>
    <row r="52" spans="2:11" ht="12.75">
      <c r="B52" s="2"/>
      <c r="C52" t="s">
        <v>89</v>
      </c>
      <c r="H52" s="16"/>
      <c r="I52" s="9"/>
      <c r="J52" s="9"/>
      <c r="K52" s="9"/>
    </row>
    <row r="53" spans="2:11" ht="12.75">
      <c r="B53" s="2"/>
      <c r="D53" t="s">
        <v>90</v>
      </c>
      <c r="H53" s="16"/>
      <c r="I53" s="9">
        <v>515190</v>
      </c>
      <c r="J53" s="9"/>
      <c r="K53" s="9">
        <v>515186</v>
      </c>
    </row>
    <row r="54" spans="2:11" ht="12.75">
      <c r="B54" s="2"/>
      <c r="D54" t="s">
        <v>91</v>
      </c>
      <c r="H54" s="16"/>
      <c r="I54" s="9">
        <v>62685</v>
      </c>
      <c r="J54" s="9"/>
      <c r="K54" s="9">
        <v>62685</v>
      </c>
    </row>
    <row r="55" spans="2:11" ht="12.75">
      <c r="B55" s="2"/>
      <c r="D55" t="s">
        <v>92</v>
      </c>
      <c r="H55" s="16"/>
      <c r="I55" s="9">
        <v>172139</v>
      </c>
      <c r="J55" s="9"/>
      <c r="K55" s="9">
        <v>175163</v>
      </c>
    </row>
    <row r="56" spans="2:11" ht="12.75">
      <c r="B56" s="2"/>
      <c r="D56" t="s">
        <v>79</v>
      </c>
      <c r="H56" s="16"/>
      <c r="I56" s="9">
        <v>111369</v>
      </c>
      <c r="J56" s="9"/>
      <c r="K56" s="9">
        <v>111235</v>
      </c>
    </row>
    <row r="57" spans="2:11" ht="6" customHeight="1">
      <c r="B57" s="2"/>
      <c r="H57" s="16"/>
      <c r="I57" s="19"/>
      <c r="J57" s="9"/>
      <c r="K57" s="19"/>
    </row>
    <row r="58" spans="2:11" ht="15" customHeight="1">
      <c r="B58" s="2"/>
      <c r="H58" s="16"/>
      <c r="I58" s="9">
        <f>SUM(I51:I56)</f>
        <v>1454763</v>
      </c>
      <c r="J58" s="9"/>
      <c r="K58" s="9">
        <f>SUM(K51:K56)</f>
        <v>1457544</v>
      </c>
    </row>
    <row r="59" spans="2:11" ht="12.75">
      <c r="B59" s="2" t="s">
        <v>185</v>
      </c>
      <c r="C59" t="s">
        <v>93</v>
      </c>
      <c r="H59" s="16"/>
      <c r="I59" s="9">
        <v>45566</v>
      </c>
      <c r="J59" s="9"/>
      <c r="K59" s="9">
        <v>47445</v>
      </c>
    </row>
    <row r="60" spans="2:11" ht="12.75">
      <c r="B60" s="2" t="s">
        <v>186</v>
      </c>
      <c r="C60" t="s">
        <v>94</v>
      </c>
      <c r="H60" s="16">
        <v>12</v>
      </c>
      <c r="I60" s="9">
        <v>338905</v>
      </c>
      <c r="J60" s="9"/>
      <c r="K60" s="9">
        <v>338859</v>
      </c>
    </row>
    <row r="61" spans="2:11" ht="12.75">
      <c r="B61" s="2" t="s">
        <v>187</v>
      </c>
      <c r="C61" t="s">
        <v>95</v>
      </c>
      <c r="H61" s="16"/>
      <c r="I61" s="9">
        <v>15695</v>
      </c>
      <c r="J61" s="9"/>
      <c r="K61" s="9">
        <v>15797</v>
      </c>
    </row>
    <row r="62" spans="2:11" ht="6" customHeight="1">
      <c r="B62" s="2"/>
      <c r="H62" s="16"/>
      <c r="I62" s="9"/>
      <c r="J62" s="9"/>
      <c r="K62" s="9"/>
    </row>
    <row r="63" spans="2:11" ht="15" customHeight="1" thickBot="1">
      <c r="B63" s="2"/>
      <c r="H63" s="16"/>
      <c r="I63" s="18">
        <f>SUM(I58:I61)</f>
        <v>1854929</v>
      </c>
      <c r="J63" s="9"/>
      <c r="K63" s="18">
        <f>SUM(K58:K61)</f>
        <v>1859645</v>
      </c>
    </row>
    <row r="64" spans="2:11" ht="13.5" thickTop="1">
      <c r="B64" s="2"/>
      <c r="H64" s="16"/>
      <c r="I64" s="9"/>
      <c r="J64" s="9"/>
      <c r="K64" s="9"/>
    </row>
    <row r="65" spans="2:11" ht="13.5" thickBot="1">
      <c r="B65" s="2" t="s">
        <v>188</v>
      </c>
      <c r="C65" t="s">
        <v>96</v>
      </c>
      <c r="H65" s="16"/>
      <c r="I65" s="12">
        <f>(I58-I24)/593380*100</f>
        <v>195.14493242104552</v>
      </c>
      <c r="J65" s="9"/>
      <c r="K65" s="12">
        <f>(K58-K24)/593275*100</f>
        <v>193.75517255909992</v>
      </c>
    </row>
    <row r="66" spans="2:8" ht="13.5" thickTop="1">
      <c r="B66" s="2"/>
      <c r="H66" s="16"/>
    </row>
    <row r="67" spans="2:8" ht="12.75">
      <c r="B67" s="2"/>
      <c r="H67" s="16"/>
    </row>
    <row r="68" spans="2:8" ht="12.75">
      <c r="B68" s="2"/>
      <c r="H68" s="16"/>
    </row>
    <row r="69" spans="2:8" ht="12.75">
      <c r="B69" s="2"/>
      <c r="H69" s="16"/>
    </row>
    <row r="70" spans="2:8" ht="12.75">
      <c r="B70" s="2"/>
      <c r="H70" s="16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</sheetData>
  <mergeCells count="3">
    <mergeCell ref="B3:K3"/>
    <mergeCell ref="B4:K4"/>
    <mergeCell ref="B6:K6"/>
  </mergeCells>
  <printOptions/>
  <pageMargins left="0.75" right="0.25" top="0.5" bottom="0.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244"/>
  <sheetViews>
    <sheetView workbookViewId="0" topLeftCell="A1">
      <selection activeCell="A13" sqref="A13"/>
    </sheetView>
  </sheetViews>
  <sheetFormatPr defaultColWidth="9.140625" defaultRowHeight="12.75"/>
  <cols>
    <col min="1" max="1" width="3.7109375" style="0" customWidth="1"/>
    <col min="2" max="3" width="5.00390625" style="0" customWidth="1"/>
    <col min="6" max="6" width="12.140625" style="0" customWidth="1"/>
    <col min="7" max="7" width="4.7109375" style="0" customWidth="1"/>
    <col min="8" max="8" width="13.140625" style="0" customWidth="1"/>
    <col min="9" max="9" width="4.7109375" style="0" customWidth="1"/>
    <col min="10" max="10" width="13.140625" style="0" customWidth="1"/>
    <col min="11" max="11" width="4.7109375" style="0" customWidth="1"/>
    <col min="12" max="12" width="13.140625" style="0" customWidth="1"/>
    <col min="13" max="13" width="7.421875" style="0" customWidth="1"/>
  </cols>
  <sheetData>
    <row r="3" spans="2:11" ht="15.7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</row>
    <row r="6" spans="2:11" ht="15.75">
      <c r="B6" s="32" t="s">
        <v>60</v>
      </c>
      <c r="C6" s="32"/>
      <c r="D6" s="32"/>
      <c r="E6" s="32"/>
      <c r="F6" s="32"/>
      <c r="G6" s="32"/>
      <c r="H6" s="32"/>
      <c r="I6" s="32"/>
      <c r="J6" s="32"/>
      <c r="K6" s="32"/>
    </row>
    <row r="8" ht="15.75">
      <c r="B8" s="6" t="s">
        <v>97</v>
      </c>
    </row>
    <row r="10" spans="2:3" ht="12.75">
      <c r="B10" s="21" t="s">
        <v>173</v>
      </c>
      <c r="C10" s="20" t="s">
        <v>98</v>
      </c>
    </row>
    <row r="11" ht="6" customHeight="1">
      <c r="B11" s="21"/>
    </row>
    <row r="12" spans="2:3" ht="12.75">
      <c r="B12" s="21"/>
      <c r="C12" t="s">
        <v>99</v>
      </c>
    </row>
    <row r="13" spans="2:3" ht="12.75">
      <c r="B13" s="21"/>
      <c r="C13" t="s">
        <v>202</v>
      </c>
    </row>
    <row r="14" spans="2:3" ht="12.75">
      <c r="B14" s="21" t="s">
        <v>23</v>
      </c>
      <c r="C14" t="s">
        <v>201</v>
      </c>
    </row>
    <row r="15" ht="12.75">
      <c r="B15" s="21"/>
    </row>
    <row r="16" ht="12.75">
      <c r="B16" s="21"/>
    </row>
    <row r="17" spans="2:3" ht="12.75">
      <c r="B17" s="21" t="s">
        <v>174</v>
      </c>
      <c r="C17" s="20" t="s">
        <v>100</v>
      </c>
    </row>
    <row r="18" ht="6" customHeight="1">
      <c r="B18" s="21"/>
    </row>
    <row r="19" spans="2:3" ht="12.75">
      <c r="B19" s="21"/>
      <c r="C19" t="s">
        <v>215</v>
      </c>
    </row>
    <row r="20" spans="2:3" ht="12.75">
      <c r="B20" s="21"/>
      <c r="C20" t="s">
        <v>203</v>
      </c>
    </row>
    <row r="21" ht="12.75">
      <c r="B21" s="21"/>
    </row>
    <row r="22" ht="12.75">
      <c r="B22" s="21"/>
    </row>
    <row r="23" spans="2:3" ht="12.75">
      <c r="B23" s="21" t="s">
        <v>175</v>
      </c>
      <c r="C23" s="20" t="s">
        <v>101</v>
      </c>
    </row>
    <row r="24" ht="6" customHeight="1">
      <c r="B24" s="21"/>
    </row>
    <row r="25" spans="2:3" ht="12.75">
      <c r="B25" s="21"/>
      <c r="C25" t="s">
        <v>102</v>
      </c>
    </row>
    <row r="26" ht="12.75">
      <c r="B26" s="21"/>
    </row>
    <row r="27" ht="12.75">
      <c r="B27" s="21"/>
    </row>
    <row r="28" spans="2:3" ht="12.75">
      <c r="B28" s="21" t="s">
        <v>178</v>
      </c>
      <c r="C28" s="20" t="s">
        <v>103</v>
      </c>
    </row>
    <row r="29" ht="6" customHeight="1">
      <c r="B29" s="21"/>
    </row>
    <row r="30" spans="2:12" ht="12.75">
      <c r="B30" s="21"/>
      <c r="J30" s="4" t="s">
        <v>6</v>
      </c>
      <c r="K30" s="4"/>
      <c r="L30" s="4" t="s">
        <v>7</v>
      </c>
    </row>
    <row r="31" spans="2:12" ht="12.75">
      <c r="B31" s="21"/>
      <c r="J31" s="5" t="s">
        <v>8</v>
      </c>
      <c r="K31" s="4"/>
      <c r="L31" s="5" t="s">
        <v>8</v>
      </c>
    </row>
    <row r="32" spans="2:12" ht="4.5" customHeight="1">
      <c r="B32" s="21"/>
      <c r="J32" s="3"/>
      <c r="K32" s="3"/>
      <c r="L32" s="3"/>
    </row>
    <row r="33" spans="2:12" ht="12.75">
      <c r="B33" s="21"/>
      <c r="J33" s="4" t="s">
        <v>9</v>
      </c>
      <c r="K33" s="4"/>
      <c r="L33" s="4" t="s">
        <v>9</v>
      </c>
    </row>
    <row r="34" spans="2:12" ht="12.75">
      <c r="B34" s="21"/>
      <c r="J34" s="4" t="s">
        <v>10</v>
      </c>
      <c r="K34" s="4"/>
      <c r="L34" s="4" t="s">
        <v>10</v>
      </c>
    </row>
    <row r="35" spans="2:12" ht="12.75">
      <c r="B35" s="21"/>
      <c r="J35" s="4" t="s">
        <v>8</v>
      </c>
      <c r="K35" s="4"/>
      <c r="L35" s="4" t="s">
        <v>11</v>
      </c>
    </row>
    <row r="36" spans="2:12" ht="12.75">
      <c r="B36" s="21"/>
      <c r="J36" s="4" t="s">
        <v>13</v>
      </c>
      <c r="K36" s="4"/>
      <c r="L36" s="4" t="s">
        <v>13</v>
      </c>
    </row>
    <row r="37" spans="2:12" ht="12.75">
      <c r="B37" s="21"/>
      <c r="C37" t="s">
        <v>104</v>
      </c>
      <c r="J37" s="3" t="s">
        <v>14</v>
      </c>
      <c r="K37" s="3"/>
      <c r="L37" s="3" t="s">
        <v>14</v>
      </c>
    </row>
    <row r="38" ht="7.5" customHeight="1">
      <c r="B38" s="21"/>
    </row>
    <row r="39" spans="2:12" ht="12.75">
      <c r="B39" s="21"/>
      <c r="C39" s="16" t="s">
        <v>15</v>
      </c>
      <c r="D39" t="s">
        <v>105</v>
      </c>
      <c r="J39" s="9">
        <v>1850</v>
      </c>
      <c r="K39" s="9"/>
      <c r="L39" s="9">
        <v>1850</v>
      </c>
    </row>
    <row r="40" spans="2:12" ht="12.75">
      <c r="B40" s="21"/>
      <c r="C40" s="16" t="s">
        <v>17</v>
      </c>
      <c r="D40" t="s">
        <v>106</v>
      </c>
      <c r="J40" s="9">
        <v>-30</v>
      </c>
      <c r="K40" s="9"/>
      <c r="L40" s="9">
        <v>-30</v>
      </c>
    </row>
    <row r="41" spans="2:12" ht="12.75">
      <c r="B41" s="21"/>
      <c r="C41" s="16" t="s">
        <v>20</v>
      </c>
      <c r="D41" t="s">
        <v>107</v>
      </c>
      <c r="J41" s="9">
        <v>1</v>
      </c>
      <c r="K41" s="9"/>
      <c r="L41" s="9">
        <v>1</v>
      </c>
    </row>
    <row r="42" spans="2:12" ht="12.75">
      <c r="B42" s="21"/>
      <c r="C42" s="16" t="s">
        <v>29</v>
      </c>
      <c r="D42" t="s">
        <v>108</v>
      </c>
      <c r="J42" s="9">
        <v>51</v>
      </c>
      <c r="K42" s="9"/>
      <c r="L42" s="9">
        <v>51</v>
      </c>
    </row>
    <row r="43" spans="2:12" ht="6" customHeight="1">
      <c r="B43" s="21"/>
      <c r="J43" s="9"/>
      <c r="K43" s="9"/>
      <c r="L43" s="9"/>
    </row>
    <row r="44" spans="2:12" ht="13.5" thickBot="1">
      <c r="B44" s="21"/>
      <c r="J44" s="18">
        <f>SUM(J39:J42)</f>
        <v>1872</v>
      </c>
      <c r="K44" s="9"/>
      <c r="L44" s="18">
        <f>SUM(L39:L42)</f>
        <v>1872</v>
      </c>
    </row>
    <row r="45" ht="13.5" thickTop="1">
      <c r="B45" s="21"/>
    </row>
    <row r="46" ht="12.75">
      <c r="B46" s="21"/>
    </row>
    <row r="47" spans="2:3" ht="12.75">
      <c r="B47" s="21" t="s">
        <v>179</v>
      </c>
      <c r="C47" s="20" t="s">
        <v>109</v>
      </c>
    </row>
    <row r="48" ht="6" customHeight="1">
      <c r="B48" s="21"/>
    </row>
    <row r="49" spans="2:3" ht="12.75">
      <c r="B49" s="21"/>
      <c r="C49" t="s">
        <v>110</v>
      </c>
    </row>
    <row r="50" ht="12.75">
      <c r="B50" s="21"/>
    </row>
    <row r="51" ht="12.75">
      <c r="B51" s="21"/>
    </row>
    <row r="52" spans="2:3" ht="12.75">
      <c r="B52" s="21" t="s">
        <v>180</v>
      </c>
      <c r="C52" s="20" t="s">
        <v>111</v>
      </c>
    </row>
    <row r="53" ht="6" customHeight="1">
      <c r="B53" s="21"/>
    </row>
    <row r="54" spans="2:3" ht="12.75">
      <c r="B54" s="21"/>
      <c r="C54" t="s">
        <v>205</v>
      </c>
    </row>
    <row r="55" spans="2:3" ht="12.75">
      <c r="B55" s="21"/>
      <c r="C55" t="s">
        <v>204</v>
      </c>
    </row>
    <row r="56" ht="12.75">
      <c r="B56" s="21"/>
    </row>
    <row r="57" ht="12.75">
      <c r="B57" s="21"/>
    </row>
    <row r="58" spans="2:3" ht="12.75">
      <c r="B58" s="21" t="s">
        <v>181</v>
      </c>
      <c r="C58" s="20" t="s">
        <v>112</v>
      </c>
    </row>
    <row r="59" ht="6" customHeight="1">
      <c r="B59" s="21"/>
    </row>
    <row r="60" spans="2:3" ht="12.75">
      <c r="B60" s="21"/>
      <c r="C60" t="s">
        <v>113</v>
      </c>
    </row>
    <row r="61" ht="12.75">
      <c r="B61" s="21"/>
    </row>
    <row r="62" spans="2:3" ht="12.75">
      <c r="B62" s="21"/>
      <c r="C62" t="s">
        <v>114</v>
      </c>
    </row>
    <row r="63" ht="12.75">
      <c r="B63" s="21"/>
    </row>
    <row r="64" spans="2:10" ht="12.75">
      <c r="B64" s="21"/>
      <c r="J64" s="16" t="s">
        <v>14</v>
      </c>
    </row>
    <row r="65" ht="7.5" customHeight="1">
      <c r="B65" s="21"/>
    </row>
    <row r="66" spans="2:10" ht="13.5" thickBot="1">
      <c r="B66" s="21"/>
      <c r="C66" t="s">
        <v>23</v>
      </c>
      <c r="D66" t="s">
        <v>115</v>
      </c>
      <c r="J66" s="23">
        <v>4509</v>
      </c>
    </row>
    <row r="67" ht="7.5" customHeight="1" thickTop="1">
      <c r="B67" s="21"/>
    </row>
    <row r="68" spans="2:10" ht="13.5" thickBot="1">
      <c r="B68" s="21"/>
      <c r="C68" t="s">
        <v>23</v>
      </c>
      <c r="D68" t="s">
        <v>116</v>
      </c>
      <c r="J68" s="23">
        <v>4509</v>
      </c>
    </row>
    <row r="69" ht="7.5" customHeight="1" thickTop="1">
      <c r="B69" s="21"/>
    </row>
    <row r="70" spans="2:10" ht="13.5" thickBot="1">
      <c r="B70" s="21"/>
      <c r="C70" t="s">
        <v>23</v>
      </c>
      <c r="D70" t="s">
        <v>117</v>
      </c>
      <c r="J70" s="23">
        <v>5675</v>
      </c>
    </row>
    <row r="71" ht="13.5" thickTop="1">
      <c r="B71" s="21"/>
    </row>
    <row r="72" ht="12.75">
      <c r="B72" s="21"/>
    </row>
    <row r="73" spans="2:3" ht="12.75">
      <c r="B73" s="21" t="s">
        <v>182</v>
      </c>
      <c r="C73" s="20" t="s">
        <v>118</v>
      </c>
    </row>
    <row r="74" ht="6" customHeight="1">
      <c r="B74" s="21"/>
    </row>
    <row r="75" spans="2:3" ht="12.75">
      <c r="B75" s="21"/>
      <c r="C75" t="s">
        <v>119</v>
      </c>
    </row>
    <row r="76" ht="12.75">
      <c r="B76" s="21"/>
    </row>
    <row r="77" ht="12.75">
      <c r="B77" s="21"/>
    </row>
    <row r="78" spans="2:12" ht="12.75">
      <c r="B78" s="21"/>
      <c r="L78" s="27" t="s">
        <v>120</v>
      </c>
    </row>
    <row r="79" spans="2:12" ht="12.75">
      <c r="B79" s="21"/>
      <c r="L79">
        <v>2</v>
      </c>
    </row>
    <row r="80" ht="12.75">
      <c r="B80" s="21"/>
    </row>
    <row r="81" ht="12.75">
      <c r="B81" s="21"/>
    </row>
    <row r="82" spans="2:3" ht="12.75">
      <c r="B82" s="21" t="s">
        <v>183</v>
      </c>
      <c r="C82" s="20" t="s">
        <v>121</v>
      </c>
    </row>
    <row r="83" ht="6" customHeight="1">
      <c r="B83" s="21"/>
    </row>
    <row r="84" spans="2:4" ht="12.75">
      <c r="B84" s="21"/>
      <c r="C84" s="29" t="s">
        <v>222</v>
      </c>
      <c r="D84" t="s">
        <v>220</v>
      </c>
    </row>
    <row r="85" spans="2:4" ht="12.75">
      <c r="B85" s="21"/>
      <c r="C85" t="s">
        <v>23</v>
      </c>
      <c r="D85" t="s">
        <v>219</v>
      </c>
    </row>
    <row r="86" ht="12.75">
      <c r="B86" s="21"/>
    </row>
    <row r="87" spans="2:4" ht="12.75">
      <c r="B87" s="21"/>
      <c r="C87" s="29" t="s">
        <v>223</v>
      </c>
      <c r="D87" t="s">
        <v>225</v>
      </c>
    </row>
    <row r="88" spans="2:4" ht="12.75">
      <c r="B88" s="21"/>
      <c r="D88" s="28" t="s">
        <v>221</v>
      </c>
    </row>
    <row r="89" spans="2:4" ht="12.75">
      <c r="B89" s="21"/>
      <c r="D89" t="s">
        <v>228</v>
      </c>
    </row>
    <row r="90" spans="2:4" ht="12.75">
      <c r="B90" s="21"/>
      <c r="D90" t="s">
        <v>229</v>
      </c>
    </row>
    <row r="91" spans="2:4" ht="6" customHeight="1">
      <c r="B91" s="21"/>
      <c r="D91" t="s">
        <v>23</v>
      </c>
    </row>
    <row r="92" spans="2:4" ht="12.75">
      <c r="B92" s="21"/>
      <c r="D92" s="28" t="s">
        <v>230</v>
      </c>
    </row>
    <row r="93" spans="2:4" ht="12.75">
      <c r="B93" s="21"/>
      <c r="D93" s="28" t="s">
        <v>231</v>
      </c>
    </row>
    <row r="94" spans="2:4" ht="12.75">
      <c r="B94" s="21"/>
      <c r="D94" s="28" t="s">
        <v>232</v>
      </c>
    </row>
    <row r="95" spans="2:4" ht="12.75">
      <c r="B95" s="21"/>
      <c r="D95" s="28" t="s">
        <v>233</v>
      </c>
    </row>
    <row r="96" ht="12.75">
      <c r="B96" s="21"/>
    </row>
    <row r="97" ht="12.75">
      <c r="B97" s="21"/>
    </row>
    <row r="98" spans="2:3" ht="12.75">
      <c r="B98" s="21" t="s">
        <v>184</v>
      </c>
      <c r="C98" s="20" t="s">
        <v>122</v>
      </c>
    </row>
    <row r="99" ht="6" customHeight="1">
      <c r="B99" s="21"/>
    </row>
    <row r="100" spans="2:3" ht="12.75">
      <c r="B100" s="21"/>
      <c r="C100" t="s">
        <v>200</v>
      </c>
    </row>
    <row r="101" ht="12.75">
      <c r="B101" s="21"/>
    </row>
    <row r="102" ht="12.75">
      <c r="B102" s="21"/>
    </row>
    <row r="103" spans="2:3" ht="12.75">
      <c r="B103" s="21" t="s">
        <v>185</v>
      </c>
      <c r="C103" s="20" t="s">
        <v>123</v>
      </c>
    </row>
    <row r="104" ht="6" customHeight="1">
      <c r="B104" s="21"/>
    </row>
    <row r="105" spans="2:3" ht="12.75">
      <c r="B105" s="21"/>
      <c r="C105" t="s">
        <v>207</v>
      </c>
    </row>
    <row r="106" spans="2:3" ht="12.75">
      <c r="B106" s="21"/>
      <c r="C106" t="s">
        <v>206</v>
      </c>
    </row>
    <row r="107" ht="12.75">
      <c r="B107" s="21"/>
    </row>
    <row r="108" ht="12.75">
      <c r="B108" s="21"/>
    </row>
    <row r="109" spans="2:3" ht="12.75">
      <c r="B109" s="21" t="s">
        <v>186</v>
      </c>
      <c r="C109" s="20" t="s">
        <v>124</v>
      </c>
    </row>
    <row r="110" ht="6" customHeight="1">
      <c r="B110" s="21"/>
    </row>
    <row r="111" spans="2:3" ht="12.75">
      <c r="B111" s="21"/>
      <c r="C111" t="s">
        <v>125</v>
      </c>
    </row>
    <row r="112" ht="8.25" customHeight="1">
      <c r="B112" s="21"/>
    </row>
    <row r="113" spans="2:12" ht="12.75">
      <c r="B113" s="21"/>
      <c r="H113" s="16" t="s">
        <v>126</v>
      </c>
      <c r="I113" s="16"/>
      <c r="J113" s="16" t="s">
        <v>127</v>
      </c>
      <c r="K113" s="16"/>
      <c r="L113" s="16"/>
    </row>
    <row r="114" spans="2:12" ht="12.75">
      <c r="B114" s="21"/>
      <c r="C114" t="s">
        <v>23</v>
      </c>
      <c r="H114" s="16" t="s">
        <v>128</v>
      </c>
      <c r="I114" s="16"/>
      <c r="J114" s="16" t="s">
        <v>128</v>
      </c>
      <c r="K114" s="16"/>
      <c r="L114" s="16" t="s">
        <v>129</v>
      </c>
    </row>
    <row r="115" spans="2:12" ht="12.75">
      <c r="B115" s="21"/>
      <c r="H115" s="16" t="s">
        <v>14</v>
      </c>
      <c r="I115" s="16"/>
      <c r="J115" s="16" t="s">
        <v>14</v>
      </c>
      <c r="K115" s="16"/>
      <c r="L115" s="16" t="s">
        <v>14</v>
      </c>
    </row>
    <row r="116" ht="9" customHeight="1">
      <c r="B116" s="21"/>
    </row>
    <row r="117" spans="2:12" ht="12.75">
      <c r="B117" s="21"/>
      <c r="D117" t="s">
        <v>130</v>
      </c>
      <c r="H117" s="1">
        <v>41124</v>
      </c>
      <c r="J117" s="1">
        <v>52351</v>
      </c>
      <c r="L117" s="1">
        <f>+J117+H117</f>
        <v>93475</v>
      </c>
    </row>
    <row r="118" spans="2:12" ht="12.75">
      <c r="B118" s="21"/>
      <c r="D118" t="s">
        <v>131</v>
      </c>
      <c r="H118" s="1">
        <v>1661362</v>
      </c>
      <c r="J118" s="1">
        <v>286554</v>
      </c>
      <c r="L118" s="1">
        <f>+J118+H118</f>
        <v>1947916</v>
      </c>
    </row>
    <row r="119" spans="2:12" ht="13.5" thickBot="1">
      <c r="B119" s="21"/>
      <c r="H119" s="24">
        <f>SUM(H117:H118)</f>
        <v>1702486</v>
      </c>
      <c r="J119" s="24">
        <f>SUM(J117:J118)</f>
        <v>338905</v>
      </c>
      <c r="L119" s="24">
        <f>SUM(L117:L118)</f>
        <v>2041391</v>
      </c>
    </row>
    <row r="120" ht="13.5" thickTop="1">
      <c r="B120" s="21"/>
    </row>
    <row r="121" ht="3" customHeight="1">
      <c r="B121" s="21"/>
    </row>
    <row r="122" spans="2:3" ht="12.75">
      <c r="B122" s="21"/>
      <c r="C122" t="s">
        <v>132</v>
      </c>
    </row>
    <row r="123" spans="2:12" ht="12.75">
      <c r="B123" s="21"/>
      <c r="C123" s="16" t="s">
        <v>133</v>
      </c>
      <c r="D123" t="s">
        <v>134</v>
      </c>
      <c r="L123" s="1">
        <v>1070980</v>
      </c>
    </row>
    <row r="124" spans="2:12" ht="12.75">
      <c r="B124" s="21"/>
      <c r="C124" s="16" t="s">
        <v>133</v>
      </c>
      <c r="D124" t="s">
        <v>135</v>
      </c>
      <c r="J124" t="s">
        <v>23</v>
      </c>
      <c r="L124" s="1">
        <v>935737</v>
      </c>
    </row>
    <row r="125" spans="2:12" ht="12.75">
      <c r="B125" s="21"/>
      <c r="C125" s="16" t="s">
        <v>133</v>
      </c>
      <c r="D125" t="s">
        <v>79</v>
      </c>
      <c r="J125" t="s">
        <v>23</v>
      </c>
      <c r="L125" s="1">
        <v>34674</v>
      </c>
    </row>
    <row r="126" spans="2:12" ht="13.5" thickBot="1">
      <c r="B126" s="21"/>
      <c r="L126" s="24">
        <f>SUM(L123:L125)</f>
        <v>2041391</v>
      </c>
    </row>
    <row r="127" ht="13.5" thickTop="1">
      <c r="B127" s="21"/>
    </row>
    <row r="128" ht="12.75">
      <c r="B128" s="21"/>
    </row>
    <row r="129" spans="2:3" ht="12.75">
      <c r="B129" s="21" t="s">
        <v>187</v>
      </c>
      <c r="C129" s="20" t="s">
        <v>136</v>
      </c>
    </row>
    <row r="130" ht="6" customHeight="1">
      <c r="B130" s="21"/>
    </row>
    <row r="131" spans="2:3" ht="12.75">
      <c r="B131" s="21"/>
      <c r="C131" t="s">
        <v>208</v>
      </c>
    </row>
    <row r="132" spans="2:3" ht="12.75">
      <c r="B132" s="21"/>
      <c r="C132" t="s">
        <v>209</v>
      </c>
    </row>
    <row r="133" ht="12.75">
      <c r="B133" s="21"/>
    </row>
    <row r="134" ht="12.75">
      <c r="B134" s="21"/>
    </row>
    <row r="135" spans="2:3" ht="12.75">
      <c r="B135" s="21" t="s">
        <v>188</v>
      </c>
      <c r="C135" s="20" t="s">
        <v>137</v>
      </c>
    </row>
    <row r="136" ht="6" customHeight="1">
      <c r="B136" s="21"/>
    </row>
    <row r="137" spans="2:3" ht="12.75">
      <c r="B137" s="21"/>
      <c r="C137" t="s">
        <v>138</v>
      </c>
    </row>
    <row r="138" ht="12.75">
      <c r="B138" s="21"/>
    </row>
    <row r="139" ht="12.75">
      <c r="B139" s="21"/>
    </row>
    <row r="140" spans="2:3" ht="12.75">
      <c r="B140" s="21" t="s">
        <v>189</v>
      </c>
      <c r="C140" s="20" t="s">
        <v>139</v>
      </c>
    </row>
    <row r="141" ht="6" customHeight="1">
      <c r="B141" s="21"/>
    </row>
    <row r="142" spans="2:3" ht="12.75">
      <c r="B142" s="21"/>
      <c r="C142" t="s">
        <v>216</v>
      </c>
    </row>
    <row r="143" spans="2:3" ht="12.75">
      <c r="B143" s="21"/>
      <c r="C143" t="s">
        <v>217</v>
      </c>
    </row>
    <row r="144" ht="12.75">
      <c r="B144" s="21"/>
    </row>
    <row r="145" spans="2:10" ht="12.75">
      <c r="B145" s="21"/>
      <c r="H145" s="16" t="s">
        <v>140</v>
      </c>
      <c r="I145" s="16"/>
      <c r="J145" s="16" t="s">
        <v>141</v>
      </c>
    </row>
    <row r="146" spans="2:10" ht="12.75">
      <c r="B146" s="21"/>
      <c r="D146" s="15"/>
      <c r="E146" s="15" t="s">
        <v>218</v>
      </c>
      <c r="F146" s="15"/>
      <c r="H146" s="25" t="s">
        <v>142</v>
      </c>
      <c r="I146" s="16"/>
      <c r="J146" s="25" t="s">
        <v>143</v>
      </c>
    </row>
    <row r="147" spans="2:10" ht="12.75">
      <c r="B147" s="21"/>
      <c r="H147" s="16"/>
      <c r="I147" s="16"/>
      <c r="J147" s="16" t="s">
        <v>14</v>
      </c>
    </row>
    <row r="148" ht="12.75">
      <c r="B148" s="21"/>
    </row>
    <row r="149" spans="2:10" ht="12.75">
      <c r="B149" s="21"/>
      <c r="C149" s="2" t="s">
        <v>173</v>
      </c>
      <c r="D149" t="s">
        <v>144</v>
      </c>
      <c r="H149" s="16" t="s">
        <v>145</v>
      </c>
      <c r="J149" s="1">
        <v>30000</v>
      </c>
    </row>
    <row r="150" spans="2:8" ht="12.75">
      <c r="B150" s="21"/>
      <c r="C150" s="2"/>
      <c r="H150" s="16" t="s">
        <v>146</v>
      </c>
    </row>
    <row r="151" spans="2:8" ht="7.5" customHeight="1">
      <c r="B151" s="21"/>
      <c r="C151" s="2"/>
      <c r="H151" s="16"/>
    </row>
    <row r="152" spans="2:10" ht="12.75">
      <c r="B152" s="21"/>
      <c r="C152" s="2" t="s">
        <v>174</v>
      </c>
      <c r="D152" t="s">
        <v>147</v>
      </c>
      <c r="H152" s="16" t="s">
        <v>145</v>
      </c>
      <c r="J152" s="1">
        <v>21247</v>
      </c>
    </row>
    <row r="153" spans="2:8" ht="12.75">
      <c r="B153" s="21"/>
      <c r="H153" s="16" t="s">
        <v>148</v>
      </c>
    </row>
    <row r="154" ht="6" customHeight="1">
      <c r="B154" s="21"/>
    </row>
    <row r="155" spans="2:10" ht="13.5" thickBot="1">
      <c r="B155" s="21"/>
      <c r="J155" s="24">
        <f>SUM(J149:J154)</f>
        <v>51247</v>
      </c>
    </row>
    <row r="156" ht="13.5" thickTop="1">
      <c r="B156" s="21"/>
    </row>
    <row r="157" ht="12.75">
      <c r="B157" s="21"/>
    </row>
    <row r="158" ht="12.75">
      <c r="B158" s="21"/>
    </row>
    <row r="159" ht="12.75">
      <c r="B159" s="21"/>
    </row>
    <row r="160" spans="2:12" ht="12.75">
      <c r="B160" s="21"/>
      <c r="L160" s="27" t="s">
        <v>149</v>
      </c>
    </row>
    <row r="161" spans="2:12" ht="12.75">
      <c r="B161" s="21"/>
      <c r="L161">
        <v>3</v>
      </c>
    </row>
    <row r="162" ht="12.75">
      <c r="B162" s="21"/>
    </row>
    <row r="163" ht="12.75">
      <c r="B163" s="21"/>
    </row>
    <row r="164" spans="2:3" ht="12.75">
      <c r="B164" s="21" t="s">
        <v>190</v>
      </c>
      <c r="C164" s="20" t="s">
        <v>150</v>
      </c>
    </row>
    <row r="165" spans="2:12" ht="12.75">
      <c r="B165" s="21"/>
      <c r="C165" t="s">
        <v>23</v>
      </c>
      <c r="H165" s="16"/>
      <c r="I165" s="16"/>
      <c r="J165" s="16"/>
      <c r="K165" s="16"/>
      <c r="L165" s="16" t="s">
        <v>151</v>
      </c>
    </row>
    <row r="166" spans="2:12" ht="12.75">
      <c r="B166" s="21"/>
      <c r="H166" s="25" t="s">
        <v>16</v>
      </c>
      <c r="I166" s="16"/>
      <c r="J166" s="25" t="s">
        <v>152</v>
      </c>
      <c r="K166" s="16"/>
      <c r="L166" s="25" t="s">
        <v>153</v>
      </c>
    </row>
    <row r="167" spans="2:12" ht="12.75">
      <c r="B167" s="21"/>
      <c r="C167" s="22" t="s">
        <v>154</v>
      </c>
      <c r="H167" s="16" t="s">
        <v>14</v>
      </c>
      <c r="I167" s="16"/>
      <c r="J167" s="16" t="s">
        <v>14</v>
      </c>
      <c r="K167" s="16"/>
      <c r="L167" s="16" t="s">
        <v>14</v>
      </c>
    </row>
    <row r="168" ht="12.75">
      <c r="B168" s="21"/>
    </row>
    <row r="169" spans="2:12" ht="12.75">
      <c r="B169" s="21"/>
      <c r="C169" t="s">
        <v>155</v>
      </c>
      <c r="H169" s="10">
        <v>197869</v>
      </c>
      <c r="I169" s="10"/>
      <c r="J169" s="10">
        <v>25158</v>
      </c>
      <c r="K169" s="10"/>
      <c r="L169" s="10">
        <v>2626538</v>
      </c>
    </row>
    <row r="170" spans="2:12" ht="12.75">
      <c r="B170" s="21"/>
      <c r="C170" t="s">
        <v>156</v>
      </c>
      <c r="H170" s="10">
        <v>17839</v>
      </c>
      <c r="I170" s="10"/>
      <c r="J170" s="10">
        <v>7878</v>
      </c>
      <c r="K170" s="10"/>
      <c r="L170" s="10">
        <v>1057115</v>
      </c>
    </row>
    <row r="171" spans="2:12" ht="12.75">
      <c r="B171" s="21"/>
      <c r="C171" t="s">
        <v>157</v>
      </c>
      <c r="H171" s="10">
        <v>3548</v>
      </c>
      <c r="I171" s="10"/>
      <c r="J171" s="10">
        <v>143</v>
      </c>
      <c r="K171" s="10"/>
      <c r="L171" s="10">
        <v>207044</v>
      </c>
    </row>
    <row r="172" spans="2:12" ht="12.75">
      <c r="B172" s="21"/>
      <c r="C172" t="s">
        <v>79</v>
      </c>
      <c r="H172" s="14">
        <v>8559</v>
      </c>
      <c r="I172" s="10"/>
      <c r="J172" s="14">
        <v>-3829</v>
      </c>
      <c r="K172" s="10"/>
      <c r="L172" s="14">
        <v>381856</v>
      </c>
    </row>
    <row r="173" spans="2:12" ht="4.5" customHeight="1">
      <c r="B173" s="21"/>
      <c r="H173" s="10"/>
      <c r="I173" s="10"/>
      <c r="J173" s="10"/>
      <c r="K173" s="10"/>
      <c r="L173" s="10"/>
    </row>
    <row r="174" spans="2:12" ht="13.5" thickBot="1">
      <c r="B174" s="21"/>
      <c r="H174" s="13">
        <f>SUM(H169:H172)</f>
        <v>227815</v>
      </c>
      <c r="I174" s="10"/>
      <c r="J174" s="10">
        <f>SUM(J169:J172)</f>
        <v>29350</v>
      </c>
      <c r="K174" s="10"/>
      <c r="L174" s="10">
        <f>SUM(L169:L172)</f>
        <v>4272553</v>
      </c>
    </row>
    <row r="175" spans="2:12" ht="6" customHeight="1" thickTop="1">
      <c r="B175" s="21"/>
      <c r="H175" s="10"/>
      <c r="I175" s="10"/>
      <c r="J175" s="10"/>
      <c r="K175" s="10"/>
      <c r="L175" s="10"/>
    </row>
    <row r="176" spans="2:12" ht="12.75">
      <c r="B176" s="21"/>
      <c r="C176" t="s">
        <v>158</v>
      </c>
      <c r="H176" s="10"/>
      <c r="I176" s="10"/>
      <c r="J176" s="10">
        <v>-12576</v>
      </c>
      <c r="K176" s="10"/>
      <c r="L176" s="10" t="s">
        <v>19</v>
      </c>
    </row>
    <row r="177" spans="2:12" ht="12.75">
      <c r="B177" s="21"/>
      <c r="C177" t="s">
        <v>159</v>
      </c>
      <c r="H177" s="10"/>
      <c r="I177" s="10"/>
      <c r="J177" s="14">
        <v>-9224</v>
      </c>
      <c r="K177" s="10"/>
      <c r="L177" s="14" t="s">
        <v>19</v>
      </c>
    </row>
    <row r="178" spans="2:12" ht="4.5" customHeight="1">
      <c r="B178" s="21"/>
      <c r="H178" s="10"/>
      <c r="I178" s="10"/>
      <c r="J178" s="10"/>
      <c r="K178" s="10"/>
      <c r="L178" s="10"/>
    </row>
    <row r="179" spans="2:12" ht="12.75">
      <c r="B179" s="21"/>
      <c r="H179" s="10"/>
      <c r="I179" s="10"/>
      <c r="J179" s="10">
        <f>SUM(J174:J177)</f>
        <v>7550</v>
      </c>
      <c r="K179" s="10"/>
      <c r="L179" s="10">
        <f>SUM(L174:L177)</f>
        <v>4272553</v>
      </c>
    </row>
    <row r="180" spans="2:12" ht="12.75">
      <c r="B180" s="21"/>
      <c r="C180" t="s">
        <v>108</v>
      </c>
      <c r="H180" s="10"/>
      <c r="I180" s="10"/>
      <c r="J180" s="14">
        <v>-10936</v>
      </c>
      <c r="K180" s="10"/>
      <c r="L180" s="14">
        <v>194031</v>
      </c>
    </row>
    <row r="181" spans="2:12" ht="4.5" customHeight="1">
      <c r="B181" s="21"/>
      <c r="H181" s="10"/>
      <c r="I181" s="10"/>
      <c r="J181" s="10"/>
      <c r="K181" s="10"/>
      <c r="L181" s="10"/>
    </row>
    <row r="182" spans="2:12" ht="13.5" thickBot="1">
      <c r="B182" s="21"/>
      <c r="C182" t="s">
        <v>23</v>
      </c>
      <c r="H182" s="10"/>
      <c r="I182" s="10"/>
      <c r="J182" s="13">
        <f>SUM(J179:J180)</f>
        <v>-3386</v>
      </c>
      <c r="K182" s="10"/>
      <c r="L182" s="13">
        <f>SUM(L179:L180)</f>
        <v>4466584</v>
      </c>
    </row>
    <row r="183" spans="2:12" ht="13.5" thickTop="1">
      <c r="B183" s="21"/>
      <c r="H183" s="10"/>
      <c r="I183" s="10"/>
      <c r="J183" s="10"/>
      <c r="K183" s="10"/>
      <c r="L183" s="10"/>
    </row>
    <row r="184" spans="2:12" ht="12.75">
      <c r="B184" s="21"/>
      <c r="C184" s="22" t="s">
        <v>160</v>
      </c>
      <c r="H184" s="10"/>
      <c r="I184" s="10"/>
      <c r="J184" s="10"/>
      <c r="K184" s="10"/>
      <c r="L184" s="10"/>
    </row>
    <row r="185" spans="2:12" ht="12.75">
      <c r="B185" s="21"/>
      <c r="H185" s="10"/>
      <c r="I185" s="10"/>
      <c r="J185" s="10"/>
      <c r="K185" s="10"/>
      <c r="L185" s="10"/>
    </row>
    <row r="186" spans="2:12" ht="12.75">
      <c r="B186" s="21"/>
      <c r="C186" t="s">
        <v>161</v>
      </c>
      <c r="H186" s="10">
        <v>221389</v>
      </c>
      <c r="I186" s="10"/>
      <c r="J186" s="10">
        <v>32231</v>
      </c>
      <c r="K186" s="10"/>
      <c r="L186" s="10">
        <v>3907955</v>
      </c>
    </row>
    <row r="187" spans="2:12" ht="12.75">
      <c r="B187" s="21"/>
      <c r="C187" t="s">
        <v>162</v>
      </c>
      <c r="H187" s="14">
        <v>6426</v>
      </c>
      <c r="I187" s="10"/>
      <c r="J187" s="14">
        <v>-2881</v>
      </c>
      <c r="K187" s="10"/>
      <c r="L187" s="14">
        <v>364598</v>
      </c>
    </row>
    <row r="188" spans="2:12" ht="4.5" customHeight="1">
      <c r="B188" s="21"/>
      <c r="H188" s="10"/>
      <c r="I188" s="10"/>
      <c r="J188" s="10"/>
      <c r="K188" s="10"/>
      <c r="L188" s="10"/>
    </row>
    <row r="189" spans="2:12" ht="13.5" thickBot="1">
      <c r="B189" s="21"/>
      <c r="H189" s="13">
        <f>SUM(H186:H187)</f>
        <v>227815</v>
      </c>
      <c r="I189" s="10"/>
      <c r="J189" s="10">
        <f>SUM(J186:J187)</f>
        <v>29350</v>
      </c>
      <c r="K189" s="10"/>
      <c r="L189" s="10">
        <f>SUM(L186:L187)</f>
        <v>4272553</v>
      </c>
    </row>
    <row r="190" spans="2:12" ht="6" customHeight="1" thickTop="1">
      <c r="B190" s="21"/>
      <c r="H190" s="10"/>
      <c r="I190" s="10"/>
      <c r="J190" s="10"/>
      <c r="K190" s="10"/>
      <c r="L190" s="10"/>
    </row>
    <row r="191" spans="2:12" ht="12.75">
      <c r="B191" s="21"/>
      <c r="C191" t="s">
        <v>158</v>
      </c>
      <c r="H191" s="10"/>
      <c r="I191" s="10"/>
      <c r="J191" s="10">
        <v>-12576</v>
      </c>
      <c r="K191" s="10"/>
      <c r="L191" s="10" t="s">
        <v>19</v>
      </c>
    </row>
    <row r="192" spans="2:12" ht="12.75">
      <c r="B192" s="21"/>
      <c r="C192" t="s">
        <v>159</v>
      </c>
      <c r="H192" s="10"/>
      <c r="I192" s="10"/>
      <c r="J192" s="14">
        <v>-9224</v>
      </c>
      <c r="K192" s="10"/>
      <c r="L192" s="14" t="s">
        <v>19</v>
      </c>
    </row>
    <row r="193" spans="2:12" ht="4.5" customHeight="1">
      <c r="B193" s="21"/>
      <c r="H193" s="10"/>
      <c r="I193" s="10"/>
      <c r="J193" s="10"/>
      <c r="K193" s="10"/>
      <c r="L193" s="10"/>
    </row>
    <row r="194" spans="2:12" ht="12.75">
      <c r="B194" s="21"/>
      <c r="H194" s="10"/>
      <c r="I194" s="10"/>
      <c r="J194" s="10">
        <f>SUM(J189:J192)</f>
        <v>7550</v>
      </c>
      <c r="K194" s="10"/>
      <c r="L194" s="10">
        <f>SUM(L189:L192)</f>
        <v>4272553</v>
      </c>
    </row>
    <row r="195" spans="2:12" ht="12.75">
      <c r="B195" s="21"/>
      <c r="C195" t="s">
        <v>108</v>
      </c>
      <c r="H195" s="10"/>
      <c r="I195" s="10"/>
      <c r="J195" s="14">
        <v>-10936</v>
      </c>
      <c r="K195" s="10"/>
      <c r="L195" s="14">
        <v>194031</v>
      </c>
    </row>
    <row r="196" spans="2:12" ht="4.5" customHeight="1">
      <c r="B196" s="21"/>
      <c r="H196" s="10"/>
      <c r="I196" s="10"/>
      <c r="J196" s="10"/>
      <c r="K196" s="10"/>
      <c r="L196" s="10"/>
    </row>
    <row r="197" spans="2:12" ht="13.5" thickBot="1">
      <c r="B197" s="21"/>
      <c r="C197" t="s">
        <v>23</v>
      </c>
      <c r="H197" s="10"/>
      <c r="I197" s="10"/>
      <c r="J197" s="13">
        <f>SUM(J194:J195)</f>
        <v>-3386</v>
      </c>
      <c r="K197" s="10"/>
      <c r="L197" s="13">
        <f>SUM(L194:L195)</f>
        <v>4466584</v>
      </c>
    </row>
    <row r="198" ht="13.5" thickTop="1">
      <c r="B198" s="21"/>
    </row>
    <row r="199" spans="2:3" ht="12.75">
      <c r="B199" s="21"/>
      <c r="C199" t="s">
        <v>163</v>
      </c>
    </row>
    <row r="200" spans="2:3" ht="12.75">
      <c r="B200" s="21"/>
      <c r="C200" t="s">
        <v>164</v>
      </c>
    </row>
    <row r="201" ht="12.75">
      <c r="B201" s="21"/>
    </row>
    <row r="202" ht="12.75">
      <c r="B202" s="21"/>
    </row>
    <row r="203" spans="2:3" ht="12.75">
      <c r="B203" s="21" t="s">
        <v>191</v>
      </c>
      <c r="C203" s="20" t="s">
        <v>165</v>
      </c>
    </row>
    <row r="204" ht="6" customHeight="1">
      <c r="B204" s="21"/>
    </row>
    <row r="205" spans="2:3" ht="12.75">
      <c r="B205" s="21"/>
      <c r="C205" t="s">
        <v>166</v>
      </c>
    </row>
    <row r="206" ht="12.75">
      <c r="B206" s="21"/>
    </row>
    <row r="207" ht="12.75">
      <c r="B207" s="21"/>
    </row>
    <row r="208" spans="2:3" ht="12.75">
      <c r="B208" s="21" t="s">
        <v>192</v>
      </c>
      <c r="C208" s="20" t="s">
        <v>167</v>
      </c>
    </row>
    <row r="209" ht="6" customHeight="1">
      <c r="B209" s="21"/>
    </row>
    <row r="210" spans="2:3" ht="12.75">
      <c r="B210" s="21"/>
      <c r="C210" t="s">
        <v>234</v>
      </c>
    </row>
    <row r="211" spans="2:3" ht="12.75">
      <c r="B211" s="21"/>
      <c r="C211" t="s">
        <v>226</v>
      </c>
    </row>
    <row r="212" spans="2:3" ht="12.75">
      <c r="B212" s="21"/>
      <c r="C212" t="s">
        <v>227</v>
      </c>
    </row>
    <row r="213" ht="12.75">
      <c r="B213" s="21"/>
    </row>
    <row r="214" ht="12.75">
      <c r="B214" s="21"/>
    </row>
    <row r="215" spans="2:3" ht="12.75">
      <c r="B215" s="21" t="s">
        <v>193</v>
      </c>
      <c r="C215" s="20" t="s">
        <v>168</v>
      </c>
    </row>
    <row r="216" ht="6" customHeight="1">
      <c r="B216" s="21"/>
    </row>
    <row r="217" spans="2:3" ht="12.75">
      <c r="B217" s="21"/>
      <c r="C217" t="s">
        <v>210</v>
      </c>
    </row>
    <row r="218" spans="2:3" ht="12.75">
      <c r="B218" s="21"/>
      <c r="C218" t="s">
        <v>235</v>
      </c>
    </row>
    <row r="219" ht="12.75">
      <c r="B219" s="21"/>
    </row>
    <row r="220" ht="12.75">
      <c r="B220" s="21"/>
    </row>
    <row r="221" spans="2:3" ht="12.75">
      <c r="B221" s="21" t="s">
        <v>194</v>
      </c>
      <c r="C221" s="20" t="s">
        <v>214</v>
      </c>
    </row>
    <row r="222" ht="6" customHeight="1">
      <c r="B222" s="21"/>
    </row>
    <row r="223" spans="2:3" ht="12.75">
      <c r="B223" s="21"/>
      <c r="C223" t="s">
        <v>169</v>
      </c>
    </row>
    <row r="224" ht="12.75">
      <c r="B224" s="21"/>
    </row>
    <row r="225" ht="12.75">
      <c r="B225" s="21"/>
    </row>
    <row r="226" spans="2:3" ht="12.75">
      <c r="B226" s="21" t="s">
        <v>195</v>
      </c>
      <c r="C226" s="20" t="s">
        <v>170</v>
      </c>
    </row>
    <row r="227" ht="6" customHeight="1">
      <c r="B227" s="21"/>
    </row>
    <row r="228" spans="2:3" ht="12.75">
      <c r="B228" s="21"/>
      <c r="C228" t="s">
        <v>171</v>
      </c>
    </row>
    <row r="229" ht="12.75">
      <c r="B229" s="21"/>
    </row>
    <row r="230" ht="12.75">
      <c r="B230" s="21"/>
    </row>
    <row r="231" spans="2:3" ht="12.75">
      <c r="B231" s="21" t="s">
        <v>196</v>
      </c>
      <c r="C231" s="20" t="s">
        <v>172</v>
      </c>
    </row>
    <row r="232" ht="6.75" customHeight="1">
      <c r="B232" s="2"/>
    </row>
    <row r="233" spans="2:3" ht="12.75">
      <c r="B233" s="2"/>
      <c r="C233" t="s">
        <v>212</v>
      </c>
    </row>
    <row r="234" spans="2:3" ht="12.75">
      <c r="B234" s="2"/>
      <c r="C234" t="s">
        <v>213</v>
      </c>
    </row>
    <row r="235" spans="2:3" ht="12.75">
      <c r="B235" s="2"/>
      <c r="C235" t="s">
        <v>199</v>
      </c>
    </row>
    <row r="236" spans="2:3" ht="12.75">
      <c r="B236" s="2"/>
      <c r="C236" t="s">
        <v>198</v>
      </c>
    </row>
    <row r="237" spans="2:3" ht="12.75">
      <c r="B237" s="2"/>
      <c r="C237" t="s">
        <v>197</v>
      </c>
    </row>
    <row r="238" ht="9" customHeight="1">
      <c r="B238" s="2"/>
    </row>
    <row r="239" spans="2:3" ht="12.75">
      <c r="B239" s="2"/>
      <c r="C239" t="s">
        <v>236</v>
      </c>
    </row>
    <row r="240" spans="2:3" ht="12.75">
      <c r="B240" s="2"/>
      <c r="C240" t="s">
        <v>211</v>
      </c>
    </row>
    <row r="241" ht="12.75">
      <c r="B241" s="2"/>
    </row>
    <row r="242" ht="12.75">
      <c r="B242" s="2"/>
    </row>
    <row r="243" ht="12.75">
      <c r="B243" s="2"/>
    </row>
    <row r="244" ht="12.75">
      <c r="B244" s="2"/>
    </row>
  </sheetData>
  <mergeCells count="3">
    <mergeCell ref="B3:K3"/>
    <mergeCell ref="B4:K4"/>
    <mergeCell ref="B6:K6"/>
  </mergeCells>
  <printOptions/>
  <pageMargins left="0.75" right="0.25" top="0.25" bottom="0" header="0.5" footer="0.21"/>
  <pageSetup horizontalDpi="600" verticalDpi="600" orientation="portrait" paperSize="9" scale="80" r:id="rId1"/>
  <rowBreaks count="2" manualBreakCount="2">
    <brk id="78" max="255" man="1"/>
    <brk id="16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1999-11-25T20:39:01Z</cp:lastPrinted>
  <dcterms:created xsi:type="dcterms:W3CDTF">1999-11-23T08:45:55Z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