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120" windowWidth="9135" windowHeight="4455" tabRatio="598" activeTab="0"/>
  </bookViews>
  <sheets>
    <sheet name="Cover" sheetId="1" r:id="rId1"/>
    <sheet name="BS" sheetId="2" r:id="rId2"/>
    <sheet name="P&amp;L" sheetId="3" r:id="rId3"/>
    <sheet name="SCIE" sheetId="4" r:id="rId4"/>
    <sheet name="CF" sheetId="5" r:id="rId5"/>
    <sheet name="NOTES" sheetId="6" r:id="rId6"/>
  </sheets>
  <definedNames>
    <definedName name="_xlnm.Print_Area" localSheetId="1">'BS'!$A$1:$J$61</definedName>
    <definedName name="_xlnm.Print_Area" localSheetId="4">'CF'!$A$1:$J$72</definedName>
    <definedName name="_xlnm.Print_Area" localSheetId="0">'Cover'!$A$1:$H$31</definedName>
    <definedName name="_xlnm.Print_Area" localSheetId="5">'NOTES'!$A$1:$O$526</definedName>
    <definedName name="_xlnm.Print_Area" localSheetId="2">'P&amp;L'!$A$1:$L$56</definedName>
    <definedName name="_xlnm.Print_Area" localSheetId="3">'SCIE'!$A$1:$M$46</definedName>
  </definedNames>
  <calcPr fullCalcOnLoad="1"/>
</workbook>
</file>

<file path=xl/sharedStrings.xml><?xml version="1.0" encoding="utf-8"?>
<sst xmlns="http://schemas.openxmlformats.org/spreadsheetml/2006/main" count="585" uniqueCount="458">
  <si>
    <t>Earnings per share (sen)</t>
  </si>
  <si>
    <t>Amount Due From Penultimate Holding Company</t>
  </si>
  <si>
    <t xml:space="preserve">   ("ICULS") 1999/2009</t>
  </si>
  <si>
    <t>Dilutive</t>
  </si>
  <si>
    <t>At 1 May 2006</t>
  </si>
  <si>
    <t>Share of associated company's</t>
  </si>
  <si>
    <t>The registration for the increase in capital of RMB890.0 million is a condition required for applying the</t>
  </si>
  <si>
    <t>Pursuant thereto and in compliance with the PRC laws and regulations, BLCL had on 7 April 2006</t>
  </si>
  <si>
    <t>Net profit for the quarter</t>
  </si>
  <si>
    <t>Adjusted net profit for the quarter</t>
  </si>
  <si>
    <t>The basic and diluted earnings per share are calculated as follows:</t>
  </si>
  <si>
    <t>Increase in deferred taxation liabilities</t>
  </si>
  <si>
    <t>FRS 3: Business Combination</t>
  </si>
  <si>
    <t>reclassified to property, plant and equipment as they no longer qualify as investment properties</t>
  </si>
  <si>
    <t>Gain on disposal of investments</t>
  </si>
  <si>
    <t>Gain on partial disposal of investment in an associated company</t>
  </si>
  <si>
    <t>Impairment in value of quoted investments</t>
  </si>
  <si>
    <t>Impairment in value of investment in an associated company</t>
  </si>
  <si>
    <t xml:space="preserve">      period ended 31 July 2006 other than those changes that resulted from the adoption of new FRSs</t>
  </si>
  <si>
    <t xml:space="preserve">      as mentioned in Note A1 above.</t>
  </si>
  <si>
    <t>Financial period</t>
  </si>
  <si>
    <t>Partial disposal of equity interest in an associated company</t>
  </si>
  <si>
    <t>Other receipts/(payments) (including tax refunds)</t>
  </si>
  <si>
    <t>Net cash generated from/(used in) operating activities</t>
  </si>
  <si>
    <t>Payment to suppliers and other operating expenses</t>
  </si>
  <si>
    <t>Advances to related companies *</t>
  </si>
  <si>
    <t>Net cash generated from/(used in) investing activities</t>
  </si>
  <si>
    <t>Net cash used in financing activities</t>
  </si>
  <si>
    <t>NET CASH INFLOW/(OUTFLOW)</t>
  </si>
  <si>
    <t xml:space="preserve">   as advances to related companies.</t>
  </si>
  <si>
    <t xml:space="preserve">      Quoted securities in Malaysia</t>
  </si>
  <si>
    <t xml:space="preserve">      as follows:</t>
  </si>
  <si>
    <t>(ii)  The disposal of quoted securities in the current quarter and financial period ended 31 July 2006 are</t>
  </si>
  <si>
    <t xml:space="preserve">      Total sales consideration</t>
  </si>
  <si>
    <t xml:space="preserve">      Gain on disposal of securities</t>
  </si>
  <si>
    <t>Denominated in USD (USD3,233,000)</t>
  </si>
  <si>
    <t>Denominated in SLRs (SLRs3,133,000)</t>
  </si>
  <si>
    <t>Denominated in SGD (SGD4,293,000)</t>
  </si>
  <si>
    <t>In addition, certain investment properties amounting to approximately RM22.7 million have been</t>
  </si>
  <si>
    <t xml:space="preserve">   of FRS 140</t>
  </si>
  <si>
    <t>Effects of adoption of FRS 140</t>
  </si>
  <si>
    <t>Effects of adoption of FRS 3</t>
  </si>
  <si>
    <t>As compared to the preceding quarter ended 30 April 2006, the Group reported a lower revenue and</t>
  </si>
  <si>
    <t>The adoption of FRS140 has resulted in a change in accounting policy for investment properties</t>
  </si>
  <si>
    <t>whereby the investment properties are now stated at fair value, representing indicative open</t>
  </si>
  <si>
    <t>market  values determined by external valuers. Previously, investment properties were stated at</t>
  </si>
  <si>
    <t>to the opening balance of retained earnings during the current period in which the adoption is</t>
  </si>
  <si>
    <t>cost. The change in revaluation of the cost of investment properties are taken as an adjustment</t>
  </si>
  <si>
    <t>first made. The effects of the adoption are as follows:</t>
  </si>
  <si>
    <t>Increase in retained earnings</t>
  </si>
  <si>
    <t>Increase in investment properties</t>
  </si>
  <si>
    <t>FRS 140: Investment Properties</t>
  </si>
  <si>
    <t xml:space="preserve">      period ended 31 July 2006 other than as disclosed below:</t>
  </si>
  <si>
    <t>Quarter and</t>
  </si>
  <si>
    <t>Segmental information for the financial period ended 31 July 2006:-</t>
  </si>
  <si>
    <t>The Company did not pay any dividend in the current quarter ended 31 July 2006.</t>
  </si>
  <si>
    <t xml:space="preserve">period ended 31 July 2006. </t>
  </si>
  <si>
    <t>Profit for the period</t>
  </si>
  <si>
    <t>There were no material changes in the composition of the Group for the financial period ended 31 July</t>
  </si>
  <si>
    <t>in the financial statements for this financial period.</t>
  </si>
  <si>
    <t>The changes in contingent liabilities since the last audited balance sheet as at 30 April 2006 are as follows:</t>
  </si>
  <si>
    <t>Balance as at 31 July 2006/30 April 2006</t>
  </si>
  <si>
    <t xml:space="preserve">The taxation charge for the current quarter and financial period ended 31 July 2006 is detailed as </t>
  </si>
  <si>
    <t>Current period provision</t>
  </si>
  <si>
    <t>The disproportionate tax charge of the Group for the current quarter and financial period ended 31 July</t>
  </si>
  <si>
    <t>For the financial period ended 31 July 2006, there is no gain on disposal of  unquoted investments.</t>
  </si>
  <si>
    <t>Investments in quoted securities as at 31 July 2006 are as follows:</t>
  </si>
  <si>
    <t>As at 31 July 2006, the outstanding intercompany advances due to BToto was RM478.325 million,</t>
  </si>
  <si>
    <t xml:space="preserve">after the repayment by the Group of RM80 million in the first quarter ended 31 July 2006. </t>
  </si>
  <si>
    <t>On 19 July 2004, the Company announced that Selat Makmur Sdn Bhd ("SMSB"), a subsidiary company</t>
  </si>
  <si>
    <t>of Berjaya Land Development Sdn Bhd which in turn is a wholly owned subsidiary of the Company, had</t>
  </si>
  <si>
    <t xml:space="preserve">On 13 October 2004, the Company announced that the approval from the FIC has been obtained for the </t>
  </si>
  <si>
    <t>above proposal.</t>
  </si>
  <si>
    <t xml:space="preserve">On 14 November 2004, the Company announced that shareholders' approvals for the above proposal </t>
  </si>
  <si>
    <t>have been obtained. The above proposal is subject to the authority's approval.</t>
  </si>
  <si>
    <t>Other payments (including share application monies for certain investments)</t>
  </si>
  <si>
    <t>2006 was mainly due to certain expenses being disallowed for tax purposes.</t>
  </si>
  <si>
    <t>Denominated in USD (USD429,000)</t>
  </si>
  <si>
    <t>Denominated in SLRs (SLRs5,000,000)</t>
  </si>
  <si>
    <t>Acquisition of additional equity interest in an associated company</t>
  </si>
  <si>
    <t>Barring any unforeseen circumstances, the Directors anticipate that the Group's operating performance</t>
  </si>
  <si>
    <t>(i)  The total purchase consideration of quoted securities are as follows:</t>
  </si>
  <si>
    <t>Quoted securities, at cost</t>
  </si>
  <si>
    <t>Quoted securities, at book value</t>
  </si>
  <si>
    <t>Quoted securities, at market value</t>
  </si>
  <si>
    <t>2006 including business combination, acquisition or disposal of subsidiaries and long term investments,</t>
  </si>
  <si>
    <t>outstanding advances within 3 years from the date of issue of BToto ICULS on 5 August 2002. On 10</t>
  </si>
  <si>
    <t>August 2005, the Company announced that, pursuant to a request made by the Company to BToto</t>
  </si>
  <si>
    <t>for an extension of time by another one year to 4 August 2006 to settle in full the amount owing to</t>
  </si>
  <si>
    <t>BToto, BToto has agreed to the proposed extension of time requested by the Company.</t>
  </si>
  <si>
    <t xml:space="preserve">     (b)</t>
  </si>
  <si>
    <t>the date of this announcement.</t>
  </si>
  <si>
    <t xml:space="preserve">Saved as disclosed in Note A11, there were no financial instruments with off balance sheet risk as at </t>
  </si>
  <si>
    <t>Drawdown of bank and other borrowings</t>
  </si>
  <si>
    <t xml:space="preserve">  ICULS 1999/2009 conversion</t>
  </si>
  <si>
    <t xml:space="preserve">  interest expense saved from potential</t>
  </si>
  <si>
    <t>Deferred Tax Assets</t>
  </si>
  <si>
    <t>Intangible Assets</t>
  </si>
  <si>
    <t>Cash And Bank Balances</t>
  </si>
  <si>
    <t xml:space="preserve">   have been pledged to financial institutions for credit facilities granted to holding and related companies before the </t>
  </si>
  <si>
    <t xml:space="preserve">   and sale proceeds were paid directly to the financial institutions concerned and accordingly, have been reflected </t>
  </si>
  <si>
    <t>Retirement Benefit Obligations</t>
  </si>
  <si>
    <t>There is no profit forecast for the quarter under review.</t>
  </si>
  <si>
    <t>Gain on accretion of an</t>
  </si>
  <si>
    <t>Issuance of shares from conversion</t>
  </si>
  <si>
    <t xml:space="preserve">   of 5% ICULS 1999/2009</t>
  </si>
  <si>
    <t>Dividend paid to shareholders of the Company</t>
  </si>
  <si>
    <t>follows:</t>
  </si>
  <si>
    <t>NOTES (Continued)</t>
  </si>
  <si>
    <t>A11</t>
  </si>
  <si>
    <t>External</t>
  </si>
  <si>
    <t>Total revenue</t>
  </si>
  <si>
    <t>Results</t>
  </si>
  <si>
    <t>Unallocated corporate expenses</t>
  </si>
  <si>
    <t>Income (RM'000)</t>
  </si>
  <si>
    <t xml:space="preserve">Weighted average number of shares </t>
  </si>
  <si>
    <t xml:space="preserve">  outstanding ('000)</t>
  </si>
  <si>
    <t>Inventories</t>
  </si>
  <si>
    <t>Receivables</t>
  </si>
  <si>
    <t>Payables</t>
  </si>
  <si>
    <t xml:space="preserve"> </t>
  </si>
  <si>
    <t>RM'000</t>
  </si>
  <si>
    <t>Taxation</t>
  </si>
  <si>
    <t>(i)</t>
  </si>
  <si>
    <t>*</t>
  </si>
  <si>
    <t>Current Assets</t>
  </si>
  <si>
    <t>Current Liabilities</t>
  </si>
  <si>
    <t>Short Term Borrowings</t>
  </si>
  <si>
    <t>Share Capital</t>
  </si>
  <si>
    <t>Share Premium</t>
  </si>
  <si>
    <t>Retained Profits</t>
  </si>
  <si>
    <t>Minority Interests</t>
  </si>
  <si>
    <t>Other Long Term Liabilities</t>
  </si>
  <si>
    <t>NOTES</t>
  </si>
  <si>
    <t>Long Term Borrowings</t>
  </si>
  <si>
    <t>There were no issuances and repayment of debts and equity securities, share buy-backs, share</t>
  </si>
  <si>
    <t>%</t>
  </si>
  <si>
    <t>BERJAYA LAND BERHAD</t>
  </si>
  <si>
    <t>Investment Properties</t>
  </si>
  <si>
    <t>Land Held For Development</t>
  </si>
  <si>
    <t>Associated Companies</t>
  </si>
  <si>
    <t>Investments</t>
  </si>
  <si>
    <t>Development Properties</t>
  </si>
  <si>
    <t>Deposits</t>
  </si>
  <si>
    <t>Exchange Reserves</t>
  </si>
  <si>
    <t>Deferred Taxation</t>
  </si>
  <si>
    <t xml:space="preserve"> - In Malaysia</t>
  </si>
  <si>
    <t xml:space="preserve"> - Outside Malaysia</t>
  </si>
  <si>
    <t>Deferred taxation</t>
  </si>
  <si>
    <t>Short term borrowings</t>
  </si>
  <si>
    <t>Secured -</t>
  </si>
  <si>
    <t>Denominated in Ringgit Malaysia</t>
  </si>
  <si>
    <t>Long term borrowings</t>
  </si>
  <si>
    <t>Total</t>
  </si>
  <si>
    <t>Property development and investment</t>
  </si>
  <si>
    <t>Hotel, resort and recreation</t>
  </si>
  <si>
    <t>+/(-)</t>
  </si>
  <si>
    <t>Our principal business operations are not significantly affected by any seasonal or cyclical factors</t>
  </si>
  <si>
    <t>There was no pending material litigation as at the date of this announcement.</t>
  </si>
  <si>
    <t>N/A</t>
  </si>
  <si>
    <t>c.c. Securities Commission</t>
  </si>
  <si>
    <t>Revenue</t>
  </si>
  <si>
    <t>(ii)</t>
  </si>
  <si>
    <t xml:space="preserve">  - In Malaysia</t>
  </si>
  <si>
    <t xml:space="preserve">  - Outside Malaysia</t>
  </si>
  <si>
    <t>except for:</t>
  </si>
  <si>
    <t>the property development division which is affected by the prevailing cyclical economic</t>
  </si>
  <si>
    <t>Tax Recoverable</t>
  </si>
  <si>
    <t>Property, Plant and Equipment</t>
  </si>
  <si>
    <t>Reserves :</t>
  </si>
  <si>
    <t>UNAUDITED INTERIM FINANCIAL REPORT</t>
  </si>
  <si>
    <t>Table of Contents</t>
  </si>
  <si>
    <t>Page</t>
  </si>
  <si>
    <t>Condensed Consolidated Balance Sheet</t>
  </si>
  <si>
    <t>Condensed Consolidated Income Statement</t>
  </si>
  <si>
    <t>Condensed Consolidated Statement of Changes in Equity</t>
  </si>
  <si>
    <t>Condensed Consolidated Cash Flow Statement</t>
  </si>
  <si>
    <t>Notes to the Unaudited Interim Financial Report</t>
  </si>
  <si>
    <t xml:space="preserve">UNAUDITED INTERIM FINANCIAL REPORT </t>
  </si>
  <si>
    <t>CONDENSED CONSOLIDATED BALANCE SHEET</t>
  </si>
  <si>
    <t>Note</t>
  </si>
  <si>
    <t xml:space="preserve">CONDENSED CONSOLIDATED INCOME STATEMENT </t>
  </si>
  <si>
    <t>B5</t>
  </si>
  <si>
    <t>B13</t>
  </si>
  <si>
    <t>The annexed notes form an integral part of this interim financial report.</t>
  </si>
  <si>
    <t>(COMPANY NO : 201765-A)</t>
  </si>
  <si>
    <t>(COMPANY NO: 201765-A)</t>
  </si>
  <si>
    <t>(COMPANY NO:  201765-A)</t>
  </si>
  <si>
    <t>CONDENSED CONSOLIDATED STATEMENT OF CHANGES IN EQUITY</t>
  </si>
  <si>
    <t>Share</t>
  </si>
  <si>
    <t xml:space="preserve">Non - </t>
  </si>
  <si>
    <t>capital</t>
  </si>
  <si>
    <t>premium</t>
  </si>
  <si>
    <t>distributable</t>
  </si>
  <si>
    <t>Distributable</t>
  </si>
  <si>
    <t>RM '000</t>
  </si>
  <si>
    <t xml:space="preserve">CONDENSED CONSOLIDATED CASH FLOW STATEMENT </t>
  </si>
  <si>
    <t>OPENING CASH AND CASH EQUIVALENTS</t>
  </si>
  <si>
    <t>CLOSING CASH AND CASH EQUIVALENTS</t>
  </si>
  <si>
    <t>The closing cash and cash equivalents comprise the following:</t>
  </si>
  <si>
    <t xml:space="preserve">  Deposits with licensed banks</t>
  </si>
  <si>
    <t xml:space="preserve">  Cash and bank balances</t>
  </si>
  <si>
    <t xml:space="preserve">The interim financial report should be read in conjunction with the audited financial statements of the </t>
  </si>
  <si>
    <t>qualification.</t>
  </si>
  <si>
    <t>A1</t>
  </si>
  <si>
    <t>A2</t>
  </si>
  <si>
    <t>A3</t>
  </si>
  <si>
    <t>A4</t>
  </si>
  <si>
    <t>A5</t>
  </si>
  <si>
    <t>A8</t>
  </si>
  <si>
    <t>There were no material events subsequent to the end of this current quarter that have not been reflected</t>
  </si>
  <si>
    <t>A9</t>
  </si>
  <si>
    <t>B1</t>
  </si>
  <si>
    <t>B2</t>
  </si>
  <si>
    <t>B3</t>
  </si>
  <si>
    <t>B4</t>
  </si>
  <si>
    <t>B6</t>
  </si>
  <si>
    <t>B8 (a)</t>
  </si>
  <si>
    <t>B7 (a)</t>
  </si>
  <si>
    <t>B9</t>
  </si>
  <si>
    <t>B10</t>
  </si>
  <si>
    <t>B11</t>
  </si>
  <si>
    <t>B12</t>
  </si>
  <si>
    <t>Currency translation differences</t>
  </si>
  <si>
    <t>Inter segment</t>
  </si>
  <si>
    <t xml:space="preserve">  1999/2009 conversion</t>
  </si>
  <si>
    <t xml:space="preserve">Number of shares from potential ICULS </t>
  </si>
  <si>
    <t>Profit before taxation</t>
  </si>
  <si>
    <t xml:space="preserve">The same accounting policies and methods of computation used in the preparation of the financial </t>
  </si>
  <si>
    <t>OPERATING ACTIVITIES</t>
  </si>
  <si>
    <t>Receipts from customers/operating revenue</t>
  </si>
  <si>
    <t>INVESTING ACTIVITIES</t>
  </si>
  <si>
    <t>FINANCING ACTIVITIES</t>
  </si>
  <si>
    <t>EFFECTS OF EXCHANGE RATE CHANGES</t>
  </si>
  <si>
    <t>Other payments</t>
  </si>
  <si>
    <t>Interest received</t>
  </si>
  <si>
    <t>Interest paid</t>
  </si>
  <si>
    <t>Acquisition of other investments, including ICULS bought back</t>
  </si>
  <si>
    <t>Dividend received</t>
  </si>
  <si>
    <t>Acquisition of property, plant and equipment and properties</t>
  </si>
  <si>
    <t>Sub-total</t>
  </si>
  <si>
    <t>Less: Inter segment revenue</t>
  </si>
  <si>
    <t>The valuation of land and buildings have been brought forward without amendment from the previous</t>
  </si>
  <si>
    <t>per share (sen)</t>
  </si>
  <si>
    <t>Results arising from investing activities</t>
  </si>
  <si>
    <t xml:space="preserve">Tax paid </t>
  </si>
  <si>
    <t>Sale of other investments and properties</t>
  </si>
  <si>
    <t>CURRENT QUARTER</t>
  </si>
  <si>
    <t>ENDED</t>
  </si>
  <si>
    <t xml:space="preserve">   inception of the Revamped Listing Requirements of Bursa Malaysia Securities Berhad. Such dividend income </t>
  </si>
  <si>
    <t xml:space="preserve">Sale of property, plant and equipment </t>
  </si>
  <si>
    <t>* This represents dividend income and sale proceeds of securities in respect of the Group's quoted investments that</t>
  </si>
  <si>
    <t>Results from investing activities</t>
  </si>
  <si>
    <t>- Interest income</t>
  </si>
  <si>
    <t>- Others</t>
  </si>
  <si>
    <t xml:space="preserve">  Bank overdraft (included under short term borrowings)</t>
  </si>
  <si>
    <t xml:space="preserve">The audit report of the Company's most recent annual audited financial statements did not contain any </t>
  </si>
  <si>
    <t>Adjusted weighted average number of</t>
  </si>
  <si>
    <t xml:space="preserve">  shares ('000)</t>
  </si>
  <si>
    <t>Group (3-month period)</t>
  </si>
  <si>
    <t>On 23 January 2002, the Company gave BToto a written undertaking ("Undertaking Letter") relating to</t>
  </si>
  <si>
    <t>the settlement arrangement for the inter-company advances whereby it undertakes to settle the</t>
  </si>
  <si>
    <t xml:space="preserve">   associated company</t>
  </si>
  <si>
    <t>Additional Information Required by the Listing Requirements of Bursa</t>
  </si>
  <si>
    <t xml:space="preserve">  Malaysia Securities Berhad ("Bursa Securities LR")</t>
  </si>
  <si>
    <t>restructuring and discontinuing operations except for:</t>
  </si>
  <si>
    <t>ADDITIONAL INFORMATION REQUIRED BY BURSA SECURITIES LR</t>
  </si>
  <si>
    <t>Repayment of advances to an associated company</t>
  </si>
  <si>
    <t>A7</t>
  </si>
  <si>
    <t>conditions; and</t>
  </si>
  <si>
    <t>At 1 May 2005</t>
  </si>
  <si>
    <t>cancellation, shares held as treasury shares and resale of treasury shares for the current financial</t>
  </si>
  <si>
    <t xml:space="preserve">(a) There were no unusual or material items affecting the Group in the current quarter and financial </t>
  </si>
  <si>
    <t>(b) There were no material changes in estimates of amounts reported in the current quarter and financial</t>
  </si>
  <si>
    <t>Acquisition of equity interest in an associated company</t>
  </si>
  <si>
    <t>Basic earnings per share (sen)</t>
  </si>
  <si>
    <t>Diluted earnings per share (sen)</t>
  </si>
  <si>
    <t>Earnings</t>
  </si>
  <si>
    <t xml:space="preserve">Increase in net profit as a result </t>
  </si>
  <si>
    <t xml:space="preserve">ended </t>
  </si>
  <si>
    <t>Proceeds from capital distribution by an associated company</t>
  </si>
  <si>
    <t>On 2 December 2005, the Company announced the proposed subscription by Berjaya Leisure (Cayman)</t>
  </si>
  <si>
    <t>A6</t>
  </si>
  <si>
    <t>A10</t>
  </si>
  <si>
    <t>(b)</t>
  </si>
  <si>
    <t>(c)</t>
  </si>
  <si>
    <t>Unsecured guarantee given by the Company to financial institution for</t>
  </si>
  <si>
    <t xml:space="preserve">   credit facilities granted to a related company</t>
  </si>
  <si>
    <t>Repayment of borrowings and other borrowings</t>
  </si>
  <si>
    <t>Net profit for the year</t>
  </si>
  <si>
    <t>FOR THE PERIOD ENDED 31 JULY 2006</t>
  </si>
  <si>
    <t>31/07/06</t>
  </si>
  <si>
    <t>Total Assets</t>
  </si>
  <si>
    <t>Non-Current Assets</t>
  </si>
  <si>
    <t>Equity</t>
  </si>
  <si>
    <t>Non-Current Liabilities</t>
  </si>
  <si>
    <t>Total Equity</t>
  </si>
  <si>
    <t>Equity attributable to equity holders of the parent</t>
  </si>
  <si>
    <t>Total Equity and Liabilities</t>
  </si>
  <si>
    <t>Group</t>
  </si>
  <si>
    <t>(Audited)</t>
  </si>
  <si>
    <t>5% Irredeemable Convertible Unsecured Loan Stocks</t>
  </si>
  <si>
    <t>Net assets per share attributable to ordinary equity holders of the parent (sen)</t>
  </si>
  <si>
    <t>PERIOD</t>
  </si>
  <si>
    <t>31/07/05</t>
  </si>
  <si>
    <t>Operating expenses, net</t>
  </si>
  <si>
    <t>Profit from operations</t>
  </si>
  <si>
    <t>Finance costs</t>
  </si>
  <si>
    <t>Attributable to:</t>
  </si>
  <si>
    <t>- Equity holders of the Parent</t>
  </si>
  <si>
    <t xml:space="preserve">Basic </t>
  </si>
  <si>
    <t>Share of results from associated companies</t>
  </si>
  <si>
    <t>Minority</t>
  </si>
  <si>
    <t>reserves</t>
  </si>
  <si>
    <t>At 31 July 2005</t>
  </si>
  <si>
    <t>At 31 July 2006</t>
  </si>
  <si>
    <t>At 31/07/06</t>
  </si>
  <si>
    <t>At 30/04/06</t>
  </si>
  <si>
    <t>3-month period ended</t>
  </si>
  <si>
    <t>Quarterly report 31-07-06</t>
  </si>
  <si>
    <t>The interim financial report is not audited and has been prepared in compliance with Financial</t>
  </si>
  <si>
    <t>Reporting Standards (FRS) 134 - Interim Financial Reporting and paragraph 9.22 of the Listing</t>
  </si>
  <si>
    <t>Requirements of Bursa Malaysia Securities Berhad.</t>
  </si>
  <si>
    <t>statements for the year ended 30 April 2006 have been applied in the preparation of the interim</t>
  </si>
  <si>
    <t>financial report under review except for the changes arising from the adoption of the new/revised</t>
  </si>
  <si>
    <t>FRSs issued by MASB that are effective for financial year beginning on or after 1 January 2006.</t>
  </si>
  <si>
    <t>(a)</t>
  </si>
  <si>
    <t>FRS 101: Presentation of Financial Statements</t>
  </si>
  <si>
    <t>The adoption of FRS 101 has no financial impact on the Group but affected the presentation</t>
  </si>
  <si>
    <t>The principal effect of the changes in accounting policies resulting from the adoption of the</t>
  </si>
  <si>
    <t>new/revised FRSs are summarised as follows:</t>
  </si>
  <si>
    <t>equity in the Consolidated Balance Sheet and as an allocation from net profit for the period</t>
  </si>
  <si>
    <t>results is now presented net of tax in the Consolidated Income Statement.</t>
  </si>
  <si>
    <t>in the Consolidated Statement of Changes in Equity. The share of associated companies'</t>
  </si>
  <si>
    <t>FRS 116: Property, Plant and Equipment</t>
  </si>
  <si>
    <t xml:space="preserve">The adoption of FRS 116 has resulted in the review of residual value of the Group's hotel </t>
  </si>
  <si>
    <t xml:space="preserve">properties and motor vehicles of which has resulted in a higher depreciation charge of </t>
  </si>
  <si>
    <t>On 15 August 2006, the Company announced that it has repaid BToto RM387.9 million cash as further</t>
  </si>
  <si>
    <t xml:space="preserve">partial settlement of the inter-company advances due to BToto. The residual inter-company advances </t>
  </si>
  <si>
    <t xml:space="preserve">due to BToto as at 15 August 2006 was approximately RM91 million, after the aforementioned </t>
  </si>
  <si>
    <t xml:space="preserve">settlement. </t>
  </si>
  <si>
    <t>On the same day, the Company announced that it has requested a further extension of time by another</t>
  </si>
  <si>
    <t>year to 4 August 2007 to settle in full the above residual advances owing to BToto. BToto has agreed</t>
  </si>
  <si>
    <t>to the Company's request of extension of the settlement period to 4 August 2007.</t>
  </si>
  <si>
    <t>National Development Reform Committee of Central Government, China for its Great Mall Project</t>
  </si>
  <si>
    <t>On 15 September 2006, the Company announced that in compliance with Chapter 10 of the Bursa</t>
  </si>
  <si>
    <t>Malaysia Securities Berhad's Listing Requirement, it has appointed K&amp;N Kenanga Berhad as the</t>
  </si>
  <si>
    <t>Independent Adviser to advise the shareholders of the Company on the fairness and reasonableness of</t>
  </si>
  <si>
    <t>of Berjaya (China) Great Mall Co. Ltd ("GMOC") for a total cash consideration of Renminbi ("RMB")</t>
  </si>
  <si>
    <t>Limited ("BLCL"), a wholly owned subsidiary of the Company, of 51% of the enlarged capital contribution</t>
  </si>
  <si>
    <t>(d)</t>
  </si>
  <si>
    <t xml:space="preserve">On 8 August 2006, AmMerchant Bank Berhad ("AmMerchant Bank") on behalf of the Company </t>
  </si>
  <si>
    <t>RM900 million nominal value 5-year secured exchangeable bonds ("Exchangeable Bonds") by the Company.</t>
  </si>
  <si>
    <t>The proceeds from the issuance of Exchangeable Bonds were utilised as follows:</t>
  </si>
  <si>
    <t>Debt servicing/refinancing</t>
  </si>
  <si>
    <t>Partial settlement of advances due to BToto</t>
  </si>
  <si>
    <t>Exchangeable Bonds issue expenses and working capital</t>
  </si>
  <si>
    <t>on even date entered into a conditional sale and purchase agreement with Selangor Turf Club ("STC")</t>
  </si>
  <si>
    <t>for the acquisition of 3 parcels of leasehold land measuring a total area of approximately 244.7926 acres</t>
  </si>
  <si>
    <t>located in Sungai Besi together with all existing buildings and fixtures erected thereon from STC for a</t>
  </si>
  <si>
    <t>total consideration of RM640.0 million to be settled by way of cash of RM35.0 million payable to STC</t>
  </si>
  <si>
    <t>and the balance of RM605.0 milllion to be set-off against the consideration to be payable to STC to</t>
  </si>
  <si>
    <t>SMSB for the purchase of 2 parcels of land measuring a total area of approximately 750 acres located in</t>
  </si>
  <si>
    <t xml:space="preserve">Sungai Tinggi proposed to be acquired by SMSB from BerjayaCity Sdn Bhd. </t>
  </si>
  <si>
    <t>Subsequently, the Company announced on 7 April 2006 that GMOC had received the approval from</t>
  </si>
  <si>
    <t>The Exchangeable Bonds were issued on 15 August 2006.</t>
  </si>
  <si>
    <t>Group borrowings and debt securities as at 31 July 2006:</t>
  </si>
  <si>
    <t>* Converted at the respective exchange rate prevailing as at 31 July 2006</t>
  </si>
  <si>
    <t>The Board does not recommend any dividend in the current quarter (previous year corresponding</t>
  </si>
  <si>
    <t>quarter ended 31 July 2005 : Nil).</t>
  </si>
  <si>
    <t>sales recorded by the property development division. This reduction was partly mitigated by higher</t>
  </si>
  <si>
    <t>Peninsular Malaysia was experiencing the start of their cyclical peak season in the current quarter</t>
  </si>
  <si>
    <t xml:space="preserve">under review. </t>
  </si>
  <si>
    <t>--------------  Attributable to the equity holders of the Parent -------------</t>
  </si>
  <si>
    <t>The adoption of FRS 3 required that, after reassessment, any excess of the Group's interest in</t>
  </si>
  <si>
    <t>acquisition (previously referred to as "negative goodwill"), should be recognised immediately in</t>
  </si>
  <si>
    <t>the consolidated income statements. Previously, negative goodwill was classified as intangibles.</t>
  </si>
  <si>
    <t>The revision was accounted for as a prospective adjustment to the opening balance of retained</t>
  </si>
  <si>
    <t>in accordance with FRS 140.</t>
  </si>
  <si>
    <t>- Minority interests</t>
  </si>
  <si>
    <t>interests</t>
  </si>
  <si>
    <t>Company for the year ended 30 April 2006.</t>
  </si>
  <si>
    <t>earnings as disclosed in the condensed consolidated statement of changes in equity.</t>
  </si>
  <si>
    <t>of minority interests and certain disclosures. Minority interests is now presented within total</t>
  </si>
  <si>
    <t>in the Consolidated Income Statement. The movement of minority interests is now presented</t>
  </si>
  <si>
    <t>c) the acquisition of 100% equity interest, representing 100,000 shares of INR10 each in Berjaya</t>
  </si>
  <si>
    <t xml:space="preserve">    Vacation Club India Private Ltd by Berjaya Vacation Club Berhad and Berjaya Vacation Club</t>
  </si>
  <si>
    <t xml:space="preserve">    (Cayman) Limited for a total cash consideration of INR100,000 (or about RM8,210); and</t>
  </si>
  <si>
    <t>business licence from the appropriate authorities in PRC to develop and operate the Great Mall Project.</t>
  </si>
  <si>
    <t xml:space="preserve">announced that AmMerchant Bank and Merrill Lynch (Singapore) Pte Ltd, the joint global coordinators </t>
  </si>
  <si>
    <t>Cash effects of acquisition of subsidiary company</t>
  </si>
  <si>
    <t>Acquisition of equity interest in a subsidiary company</t>
  </si>
  <si>
    <t>The basic and diluted earnings per share are calculated as follows (Cont'd)</t>
  </si>
  <si>
    <t>Overprovision in prior years</t>
  </si>
  <si>
    <t xml:space="preserve">   effects of adoption</t>
  </si>
  <si>
    <t>GMOC which is principally involved in property development and investment, will undertake a mixed</t>
  </si>
  <si>
    <t>development project comprising retail, entertainment, theme park and water park located at Yanjiao</t>
  </si>
  <si>
    <t>Development &amp; Economic Tech, Sanhe City, Hebei Province, People's Republic of China ("PRC").</t>
  </si>
  <si>
    <t>subject to GMOC increasing its registered capital to RMB890.0 million payable within 3 years from the</t>
  </si>
  <si>
    <t>proposed 51% subscription in GMOC will also increase from RMB33.3 million to RMB453.9 million.</t>
  </si>
  <si>
    <t>current registered capital of RMB97.2 million. In view of the aforementioned requirement, BLCL's</t>
  </si>
  <si>
    <t>annual report except for the properties that have been classified as investment properties whereby the</t>
  </si>
  <si>
    <t>fair value model is adopted in accordance with FRS 140: Investment Properties.</t>
  </si>
  <si>
    <t>and joint bookrunners, have successfully completed the book-building exercise in relation to the issue of</t>
  </si>
  <si>
    <t>The final pricing of the Exchangeable Bonds issue was determined at an exchange premium of</t>
  </si>
  <si>
    <t>approximately 19% and a yield of 8% per annum. The Exchangeable Bonds were accorded an</t>
  </si>
  <si>
    <t>investment grading of A (A flat) by the Malaysian Rating Corporation Berhad.</t>
  </si>
  <si>
    <t>the fair value of acquiree's identifiable assets, liabilities and contingent liabilities over the cost of</t>
  </si>
  <si>
    <t xml:space="preserve">    for a total consideration of USD1.00 comprising 1 ordinary share of USD1.00.</t>
  </si>
  <si>
    <t xml:space="preserve">d) the acquisition of 100% equity interest in Berjaya Air Capital (Cayman) Limited by the Company </t>
  </si>
  <si>
    <t>RM113.1 million and a pre-tax profit of RM28.8 million in the previous year's corresponding quarter</t>
  </si>
  <si>
    <t>ended 31 July 2005. The growth in revenue was mainly attributed to increased revenue from higher</t>
  </si>
  <si>
    <t>The Group registered a revenue growth of approximately 10% to RM124.4 million whilst pre-tax profit</t>
  </si>
  <si>
    <t>The drop in pre-tax profit was mainly due to the substantial reduction in interest income earned from</t>
  </si>
  <si>
    <t>the penultimate holding company, Berjaya Group Berhad ("BGB") after the substantial settlement of</t>
  </si>
  <si>
    <t>inter- company advances due by BGB in December 2005. In addition, the hotels and resorts division</t>
  </si>
  <si>
    <t>RM190.4 million and RM38.1 million respectively. The lower revenue was mainly due to lower</t>
  </si>
  <si>
    <t>occupancy rates achieved by the hotels and resorts division, particularly from certain Malaysian island</t>
  </si>
  <si>
    <t>prospective change in accounting estimates and the comparatives of the previous financial year</t>
  </si>
  <si>
    <t>ended 30 April 2006 are not restated.</t>
  </si>
  <si>
    <t>result of adopting FRS 116 as explained in Note A1 above.</t>
  </si>
  <si>
    <t>approximately RM5.94 million in the current quarter. The revision was accounted for as a</t>
  </si>
  <si>
    <t>of RM18.4 million is lower by approximately 36% in the current quarter as compared to a revenue of</t>
  </si>
  <si>
    <t xml:space="preserve">pre-tax profit of RM124.4 million and RM18.4 million as compared to a revenue and pre-tax profit of </t>
  </si>
  <si>
    <t>incurred a higher depreciation charge of approximately RM5.94 million on its hotel properties as a</t>
  </si>
  <si>
    <t>The drop in pre-tax profit was mainly due to the lower exceptional gains registered in the current</t>
  </si>
  <si>
    <t>quarter under review and the incurrence of a higher depreciation charge of RM5.94 million on its hotel</t>
  </si>
  <si>
    <t>impairment in value of an associated company.</t>
  </si>
  <si>
    <t>a gain on deemed disposal of shares in an associated company coupled with the write-back of</t>
  </si>
  <si>
    <t>properties as a result of adopting FRS 116. Furthermore, in the preceding quarter, the Group reported</t>
  </si>
  <si>
    <t>for the forthcoming financial quarters ending 30 April 2007 will be satisfactory.</t>
  </si>
  <si>
    <t xml:space="preserve">1 </t>
  </si>
  <si>
    <t>4 - 5</t>
  </si>
  <si>
    <t>6 - 9</t>
  </si>
  <si>
    <t>10 - 15</t>
  </si>
  <si>
    <t>Previously, no depreciation was provided for hotel properties as the Group maintained the hotel</t>
  </si>
  <si>
    <t>properties such that the residual value of the hotel properties were at least equivalent to their</t>
  </si>
  <si>
    <t>carrying value and depreciation was therefore insignificant.</t>
  </si>
  <si>
    <t xml:space="preserve">a) the acquisition of 49.9% in Aston Martin Lagonda (S.E.A.) Pte Ltd, a company incorporated in </t>
  </si>
  <si>
    <t xml:space="preserve">    Singapore, by Berjaya Leisure (Cayman) Limited ("BLCL") for a total consideration of S$3.65 million</t>
  </si>
  <si>
    <t xml:space="preserve">b) the partial disposal of 18.57% equity interest in Navodaya Mass Entertainments Ltd ("NME"), India, </t>
  </si>
  <si>
    <t xml:space="preserve">    (or about RM8.47 million) comprising 1,935,737 ordinary shares of S$1.00 each;</t>
  </si>
  <si>
    <t xml:space="preserve">    a 37.12% associated company by BLCL for a total sales consideration of INR10.6875 million (or  </t>
  </si>
  <si>
    <t xml:space="preserve">    about RM841,000). The Group now treats the remaining 18.56% equity interest in NME as </t>
  </si>
  <si>
    <t xml:space="preserve">    investment;</t>
  </si>
  <si>
    <t>33.3 million.</t>
  </si>
  <si>
    <t>entered into an updated subscription agreement with GMOC and Berjaya Times Square (Cayman)</t>
  </si>
  <si>
    <t>the terms and conditions of the above subscription of shares in GMOC.</t>
  </si>
  <si>
    <t>Limited (a company beneficially controlled by Tan Sri Dato' Seri Vincent Tan Chee Yioun and which</t>
  </si>
  <si>
    <t>holds 49% equity interest in GMOC) to first subscribe for RMB49.1 million representing 51% of the</t>
  </si>
  <si>
    <t>registered capital of GMOC of RMB97.2 million. The approval from Bank Negara Malaysia for the</t>
  </si>
  <si>
    <t>remittance of the funds was obtained on 2 May 2006. On 4 May 2006, BLCL remitted RMB49.1 million</t>
  </si>
  <si>
    <t>to GMOC.</t>
  </si>
  <si>
    <t>affected by the North-East monsoon season during the third quarter of the financial year.</t>
  </si>
  <si>
    <t xml:space="preserve">the local island beach resorts situated at the East Coast of Peninsular Malaysia which are </t>
  </si>
  <si>
    <t xml:space="preserve">beach resorts of the Group after the opening of additional new guest rooms. </t>
  </si>
  <si>
    <t>revenue of hotels and resorts division as the Group's island beach resorts located on the East Coast of</t>
  </si>
  <si>
    <t>Advances to an associated company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</si>
</sst>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m/yy_)"/>
    <numFmt numFmtId="173" formatCode="hh:mm\ AM/PM_)"/>
    <numFmt numFmtId="174" formatCode=";;;"/>
    <numFmt numFmtId="175" formatCode="_(* #,##0.0_);_(* \(#,##0.0\);_(* &quot;-&quot;??_);_(@_)"/>
    <numFmt numFmtId="176" formatCode="_(* #,##0_);_(* \(#,##0\);_(* &quot;-&quot;??_);_(@_)"/>
    <numFmt numFmtId="177" formatCode="0_);\(0\)"/>
    <numFmt numFmtId="178" formatCode="mm/dd/yy"/>
    <numFmt numFmtId="179" formatCode="_(* #,##0.0_);_(* \(#,##0.0\);_(* &quot;-&quot;?_);_(@_)"/>
    <numFmt numFmtId="180" formatCode="0.00_);\(0.00\)"/>
    <numFmt numFmtId="181" formatCode="\-\ "/>
    <numFmt numFmtId="182" formatCode="\-\ \ \ \ \ \ \ \ \ "/>
    <numFmt numFmtId="183" formatCode="\-\ \ \ \ \ "/>
    <numFmt numFmtId="184" formatCode="#,##0.0_);\(#,##0.0\)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_(* #,##0.0_);_(* \(#,##0.0\);_(* &quot;-&quot;_);_(@_)"/>
    <numFmt numFmtId="191" formatCode="_(* #,##0.00_);_(* \(#,##0.00\);_(* &quot;-&quot;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18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38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center"/>
      <protection/>
    </xf>
    <xf numFmtId="176" fontId="4" fillId="0" borderId="0" xfId="15" applyNumberFormat="1" applyFont="1" applyBorder="1" applyAlignment="1" applyProtection="1">
      <alignment/>
      <protection/>
    </xf>
    <xf numFmtId="176" fontId="4" fillId="0" borderId="0" xfId="15" applyNumberFormat="1" applyFont="1" applyAlignment="1">
      <alignment/>
    </xf>
    <xf numFmtId="176" fontId="4" fillId="0" borderId="0" xfId="15" applyNumberFormat="1" applyFont="1" applyAlignment="1" applyProtection="1">
      <alignment/>
      <protection/>
    </xf>
    <xf numFmtId="176" fontId="4" fillId="0" borderId="1" xfId="15" applyNumberFormat="1" applyFont="1" applyBorder="1" applyAlignment="1" applyProtection="1">
      <alignment/>
      <protection/>
    </xf>
    <xf numFmtId="176" fontId="4" fillId="0" borderId="2" xfId="15" applyNumberFormat="1" applyFont="1" applyBorder="1" applyAlignment="1" applyProtection="1">
      <alignment/>
      <protection/>
    </xf>
    <xf numFmtId="0" fontId="4" fillId="0" borderId="0" xfId="0" applyFont="1" applyAlignment="1" applyProtection="1" quotePrefix="1">
      <alignment horizontal="center"/>
      <protection/>
    </xf>
    <xf numFmtId="0" fontId="4" fillId="0" borderId="0" xfId="0" applyFont="1" applyAlignment="1">
      <alignment horizontal="center"/>
    </xf>
    <xf numFmtId="174" fontId="6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172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173" fontId="4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Continuous"/>
    </xf>
    <xf numFmtId="176" fontId="4" fillId="0" borderId="0" xfId="0" applyNumberFormat="1" applyFont="1" applyAlignment="1">
      <alignment/>
    </xf>
    <xf numFmtId="176" fontId="4" fillId="0" borderId="0" xfId="15" applyNumberFormat="1" applyFont="1" applyBorder="1" applyAlignment="1">
      <alignment/>
    </xf>
    <xf numFmtId="176" fontId="4" fillId="0" borderId="3" xfId="15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Alignment="1" quotePrefix="1">
      <alignment/>
    </xf>
    <xf numFmtId="176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3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center"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1" fontId="2" fillId="0" borderId="0" xfId="15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37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Alignment="1">
      <alignment horizontal="righ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quotePrefix="1">
      <alignment/>
    </xf>
    <xf numFmtId="37" fontId="4" fillId="0" borderId="4" xfId="0" applyNumberFormat="1" applyFont="1" applyBorder="1" applyAlignment="1">
      <alignment/>
    </xf>
    <xf numFmtId="37" fontId="4" fillId="0" borderId="3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37" fontId="4" fillId="0" borderId="0" xfId="0" applyNumberFormat="1" applyFont="1" applyAlignment="1">
      <alignment horizontal="right"/>
    </xf>
    <xf numFmtId="0" fontId="8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left"/>
      <protection/>
    </xf>
    <xf numFmtId="37" fontId="4" fillId="0" borderId="0" xfId="0" applyNumberFormat="1" applyFont="1" applyAlignment="1">
      <alignment horizontal="centerContinuous"/>
    </xf>
    <xf numFmtId="37" fontId="4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7" fontId="4" fillId="0" borderId="0" xfId="0" applyNumberFormat="1" applyFont="1" applyAlignment="1" applyProtection="1">
      <alignment horizontal="right"/>
      <protection/>
    </xf>
    <xf numFmtId="171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76" fontId="4" fillId="0" borderId="4" xfId="15" applyNumberFormat="1" applyFont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4" fillId="0" borderId="0" xfId="0" applyFont="1" applyAlignment="1" quotePrefix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17" fontId="4" fillId="0" borderId="0" xfId="0" applyNumberFormat="1" applyFont="1" applyAlignment="1" quotePrefix="1">
      <alignment horizontal="right"/>
    </xf>
    <xf numFmtId="0" fontId="9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>
      <alignment horizontal="centerContinuous"/>
    </xf>
    <xf numFmtId="0" fontId="6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hidden="1"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/>
      <protection hidden="1" locked="0"/>
    </xf>
    <xf numFmtId="0" fontId="11" fillId="0" borderId="0" xfId="0" applyFont="1" applyAlignment="1" applyProtection="1" quotePrefix="1">
      <alignment horizontal="left"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hidden="1" locked="0"/>
    </xf>
    <xf numFmtId="0" fontId="7" fillId="0" borderId="2" xfId="0" applyFont="1" applyBorder="1" applyAlignment="1" applyProtection="1" quotePrefix="1">
      <alignment horizontal="left"/>
      <protection/>
    </xf>
    <xf numFmtId="0" fontId="12" fillId="0" borderId="0" xfId="0" applyFont="1" applyAlignment="1">
      <alignment/>
    </xf>
    <xf numFmtId="0" fontId="6" fillId="0" borderId="0" xfId="0" applyFont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 quotePrefix="1">
      <alignment horizontal="center"/>
      <protection hidden="1" locked="0"/>
    </xf>
    <xf numFmtId="0" fontId="10" fillId="0" borderId="0" xfId="0" applyFont="1" applyAlignment="1" applyProtection="1">
      <alignment horizontal="left"/>
      <protection/>
    </xf>
    <xf numFmtId="171" fontId="4" fillId="0" borderId="6" xfId="0" applyNumberFormat="1" applyFont="1" applyBorder="1" applyAlignment="1" applyProtection="1">
      <alignment horizontal="center"/>
      <protection hidden="1" locked="0"/>
    </xf>
    <xf numFmtId="171" fontId="4" fillId="0" borderId="0" xfId="0" applyNumberFormat="1" applyFont="1" applyBorder="1" applyAlignment="1" applyProtection="1">
      <alignment horizontal="center"/>
      <protection hidden="1" locked="0"/>
    </xf>
    <xf numFmtId="0" fontId="4" fillId="0" borderId="2" xfId="0" applyFont="1" applyBorder="1" applyAlignment="1" applyProtection="1">
      <alignment/>
      <protection hidden="1" locked="0"/>
    </xf>
    <xf numFmtId="171" fontId="4" fillId="0" borderId="7" xfId="0" applyNumberFormat="1" applyFont="1" applyBorder="1" applyAlignment="1" applyProtection="1">
      <alignment horizontal="center"/>
      <protection hidden="1" locked="0"/>
    </xf>
    <xf numFmtId="176" fontId="4" fillId="0" borderId="6" xfId="15" applyNumberFormat="1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176" fontId="4" fillId="0" borderId="0" xfId="15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71" fontId="4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/>
    </xf>
    <xf numFmtId="0" fontId="9" fillId="0" borderId="0" xfId="0" applyFont="1" applyAlignment="1" applyProtection="1" quotePrefix="1">
      <alignment horizontal="center"/>
      <protection/>
    </xf>
    <xf numFmtId="0" fontId="9" fillId="0" borderId="0" xfId="0" applyFont="1" applyAlignment="1" applyProtection="1" quotePrefix="1">
      <alignment horizontal="left"/>
      <protection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176" fontId="4" fillId="0" borderId="8" xfId="0" applyNumberFormat="1" applyFont="1" applyBorder="1" applyAlignment="1">
      <alignment/>
    </xf>
    <xf numFmtId="0" fontId="6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>
      <alignment horizontal="centerContinuous"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quotePrefix="1">
      <alignment horizontal="center"/>
    </xf>
    <xf numFmtId="0" fontId="6" fillId="0" borderId="0" xfId="0" applyFont="1" applyBorder="1" applyAlignment="1" applyProtection="1" quotePrefix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4" fillId="0" borderId="0" xfId="15" applyNumberFormat="1" applyFont="1" applyBorder="1" applyAlignment="1" applyProtection="1">
      <alignment/>
      <protection locked="0"/>
    </xf>
    <xf numFmtId="37" fontId="4" fillId="0" borderId="0" xfId="15" applyNumberFormat="1" applyFont="1" applyBorder="1" applyAlignment="1" applyProtection="1">
      <alignment horizontal="center"/>
      <protection/>
    </xf>
    <xf numFmtId="37" fontId="4" fillId="0" borderId="0" xfId="15" applyNumberFormat="1" applyFont="1" applyBorder="1" applyAlignment="1" applyProtection="1" quotePrefix="1">
      <alignment horizontal="center"/>
      <protection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9" fillId="0" borderId="0" xfId="0" applyFont="1" applyAlignment="1" applyProtection="1">
      <alignment horizontal="left"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2" xfId="0" applyFont="1" applyBorder="1" applyAlignment="1">
      <alignment horizontal="left"/>
    </xf>
    <xf numFmtId="176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37" fontId="4" fillId="0" borderId="0" xfId="0" applyNumberFormat="1" applyFont="1" applyBorder="1" applyAlignment="1">
      <alignment horizontal="right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>
      <alignment horizontal="center"/>
    </xf>
    <xf numFmtId="37" fontId="2" fillId="0" borderId="0" xfId="15" applyNumberFormat="1" applyFont="1" applyBorder="1" applyAlignment="1" applyProtection="1">
      <alignment horizontal="right"/>
      <protection/>
    </xf>
    <xf numFmtId="176" fontId="4" fillId="0" borderId="0" xfId="0" applyNumberFormat="1" applyFont="1" applyAlignment="1" applyProtection="1">
      <alignment/>
      <protection/>
    </xf>
    <xf numFmtId="176" fontId="4" fillId="0" borderId="8" xfId="0" applyNumberFormat="1" applyFont="1" applyBorder="1" applyAlignment="1">
      <alignment horizontal="right"/>
    </xf>
    <xf numFmtId="37" fontId="4" fillId="0" borderId="8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 horizontal="right"/>
      <protection/>
    </xf>
    <xf numFmtId="3" fontId="4" fillId="0" borderId="8" xfId="0" applyNumberFormat="1" applyFont="1" applyBorder="1" applyAlignment="1">
      <alignment/>
    </xf>
    <xf numFmtId="37" fontId="4" fillId="0" borderId="8" xfId="0" applyNumberFormat="1" applyFont="1" applyBorder="1" applyAlignment="1">
      <alignment/>
    </xf>
    <xf numFmtId="39" fontId="4" fillId="0" borderId="6" xfId="0" applyNumberFormat="1" applyFont="1" applyBorder="1" applyAlignment="1" applyProtection="1">
      <alignment horizontal="right"/>
      <protection/>
    </xf>
    <xf numFmtId="39" fontId="4" fillId="0" borderId="6" xfId="0" applyNumberFormat="1" applyFont="1" applyBorder="1" applyAlignment="1">
      <alignment/>
    </xf>
    <xf numFmtId="0" fontId="1" fillId="0" borderId="0" xfId="0" applyFont="1" applyAlignment="1">
      <alignment horizontal="left"/>
    </xf>
    <xf numFmtId="37" fontId="4" fillId="0" borderId="6" xfId="0" applyNumberFormat="1" applyFont="1" applyBorder="1" applyAlignment="1">
      <alignment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Border="1" applyAlignment="1">
      <alignment horizontal="center"/>
    </xf>
    <xf numFmtId="37" fontId="4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176" fontId="0" fillId="0" borderId="0" xfId="0" applyNumberFormat="1" applyAlignment="1">
      <alignment/>
    </xf>
    <xf numFmtId="0" fontId="11" fillId="0" borderId="0" xfId="0" applyFont="1" applyAlignment="1" applyProtection="1">
      <alignment horizontal="center"/>
      <protection locked="0"/>
    </xf>
    <xf numFmtId="37" fontId="4" fillId="0" borderId="2" xfId="0" applyNumberFormat="1" applyFont="1" applyBorder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37" fontId="4" fillId="0" borderId="8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81" fontId="4" fillId="0" borderId="8" xfId="0" applyNumberFormat="1" applyFont="1" applyBorder="1" applyAlignment="1" applyProtection="1">
      <alignment/>
      <protection/>
    </xf>
    <xf numFmtId="39" fontId="4" fillId="0" borderId="6" xfId="0" applyNumberFormat="1" applyFont="1" applyBorder="1" applyAlignment="1">
      <alignment horizontal="right"/>
    </xf>
    <xf numFmtId="176" fontId="4" fillId="0" borderId="10" xfId="15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37" fontId="4" fillId="0" borderId="6" xfId="0" applyNumberFormat="1" applyFont="1" applyBorder="1" applyAlignment="1">
      <alignment horizontal="right"/>
    </xf>
    <xf numFmtId="176" fontId="4" fillId="0" borderId="2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37" fontId="4" fillId="0" borderId="4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centerContinuous"/>
    </xf>
    <xf numFmtId="0" fontId="10" fillId="0" borderId="2" xfId="0" applyFont="1" applyBorder="1" applyAlignment="1" applyProtection="1">
      <alignment horizontal="left"/>
      <protection/>
    </xf>
    <xf numFmtId="17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37" fontId="4" fillId="0" borderId="6" xfId="0" applyNumberFormat="1" applyFont="1" applyBorder="1" applyAlignment="1">
      <alignment horizontal="right"/>
    </xf>
    <xf numFmtId="171" fontId="4" fillId="0" borderId="0" xfId="15" applyNumberFormat="1" applyFont="1" applyBorder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NumberFormat="1" applyFont="1" applyAlignment="1">
      <alignment/>
    </xf>
    <xf numFmtId="181" fontId="4" fillId="0" borderId="0" xfId="15" applyNumberFormat="1" applyFont="1" applyBorder="1" applyAlignment="1" applyProtection="1">
      <alignment/>
      <protection/>
    </xf>
    <xf numFmtId="169" fontId="4" fillId="0" borderId="0" xfId="0" applyNumberFormat="1" applyFont="1" applyBorder="1" applyAlignment="1">
      <alignment/>
    </xf>
    <xf numFmtId="169" fontId="1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169" fontId="4" fillId="0" borderId="0" xfId="0" applyNumberFormat="1" applyFont="1" applyAlignment="1" quotePrefix="1">
      <alignment/>
    </xf>
    <xf numFmtId="37" fontId="4" fillId="0" borderId="0" xfId="0" applyNumberFormat="1" applyFont="1" applyBorder="1" applyAlignment="1">
      <alignment horizontal="center"/>
    </xf>
    <xf numFmtId="37" fontId="0" fillId="0" borderId="0" xfId="0" applyNumberFormat="1" applyAlignment="1">
      <alignment/>
    </xf>
    <xf numFmtId="37" fontId="4" fillId="0" borderId="0" xfId="15" applyNumberFormat="1" applyFont="1" applyBorder="1" applyAlignment="1" applyProtection="1">
      <alignment/>
      <protection/>
    </xf>
    <xf numFmtId="37" fontId="4" fillId="0" borderId="0" xfId="15" applyNumberFormat="1" applyFont="1" applyBorder="1" applyAlignment="1" applyProtection="1">
      <alignment horizontal="right"/>
      <protection/>
    </xf>
    <xf numFmtId="37" fontId="4" fillId="0" borderId="0" xfId="15" applyNumberFormat="1" applyFont="1" applyBorder="1" applyAlignment="1">
      <alignment/>
    </xf>
    <xf numFmtId="37" fontId="4" fillId="0" borderId="2" xfId="15" applyNumberFormat="1" applyFont="1" applyBorder="1" applyAlignment="1">
      <alignment/>
    </xf>
    <xf numFmtId="37" fontId="4" fillId="0" borderId="6" xfId="15" applyNumberFormat="1" applyFont="1" applyBorder="1" applyAlignment="1" applyProtection="1">
      <alignment/>
      <protection locked="0"/>
    </xf>
    <xf numFmtId="0" fontId="13" fillId="0" borderId="0" xfId="0" applyFont="1" applyAlignment="1" quotePrefix="1">
      <alignment/>
    </xf>
    <xf numFmtId="0" fontId="4" fillId="0" borderId="0" xfId="0" applyFont="1" applyAlignment="1" applyProtection="1">
      <alignment/>
      <protection locked="0"/>
    </xf>
    <xf numFmtId="0" fontId="13" fillId="0" borderId="0" xfId="0" applyFont="1" applyAlignment="1">
      <alignment/>
    </xf>
    <xf numFmtId="176" fontId="4" fillId="0" borderId="0" xfId="15" applyNumberFormat="1" applyFont="1" applyAlignment="1">
      <alignment/>
    </xf>
    <xf numFmtId="176" fontId="4" fillId="0" borderId="0" xfId="15" applyNumberFormat="1" applyFont="1" applyAlignment="1" applyProtection="1">
      <alignment/>
      <protection locked="0"/>
    </xf>
    <xf numFmtId="176" fontId="4" fillId="0" borderId="0" xfId="15" applyNumberFormat="1" applyFont="1" applyBorder="1" applyAlignment="1">
      <alignment/>
    </xf>
    <xf numFmtId="176" fontId="4" fillId="0" borderId="0" xfId="15" applyNumberFormat="1" applyFont="1" applyBorder="1" applyAlignment="1" applyProtection="1">
      <alignment/>
      <protection locked="0"/>
    </xf>
    <xf numFmtId="0" fontId="14" fillId="0" borderId="0" xfId="0" applyFont="1" applyAlignment="1" quotePrefix="1">
      <alignment/>
    </xf>
    <xf numFmtId="37" fontId="4" fillId="0" borderId="0" xfId="0" applyNumberFormat="1" applyFont="1" applyBorder="1" applyAlignment="1" quotePrefix="1">
      <alignment/>
    </xf>
    <xf numFmtId="14" fontId="6" fillId="0" borderId="0" xfId="0" applyNumberFormat="1" applyFont="1" applyBorder="1" applyAlignment="1" applyProtection="1" quotePrefix="1">
      <alignment horizontal="center"/>
      <protection/>
    </xf>
    <xf numFmtId="14" fontId="6" fillId="0" borderId="0" xfId="0" applyNumberFormat="1" applyFont="1" applyAlignment="1" quotePrefix="1">
      <alignment horizontal="center"/>
    </xf>
    <xf numFmtId="0" fontId="6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10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8" fontId="10" fillId="0" borderId="0" xfId="0" applyFont="1" applyAlignment="1">
      <alignment/>
    </xf>
    <xf numFmtId="181" fontId="4" fillId="0" borderId="0" xfId="0" applyNumberFormat="1" applyFont="1" applyBorder="1" applyAlignment="1">
      <alignment/>
    </xf>
    <xf numFmtId="38" fontId="10" fillId="0" borderId="0" xfId="0" applyAlignment="1">
      <alignment/>
    </xf>
    <xf numFmtId="38" fontId="4" fillId="0" borderId="0" xfId="0" applyFont="1" applyAlignment="1">
      <alignment/>
    </xf>
    <xf numFmtId="38" fontId="4" fillId="0" borderId="0" xfId="0" applyFont="1" applyAlignment="1">
      <alignment horizontal="centerContinuous"/>
    </xf>
    <xf numFmtId="37" fontId="4" fillId="0" borderId="0" xfId="15" applyNumberFormat="1" applyFont="1" applyBorder="1" applyAlignment="1" applyProtection="1">
      <alignment/>
      <protection/>
    </xf>
    <xf numFmtId="38" fontId="4" fillId="0" borderId="0" xfId="0" applyFont="1" applyAlignment="1" applyProtection="1">
      <alignment horizontal="left"/>
      <protection/>
    </xf>
    <xf numFmtId="176" fontId="4" fillId="0" borderId="8" xfId="0" applyNumberFormat="1" applyFont="1" applyBorder="1" applyAlignment="1">
      <alignment/>
    </xf>
    <xf numFmtId="0" fontId="8" fillId="0" borderId="0" xfId="0" applyFont="1" applyAlignment="1" quotePrefix="1">
      <alignment horizontal="center"/>
    </xf>
    <xf numFmtId="0" fontId="8" fillId="0" borderId="0" xfId="0" applyFont="1" applyAlignment="1" quotePrefix="1">
      <alignment horizontal="left"/>
    </xf>
    <xf numFmtId="0" fontId="4" fillId="0" borderId="0" xfId="0" applyNumberFormat="1" applyFont="1" applyAlignment="1">
      <alignment horizontal="left"/>
    </xf>
    <xf numFmtId="169" fontId="4" fillId="0" borderId="0" xfId="0" applyNumberFormat="1" applyFont="1" applyAlignment="1">
      <alignment/>
    </xf>
    <xf numFmtId="169" fontId="4" fillId="0" borderId="0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2" fillId="0" borderId="0" xfId="15" applyNumberFormat="1" applyFont="1" applyBorder="1" applyAlignment="1">
      <alignment horizontal="right"/>
    </xf>
    <xf numFmtId="37" fontId="0" fillId="0" borderId="0" xfId="0" applyNumberFormat="1" applyFont="1" applyAlignment="1">
      <alignment horizontal="left"/>
    </xf>
    <xf numFmtId="38" fontId="2" fillId="0" borderId="0" xfId="0" applyFont="1" applyAlignment="1">
      <alignment/>
    </xf>
    <xf numFmtId="4" fontId="4" fillId="0" borderId="0" xfId="0" applyNumberFormat="1" applyFont="1" applyAlignment="1">
      <alignment/>
    </xf>
    <xf numFmtId="38" fontId="4" fillId="0" borderId="0" xfId="0" applyFont="1" applyAlignment="1">
      <alignment/>
    </xf>
    <xf numFmtId="37" fontId="4" fillId="0" borderId="0" xfId="0" applyNumberFormat="1" applyFont="1" applyFill="1" applyBorder="1" applyAlignment="1" applyProtection="1">
      <alignment horizontal="right"/>
      <protection/>
    </xf>
    <xf numFmtId="169" fontId="4" fillId="0" borderId="0" xfId="15" applyNumberFormat="1" applyFont="1" applyBorder="1" applyAlignment="1" applyProtection="1">
      <alignment/>
      <protection/>
    </xf>
    <xf numFmtId="16" fontId="4" fillId="0" borderId="0" xfId="0" applyNumberFormat="1" applyFont="1" applyAlignment="1" quotePrefix="1">
      <alignment horizontal="right"/>
    </xf>
    <xf numFmtId="0" fontId="14" fillId="0" borderId="0" xfId="0" applyFont="1" applyAlignment="1">
      <alignment/>
    </xf>
    <xf numFmtId="169" fontId="4" fillId="0" borderId="8" xfId="0" applyNumberFormat="1" applyFont="1" applyBorder="1" applyAlignment="1">
      <alignment/>
    </xf>
    <xf numFmtId="39" fontId="6" fillId="0" borderId="6" xfId="0" applyNumberFormat="1" applyFont="1" applyBorder="1" applyAlignment="1" applyProtection="1" quotePrefix="1">
      <alignment horizontal="left"/>
      <protection/>
    </xf>
    <xf numFmtId="169" fontId="4" fillId="0" borderId="0" xfId="0" applyNumberFormat="1" applyFont="1" applyBorder="1" applyAlignment="1">
      <alignment horizontal="right"/>
    </xf>
    <xf numFmtId="169" fontId="4" fillId="0" borderId="2" xfId="0" applyNumberFormat="1" applyFont="1" applyBorder="1" applyAlignment="1">
      <alignment/>
    </xf>
    <xf numFmtId="169" fontId="4" fillId="0" borderId="6" xfId="0" applyNumberFormat="1" applyFont="1" applyBorder="1" applyAlignment="1">
      <alignment horizontal="right"/>
    </xf>
    <xf numFmtId="0" fontId="13" fillId="0" borderId="0" xfId="0" applyFont="1" applyAlignment="1" applyProtection="1">
      <alignment horizontal="left"/>
      <protection/>
    </xf>
    <xf numFmtId="38" fontId="2" fillId="0" borderId="6" xfId="0" applyFont="1" applyBorder="1" applyAlignment="1">
      <alignment/>
    </xf>
    <xf numFmtId="38" fontId="2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39" fontId="4" fillId="0" borderId="0" xfId="0" applyNumberFormat="1" applyFont="1" applyBorder="1" applyAlignment="1">
      <alignment/>
    </xf>
    <xf numFmtId="0" fontId="4" fillId="0" borderId="0" xfId="0" applyFont="1" applyFill="1" applyAlignment="1">
      <alignment horizontal="center"/>
    </xf>
    <xf numFmtId="38" fontId="2" fillId="0" borderId="0" xfId="0" applyFont="1" applyBorder="1" applyAlignment="1">
      <alignment/>
    </xf>
    <xf numFmtId="38" fontId="10" fillId="0" borderId="0" xfId="0" applyFont="1" applyAlignment="1" applyProtection="1">
      <alignment horizontal="left"/>
      <protection/>
    </xf>
    <xf numFmtId="38" fontId="10" fillId="0" borderId="0" xfId="0" applyFont="1" applyAlignment="1">
      <alignment horizontal="left"/>
    </xf>
    <xf numFmtId="38" fontId="10" fillId="0" borderId="0" xfId="0" applyFont="1" applyAlignment="1">
      <alignment horizontal="centerContinuous"/>
    </xf>
    <xf numFmtId="0" fontId="4" fillId="0" borderId="0" xfId="0" applyFont="1" applyBorder="1" applyAlignment="1" quotePrefix="1">
      <alignment horizontal="centerContinuous"/>
    </xf>
    <xf numFmtId="0" fontId="4" fillId="0" borderId="0" xfId="0" applyFont="1" applyBorder="1" applyAlignment="1" applyProtection="1">
      <alignment horizontal="left"/>
      <protection/>
    </xf>
    <xf numFmtId="176" fontId="4" fillId="0" borderId="6" xfId="0" applyNumberFormat="1" applyFont="1" applyBorder="1" applyAlignment="1">
      <alignment/>
    </xf>
    <xf numFmtId="176" fontId="4" fillId="0" borderId="0" xfId="15" applyNumberFormat="1" applyFont="1" applyBorder="1" applyAlignment="1" applyProtection="1">
      <alignment horizontal="right"/>
      <protection/>
    </xf>
    <xf numFmtId="38" fontId="4" fillId="0" borderId="0" xfId="0" applyFont="1" applyAlignment="1" applyProtection="1">
      <alignment horizontal="left"/>
      <protection/>
    </xf>
    <xf numFmtId="14" fontId="6" fillId="0" borderId="0" xfId="0" applyNumberFormat="1" applyFont="1" applyBorder="1" applyAlignment="1" applyProtection="1">
      <alignment horizontal="centerContinuous"/>
      <protection/>
    </xf>
    <xf numFmtId="38" fontId="6" fillId="0" borderId="0" xfId="0" applyFont="1" applyBorder="1" applyAlignment="1">
      <alignment/>
    </xf>
    <xf numFmtId="38" fontId="6" fillId="0" borderId="0" xfId="0" applyFont="1" applyBorder="1" applyAlignment="1">
      <alignment horizontal="center"/>
    </xf>
    <xf numFmtId="38" fontId="6" fillId="0" borderId="0" xfId="0" applyFont="1" applyBorder="1" applyAlignment="1" applyProtection="1">
      <alignment horizontal="centerContinuous"/>
      <protection/>
    </xf>
    <xf numFmtId="37" fontId="4" fillId="0" borderId="0" xfId="0" applyNumberFormat="1" applyFont="1" applyBorder="1" applyAlignment="1" applyProtection="1">
      <alignment/>
      <protection locked="0"/>
    </xf>
    <xf numFmtId="39" fontId="4" fillId="0" borderId="0" xfId="15" applyNumberFormat="1" applyFont="1" applyBorder="1" applyAlignment="1" applyProtection="1">
      <alignment horizontal="right"/>
      <protection/>
    </xf>
    <xf numFmtId="39" fontId="4" fillId="0" borderId="0" xfId="0" applyNumberFormat="1" applyFont="1" applyBorder="1" applyAlignment="1">
      <alignment horizontal="right"/>
    </xf>
    <xf numFmtId="39" fontId="4" fillId="0" borderId="0" xfId="15" applyNumberFormat="1" applyFont="1" applyBorder="1" applyAlignment="1" applyProtection="1">
      <alignment horizontal="right"/>
      <protection locked="0"/>
    </xf>
    <xf numFmtId="0" fontId="13" fillId="0" borderId="0" xfId="0" applyFont="1" applyBorder="1" applyAlignment="1" quotePrefix="1">
      <alignment/>
    </xf>
    <xf numFmtId="181" fontId="4" fillId="0" borderId="0" xfId="0" applyNumberFormat="1" applyFont="1" applyBorder="1" applyAlignment="1" applyProtection="1">
      <alignment/>
      <protection/>
    </xf>
    <xf numFmtId="181" fontId="4" fillId="0" borderId="0" xfId="15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 locked="0"/>
    </xf>
    <xf numFmtId="38" fontId="10" fillId="0" borderId="0" xfId="0" applyFont="1" applyAlignment="1" quotePrefix="1">
      <alignment horizontal="left"/>
    </xf>
    <xf numFmtId="38" fontId="10" fillId="0" borderId="0" xfId="0" applyFont="1" applyAlignment="1" applyProtection="1" quotePrefix="1">
      <alignment horizontal="left"/>
      <protection/>
    </xf>
    <xf numFmtId="37" fontId="4" fillId="0" borderId="8" xfId="15" applyNumberFormat="1" applyFont="1" applyBorder="1" applyAlignment="1" applyProtection="1">
      <alignment/>
      <protection locked="0"/>
    </xf>
    <xf numFmtId="39" fontId="4" fillId="0" borderId="6" xfId="0" applyNumberFormat="1" applyFont="1" applyBorder="1" applyAlignment="1" applyProtection="1">
      <alignment horizontal="right"/>
      <protection locked="0"/>
    </xf>
    <xf numFmtId="38" fontId="6" fillId="0" borderId="0" xfId="0" applyFont="1" applyAlignment="1" quotePrefix="1">
      <alignment/>
    </xf>
    <xf numFmtId="176" fontId="4" fillId="0" borderId="0" xfId="0" applyNumberFormat="1" applyFont="1" applyFill="1" applyBorder="1" applyAlignment="1">
      <alignment/>
    </xf>
    <xf numFmtId="0" fontId="4" fillId="0" borderId="0" xfId="0" applyNumberFormat="1" applyFont="1" applyAlignment="1" quotePrefix="1">
      <alignment/>
    </xf>
    <xf numFmtId="176" fontId="4" fillId="0" borderId="8" xfId="15" applyNumberFormat="1" applyFont="1" applyBorder="1" applyAlignment="1" applyProtection="1">
      <alignment/>
      <protection/>
    </xf>
    <xf numFmtId="176" fontId="4" fillId="0" borderId="8" xfId="15" applyNumberFormat="1" applyFont="1" applyBorder="1" applyAlignment="1">
      <alignment/>
    </xf>
    <xf numFmtId="191" fontId="4" fillId="0" borderId="11" xfId="15" applyNumberFormat="1" applyFont="1" applyBorder="1" applyAlignment="1" applyProtection="1">
      <alignment horizontal="right"/>
      <protection/>
    </xf>
    <xf numFmtId="191" fontId="4" fillId="0" borderId="11" xfId="15" applyNumberFormat="1" applyFont="1" applyBorder="1" applyAlignment="1" applyProtection="1">
      <alignment horizontal="right"/>
      <protection locked="0"/>
    </xf>
    <xf numFmtId="39" fontId="4" fillId="0" borderId="11" xfId="15" applyNumberFormat="1" applyFont="1" applyBorder="1" applyAlignment="1" applyProtection="1">
      <alignment horizontal="right"/>
      <protection/>
    </xf>
    <xf numFmtId="0" fontId="6" fillId="0" borderId="0" xfId="0" applyFont="1" applyFill="1" applyAlignment="1">
      <alignment/>
    </xf>
    <xf numFmtId="176" fontId="4" fillId="0" borderId="6" xfId="15" applyNumberFormat="1" applyFont="1" applyFill="1" applyBorder="1" applyAlignment="1">
      <alignment horizontal="right"/>
    </xf>
    <xf numFmtId="37" fontId="4" fillId="0" borderId="6" xfId="0" applyNumberFormat="1" applyFont="1" applyFill="1" applyBorder="1" applyAlignment="1">
      <alignment horizontal="right"/>
    </xf>
    <xf numFmtId="176" fontId="4" fillId="0" borderId="0" xfId="15" applyNumberFormat="1" applyFont="1" applyAlignment="1">
      <alignment horizontal="left"/>
    </xf>
    <xf numFmtId="176" fontId="4" fillId="0" borderId="0" xfId="15" applyNumberFormat="1" applyFont="1" applyBorder="1" applyAlignment="1">
      <alignment horizontal="left"/>
    </xf>
    <xf numFmtId="176" fontId="4" fillId="0" borderId="6" xfId="15" applyNumberFormat="1" applyFont="1" applyBorder="1" applyAlignment="1">
      <alignment horizontal="left"/>
    </xf>
    <xf numFmtId="38" fontId="4" fillId="0" borderId="0" xfId="0" applyFont="1" applyAlignment="1">
      <alignment horizontal="left"/>
    </xf>
    <xf numFmtId="181" fontId="4" fillId="0" borderId="2" xfId="15" applyNumberFormat="1" applyFont="1" applyBorder="1" applyAlignment="1" applyProtection="1">
      <alignment/>
      <protection/>
    </xf>
    <xf numFmtId="37" fontId="4" fillId="0" borderId="2" xfId="0" applyNumberFormat="1" applyFont="1" applyBorder="1" applyAlignment="1">
      <alignment/>
    </xf>
    <xf numFmtId="37" fontId="4" fillId="0" borderId="10" xfId="0" applyNumberFormat="1" applyFont="1" applyBorder="1" applyAlignment="1" applyProtection="1">
      <alignment horizontal="right"/>
      <protection/>
    </xf>
    <xf numFmtId="0" fontId="4" fillId="0" borderId="0" xfId="0" applyFont="1" applyFill="1" applyAlignment="1">
      <alignment horizontal="centerContinuous"/>
    </xf>
    <xf numFmtId="0" fontId="0" fillId="0" borderId="6" xfId="0" applyBorder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38" fontId="7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38" fontId="10" fillId="0" borderId="0" xfId="0" applyFont="1" applyAlignment="1" applyProtection="1">
      <alignment horizontal="left"/>
      <protection/>
    </xf>
    <xf numFmtId="38" fontId="10" fillId="0" borderId="0" xfId="0" applyFont="1" applyAlignment="1" applyProtection="1" quotePrefix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 quotePrefix="1">
      <alignment horizontal="center"/>
      <protection/>
    </xf>
    <xf numFmtId="0" fontId="11" fillId="0" borderId="0" xfId="0" applyFont="1" applyAlignment="1">
      <alignment horizontal="center"/>
    </xf>
    <xf numFmtId="0" fontId="9" fillId="0" borderId="0" xfId="0" applyFont="1" applyAlignment="1" applyProtection="1" quotePrefix="1">
      <alignment horizontal="center"/>
      <protection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6" fontId="4" fillId="0" borderId="2" xfId="15" applyNumberFormat="1" applyFont="1" applyBorder="1" applyAlignment="1" applyProtection="1">
      <alignment horizontal="right"/>
      <protection locked="0"/>
    </xf>
    <xf numFmtId="176" fontId="4" fillId="0" borderId="0" xfId="0" applyNumberFormat="1" applyFont="1" applyBorder="1" applyAlignment="1">
      <alignment horizontal="center"/>
    </xf>
    <xf numFmtId="176" fontId="4" fillId="0" borderId="0" xfId="15" applyNumberFormat="1" applyFont="1" applyBorder="1" applyAlignment="1" applyProtection="1">
      <alignment horizontal="right"/>
      <protection/>
    </xf>
    <xf numFmtId="176" fontId="4" fillId="0" borderId="2" xfId="15" applyNumberFormat="1" applyFont="1" applyBorder="1" applyAlignment="1" applyProtection="1">
      <alignment/>
      <protection/>
    </xf>
    <xf numFmtId="176" fontId="4" fillId="0" borderId="0" xfId="15" applyNumberFormat="1" applyFont="1" applyBorder="1" applyAlignment="1" applyProtection="1">
      <alignment/>
      <protection/>
    </xf>
    <xf numFmtId="176" fontId="4" fillId="0" borderId="2" xfId="15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Fill="1" applyAlignment="1">
      <alignment/>
    </xf>
    <xf numFmtId="176" fontId="4" fillId="0" borderId="2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  <xf numFmtId="176" fontId="4" fillId="0" borderId="2" xfId="0" applyNumberFormat="1" applyFont="1" applyBorder="1" applyAlignment="1" applyProtection="1">
      <alignment horizontal="right"/>
      <protection/>
    </xf>
    <xf numFmtId="176" fontId="4" fillId="0" borderId="0" xfId="0" applyNumberFormat="1" applyFont="1" applyBorder="1" applyAlignment="1" applyProtection="1">
      <alignment horizontal="right"/>
      <protection/>
    </xf>
    <xf numFmtId="176" fontId="4" fillId="0" borderId="3" xfId="0" applyNumberFormat="1" applyFont="1" applyBorder="1" applyAlignment="1" applyProtection="1">
      <alignment horizontal="right"/>
      <protection/>
    </xf>
    <xf numFmtId="176" fontId="4" fillId="0" borderId="0" xfId="0" applyNumberFormat="1" applyFont="1" applyBorder="1" applyAlignment="1" applyProtection="1">
      <alignment horizontal="right"/>
      <protection/>
    </xf>
    <xf numFmtId="176" fontId="4" fillId="0" borderId="0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9"/>
  <sheetViews>
    <sheetView tabSelected="1" workbookViewId="0" topLeftCell="A1">
      <selection activeCell="I6" sqref="I6"/>
    </sheetView>
  </sheetViews>
  <sheetFormatPr defaultColWidth="9.33203125" defaultRowHeight="12.75"/>
  <cols>
    <col min="1" max="1" width="9.66015625" style="0" customWidth="1"/>
    <col min="6" max="6" width="15.5" style="0" customWidth="1"/>
    <col min="7" max="7" width="10" style="0" customWidth="1"/>
    <col min="8" max="8" width="13.83203125" style="0" customWidth="1"/>
    <col min="9" max="9" width="10.16015625" style="0" customWidth="1"/>
  </cols>
  <sheetData>
    <row r="4" spans="1:10" ht="15">
      <c r="A4" s="299" t="s">
        <v>137</v>
      </c>
      <c r="B4" s="299"/>
      <c r="C4" s="299"/>
      <c r="D4" s="299"/>
      <c r="E4" s="299"/>
      <c r="F4" s="299"/>
      <c r="G4" s="299"/>
      <c r="H4" s="299"/>
      <c r="I4" s="70" t="s">
        <v>120</v>
      </c>
      <c r="J4" s="2"/>
    </row>
    <row r="5" spans="1:10" ht="15">
      <c r="A5" s="300" t="s">
        <v>187</v>
      </c>
      <c r="B5" s="300"/>
      <c r="C5" s="300"/>
      <c r="D5" s="300"/>
      <c r="E5" s="300"/>
      <c r="F5" s="300"/>
      <c r="G5" s="300"/>
      <c r="H5" s="300"/>
      <c r="I5" s="154"/>
      <c r="J5" s="2"/>
    </row>
    <row r="6" spans="1:10" ht="1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301" t="s">
        <v>170</v>
      </c>
      <c r="B10" s="301"/>
      <c r="C10" s="301"/>
      <c r="D10" s="301"/>
      <c r="E10" s="301"/>
      <c r="F10" s="301"/>
      <c r="G10" s="301"/>
      <c r="H10" s="301"/>
      <c r="I10" s="184"/>
      <c r="J10" s="2"/>
    </row>
    <row r="11" spans="1:10" ht="15">
      <c r="A11" s="301" t="s">
        <v>290</v>
      </c>
      <c r="B11" s="301"/>
      <c r="C11" s="301"/>
      <c r="D11" s="301"/>
      <c r="E11" s="301"/>
      <c r="F11" s="301"/>
      <c r="G11" s="301"/>
      <c r="H11" s="301"/>
      <c r="I11" s="183"/>
      <c r="J11" s="2"/>
    </row>
    <row r="12" spans="1:10" ht="15">
      <c r="A12" s="72"/>
      <c r="B12" s="72"/>
      <c r="C12" s="72"/>
      <c r="D12" s="72"/>
      <c r="E12" s="72"/>
      <c r="F12" s="72"/>
      <c r="G12" s="72"/>
      <c r="H12" s="72"/>
      <c r="I12" s="72"/>
      <c r="J12" s="2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35" t="s">
        <v>171</v>
      </c>
      <c r="B16" s="2"/>
      <c r="C16" s="2"/>
      <c r="D16" s="2"/>
      <c r="F16" s="2"/>
      <c r="G16" s="2"/>
      <c r="H16" s="73" t="s">
        <v>172</v>
      </c>
      <c r="J16" s="2"/>
    </row>
    <row r="17" spans="1:10" ht="15">
      <c r="A17" s="2"/>
      <c r="B17" s="2"/>
      <c r="C17" s="2"/>
      <c r="D17" s="2"/>
      <c r="F17" s="2"/>
      <c r="G17" s="2"/>
      <c r="H17" s="2"/>
      <c r="J17" s="2"/>
    </row>
    <row r="18" spans="1:10" ht="15">
      <c r="A18" s="2" t="s">
        <v>173</v>
      </c>
      <c r="B18" s="2"/>
      <c r="C18" s="2"/>
      <c r="D18" s="2"/>
      <c r="F18" s="2"/>
      <c r="G18" s="2"/>
      <c r="H18" s="239" t="s">
        <v>431</v>
      </c>
      <c r="J18" s="2"/>
    </row>
    <row r="19" spans="1:10" ht="15">
      <c r="A19" s="2"/>
      <c r="B19" s="2"/>
      <c r="C19" s="2"/>
      <c r="D19" s="2"/>
      <c r="F19" s="2"/>
      <c r="G19" s="2"/>
      <c r="H19" s="73"/>
      <c r="J19" s="2"/>
    </row>
    <row r="20" spans="1:10" ht="15">
      <c r="A20" s="2" t="s">
        <v>174</v>
      </c>
      <c r="B20" s="2"/>
      <c r="C20" s="2"/>
      <c r="D20" s="2"/>
      <c r="F20" s="2"/>
      <c r="G20" s="2"/>
      <c r="H20" s="73">
        <v>2</v>
      </c>
      <c r="J20" s="2"/>
    </row>
    <row r="21" spans="1:10" ht="15">
      <c r="A21" s="2"/>
      <c r="B21" s="2"/>
      <c r="C21" s="2"/>
      <c r="D21" s="2"/>
      <c r="F21" s="2"/>
      <c r="G21" s="2"/>
      <c r="H21" s="73"/>
      <c r="J21" s="2"/>
    </row>
    <row r="22" spans="1:10" ht="15">
      <c r="A22" s="2" t="s">
        <v>175</v>
      </c>
      <c r="B22" s="2"/>
      <c r="C22" s="2"/>
      <c r="D22" s="2"/>
      <c r="F22" s="2"/>
      <c r="G22" s="2"/>
      <c r="H22" s="73">
        <v>3</v>
      </c>
      <c r="J22" s="2"/>
    </row>
    <row r="23" spans="1:10" ht="15">
      <c r="A23" s="2"/>
      <c r="B23" s="2"/>
      <c r="C23" s="2"/>
      <c r="D23" s="2"/>
      <c r="F23" s="2"/>
      <c r="G23" s="2"/>
      <c r="H23" s="73"/>
      <c r="J23" s="2"/>
    </row>
    <row r="24" spans="1:10" ht="15">
      <c r="A24" s="2" t="s">
        <v>176</v>
      </c>
      <c r="B24" s="2"/>
      <c r="C24" s="2"/>
      <c r="D24" s="2"/>
      <c r="F24" s="2"/>
      <c r="G24" s="2"/>
      <c r="H24" s="239" t="s">
        <v>432</v>
      </c>
      <c r="J24" s="2"/>
    </row>
    <row r="25" spans="1:10" ht="15">
      <c r="A25" s="2"/>
      <c r="B25" s="2"/>
      <c r="C25" s="2"/>
      <c r="D25" s="2"/>
      <c r="F25" s="2"/>
      <c r="G25" s="2"/>
      <c r="H25" s="73"/>
      <c r="J25" s="2"/>
    </row>
    <row r="26" spans="1:10" ht="15">
      <c r="A26" s="2" t="s">
        <v>177</v>
      </c>
      <c r="B26" s="2"/>
      <c r="C26" s="2"/>
      <c r="D26" s="2"/>
      <c r="F26" s="2"/>
      <c r="G26" s="2"/>
      <c r="H26" s="74" t="s">
        <v>433</v>
      </c>
      <c r="J26" s="2"/>
    </row>
    <row r="27" spans="1:10" ht="15">
      <c r="A27" s="2"/>
      <c r="B27" s="2"/>
      <c r="C27" s="2"/>
      <c r="D27" s="2"/>
      <c r="F27" s="2"/>
      <c r="G27" s="2"/>
      <c r="H27" s="73"/>
      <c r="J27" s="2"/>
    </row>
    <row r="28" spans="1:10" ht="15">
      <c r="A28" s="2" t="s">
        <v>263</v>
      </c>
      <c r="B28" s="2"/>
      <c r="C28" s="2"/>
      <c r="D28" s="2"/>
      <c r="F28" s="2"/>
      <c r="G28" s="2"/>
      <c r="J28" s="2"/>
    </row>
    <row r="29" spans="1:10" ht="15">
      <c r="A29" s="71" t="s">
        <v>264</v>
      </c>
      <c r="B29" s="2"/>
      <c r="C29" s="2"/>
      <c r="D29" s="2"/>
      <c r="E29" s="2"/>
      <c r="F29" s="2"/>
      <c r="G29" s="2"/>
      <c r="H29" s="75" t="s">
        <v>434</v>
      </c>
      <c r="I29" s="2"/>
      <c r="J29" s="2"/>
    </row>
  </sheetData>
  <mergeCells count="4">
    <mergeCell ref="A4:H4"/>
    <mergeCell ref="A5:H5"/>
    <mergeCell ref="A10:H10"/>
    <mergeCell ref="A11:H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9"/>
  <sheetViews>
    <sheetView workbookViewId="0" topLeftCell="A1">
      <selection activeCell="A1" sqref="A1:J1"/>
    </sheetView>
  </sheetViews>
  <sheetFormatPr defaultColWidth="11.33203125" defaultRowHeight="12.75"/>
  <cols>
    <col min="1" max="1" width="3" style="5" customWidth="1"/>
    <col min="2" max="2" width="2.83203125" style="5" customWidth="1"/>
    <col min="3" max="3" width="12.5" style="5" customWidth="1"/>
    <col min="4" max="4" width="6.66015625" style="5" customWidth="1"/>
    <col min="5" max="5" width="12.5" style="5" customWidth="1"/>
    <col min="6" max="6" width="25.66015625" style="5" customWidth="1"/>
    <col min="7" max="7" width="12" style="5" customWidth="1"/>
    <col min="8" max="8" width="17.33203125" style="5" customWidth="1"/>
    <col min="9" max="9" width="1.171875" style="5" customWidth="1"/>
    <col min="10" max="10" width="17.33203125" style="5" customWidth="1"/>
    <col min="11" max="16384" width="11.33203125" style="5" customWidth="1"/>
  </cols>
  <sheetData>
    <row r="1" spans="1:10" ht="15" customHeight="1">
      <c r="A1" s="299" t="s">
        <v>137</v>
      </c>
      <c r="B1" s="299"/>
      <c r="C1" s="299"/>
      <c r="D1" s="299"/>
      <c r="E1" s="299"/>
      <c r="F1" s="299"/>
      <c r="G1" s="299"/>
      <c r="H1" s="299"/>
      <c r="I1" s="299"/>
      <c r="J1" s="299"/>
    </row>
    <row r="2" spans="1:10" ht="15" customHeight="1">
      <c r="A2" s="304" t="s">
        <v>186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9.75" customHeight="1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13.5" customHeight="1">
      <c r="A4" s="299" t="s">
        <v>170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10" ht="13.5" customHeight="1">
      <c r="A5" s="299" t="s">
        <v>290</v>
      </c>
      <c r="B5" s="299"/>
      <c r="C5" s="299"/>
      <c r="D5" s="299"/>
      <c r="E5" s="299"/>
      <c r="F5" s="299"/>
      <c r="G5" s="299"/>
      <c r="H5" s="299"/>
      <c r="I5" s="299"/>
      <c r="J5" s="299"/>
    </row>
    <row r="6" spans="1:10" ht="13.5" customHeight="1">
      <c r="A6" s="303" t="s">
        <v>179</v>
      </c>
      <c r="B6" s="303"/>
      <c r="C6" s="303"/>
      <c r="D6" s="303"/>
      <c r="E6" s="303"/>
      <c r="F6" s="303"/>
      <c r="G6" s="303"/>
      <c r="H6" s="303"/>
      <c r="I6" s="303"/>
      <c r="J6" s="303"/>
    </row>
    <row r="7" spans="1:5" ht="13.5" customHeight="1">
      <c r="A7" s="2"/>
      <c r="B7" s="2"/>
      <c r="C7" s="2"/>
      <c r="D7" s="2"/>
      <c r="E7" s="2"/>
    </row>
    <row r="8" spans="1:10" ht="13.5" customHeight="1">
      <c r="A8" s="4"/>
      <c r="B8" s="4"/>
      <c r="C8" s="4"/>
      <c r="D8" s="4"/>
      <c r="E8" s="4"/>
      <c r="H8" s="302" t="s">
        <v>299</v>
      </c>
      <c r="I8" s="302"/>
      <c r="J8" s="302"/>
    </row>
    <row r="9" spans="1:10" ht="13.5" customHeight="1">
      <c r="A9" s="4"/>
      <c r="B9" s="4"/>
      <c r="C9" s="4"/>
      <c r="D9" s="4"/>
      <c r="E9" s="4"/>
      <c r="H9" s="262" t="s">
        <v>316</v>
      </c>
      <c r="I9" s="263"/>
      <c r="J9" s="262" t="s">
        <v>317</v>
      </c>
    </row>
    <row r="10" spans="1:10" ht="13.5" customHeight="1">
      <c r="A10" s="4"/>
      <c r="B10" s="4"/>
      <c r="C10" s="4"/>
      <c r="D10" s="4"/>
      <c r="E10" s="4"/>
      <c r="H10" s="264"/>
      <c r="I10" s="263"/>
      <c r="J10" s="264" t="s">
        <v>300</v>
      </c>
    </row>
    <row r="11" spans="1:10" ht="13.5" customHeight="1">
      <c r="A11" s="4"/>
      <c r="B11" s="4"/>
      <c r="C11" s="4"/>
      <c r="D11" s="4"/>
      <c r="E11" s="4"/>
      <c r="G11" s="70" t="s">
        <v>180</v>
      </c>
      <c r="H11" s="265" t="s">
        <v>121</v>
      </c>
      <c r="I11" s="263"/>
      <c r="J11" s="265" t="s">
        <v>121</v>
      </c>
    </row>
    <row r="12" spans="1:5" ht="13.5" customHeight="1">
      <c r="A12" s="4"/>
      <c r="B12" s="22" t="s">
        <v>293</v>
      </c>
      <c r="C12" s="4"/>
      <c r="D12" s="4"/>
      <c r="E12" s="4"/>
    </row>
    <row r="13" spans="1:12" ht="13.5" customHeight="1">
      <c r="A13" s="9"/>
      <c r="C13" s="6" t="s">
        <v>168</v>
      </c>
      <c r="D13" s="1"/>
      <c r="E13" s="4"/>
      <c r="H13" s="12">
        <v>1616350</v>
      </c>
      <c r="I13" s="11"/>
      <c r="J13" s="12">
        <v>1602961</v>
      </c>
      <c r="L13" s="5" t="s">
        <v>120</v>
      </c>
    </row>
    <row r="14" spans="1:10" ht="13.5" customHeight="1">
      <c r="A14" s="9"/>
      <c r="C14" s="6" t="s">
        <v>138</v>
      </c>
      <c r="H14" s="12">
        <v>764795</v>
      </c>
      <c r="I14" s="11"/>
      <c r="J14" s="12">
        <v>519787</v>
      </c>
    </row>
    <row r="15" spans="1:10" ht="13.5" customHeight="1">
      <c r="A15" s="9"/>
      <c r="C15" s="6" t="s">
        <v>139</v>
      </c>
      <c r="H15" s="12">
        <v>238270</v>
      </c>
      <c r="I15" s="11"/>
      <c r="J15" s="12">
        <v>238200</v>
      </c>
    </row>
    <row r="16" spans="1:10" ht="13.5" customHeight="1">
      <c r="A16" s="9"/>
      <c r="C16" s="6" t="s">
        <v>140</v>
      </c>
      <c r="H16" s="12">
        <v>1222262</v>
      </c>
      <c r="I16" s="11"/>
      <c r="J16" s="12">
        <v>1520106</v>
      </c>
    </row>
    <row r="17" spans="1:10" ht="13.5" customHeight="1">
      <c r="A17" s="9"/>
      <c r="C17" s="6" t="s">
        <v>141</v>
      </c>
      <c r="H17" s="12">
        <v>31417</v>
      </c>
      <c r="I17" s="11"/>
      <c r="J17" s="12">
        <v>28589</v>
      </c>
    </row>
    <row r="18" spans="1:10" ht="13.5" customHeight="1">
      <c r="A18" s="9"/>
      <c r="C18" s="6" t="s">
        <v>96</v>
      </c>
      <c r="G18" s="16"/>
      <c r="H18" s="12">
        <v>732</v>
      </c>
      <c r="I18" s="11"/>
      <c r="J18" s="12">
        <v>731</v>
      </c>
    </row>
    <row r="19" spans="1:10" ht="13.5" customHeight="1">
      <c r="A19" s="9"/>
      <c r="C19" s="6" t="s">
        <v>97</v>
      </c>
      <c r="G19" s="16"/>
      <c r="H19" s="12">
        <v>40323</v>
      </c>
      <c r="I19" s="11"/>
      <c r="J19" s="12">
        <v>6138</v>
      </c>
    </row>
    <row r="20" spans="1:10" ht="13.5" customHeight="1">
      <c r="A20" s="9"/>
      <c r="B20" s="6"/>
      <c r="H20" s="170">
        <f>SUM(H13:H19)</f>
        <v>3914149</v>
      </c>
      <c r="I20" s="11"/>
      <c r="J20" s="170">
        <f>SUM(J13:J19)</f>
        <v>3916512</v>
      </c>
    </row>
    <row r="21" spans="1:10" ht="13.5" customHeight="1">
      <c r="A21" s="9"/>
      <c r="B21" s="22" t="s">
        <v>125</v>
      </c>
      <c r="H21" s="25"/>
      <c r="I21" s="11"/>
      <c r="J21" s="25"/>
    </row>
    <row r="22" spans="1:10" ht="13.5" customHeight="1">
      <c r="A22" s="9"/>
      <c r="B22" s="6"/>
      <c r="C22" s="5" t="s">
        <v>142</v>
      </c>
      <c r="H22" s="25">
        <v>278996</v>
      </c>
      <c r="I22" s="11"/>
      <c r="J22" s="25">
        <v>276641</v>
      </c>
    </row>
    <row r="23" spans="1:10" ht="13.5" customHeight="1">
      <c r="A23" s="16"/>
      <c r="C23" s="6" t="s">
        <v>117</v>
      </c>
      <c r="H23" s="10">
        <v>92584</v>
      </c>
      <c r="I23" s="11"/>
      <c r="J23" s="10">
        <v>94229</v>
      </c>
    </row>
    <row r="24" spans="1:10" ht="13.5" customHeight="1">
      <c r="A24" s="16"/>
      <c r="C24" s="6" t="s">
        <v>1</v>
      </c>
      <c r="G24" s="16"/>
      <c r="H24" s="10">
        <v>82344</v>
      </c>
      <c r="I24" s="11"/>
      <c r="J24" s="10">
        <v>81059</v>
      </c>
    </row>
    <row r="25" spans="1:10" ht="13.5" customHeight="1">
      <c r="A25" s="16"/>
      <c r="C25" s="6" t="s">
        <v>118</v>
      </c>
      <c r="G25" s="16"/>
      <c r="H25" s="10">
        <v>657864</v>
      </c>
      <c r="I25" s="11"/>
      <c r="J25" s="10">
        <v>559418</v>
      </c>
    </row>
    <row r="26" spans="1:10" ht="13.5" customHeight="1">
      <c r="A26" s="16"/>
      <c r="C26" s="6" t="s">
        <v>167</v>
      </c>
      <c r="H26" s="10">
        <v>39146</v>
      </c>
      <c r="I26" s="11"/>
      <c r="J26" s="10">
        <v>44456</v>
      </c>
    </row>
    <row r="27" spans="1:10" ht="13.5" customHeight="1">
      <c r="A27" s="16"/>
      <c r="C27" s="6" t="s">
        <v>143</v>
      </c>
      <c r="H27" s="10">
        <v>67524</v>
      </c>
      <c r="I27" s="11"/>
      <c r="J27" s="10">
        <v>34505</v>
      </c>
    </row>
    <row r="28" spans="1:10" ht="13.5" customHeight="1">
      <c r="A28" s="16"/>
      <c r="C28" s="6" t="s">
        <v>98</v>
      </c>
      <c r="H28" s="10">
        <v>82708</v>
      </c>
      <c r="I28" s="11"/>
      <c r="J28" s="10">
        <v>128680</v>
      </c>
    </row>
    <row r="29" spans="1:10" ht="15">
      <c r="A29" s="16"/>
      <c r="H29" s="170">
        <f>SUM(H22:H28)</f>
        <v>1301166</v>
      </c>
      <c r="I29" s="11"/>
      <c r="J29" s="170">
        <f>SUM(J22:J28)</f>
        <v>1218988</v>
      </c>
    </row>
    <row r="30" spans="1:10" ht="19.5" customHeight="1" thickBot="1">
      <c r="A30" s="9"/>
      <c r="B30" s="64" t="s">
        <v>292</v>
      </c>
      <c r="H30" s="259">
        <f>+H20+H29</f>
        <v>5215315</v>
      </c>
      <c r="J30" s="259">
        <f>+J20+J29</f>
        <v>5135500</v>
      </c>
    </row>
    <row r="31" spans="1:10" ht="13.5" customHeight="1" thickTop="1">
      <c r="A31" s="9"/>
      <c r="H31" s="29"/>
      <c r="J31" s="29"/>
    </row>
    <row r="32" spans="1:10" ht="15" customHeight="1">
      <c r="A32" s="16"/>
      <c r="B32" s="64" t="s">
        <v>294</v>
      </c>
      <c r="H32" s="11"/>
      <c r="I32" s="11"/>
      <c r="J32" s="11"/>
    </row>
    <row r="33" spans="1:10" ht="13.5" customHeight="1">
      <c r="A33" s="9"/>
      <c r="C33" s="6" t="s">
        <v>128</v>
      </c>
      <c r="H33" s="12">
        <v>895423</v>
      </c>
      <c r="I33" s="11"/>
      <c r="J33" s="12">
        <v>895423</v>
      </c>
    </row>
    <row r="34" spans="1:10" ht="13.5" customHeight="1">
      <c r="A34" s="9"/>
      <c r="C34" s="6" t="s">
        <v>129</v>
      </c>
      <c r="G34" s="24"/>
      <c r="H34" s="12">
        <v>57529</v>
      </c>
      <c r="I34" s="11"/>
      <c r="J34" s="12">
        <v>57529</v>
      </c>
    </row>
    <row r="35" spans="1:10" ht="13.5" customHeight="1">
      <c r="A35" s="16"/>
      <c r="C35" s="6" t="s">
        <v>169</v>
      </c>
      <c r="D35" s="6" t="s">
        <v>144</v>
      </c>
      <c r="F35" s="24"/>
      <c r="G35" s="24" t="s">
        <v>120</v>
      </c>
      <c r="H35" s="69">
        <v>50358</v>
      </c>
      <c r="I35" s="11"/>
      <c r="J35" s="69">
        <v>54171</v>
      </c>
    </row>
    <row r="36" spans="1:10" ht="13.5" customHeight="1">
      <c r="A36" s="16"/>
      <c r="D36" s="6" t="s">
        <v>130</v>
      </c>
      <c r="H36" s="26">
        <v>1073512</v>
      </c>
      <c r="I36" s="11"/>
      <c r="J36" s="26">
        <v>822207</v>
      </c>
    </row>
    <row r="37" spans="1:10" ht="15">
      <c r="A37" s="16"/>
      <c r="H37" s="13">
        <f>SUM(H35:H36)</f>
        <v>1123870</v>
      </c>
      <c r="I37" s="11"/>
      <c r="J37" s="13">
        <f>SUM(J35:J36)</f>
        <v>876378</v>
      </c>
    </row>
    <row r="38" spans="1:10" ht="14.25" customHeight="1">
      <c r="A38" s="16"/>
      <c r="B38" s="261" t="s">
        <v>297</v>
      </c>
      <c r="H38" s="12">
        <f>+H33+H34+H37</f>
        <v>2076822</v>
      </c>
      <c r="I38" s="11"/>
      <c r="J38" s="12">
        <f>J33+J37+J34</f>
        <v>1829330</v>
      </c>
    </row>
    <row r="39" spans="1:10" ht="13.5" customHeight="1">
      <c r="A39" s="15"/>
      <c r="B39" s="6" t="s">
        <v>131</v>
      </c>
      <c r="H39" s="14">
        <v>72030</v>
      </c>
      <c r="I39" s="11"/>
      <c r="J39" s="14">
        <v>71998</v>
      </c>
    </row>
    <row r="40" spans="1:10" ht="13.5" customHeight="1">
      <c r="A40" s="15"/>
      <c r="B40" s="7" t="s">
        <v>296</v>
      </c>
      <c r="H40" s="170">
        <f>+H38+H39</f>
        <v>2148852</v>
      </c>
      <c r="I40" s="11"/>
      <c r="J40" s="170">
        <f>SUM(J38:J39)</f>
        <v>1901328</v>
      </c>
    </row>
    <row r="41" spans="1:10" ht="13.5" customHeight="1">
      <c r="A41" s="15"/>
      <c r="B41" s="6"/>
      <c r="H41" s="12"/>
      <c r="I41" s="11"/>
      <c r="J41" s="12"/>
    </row>
    <row r="42" spans="1:10" ht="13.5" customHeight="1">
      <c r="A42" s="15"/>
      <c r="B42" s="22" t="s">
        <v>295</v>
      </c>
      <c r="H42" s="12"/>
      <c r="I42" s="11"/>
      <c r="J42" s="12"/>
    </row>
    <row r="43" spans="1:10" ht="13.5" customHeight="1">
      <c r="A43" s="15"/>
      <c r="C43" s="8" t="s">
        <v>301</v>
      </c>
      <c r="H43" s="12"/>
      <c r="I43" s="11"/>
      <c r="J43" s="12"/>
    </row>
    <row r="44" spans="1:10" ht="13.5" customHeight="1">
      <c r="A44" s="15"/>
      <c r="C44" s="8" t="s">
        <v>2</v>
      </c>
      <c r="H44" s="12">
        <v>266922</v>
      </c>
      <c r="I44" s="11"/>
      <c r="J44" s="12">
        <v>310359</v>
      </c>
    </row>
    <row r="45" spans="1:10" ht="13.5" customHeight="1">
      <c r="A45" s="15"/>
      <c r="C45" s="6" t="s">
        <v>101</v>
      </c>
      <c r="H45" s="12">
        <v>1583</v>
      </c>
      <c r="I45" s="11"/>
      <c r="J45" s="12">
        <v>1847</v>
      </c>
    </row>
    <row r="46" spans="1:10" ht="13.5" customHeight="1">
      <c r="A46" s="15"/>
      <c r="C46" s="6" t="s">
        <v>134</v>
      </c>
      <c r="G46" s="16" t="s">
        <v>219</v>
      </c>
      <c r="H46" s="10">
        <v>660524</v>
      </c>
      <c r="I46" s="11"/>
      <c r="J46" s="10">
        <v>621139</v>
      </c>
    </row>
    <row r="47" spans="1:10" ht="13.5" customHeight="1">
      <c r="A47" s="15"/>
      <c r="C47" s="6" t="s">
        <v>132</v>
      </c>
      <c r="H47" s="10">
        <v>232442</v>
      </c>
      <c r="I47" s="25"/>
      <c r="J47" s="10">
        <v>231887</v>
      </c>
    </row>
    <row r="48" spans="1:10" ht="13.5" customHeight="1">
      <c r="A48" s="15"/>
      <c r="C48" s="6" t="s">
        <v>145</v>
      </c>
      <c r="H48" s="10">
        <v>205025</v>
      </c>
      <c r="I48" s="11"/>
      <c r="J48" s="10">
        <v>134064</v>
      </c>
    </row>
    <row r="49" spans="1:10" ht="15">
      <c r="A49" s="16"/>
      <c r="H49" s="170">
        <f>SUM(H44:H48)</f>
        <v>1366496</v>
      </c>
      <c r="I49" s="11"/>
      <c r="J49" s="170">
        <f>SUM(J44:J48)</f>
        <v>1299296</v>
      </c>
    </row>
    <row r="50" spans="1:10" ht="15">
      <c r="A50" s="16"/>
      <c r="B50" s="22" t="s">
        <v>126</v>
      </c>
      <c r="H50" s="25"/>
      <c r="I50" s="25"/>
      <c r="J50" s="25"/>
    </row>
    <row r="51" spans="1:10" ht="15">
      <c r="A51" s="16"/>
      <c r="B51" s="6"/>
      <c r="C51" s="5" t="s">
        <v>119</v>
      </c>
      <c r="G51" s="16"/>
      <c r="H51" s="10">
        <v>870091</v>
      </c>
      <c r="I51" s="25"/>
      <c r="J51" s="25">
        <v>967262</v>
      </c>
    </row>
    <row r="52" spans="1:10" ht="15">
      <c r="A52" s="16"/>
      <c r="C52" s="6" t="s">
        <v>127</v>
      </c>
      <c r="G52" s="16" t="s">
        <v>219</v>
      </c>
      <c r="H52" s="10">
        <v>822092</v>
      </c>
      <c r="I52" s="25"/>
      <c r="J52" s="10">
        <v>959972</v>
      </c>
    </row>
    <row r="53" spans="1:10" ht="15">
      <c r="A53" s="16"/>
      <c r="C53" s="6" t="s">
        <v>101</v>
      </c>
      <c r="G53" s="16"/>
      <c r="H53" s="10">
        <v>66.06713589604765</v>
      </c>
      <c r="I53" s="25"/>
      <c r="J53" s="10">
        <v>74</v>
      </c>
    </row>
    <row r="54" spans="1:10" ht="15">
      <c r="A54" s="16"/>
      <c r="C54" s="5" t="s">
        <v>122</v>
      </c>
      <c r="H54" s="260">
        <v>7718</v>
      </c>
      <c r="I54" s="25"/>
      <c r="J54" s="10">
        <v>7568</v>
      </c>
    </row>
    <row r="55" spans="1:10" ht="15">
      <c r="A55" s="16"/>
      <c r="H55" s="170">
        <f>SUM(H51:H54)</f>
        <v>1699967.067135896</v>
      </c>
      <c r="I55" s="25"/>
      <c r="J55" s="170">
        <f>SUM(J51:J54)</f>
        <v>1934876</v>
      </c>
    </row>
    <row r="56" spans="1:10" ht="19.5" customHeight="1" thickBot="1">
      <c r="A56" s="16"/>
      <c r="B56" s="64" t="s">
        <v>298</v>
      </c>
      <c r="H56" s="281">
        <f>+H40+H49+H55</f>
        <v>5215315.0671358965</v>
      </c>
      <c r="I56" s="11"/>
      <c r="J56" s="281">
        <f>+J40+J49+J55</f>
        <v>5135500</v>
      </c>
    </row>
    <row r="57" spans="1:10" ht="15.75" thickTop="1">
      <c r="A57" s="16"/>
      <c r="H57" s="10"/>
      <c r="I57" s="11"/>
      <c r="J57" s="10"/>
    </row>
    <row r="58" spans="1:10" ht="13.5" customHeight="1" thickBot="1">
      <c r="A58" s="16"/>
      <c r="B58" s="248" t="s">
        <v>302</v>
      </c>
      <c r="C58" s="234"/>
      <c r="D58" s="37"/>
      <c r="E58" s="37"/>
      <c r="F58" s="37"/>
      <c r="G58" s="37"/>
      <c r="H58" s="247">
        <v>232</v>
      </c>
      <c r="I58" s="46"/>
      <c r="J58" s="247">
        <v>204</v>
      </c>
    </row>
    <row r="59" spans="1:10" ht="13.5" customHeight="1" thickTop="1">
      <c r="A59" s="16"/>
      <c r="B59" s="248"/>
      <c r="C59" s="234"/>
      <c r="D59" s="37"/>
      <c r="E59" s="37"/>
      <c r="F59" s="37"/>
      <c r="G59" s="37"/>
      <c r="H59" s="253"/>
      <c r="I59" s="46"/>
      <c r="J59" s="253"/>
    </row>
    <row r="60" spans="1:10" ht="13.5" customHeight="1">
      <c r="A60" s="16"/>
      <c r="B60" s="47"/>
      <c r="C60" s="37"/>
      <c r="D60" s="37"/>
      <c r="E60" s="37"/>
      <c r="F60" s="37"/>
      <c r="G60" s="37"/>
      <c r="H60" s="145"/>
      <c r="I60" s="232"/>
      <c r="J60" s="145"/>
    </row>
    <row r="61" spans="1:10" ht="13.5" customHeight="1">
      <c r="A61" s="16"/>
      <c r="B61" s="5" t="s">
        <v>184</v>
      </c>
      <c r="C61" s="37"/>
      <c r="D61" s="37"/>
      <c r="E61" s="37"/>
      <c r="F61" s="37"/>
      <c r="G61" s="37"/>
      <c r="H61" s="145"/>
      <c r="I61" s="232"/>
      <c r="J61" s="145"/>
    </row>
    <row r="63" spans="8:10" ht="15">
      <c r="H63" s="24"/>
      <c r="J63" s="24"/>
    </row>
    <row r="64" ht="15">
      <c r="H64" s="24"/>
    </row>
    <row r="70" ht="12" customHeight="1"/>
    <row r="205" ht="12" customHeight="1"/>
    <row r="207" ht="8.25" customHeight="1"/>
    <row r="210" ht="8.25" customHeight="1"/>
    <row r="219" spans="2:10" ht="15">
      <c r="B219" s="4"/>
      <c r="C219" s="4"/>
      <c r="D219" s="4"/>
      <c r="E219" s="4"/>
      <c r="F219" s="4"/>
      <c r="G219" s="4"/>
      <c r="H219" s="4"/>
      <c r="I219" s="4"/>
      <c r="J219" s="4"/>
    </row>
    <row r="220" ht="10.5" customHeight="1"/>
    <row r="223" ht="10.5" customHeight="1"/>
  </sheetData>
  <mergeCells count="6">
    <mergeCell ref="H8:J8"/>
    <mergeCell ref="A6:J6"/>
    <mergeCell ref="A1:J1"/>
    <mergeCell ref="A2:J2"/>
    <mergeCell ref="A4:J4"/>
    <mergeCell ref="A5:J5"/>
  </mergeCells>
  <printOptions/>
  <pageMargins left="0.6" right="0.24" top="0.25" bottom="0.26" header="0.22" footer="0.22"/>
  <pageSetup firstPageNumber="1" useFirstPageNumber="1" horizontalDpi="300" verticalDpi="300" orientation="portrait" paperSize="9" scale="9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75"/>
  <sheetViews>
    <sheetView workbookViewId="0" topLeftCell="A1">
      <selection activeCell="F13" sqref="F13"/>
    </sheetView>
  </sheetViews>
  <sheetFormatPr defaultColWidth="11.33203125" defaultRowHeight="12.75"/>
  <cols>
    <col min="1" max="1" width="2" style="5" customWidth="1"/>
    <col min="2" max="2" width="4.16015625" style="5" customWidth="1"/>
    <col min="3" max="3" width="12.5" style="5" customWidth="1"/>
    <col min="4" max="4" width="14.33203125" style="5" customWidth="1"/>
    <col min="5" max="5" width="21.16015625" style="5" customWidth="1"/>
    <col min="6" max="6" width="8.33203125" style="5" customWidth="1"/>
    <col min="7" max="7" width="14.66015625" style="5" customWidth="1"/>
    <col min="8" max="8" width="14.83203125" style="5" customWidth="1"/>
    <col min="9" max="9" width="15.16015625" style="5" hidden="1" customWidth="1"/>
    <col min="10" max="10" width="1.83203125" style="5" customWidth="1"/>
    <col min="11" max="12" width="14.83203125" style="82" customWidth="1"/>
    <col min="13" max="13" width="13.83203125" style="83" hidden="1" customWidth="1"/>
    <col min="14" max="14" width="1.3359375" style="5" customWidth="1"/>
    <col min="15" max="16384" width="11.33203125" style="5" customWidth="1"/>
  </cols>
  <sheetData>
    <row r="1" spans="1:13" s="20" customFormat="1" ht="15">
      <c r="A1" s="18"/>
      <c r="B1" s="19"/>
      <c r="D1" s="19"/>
      <c r="E1" s="21"/>
      <c r="F1" s="21"/>
      <c r="J1" s="17"/>
      <c r="K1" s="79"/>
      <c r="L1" s="80"/>
      <c r="M1" s="81"/>
    </row>
    <row r="3" spans="1:13" ht="15">
      <c r="A3" s="23"/>
      <c r="B3" s="3"/>
      <c r="C3" s="3"/>
      <c r="D3" s="3"/>
      <c r="E3" s="3"/>
      <c r="F3" s="3"/>
      <c r="G3" s="3"/>
      <c r="H3" s="3"/>
      <c r="I3" s="3"/>
      <c r="J3" s="3"/>
      <c r="K3" s="84"/>
      <c r="L3" s="84"/>
      <c r="M3" s="85"/>
    </row>
    <row r="4" spans="1:12" ht="13.5" customHeight="1">
      <c r="A4" s="308" t="s">
        <v>137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</row>
    <row r="5" spans="1:12" ht="13.5" customHeight="1">
      <c r="A5" s="310" t="s">
        <v>185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</row>
    <row r="6" spans="1:12" ht="13.5" customHeight="1">
      <c r="A6" s="86"/>
      <c r="B6" s="87"/>
      <c r="C6" s="87"/>
      <c r="D6" s="87"/>
      <c r="E6" s="87"/>
      <c r="F6" s="87"/>
      <c r="G6" s="88"/>
      <c r="H6" s="88"/>
      <c r="I6" s="88"/>
      <c r="J6" s="88"/>
      <c r="K6" s="89"/>
      <c r="L6" s="89"/>
    </row>
    <row r="7" spans="1:12" ht="13.5" customHeight="1">
      <c r="A7" s="86"/>
      <c r="B7" s="87"/>
      <c r="C7" s="87"/>
      <c r="D7" s="87"/>
      <c r="E7" s="87"/>
      <c r="F7" s="87"/>
      <c r="G7" s="88"/>
      <c r="H7" s="88"/>
      <c r="I7" s="88"/>
      <c r="J7" s="88"/>
      <c r="K7" s="89"/>
      <c r="L7" s="89"/>
    </row>
    <row r="8" spans="1:14" ht="16.5" customHeight="1">
      <c r="A8" s="88"/>
      <c r="B8" s="311" t="s">
        <v>178</v>
      </c>
      <c r="C8" s="311"/>
      <c r="D8" s="311"/>
      <c r="E8" s="311"/>
      <c r="F8" s="311"/>
      <c r="G8" s="311"/>
      <c r="H8" s="311"/>
      <c r="I8" s="311"/>
      <c r="J8" s="311"/>
      <c r="K8" s="311"/>
      <c r="L8" s="311"/>
      <c r="N8" s="5" t="s">
        <v>120</v>
      </c>
    </row>
    <row r="9" spans="1:14" ht="15" customHeight="1">
      <c r="A9" s="88"/>
      <c r="B9" s="311" t="s">
        <v>290</v>
      </c>
      <c r="C9" s="311"/>
      <c r="D9" s="311"/>
      <c r="E9" s="311"/>
      <c r="F9" s="311"/>
      <c r="G9" s="311"/>
      <c r="H9" s="311"/>
      <c r="I9" s="311"/>
      <c r="J9" s="311"/>
      <c r="K9" s="311"/>
      <c r="L9" s="311"/>
      <c r="N9" s="5" t="s">
        <v>120</v>
      </c>
    </row>
    <row r="10" spans="1:12" ht="13.5" customHeight="1">
      <c r="A10" s="308" t="s">
        <v>181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</row>
    <row r="11" spans="1:13" ht="13.5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90"/>
      <c r="L11" s="90"/>
      <c r="M11" s="91"/>
    </row>
    <row r="12" spans="1:13" ht="13.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90"/>
      <c r="L12" s="90"/>
      <c r="M12" s="91"/>
    </row>
    <row r="13" spans="1:13" ht="13.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90"/>
      <c r="L13" s="90"/>
      <c r="M13" s="91"/>
    </row>
    <row r="14" spans="1:15" ht="19.5" customHeight="1">
      <c r="A14" s="78"/>
      <c r="B14" s="78"/>
      <c r="C14" s="78"/>
      <c r="D14" s="78"/>
      <c r="E14" s="78"/>
      <c r="F14" s="1"/>
      <c r="G14" s="115" t="s">
        <v>247</v>
      </c>
      <c r="H14" s="116"/>
      <c r="I14" s="116"/>
      <c r="J14" s="72"/>
      <c r="K14" s="309" t="s">
        <v>303</v>
      </c>
      <c r="L14" s="309"/>
      <c r="M14" s="94"/>
      <c r="O14" s="93"/>
    </row>
    <row r="15" spans="1:15" ht="19.5" customHeight="1">
      <c r="A15" s="78"/>
      <c r="B15" s="78"/>
      <c r="C15" s="78"/>
      <c r="D15" s="78"/>
      <c r="E15" s="78"/>
      <c r="F15" s="1"/>
      <c r="G15" s="115" t="s">
        <v>248</v>
      </c>
      <c r="H15" s="116"/>
      <c r="I15" s="116"/>
      <c r="J15" s="72"/>
      <c r="K15" s="309" t="s">
        <v>248</v>
      </c>
      <c r="L15" s="309"/>
      <c r="M15" s="94"/>
      <c r="O15" s="93"/>
    </row>
    <row r="16" spans="1:15" ht="19.5" customHeight="1">
      <c r="A16" s="78"/>
      <c r="B16" s="78"/>
      <c r="C16" s="78"/>
      <c r="D16" s="78"/>
      <c r="E16" s="78"/>
      <c r="F16" s="1"/>
      <c r="G16" s="211" t="s">
        <v>291</v>
      </c>
      <c r="H16" s="118" t="s">
        <v>304</v>
      </c>
      <c r="I16" s="119" t="s">
        <v>156</v>
      </c>
      <c r="J16" s="117"/>
      <c r="K16" s="120" t="str">
        <f>G16</f>
        <v>31/07/06</v>
      </c>
      <c r="L16" s="120" t="str">
        <f>H16</f>
        <v>31/07/05</v>
      </c>
      <c r="M16" s="95" t="s">
        <v>156</v>
      </c>
      <c r="O16" s="93"/>
    </row>
    <row r="17" spans="1:15" ht="19.5" customHeight="1">
      <c r="A17" s="78"/>
      <c r="B17" s="78"/>
      <c r="C17" s="78"/>
      <c r="D17" s="78"/>
      <c r="E17" s="78"/>
      <c r="F17" s="117" t="s">
        <v>180</v>
      </c>
      <c r="G17" s="117" t="s">
        <v>121</v>
      </c>
      <c r="H17" s="117" t="s">
        <v>121</v>
      </c>
      <c r="I17" s="119" t="s">
        <v>136</v>
      </c>
      <c r="J17" s="117"/>
      <c r="K17" s="121" t="s">
        <v>121</v>
      </c>
      <c r="L17" s="121" t="s">
        <v>121</v>
      </c>
      <c r="M17" s="95" t="s">
        <v>136</v>
      </c>
      <c r="O17" s="93"/>
    </row>
    <row r="18" spans="1:15" ht="15.75" customHeight="1">
      <c r="A18" s="78"/>
      <c r="B18" s="78"/>
      <c r="C18" s="78"/>
      <c r="D18" s="78"/>
      <c r="E18" s="78"/>
      <c r="F18" s="78"/>
      <c r="G18" s="88"/>
      <c r="H18" s="88"/>
      <c r="I18" s="88"/>
      <c r="J18" s="88"/>
      <c r="K18" s="89"/>
      <c r="L18" s="163"/>
      <c r="O18" s="93"/>
    </row>
    <row r="19" spans="1:15" ht="12" customHeight="1">
      <c r="A19" s="78"/>
      <c r="B19" s="78"/>
      <c r="C19" s="78"/>
      <c r="D19" s="78"/>
      <c r="E19" s="78"/>
      <c r="F19" s="78"/>
      <c r="G19" s="88"/>
      <c r="H19" s="88"/>
      <c r="I19" s="88"/>
      <c r="J19" s="88"/>
      <c r="K19" s="89"/>
      <c r="L19" s="89"/>
      <c r="O19" s="93"/>
    </row>
    <row r="20" spans="1:15" ht="12" customHeight="1">
      <c r="A20" s="78"/>
      <c r="B20" s="78"/>
      <c r="C20" s="78"/>
      <c r="D20" s="78"/>
      <c r="E20" s="78"/>
      <c r="F20" s="78"/>
      <c r="G20" s="88"/>
      <c r="H20" s="88"/>
      <c r="I20" s="88"/>
      <c r="J20" s="88"/>
      <c r="K20" s="89"/>
      <c r="L20" s="89"/>
      <c r="O20" s="93"/>
    </row>
    <row r="21" spans="1:15" ht="17.25" customHeight="1" thickBot="1">
      <c r="A21" s="96"/>
      <c r="B21" s="7" t="s">
        <v>161</v>
      </c>
      <c r="C21" s="2"/>
      <c r="D21" s="68"/>
      <c r="E21" s="1"/>
      <c r="F21" s="257"/>
      <c r="G21" s="197">
        <v>124372</v>
      </c>
      <c r="H21" s="197">
        <v>113098</v>
      </c>
      <c r="I21" s="195"/>
      <c r="J21" s="197"/>
      <c r="K21" s="122">
        <v>124372</v>
      </c>
      <c r="L21" s="122">
        <v>113098</v>
      </c>
      <c r="M21" s="97" t="s">
        <v>159</v>
      </c>
      <c r="O21" s="93"/>
    </row>
    <row r="22" spans="1:15" ht="17.25" customHeight="1" thickBot="1" thickTop="1">
      <c r="A22" s="78" t="s">
        <v>120</v>
      </c>
      <c r="B22" s="254" t="s">
        <v>305</v>
      </c>
      <c r="C22" s="218"/>
      <c r="D22" s="255"/>
      <c r="E22" s="1"/>
      <c r="F22" s="116"/>
      <c r="G22" s="316">
        <v>-112781</v>
      </c>
      <c r="H22" s="316">
        <v>-101164</v>
      </c>
      <c r="I22" s="317"/>
      <c r="J22" s="318"/>
      <c r="K22" s="316">
        <v>-112781</v>
      </c>
      <c r="L22" s="316">
        <v>-101164</v>
      </c>
      <c r="M22" s="97" t="s">
        <v>159</v>
      </c>
      <c r="O22" s="93"/>
    </row>
    <row r="23" spans="1:15" ht="17.25" customHeight="1" thickTop="1">
      <c r="A23" s="78"/>
      <c r="B23" s="254" t="s">
        <v>306</v>
      </c>
      <c r="C23" s="254"/>
      <c r="D23" s="256"/>
      <c r="E23" s="1"/>
      <c r="F23" s="116"/>
      <c r="G23" s="199">
        <f>+G21+G22</f>
        <v>11591</v>
      </c>
      <c r="H23" s="199">
        <f>+H21+H22</f>
        <v>11934</v>
      </c>
      <c r="I23" s="199"/>
      <c r="J23" s="199"/>
      <c r="K23" s="199">
        <f>+K21+K22</f>
        <v>11591</v>
      </c>
      <c r="L23" s="199">
        <f>+L21+L22</f>
        <v>11934</v>
      </c>
      <c r="O23" s="93"/>
    </row>
    <row r="24" spans="1:15" ht="8.25" customHeight="1" thickBot="1">
      <c r="A24" s="78"/>
      <c r="B24" s="256"/>
      <c r="C24" s="256"/>
      <c r="D24" s="256"/>
      <c r="E24" s="1"/>
      <c r="F24" s="116"/>
      <c r="G24" s="197"/>
      <c r="H24" s="197"/>
      <c r="I24" s="195"/>
      <c r="J24" s="197"/>
      <c r="K24" s="197"/>
      <c r="L24" s="197"/>
      <c r="M24" s="97" t="s">
        <v>159</v>
      </c>
      <c r="O24" s="93"/>
    </row>
    <row r="25" spans="1:15" ht="17.25" customHeight="1" thickTop="1">
      <c r="A25" s="78"/>
      <c r="B25" s="254" t="s">
        <v>244</v>
      </c>
      <c r="C25" s="254"/>
      <c r="D25" s="256"/>
      <c r="E25" s="1"/>
      <c r="F25" s="116"/>
      <c r="G25" s="238">
        <v>3143</v>
      </c>
      <c r="H25" s="238">
        <v>10216</v>
      </c>
      <c r="I25" s="195"/>
      <c r="J25" s="197"/>
      <c r="K25" s="238">
        <v>3143</v>
      </c>
      <c r="L25" s="238">
        <v>10216</v>
      </c>
      <c r="M25" s="98"/>
      <c r="O25" s="93"/>
    </row>
    <row r="26" spans="1:15" ht="17.25" customHeight="1">
      <c r="A26" s="78"/>
      <c r="B26" s="254" t="s">
        <v>311</v>
      </c>
      <c r="C26" s="254"/>
      <c r="D26" s="256"/>
      <c r="E26" s="1"/>
      <c r="F26" s="116"/>
      <c r="G26" s="197">
        <v>42454</v>
      </c>
      <c r="H26" s="197">
        <v>46174</v>
      </c>
      <c r="I26" s="195"/>
      <c r="J26" s="197"/>
      <c r="K26" s="197">
        <v>42454</v>
      </c>
      <c r="L26" s="197">
        <v>46174</v>
      </c>
      <c r="M26" s="98"/>
      <c r="O26" s="93"/>
    </row>
    <row r="27" spans="1:15" ht="17.25" customHeight="1">
      <c r="A27" s="78"/>
      <c r="B27" s="254" t="s">
        <v>307</v>
      </c>
      <c r="C27" s="254"/>
      <c r="D27" s="256"/>
      <c r="E27" s="1"/>
      <c r="F27" s="116"/>
      <c r="G27" s="319">
        <v>-38774</v>
      </c>
      <c r="H27" s="319">
        <v>-39541</v>
      </c>
      <c r="I27" s="317"/>
      <c r="J27" s="320"/>
      <c r="K27" s="319">
        <v>-38774</v>
      </c>
      <c r="L27" s="319">
        <v>-39541</v>
      </c>
      <c r="M27" s="98"/>
      <c r="O27" s="93"/>
    </row>
    <row r="28" spans="1:15" ht="7.5" customHeight="1">
      <c r="A28" s="96"/>
      <c r="B28" s="254"/>
      <c r="C28" s="254"/>
      <c r="D28" s="256"/>
      <c r="E28" s="1"/>
      <c r="F28" s="116"/>
      <c r="G28" s="199"/>
      <c r="H28" s="199"/>
      <c r="I28" s="199"/>
      <c r="J28" s="199"/>
      <c r="K28" s="199"/>
      <c r="L28" s="199"/>
      <c r="O28" s="93"/>
    </row>
    <row r="29" spans="1:15" ht="17.25" customHeight="1">
      <c r="A29" s="96"/>
      <c r="B29" s="254" t="s">
        <v>227</v>
      </c>
      <c r="C29" s="254"/>
      <c r="D29" s="256"/>
      <c r="E29" s="1"/>
      <c r="F29" s="116"/>
      <c r="G29" s="122">
        <f>SUM(G23:G27)</f>
        <v>18414</v>
      </c>
      <c r="H29" s="122">
        <f>SUM(H23:H28)</f>
        <v>28783</v>
      </c>
      <c r="I29" s="199"/>
      <c r="J29" s="199"/>
      <c r="K29" s="122">
        <f>SUM(K23:K28)</f>
        <v>18414</v>
      </c>
      <c r="L29" s="122">
        <f>SUM(L23:L28)</f>
        <v>28783</v>
      </c>
      <c r="O29" s="93"/>
    </row>
    <row r="30" spans="1:15" ht="7.5" customHeight="1">
      <c r="A30" s="78"/>
      <c r="B30" s="256"/>
      <c r="C30" s="254"/>
      <c r="D30" s="256"/>
      <c r="E30" s="1"/>
      <c r="F30" s="116"/>
      <c r="G30" s="199"/>
      <c r="H30" s="199"/>
      <c r="I30" s="199"/>
      <c r="J30" s="199"/>
      <c r="K30" s="199"/>
      <c r="L30" s="199"/>
      <c r="O30" s="93"/>
    </row>
    <row r="31" spans="1:17" ht="17.25" customHeight="1">
      <c r="A31" s="78"/>
      <c r="B31" s="255" t="s">
        <v>122</v>
      </c>
      <c r="C31" s="254"/>
      <c r="D31" s="256"/>
      <c r="E31" s="1"/>
      <c r="F31" s="116"/>
      <c r="G31" s="321">
        <v>-3377</v>
      </c>
      <c r="H31" s="321">
        <v>-2578</v>
      </c>
      <c r="I31" s="207"/>
      <c r="J31" s="207"/>
      <c r="K31" s="321">
        <v>-3377</v>
      </c>
      <c r="L31" s="321">
        <v>-2578</v>
      </c>
      <c r="O31" s="93"/>
      <c r="P31" s="235"/>
      <c r="Q31" s="235"/>
    </row>
    <row r="32" spans="1:15" ht="8.25" customHeight="1">
      <c r="A32" s="78"/>
      <c r="B32" s="256"/>
      <c r="C32" s="256"/>
      <c r="D32" s="256"/>
      <c r="E32" s="1"/>
      <c r="F32" s="116"/>
      <c r="G32" s="123"/>
      <c r="H32" s="123"/>
      <c r="I32" s="123"/>
      <c r="J32" s="199"/>
      <c r="K32" s="123"/>
      <c r="L32" s="123"/>
      <c r="O32" s="93"/>
    </row>
    <row r="33" spans="1:15" ht="17.25" customHeight="1" thickBot="1">
      <c r="A33" s="78"/>
      <c r="B33" s="254" t="s">
        <v>57</v>
      </c>
      <c r="C33" s="254"/>
      <c r="D33" s="256"/>
      <c r="E33" s="1"/>
      <c r="F33" s="116"/>
      <c r="G33" s="201">
        <f>SUM(G29:G31)</f>
        <v>15037</v>
      </c>
      <c r="H33" s="201">
        <f>SUM(H29:H31)</f>
        <v>26205</v>
      </c>
      <c r="I33" s="195"/>
      <c r="J33" s="198"/>
      <c r="K33" s="201">
        <f>SUM(K29:K31)</f>
        <v>15037</v>
      </c>
      <c r="L33" s="201">
        <f>SUM(L29:L31)</f>
        <v>26205</v>
      </c>
      <c r="M33" s="98" t="s">
        <v>159</v>
      </c>
      <c r="O33" s="93"/>
    </row>
    <row r="34" spans="1:15" ht="8.25" customHeight="1" thickTop="1">
      <c r="A34" s="78"/>
      <c r="B34" s="1"/>
      <c r="C34" s="1"/>
      <c r="D34" s="1"/>
      <c r="E34" s="1"/>
      <c r="F34" s="116"/>
      <c r="G34" s="123"/>
      <c r="H34" s="123"/>
      <c r="I34" s="123"/>
      <c r="J34" s="199"/>
      <c r="K34" s="123"/>
      <c r="L34" s="123"/>
      <c r="O34" s="93"/>
    </row>
    <row r="35" spans="1:15" ht="17.25" customHeight="1">
      <c r="A35" s="78"/>
      <c r="B35" s="255" t="s">
        <v>308</v>
      </c>
      <c r="C35" s="256"/>
      <c r="D35" s="256"/>
      <c r="E35" s="256"/>
      <c r="F35" s="116"/>
      <c r="G35" s="199"/>
      <c r="H35" s="199"/>
      <c r="I35" s="195"/>
      <c r="J35" s="197"/>
      <c r="K35" s="199"/>
      <c r="L35" s="199"/>
      <c r="M35" s="98" t="s">
        <v>159</v>
      </c>
      <c r="O35" s="93"/>
    </row>
    <row r="36" spans="1:15" ht="17.25" customHeight="1">
      <c r="A36" s="78"/>
      <c r="B36" s="274" t="s">
        <v>309</v>
      </c>
      <c r="C36" s="256"/>
      <c r="D36" s="256"/>
      <c r="E36" s="256"/>
      <c r="F36" s="116"/>
      <c r="G36" s="199">
        <v>15005</v>
      </c>
      <c r="H36" s="199">
        <v>25924</v>
      </c>
      <c r="I36" s="199"/>
      <c r="J36" s="199"/>
      <c r="K36" s="199">
        <v>15005</v>
      </c>
      <c r="L36" s="199">
        <v>25924</v>
      </c>
      <c r="M36" s="99"/>
      <c r="O36" s="93"/>
    </row>
    <row r="37" spans="1:15" ht="17.25" customHeight="1">
      <c r="A37" s="78"/>
      <c r="B37" s="275" t="s">
        <v>379</v>
      </c>
      <c r="C37" s="254"/>
      <c r="D37" s="256"/>
      <c r="E37" s="256"/>
      <c r="F37" s="116"/>
      <c r="G37" s="200">
        <v>32</v>
      </c>
      <c r="H37" s="200">
        <v>281</v>
      </c>
      <c r="I37" s="199"/>
      <c r="J37" s="199"/>
      <c r="K37" s="200">
        <v>32</v>
      </c>
      <c r="L37" s="200">
        <v>281</v>
      </c>
      <c r="O37" s="93"/>
    </row>
    <row r="38" spans="1:15" ht="17.25" customHeight="1" thickBot="1">
      <c r="A38" s="78"/>
      <c r="B38" s="256"/>
      <c r="C38" s="256"/>
      <c r="D38" s="256"/>
      <c r="E38" s="256"/>
      <c r="F38" s="116"/>
      <c r="G38" s="276">
        <f>SUM(G36:G37)</f>
        <v>15037</v>
      </c>
      <c r="H38" s="276">
        <f>SUM(H36:H37)</f>
        <v>26205</v>
      </c>
      <c r="I38" s="195"/>
      <c r="J38" s="199"/>
      <c r="K38" s="276">
        <f>SUM(K36:K37)</f>
        <v>15037</v>
      </c>
      <c r="L38" s="276">
        <f>SUM(L36:L37)</f>
        <v>26205</v>
      </c>
      <c r="M38" s="98" t="s">
        <v>159</v>
      </c>
      <c r="O38" s="93"/>
    </row>
    <row r="39" spans="1:15" ht="12" customHeight="1" thickTop="1">
      <c r="A39" s="78"/>
      <c r="B39" s="255"/>
      <c r="C39" s="255"/>
      <c r="D39" s="256"/>
      <c r="E39" s="256"/>
      <c r="F39" s="116"/>
      <c r="G39" s="199"/>
      <c r="H39" s="199"/>
      <c r="I39" s="199"/>
      <c r="J39" s="199"/>
      <c r="K39" s="199"/>
      <c r="L39" s="199"/>
      <c r="O39" s="93"/>
    </row>
    <row r="40" spans="1:15" ht="17.25" customHeight="1">
      <c r="A40" s="88"/>
      <c r="B40" s="256"/>
      <c r="C40" s="255"/>
      <c r="D40" s="256"/>
      <c r="E40" s="256"/>
      <c r="F40" s="72"/>
      <c r="G40" s="44"/>
      <c r="H40" s="44"/>
      <c r="I40" s="44"/>
      <c r="J40" s="44"/>
      <c r="K40" s="44"/>
      <c r="L40" s="44"/>
      <c r="O40" s="93"/>
    </row>
    <row r="41" spans="1:15" ht="16.5" customHeight="1">
      <c r="A41" s="88"/>
      <c r="B41" s="218" t="s">
        <v>0</v>
      </c>
      <c r="C41" s="275"/>
      <c r="D41" s="218"/>
      <c r="E41" s="218"/>
      <c r="F41" s="72"/>
      <c r="G41" s="44"/>
      <c r="H41" s="44"/>
      <c r="I41" s="44"/>
      <c r="J41" s="44"/>
      <c r="K41" s="44"/>
      <c r="L41" s="44"/>
      <c r="O41" s="93"/>
    </row>
    <row r="42" spans="1:15" ht="8.25" customHeight="1" thickBot="1">
      <c r="A42" s="88"/>
      <c r="B42" s="218"/>
      <c r="C42" s="218"/>
      <c r="D42" s="218"/>
      <c r="E42" s="218"/>
      <c r="F42" s="249"/>
      <c r="G42" s="267"/>
      <c r="H42" s="268"/>
      <c r="I42" s="195"/>
      <c r="J42" s="27"/>
      <c r="K42" s="269"/>
      <c r="L42" s="268"/>
      <c r="M42" s="100" t="s">
        <v>159</v>
      </c>
      <c r="O42" s="93"/>
    </row>
    <row r="43" spans="1:15" ht="17.25" customHeight="1" thickBot="1" thickTop="1">
      <c r="A43" s="88"/>
      <c r="B43" s="218"/>
      <c r="C43" s="254" t="s">
        <v>310</v>
      </c>
      <c r="D43" s="218"/>
      <c r="E43" s="218"/>
      <c r="F43" s="72"/>
      <c r="G43" s="153">
        <v>1.675744313023007</v>
      </c>
      <c r="H43" s="153">
        <v>2.9861715055838087</v>
      </c>
      <c r="I43" s="44"/>
      <c r="J43" s="44"/>
      <c r="K43" s="277">
        <v>1.675744313023007</v>
      </c>
      <c r="L43" s="169">
        <v>2.9861715055838087</v>
      </c>
      <c r="O43" s="93"/>
    </row>
    <row r="44" spans="1:15" ht="17.25" customHeight="1" thickBot="1" thickTop="1">
      <c r="A44" s="88"/>
      <c r="B44" s="218"/>
      <c r="C44" s="254" t="s">
        <v>3</v>
      </c>
      <c r="D44" s="218"/>
      <c r="E44" s="218" t="s">
        <v>120</v>
      </c>
      <c r="F44" s="249"/>
      <c r="G44" s="283">
        <v>1.4975760208888067</v>
      </c>
      <c r="H44" s="283">
        <v>2.622467479889458</v>
      </c>
      <c r="I44" s="123"/>
      <c r="J44" s="44"/>
      <c r="K44" s="284">
        <v>1.4975760208888067</v>
      </c>
      <c r="L44" s="285">
        <v>2.622467479889458</v>
      </c>
      <c r="M44" s="101" t="s">
        <v>159</v>
      </c>
      <c r="O44" s="93"/>
    </row>
    <row r="45" spans="1:15" ht="11.25" customHeight="1" thickTop="1">
      <c r="A45" s="88"/>
      <c r="B45" s="218"/>
      <c r="C45" s="306"/>
      <c r="D45" s="307"/>
      <c r="E45" s="307"/>
      <c r="F45" s="72"/>
      <c r="G45" s="124"/>
      <c r="H45" s="123"/>
      <c r="I45" s="123"/>
      <c r="J45" s="44"/>
      <c r="K45" s="122"/>
      <c r="L45" s="123"/>
      <c r="M45" s="102"/>
      <c r="O45" s="93"/>
    </row>
    <row r="46" spans="1:15" ht="11.25" customHeight="1">
      <c r="A46" s="88"/>
      <c r="B46" s="72"/>
      <c r="C46" s="270"/>
      <c r="D46" s="72"/>
      <c r="E46" s="72"/>
      <c r="F46" s="72"/>
      <c r="G46" s="44"/>
      <c r="H46" s="44"/>
      <c r="I46" s="44"/>
      <c r="J46" s="44"/>
      <c r="K46" s="266"/>
      <c r="L46" s="44"/>
      <c r="O46" s="93"/>
    </row>
    <row r="47" spans="1:15" ht="17.25" customHeight="1">
      <c r="A47" s="88"/>
      <c r="B47" s="72"/>
      <c r="C47" s="270"/>
      <c r="D47" s="72"/>
      <c r="E47" s="72"/>
      <c r="F47" s="72"/>
      <c r="G47" s="44"/>
      <c r="H47" s="44"/>
      <c r="I47" s="44"/>
      <c r="J47" s="44"/>
      <c r="K47" s="266"/>
      <c r="L47" s="44"/>
      <c r="O47" s="93"/>
    </row>
    <row r="48" spans="1:15" ht="17.25" customHeight="1">
      <c r="A48" s="88"/>
      <c r="B48" s="72" t="s">
        <v>120</v>
      </c>
      <c r="C48" s="258"/>
      <c r="D48" s="72"/>
      <c r="E48" s="72"/>
      <c r="F48" s="72"/>
      <c r="G48" s="271"/>
      <c r="H48" s="271"/>
      <c r="I48" s="272"/>
      <c r="J48" s="219"/>
      <c r="K48" s="271"/>
      <c r="L48" s="271"/>
      <c r="O48" s="93"/>
    </row>
    <row r="49" spans="2:15" ht="16.5" customHeight="1">
      <c r="B49" s="72"/>
      <c r="C49" s="270"/>
      <c r="D49" s="72"/>
      <c r="E49" s="72"/>
      <c r="F49" s="72"/>
      <c r="G49" s="72"/>
      <c r="H49" s="72"/>
      <c r="I49" s="72"/>
      <c r="J49" s="72"/>
      <c r="K49" s="273"/>
      <c r="L49" s="72"/>
      <c r="O49" s="93"/>
    </row>
    <row r="50" spans="2:15" ht="17.25" customHeight="1">
      <c r="B50" s="2"/>
      <c r="C50" s="202"/>
      <c r="D50" s="2"/>
      <c r="E50" s="2"/>
      <c r="F50" s="2"/>
      <c r="G50" s="2"/>
      <c r="H50" s="2"/>
      <c r="I50" s="2"/>
      <c r="J50" s="2"/>
      <c r="K50" s="203"/>
      <c r="L50" s="203"/>
      <c r="O50" s="93"/>
    </row>
    <row r="51" spans="2:15" ht="11.25" customHeight="1">
      <c r="B51" s="2"/>
      <c r="C51" s="202"/>
      <c r="D51" s="2"/>
      <c r="E51" s="2"/>
      <c r="F51" s="2"/>
      <c r="G51" s="2"/>
      <c r="H51" s="2"/>
      <c r="I51" s="2"/>
      <c r="J51" s="2"/>
      <c r="K51" s="203"/>
      <c r="L51" s="203"/>
      <c r="O51" s="93"/>
    </row>
    <row r="52" spans="2:15" ht="15.75" customHeight="1">
      <c r="B52" s="28"/>
      <c r="C52" s="240"/>
      <c r="E52" s="2"/>
      <c r="F52" s="2"/>
      <c r="G52" s="2"/>
      <c r="H52" s="2"/>
      <c r="I52" s="2"/>
      <c r="J52" s="2"/>
      <c r="K52" s="203"/>
      <c r="L52" s="203"/>
      <c r="O52" s="93"/>
    </row>
    <row r="53" spans="3:15" ht="16.5" customHeight="1">
      <c r="C53" s="209"/>
      <c r="E53" s="2"/>
      <c r="F53" s="2"/>
      <c r="G53" s="2"/>
      <c r="H53" s="2"/>
      <c r="I53" s="2"/>
      <c r="J53" s="2"/>
      <c r="K53" s="203"/>
      <c r="L53" s="203"/>
      <c r="O53" s="93"/>
    </row>
    <row r="54" spans="2:15" ht="17.25" customHeight="1">
      <c r="B54" s="2"/>
      <c r="C54" s="202"/>
      <c r="D54" s="2"/>
      <c r="E54" s="2"/>
      <c r="F54" s="2"/>
      <c r="G54" s="2"/>
      <c r="H54" s="2"/>
      <c r="I54" s="2"/>
      <c r="J54" s="2"/>
      <c r="K54" s="203"/>
      <c r="L54" s="203"/>
      <c r="O54" s="93"/>
    </row>
    <row r="55" spans="2:15" ht="18.75" customHeight="1">
      <c r="B55" s="2" t="s">
        <v>184</v>
      </c>
      <c r="C55" s="202"/>
      <c r="D55" s="2"/>
      <c r="E55" s="2"/>
      <c r="F55" s="2"/>
      <c r="G55" s="2"/>
      <c r="H55" s="2"/>
      <c r="I55" s="2"/>
      <c r="J55" s="2"/>
      <c r="K55" s="203"/>
      <c r="L55" s="203"/>
      <c r="O55" s="93"/>
    </row>
    <row r="56" spans="2:15" ht="11.25" customHeight="1">
      <c r="B56" s="2"/>
      <c r="C56" s="202"/>
      <c r="D56" s="2"/>
      <c r="E56" s="2"/>
      <c r="F56" s="2"/>
      <c r="G56" s="2"/>
      <c r="H56" s="2"/>
      <c r="I56" s="2"/>
      <c r="J56" s="2"/>
      <c r="K56" s="203"/>
      <c r="L56" s="203"/>
      <c r="O56" s="93"/>
    </row>
    <row r="57" spans="2:15" ht="18.75">
      <c r="B57" s="2"/>
      <c r="C57" s="204"/>
      <c r="D57" s="2"/>
      <c r="E57" s="2"/>
      <c r="F57" s="2"/>
      <c r="G57" s="2"/>
      <c r="H57" s="2"/>
      <c r="I57" s="2"/>
      <c r="J57" s="2"/>
      <c r="K57" s="203"/>
      <c r="L57" s="203"/>
      <c r="O57" s="93"/>
    </row>
    <row r="58" spans="2:15" ht="18.75">
      <c r="B58" s="2"/>
      <c r="C58" s="2"/>
      <c r="D58" s="2"/>
      <c r="E58" s="2"/>
      <c r="F58" s="2"/>
      <c r="G58" s="2"/>
      <c r="H58" s="2"/>
      <c r="I58" s="2"/>
      <c r="J58" s="2"/>
      <c r="K58" s="203"/>
      <c r="L58" s="203"/>
      <c r="O58" s="93"/>
    </row>
    <row r="59" spans="2:12" ht="15">
      <c r="B59" s="2"/>
      <c r="C59" s="2"/>
      <c r="D59" s="2"/>
      <c r="E59" s="2"/>
      <c r="F59" s="2"/>
      <c r="G59" s="2"/>
      <c r="H59" s="2"/>
      <c r="I59" s="2"/>
      <c r="J59" s="2"/>
      <c r="K59" s="203"/>
      <c r="L59" s="203"/>
    </row>
    <row r="60" spans="2:14" ht="15">
      <c r="B60" s="2"/>
      <c r="C60" s="2"/>
      <c r="D60" s="2"/>
      <c r="E60" s="2"/>
      <c r="F60" s="2"/>
      <c r="G60" s="2"/>
      <c r="H60" s="2"/>
      <c r="I60" s="2"/>
      <c r="J60" s="2"/>
      <c r="K60" s="203"/>
      <c r="L60" s="203"/>
      <c r="N60" s="5" t="s">
        <v>120</v>
      </c>
    </row>
    <row r="61" spans="2:12" ht="15">
      <c r="B61" s="2"/>
      <c r="C61" s="2"/>
      <c r="D61" s="2"/>
      <c r="E61" s="2"/>
      <c r="F61" s="2"/>
      <c r="G61" s="205"/>
      <c r="H61" s="2"/>
      <c r="I61" s="2"/>
      <c r="J61" s="2"/>
      <c r="K61" s="203"/>
      <c r="L61" s="206"/>
    </row>
    <row r="62" spans="2:12" ht="15">
      <c r="B62" s="2"/>
      <c r="C62" s="2"/>
      <c r="D62" s="2"/>
      <c r="E62" s="2"/>
      <c r="F62" s="2"/>
      <c r="G62" s="207"/>
      <c r="H62" s="2"/>
      <c r="I62" s="2"/>
      <c r="J62" s="2"/>
      <c r="K62" s="203"/>
      <c r="L62" s="208"/>
    </row>
    <row r="63" spans="7:12" ht="15">
      <c r="G63" s="25"/>
      <c r="H63" s="27"/>
      <c r="I63" s="27"/>
      <c r="J63" s="27"/>
      <c r="K63" s="104"/>
      <c r="L63" s="103"/>
    </row>
    <row r="64" spans="7:12" ht="15">
      <c r="G64" s="27"/>
      <c r="H64" s="27"/>
      <c r="I64" s="27"/>
      <c r="J64" s="27"/>
      <c r="K64" s="104"/>
      <c r="L64" s="104"/>
    </row>
    <row r="65" spans="7:12" ht="15">
      <c r="G65" s="27"/>
      <c r="H65" s="27"/>
      <c r="I65" s="27"/>
      <c r="J65" s="27"/>
      <c r="K65" s="104"/>
      <c r="L65" s="104"/>
    </row>
    <row r="66" spans="7:12" ht="15">
      <c r="G66" s="27"/>
      <c r="H66" s="27"/>
      <c r="I66" s="27"/>
      <c r="J66" s="27"/>
      <c r="K66" s="104"/>
      <c r="L66" s="104"/>
    </row>
    <row r="67" spans="7:12" ht="15">
      <c r="G67" s="27"/>
      <c r="H67" s="27"/>
      <c r="I67" s="27"/>
      <c r="J67" s="27"/>
      <c r="K67" s="104"/>
      <c r="L67" s="104"/>
    </row>
    <row r="68" spans="7:12" ht="15">
      <c r="G68" s="29"/>
      <c r="H68" s="27"/>
      <c r="I68" s="27"/>
      <c r="J68" s="27"/>
      <c r="K68" s="104"/>
      <c r="L68" s="104"/>
    </row>
    <row r="69" spans="7:12" ht="15">
      <c r="G69" s="27"/>
      <c r="H69" s="27"/>
      <c r="I69" s="27"/>
      <c r="J69" s="27"/>
      <c r="K69" s="104"/>
      <c r="L69" s="104"/>
    </row>
    <row r="70" spans="7:12" ht="15">
      <c r="G70" s="27"/>
      <c r="H70" s="27"/>
      <c r="I70" s="27"/>
      <c r="J70" s="27"/>
      <c r="K70" s="104"/>
      <c r="L70" s="104"/>
    </row>
    <row r="71" spans="7:12" ht="15">
      <c r="G71" s="27"/>
      <c r="H71" s="27"/>
      <c r="I71" s="27"/>
      <c r="J71" s="27"/>
      <c r="K71" s="104"/>
      <c r="L71" s="104"/>
    </row>
    <row r="72" spans="7:12" ht="15">
      <c r="G72" s="27"/>
      <c r="H72" s="27"/>
      <c r="I72" s="27"/>
      <c r="J72" s="27"/>
      <c r="K72" s="104"/>
      <c r="L72" s="104"/>
    </row>
    <row r="73" spans="7:12" ht="15">
      <c r="G73" s="27"/>
      <c r="H73" s="27"/>
      <c r="I73" s="27"/>
      <c r="J73" s="27"/>
      <c r="K73" s="104"/>
      <c r="L73" s="104"/>
    </row>
    <row r="74" spans="7:12" ht="15">
      <c r="G74" s="27"/>
      <c r="H74" s="27"/>
      <c r="I74" s="27"/>
      <c r="J74" s="27"/>
      <c r="K74" s="104"/>
      <c r="L74" s="104"/>
    </row>
    <row r="75" spans="7:12" ht="15">
      <c r="G75" s="27"/>
      <c r="H75" s="27"/>
      <c r="I75" s="27"/>
      <c r="J75" s="27"/>
      <c r="K75" s="104"/>
      <c r="L75" s="105"/>
    </row>
  </sheetData>
  <mergeCells count="8">
    <mergeCell ref="C45:E45"/>
    <mergeCell ref="A10:L10"/>
    <mergeCell ref="K14:L14"/>
    <mergeCell ref="A4:L4"/>
    <mergeCell ref="A5:L5"/>
    <mergeCell ref="B8:L8"/>
    <mergeCell ref="B9:L9"/>
    <mergeCell ref="K15:L15"/>
  </mergeCells>
  <printOptions/>
  <pageMargins left="0.6" right="0.24" top="0.25" bottom="0.26" header="0.22" footer="0.22"/>
  <pageSetup firstPageNumber="2" useFirstPageNumber="1" horizontalDpi="300" verticalDpi="300" orientation="portrait" paperSize="9" scale="8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O117"/>
  <sheetViews>
    <sheetView workbookViewId="0" topLeftCell="B1">
      <selection activeCell="J35" sqref="J35"/>
    </sheetView>
  </sheetViews>
  <sheetFormatPr defaultColWidth="9.33203125" defaultRowHeight="15" customHeight="1"/>
  <cols>
    <col min="1" max="1" width="1.83203125" style="0" hidden="1" customWidth="1"/>
    <col min="2" max="2" width="7.66015625" style="0" customWidth="1"/>
    <col min="3" max="3" width="12.5" style="0" customWidth="1"/>
    <col min="4" max="4" width="5.83203125" style="0" customWidth="1"/>
    <col min="5" max="5" width="8.16015625" style="0" customWidth="1"/>
    <col min="6" max="6" width="4" style="0" customWidth="1"/>
    <col min="7" max="7" width="12.16015625" style="0" customWidth="1"/>
    <col min="8" max="8" width="12.5" style="0" customWidth="1"/>
    <col min="9" max="9" width="16.16015625" style="0" customWidth="1"/>
    <col min="10" max="10" width="16" style="0" customWidth="1"/>
    <col min="11" max="11" width="13.16015625" style="0" customWidth="1"/>
    <col min="12" max="12" width="13.66015625" style="0" customWidth="1"/>
    <col min="13" max="13" width="14.5" style="0" customWidth="1"/>
    <col min="14" max="14" width="12" style="0" bestFit="1" customWidth="1"/>
    <col min="15" max="15" width="16.66015625" style="0" customWidth="1"/>
  </cols>
  <sheetData>
    <row r="3" spans="1:15" ht="15" customHeight="1">
      <c r="A3" s="308" t="s">
        <v>137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106"/>
      <c r="O3" s="106"/>
    </row>
    <row r="4" spans="1:15" ht="15" customHeight="1">
      <c r="A4" s="310" t="s">
        <v>185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107"/>
      <c r="O4" s="107"/>
    </row>
    <row r="5" spans="1:15" ht="9.7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1"/>
      <c r="O5" s="112"/>
    </row>
    <row r="6" spans="1:15" ht="15" customHeight="1">
      <c r="A6" s="311" t="s">
        <v>178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77"/>
      <c r="O6" s="77"/>
    </row>
    <row r="7" spans="1:15" ht="15" customHeight="1">
      <c r="A7" s="311" t="s">
        <v>290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77"/>
      <c r="O7" s="77"/>
    </row>
    <row r="8" spans="1:15" ht="15" customHeight="1">
      <c r="A8" s="308" t="s">
        <v>188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113"/>
      <c r="O8" s="113"/>
    </row>
    <row r="9" spans="1:15" ht="10.5" customHeight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O9" s="88"/>
    </row>
    <row r="10" spans="1:15" ht="15" customHeight="1">
      <c r="A10" s="113"/>
      <c r="B10" s="113"/>
      <c r="C10" s="113"/>
      <c r="D10" s="113"/>
      <c r="E10" s="113"/>
      <c r="F10" s="113"/>
      <c r="G10" s="278" t="s">
        <v>373</v>
      </c>
      <c r="H10" s="278"/>
      <c r="I10" s="278"/>
      <c r="J10" s="278"/>
      <c r="K10" s="113"/>
      <c r="O10" s="88"/>
    </row>
    <row r="11" spans="9:15" ht="15" customHeight="1">
      <c r="I11" s="70" t="s">
        <v>190</v>
      </c>
      <c r="O11" s="88"/>
    </row>
    <row r="12" spans="7:15" ht="15" customHeight="1">
      <c r="G12" s="70" t="s">
        <v>189</v>
      </c>
      <c r="H12" s="70" t="s">
        <v>189</v>
      </c>
      <c r="I12" s="70" t="s">
        <v>193</v>
      </c>
      <c r="J12" s="70" t="s">
        <v>194</v>
      </c>
      <c r="L12" s="70" t="s">
        <v>312</v>
      </c>
      <c r="M12" s="70" t="s">
        <v>153</v>
      </c>
      <c r="O12" s="88"/>
    </row>
    <row r="13" spans="7:15" ht="15" customHeight="1">
      <c r="G13" s="70" t="s">
        <v>191</v>
      </c>
      <c r="H13" s="70" t="s">
        <v>192</v>
      </c>
      <c r="I13" s="70" t="s">
        <v>313</v>
      </c>
      <c r="J13" s="70" t="s">
        <v>313</v>
      </c>
      <c r="K13" s="70" t="s">
        <v>153</v>
      </c>
      <c r="L13" s="70" t="s">
        <v>380</v>
      </c>
      <c r="M13" s="70" t="s">
        <v>294</v>
      </c>
      <c r="O13" s="88"/>
    </row>
    <row r="14" spans="7:15" ht="15" customHeight="1">
      <c r="G14" s="70" t="s">
        <v>195</v>
      </c>
      <c r="H14" s="70" t="s">
        <v>195</v>
      </c>
      <c r="I14" s="70" t="s">
        <v>195</v>
      </c>
      <c r="J14" s="70" t="s">
        <v>121</v>
      </c>
      <c r="K14" s="70" t="s">
        <v>121</v>
      </c>
      <c r="L14" s="70" t="s">
        <v>121</v>
      </c>
      <c r="M14" s="70" t="s">
        <v>121</v>
      </c>
      <c r="O14" s="93"/>
    </row>
    <row r="15" spans="7:15" ht="15" customHeight="1">
      <c r="G15" s="70"/>
      <c r="H15" s="70"/>
      <c r="I15" s="70"/>
      <c r="J15" s="70"/>
      <c r="K15" s="70"/>
      <c r="O15" s="93"/>
    </row>
    <row r="16" spans="2:15" ht="16.5" customHeight="1">
      <c r="B16" s="2" t="s">
        <v>270</v>
      </c>
      <c r="C16" s="2"/>
      <c r="D16" s="2"/>
      <c r="E16" s="2"/>
      <c r="F16" s="2"/>
      <c r="G16" s="39">
        <v>868077</v>
      </c>
      <c r="H16" s="39">
        <v>934686</v>
      </c>
      <c r="I16" s="39">
        <v>73293</v>
      </c>
      <c r="J16" s="39">
        <v>1646909</v>
      </c>
      <c r="K16" s="39">
        <f>SUM(G16:J16)</f>
        <v>3522965</v>
      </c>
      <c r="L16" s="223">
        <v>73643</v>
      </c>
      <c r="M16" s="40">
        <f>+K16+L16</f>
        <v>3596608</v>
      </c>
      <c r="O16" s="93"/>
    </row>
    <row r="17" spans="2:15" ht="16.5" customHeight="1">
      <c r="B17" s="2" t="s">
        <v>104</v>
      </c>
      <c r="C17" s="2"/>
      <c r="D17" s="2"/>
      <c r="E17" s="2"/>
      <c r="F17" s="2"/>
      <c r="G17" s="39"/>
      <c r="H17" s="39"/>
      <c r="I17" s="39"/>
      <c r="J17" s="39"/>
      <c r="K17" s="39"/>
      <c r="L17" s="5"/>
      <c r="M17" s="5"/>
      <c r="O17" s="93"/>
    </row>
    <row r="18" spans="2:15" ht="16.5" customHeight="1">
      <c r="B18" s="71" t="s">
        <v>105</v>
      </c>
      <c r="C18" s="2"/>
      <c r="D18" s="2"/>
      <c r="E18" s="2"/>
      <c r="F18" s="2"/>
      <c r="G18" s="39">
        <v>261</v>
      </c>
      <c r="H18" s="39">
        <v>157</v>
      </c>
      <c r="I18" s="186">
        <v>0</v>
      </c>
      <c r="J18" s="186">
        <v>0</v>
      </c>
      <c r="K18" s="39">
        <f>SUM(G18:J18)</f>
        <v>418</v>
      </c>
      <c r="L18" s="186">
        <v>0</v>
      </c>
      <c r="M18" s="40">
        <f>+K18+L18</f>
        <v>418</v>
      </c>
      <c r="O18" s="93"/>
    </row>
    <row r="19" spans="2:15" ht="16.5" customHeight="1">
      <c r="B19" s="2" t="s">
        <v>289</v>
      </c>
      <c r="C19" s="2"/>
      <c r="D19" s="2"/>
      <c r="E19" s="2"/>
      <c r="F19" s="2"/>
      <c r="G19" s="186">
        <v>0</v>
      </c>
      <c r="H19" s="186">
        <v>0</v>
      </c>
      <c r="I19" s="186">
        <v>0</v>
      </c>
      <c r="J19" s="39">
        <v>25924</v>
      </c>
      <c r="K19" s="39">
        <f>SUM(G19:J19)</f>
        <v>25924</v>
      </c>
      <c r="L19" s="40">
        <v>281</v>
      </c>
      <c r="M19" s="40">
        <f>+K19+L19</f>
        <v>26205</v>
      </c>
      <c r="O19" s="93"/>
    </row>
    <row r="20" spans="2:15" ht="16.5" customHeight="1">
      <c r="B20" s="2" t="s">
        <v>103</v>
      </c>
      <c r="C20" s="2"/>
      <c r="D20" s="2"/>
      <c r="E20" s="2"/>
      <c r="F20" s="2"/>
      <c r="G20" s="182"/>
      <c r="H20" s="182"/>
      <c r="I20" s="182"/>
      <c r="J20" s="10"/>
      <c r="K20" s="10"/>
      <c r="L20" s="5"/>
      <c r="M20" s="5"/>
      <c r="O20" s="93"/>
    </row>
    <row r="21" spans="2:15" ht="16.5" customHeight="1">
      <c r="B21" s="71" t="s">
        <v>262</v>
      </c>
      <c r="C21" s="2"/>
      <c r="D21" s="2"/>
      <c r="E21" s="2"/>
      <c r="F21" s="2"/>
      <c r="G21" s="186">
        <v>0</v>
      </c>
      <c r="H21" s="186">
        <v>0</v>
      </c>
      <c r="I21" s="186">
        <v>0</v>
      </c>
      <c r="J21" s="10">
        <v>18633</v>
      </c>
      <c r="K21" s="39">
        <f>SUM(G21:J21)</f>
        <v>18633</v>
      </c>
      <c r="L21" s="186">
        <v>0</v>
      </c>
      <c r="M21" s="40">
        <f>+K21+L21</f>
        <v>18633</v>
      </c>
      <c r="O21" s="93"/>
    </row>
    <row r="22" spans="2:15" ht="16.5" customHeight="1">
      <c r="B22" s="2" t="s">
        <v>223</v>
      </c>
      <c r="C22" s="2"/>
      <c r="D22" s="2"/>
      <c r="E22" s="2"/>
      <c r="F22" s="2"/>
      <c r="G22" s="186">
        <v>0</v>
      </c>
      <c r="H22" s="186">
        <v>0</v>
      </c>
      <c r="I22" s="10">
        <v>-13142</v>
      </c>
      <c r="J22" s="186">
        <v>0</v>
      </c>
      <c r="K22" s="179">
        <f>SUM(G22:J22)</f>
        <v>-13142</v>
      </c>
      <c r="L22" s="186">
        <v>0</v>
      </c>
      <c r="M22" s="24">
        <f>+K22+L22</f>
        <v>-13142</v>
      </c>
      <c r="O22" s="93"/>
    </row>
    <row r="23" spans="2:15" ht="16.5" customHeight="1">
      <c r="B23" s="2"/>
      <c r="C23" s="2"/>
      <c r="D23" s="2"/>
      <c r="E23" s="2"/>
      <c r="F23" s="2"/>
      <c r="G23" s="10"/>
      <c r="H23" s="10"/>
      <c r="I23" s="10"/>
      <c r="J23" s="10"/>
      <c r="K23" s="10"/>
      <c r="L23" s="5"/>
      <c r="M23" s="5"/>
      <c r="O23" s="93"/>
    </row>
    <row r="24" spans="2:15" ht="16.5" customHeight="1" thickBot="1">
      <c r="B24" s="2" t="s">
        <v>314</v>
      </c>
      <c r="C24" s="2"/>
      <c r="D24" s="2"/>
      <c r="E24" s="2"/>
      <c r="F24" s="2"/>
      <c r="G24" s="114">
        <f aca="true" t="shared" si="0" ref="G24:M24">SUM(G16:G22)</f>
        <v>868338</v>
      </c>
      <c r="H24" s="114">
        <f t="shared" si="0"/>
        <v>934843</v>
      </c>
      <c r="I24" s="114">
        <f t="shared" si="0"/>
        <v>60151</v>
      </c>
      <c r="J24" s="114">
        <f t="shared" si="0"/>
        <v>1691466</v>
      </c>
      <c r="K24" s="114">
        <f t="shared" si="0"/>
        <v>3554798</v>
      </c>
      <c r="L24" s="114">
        <f t="shared" si="0"/>
        <v>73924</v>
      </c>
      <c r="M24" s="114">
        <f t="shared" si="0"/>
        <v>3628722</v>
      </c>
      <c r="N24" s="279"/>
      <c r="O24" s="93"/>
    </row>
    <row r="25" spans="2:15" ht="16.5" customHeight="1" thickTop="1">
      <c r="B25" s="71"/>
      <c r="C25" s="2"/>
      <c r="D25" s="2"/>
      <c r="E25" s="2"/>
      <c r="F25" s="2"/>
      <c r="G25" s="186"/>
      <c r="H25" s="186"/>
      <c r="I25" s="186"/>
      <c r="J25" s="10"/>
      <c r="K25" s="10"/>
      <c r="L25" s="5"/>
      <c r="M25" s="5"/>
      <c r="O25" s="93"/>
    </row>
    <row r="26" spans="2:15" ht="16.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5"/>
      <c r="M26" s="5"/>
      <c r="O26" s="93"/>
    </row>
    <row r="27" spans="2:15" ht="16.5" customHeight="1">
      <c r="B27" s="2" t="s">
        <v>4</v>
      </c>
      <c r="C27" s="2"/>
      <c r="D27" s="2"/>
      <c r="E27" s="2"/>
      <c r="F27" s="2"/>
      <c r="G27" s="39">
        <v>895423</v>
      </c>
      <c r="H27" s="39">
        <v>57529</v>
      </c>
      <c r="I27" s="39">
        <v>54171</v>
      </c>
      <c r="J27" s="39">
        <v>822207</v>
      </c>
      <c r="K27" s="39">
        <f>SUM(G27:J27)</f>
        <v>1829330</v>
      </c>
      <c r="L27" s="11">
        <v>71998</v>
      </c>
      <c r="M27" s="40">
        <f>+K27+L27</f>
        <v>1901328</v>
      </c>
      <c r="O27" s="93"/>
    </row>
    <row r="28" spans="2:15" ht="16.5" customHeight="1">
      <c r="B28" s="2" t="s">
        <v>5</v>
      </c>
      <c r="C28" s="2"/>
      <c r="D28" s="2"/>
      <c r="E28" s="2"/>
      <c r="F28" s="2"/>
      <c r="G28" s="182"/>
      <c r="H28" s="182"/>
      <c r="I28" s="182"/>
      <c r="J28" s="10"/>
      <c r="K28" s="10"/>
      <c r="L28" s="5"/>
      <c r="M28" s="40"/>
      <c r="O28" s="93"/>
    </row>
    <row r="29" spans="2:15" ht="16.5" customHeight="1">
      <c r="B29" s="71" t="s">
        <v>394</v>
      </c>
      <c r="C29" s="2"/>
      <c r="D29" s="2"/>
      <c r="E29" s="2"/>
      <c r="F29" s="2"/>
      <c r="G29" s="182"/>
      <c r="H29" s="182"/>
      <c r="I29" s="182"/>
      <c r="J29" s="10"/>
      <c r="K29" s="10"/>
      <c r="L29" s="5"/>
      <c r="M29" s="40"/>
      <c r="O29" s="93"/>
    </row>
    <row r="30" spans="2:15" ht="16.5" customHeight="1">
      <c r="B30" s="71" t="s">
        <v>39</v>
      </c>
      <c r="C30" s="2"/>
      <c r="D30" s="2"/>
      <c r="E30" s="2"/>
      <c r="F30" s="2"/>
      <c r="G30" s="186">
        <v>0</v>
      </c>
      <c r="H30" s="186">
        <v>0</v>
      </c>
      <c r="I30" s="186">
        <v>0</v>
      </c>
      <c r="J30" s="10">
        <v>6707</v>
      </c>
      <c r="K30" s="10">
        <f>SUM(G30:J30)</f>
        <v>6707</v>
      </c>
      <c r="L30" s="186">
        <v>0</v>
      </c>
      <c r="M30" s="40">
        <f>+K30+L30</f>
        <v>6707</v>
      </c>
      <c r="O30" s="93"/>
    </row>
    <row r="31" spans="2:15" ht="16.5" customHeight="1">
      <c r="B31" s="2" t="s">
        <v>40</v>
      </c>
      <c r="C31" s="2"/>
      <c r="D31" s="2"/>
      <c r="E31" s="2"/>
      <c r="F31" s="2"/>
      <c r="G31" s="186">
        <v>0</v>
      </c>
      <c r="H31" s="186">
        <v>0</v>
      </c>
      <c r="I31" s="186">
        <v>0</v>
      </c>
      <c r="J31" s="10">
        <v>195428</v>
      </c>
      <c r="K31" s="10">
        <f>SUM(G31:J31)</f>
        <v>195428</v>
      </c>
      <c r="L31" s="186">
        <v>0</v>
      </c>
      <c r="M31" s="40">
        <f>+K31+L31</f>
        <v>195428</v>
      </c>
      <c r="O31" s="93"/>
    </row>
    <row r="32" spans="2:15" ht="16.5" customHeight="1">
      <c r="B32" s="2" t="s">
        <v>41</v>
      </c>
      <c r="C32" s="2"/>
      <c r="D32" s="2"/>
      <c r="E32" s="2"/>
      <c r="F32" s="2"/>
      <c r="G32" s="293">
        <v>0</v>
      </c>
      <c r="H32" s="293">
        <v>0</v>
      </c>
      <c r="I32" s="293">
        <v>0</v>
      </c>
      <c r="J32" s="14">
        <v>34165</v>
      </c>
      <c r="K32" s="14">
        <f>SUM(G32:J32)</f>
        <v>34165</v>
      </c>
      <c r="L32" s="293">
        <v>0</v>
      </c>
      <c r="M32" s="294">
        <f>+K32+L32</f>
        <v>34165</v>
      </c>
      <c r="O32" s="93"/>
    </row>
    <row r="33" spans="2:15" ht="16.5" customHeight="1">
      <c r="B33" s="2"/>
      <c r="C33" s="2"/>
      <c r="D33" s="2"/>
      <c r="E33" s="2"/>
      <c r="F33" s="2"/>
      <c r="G33" s="39">
        <f>SUM(G27:G32)</f>
        <v>895423</v>
      </c>
      <c r="H33" s="39">
        <f aca="true" t="shared" si="1" ref="H33:M33">SUM(H27:H32)</f>
        <v>57529</v>
      </c>
      <c r="I33" s="39">
        <f t="shared" si="1"/>
        <v>54171</v>
      </c>
      <c r="J33" s="39">
        <f t="shared" si="1"/>
        <v>1058507</v>
      </c>
      <c r="K33" s="39">
        <f t="shared" si="1"/>
        <v>2065630</v>
      </c>
      <c r="L33" s="39">
        <f t="shared" si="1"/>
        <v>71998</v>
      </c>
      <c r="M33" s="39">
        <f t="shared" si="1"/>
        <v>2137628</v>
      </c>
      <c r="O33" s="93"/>
    </row>
    <row r="34" spans="2:15" ht="16.5" customHeight="1">
      <c r="B34" s="2" t="s">
        <v>289</v>
      </c>
      <c r="C34" s="2"/>
      <c r="D34" s="2"/>
      <c r="E34" s="2"/>
      <c r="F34" s="2"/>
      <c r="G34" s="186">
        <v>0</v>
      </c>
      <c r="H34" s="186">
        <v>0</v>
      </c>
      <c r="I34" s="186">
        <v>0</v>
      </c>
      <c r="J34" s="39">
        <v>15005</v>
      </c>
      <c r="K34" s="39">
        <f>SUM(G34:J34)</f>
        <v>15005</v>
      </c>
      <c r="L34" s="40">
        <v>32</v>
      </c>
      <c r="M34" s="40">
        <f>+K34+L34</f>
        <v>15037</v>
      </c>
      <c r="O34" s="93"/>
    </row>
    <row r="35" spans="2:15" ht="16.5" customHeight="1">
      <c r="B35" s="2" t="s">
        <v>223</v>
      </c>
      <c r="C35" s="2"/>
      <c r="D35" s="2"/>
      <c r="E35" s="2"/>
      <c r="F35" s="2"/>
      <c r="G35" s="186">
        <v>0</v>
      </c>
      <c r="H35" s="186">
        <v>0</v>
      </c>
      <c r="I35" s="10">
        <v>-3813</v>
      </c>
      <c r="J35" s="186">
        <v>0</v>
      </c>
      <c r="K35" s="10">
        <f>SUM(G35:J35)</f>
        <v>-3813</v>
      </c>
      <c r="L35" s="186">
        <v>0</v>
      </c>
      <c r="M35" s="24">
        <f>+K35+L35</f>
        <v>-3813</v>
      </c>
      <c r="O35" s="93"/>
    </row>
    <row r="36" spans="2:15" ht="16.5" customHeight="1">
      <c r="B36" s="2"/>
      <c r="C36" s="2"/>
      <c r="D36" s="2"/>
      <c r="E36" s="2"/>
      <c r="F36" s="2"/>
      <c r="G36" s="10"/>
      <c r="H36" s="10"/>
      <c r="I36" s="10"/>
      <c r="J36" s="10"/>
      <c r="K36" s="10"/>
      <c r="L36" s="5"/>
      <c r="M36" s="5"/>
      <c r="O36" s="93"/>
    </row>
    <row r="37" spans="2:15" ht="16.5" customHeight="1" thickBot="1">
      <c r="B37" s="2" t="s">
        <v>315</v>
      </c>
      <c r="C37" s="2"/>
      <c r="D37" s="2"/>
      <c r="E37" s="2"/>
      <c r="F37" s="2"/>
      <c r="G37" s="114">
        <f>SUM(G33:G36)</f>
        <v>895423</v>
      </c>
      <c r="H37" s="114">
        <f aca="true" t="shared" si="2" ref="H37:M37">SUM(H33:H36)</f>
        <v>57529</v>
      </c>
      <c r="I37" s="114">
        <f t="shared" si="2"/>
        <v>50358</v>
      </c>
      <c r="J37" s="114">
        <f t="shared" si="2"/>
        <v>1073512</v>
      </c>
      <c r="K37" s="114">
        <f t="shared" si="2"/>
        <v>2076822</v>
      </c>
      <c r="L37" s="114">
        <f t="shared" si="2"/>
        <v>72030</v>
      </c>
      <c r="M37" s="114">
        <f t="shared" si="2"/>
        <v>2148852</v>
      </c>
      <c r="N37" s="162">
        <f>+'BS'!H40</f>
        <v>2148852</v>
      </c>
      <c r="O37" s="93"/>
    </row>
    <row r="38" spans="2:15" ht="16.5" customHeight="1" thickTop="1">
      <c r="B38" s="2"/>
      <c r="C38" s="2"/>
      <c r="D38" s="2"/>
      <c r="E38" s="2"/>
      <c r="F38" s="2"/>
      <c r="G38" s="2"/>
      <c r="H38" s="2"/>
      <c r="I38" s="2"/>
      <c r="J38" s="2"/>
      <c r="K38" s="2"/>
      <c r="N38" s="162">
        <f>+M37-N37</f>
        <v>0</v>
      </c>
      <c r="O38" s="93"/>
    </row>
    <row r="39" spans="2:15" ht="16.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N39" s="162"/>
      <c r="O39" s="93"/>
    </row>
    <row r="40" spans="2:15" ht="16.5" customHeight="1">
      <c r="B40" s="71"/>
      <c r="C40" s="37"/>
      <c r="D40" s="37"/>
      <c r="E40" s="37"/>
      <c r="F40" s="37"/>
      <c r="G40" s="37"/>
      <c r="H40" s="37"/>
      <c r="I40" s="37"/>
      <c r="J40" s="37"/>
      <c r="K40" s="37"/>
      <c r="O40" s="93"/>
    </row>
    <row r="41" spans="2:15" ht="16.5" customHeight="1">
      <c r="B41" s="71"/>
      <c r="C41" s="37"/>
      <c r="D41" s="37"/>
      <c r="E41" s="37"/>
      <c r="F41" s="37"/>
      <c r="G41" s="37"/>
      <c r="H41" s="37"/>
      <c r="I41" s="37"/>
      <c r="J41" s="37"/>
      <c r="K41" s="37"/>
      <c r="O41" s="93"/>
    </row>
    <row r="42" spans="2:15" ht="16.5" customHeight="1">
      <c r="B42" s="71"/>
      <c r="C42" s="37"/>
      <c r="D42" s="37"/>
      <c r="E42" s="37"/>
      <c r="F42" s="37"/>
      <c r="G42" s="37"/>
      <c r="H42" s="37"/>
      <c r="I42" s="37"/>
      <c r="J42" s="37"/>
      <c r="K42" s="37"/>
      <c r="O42" s="93"/>
    </row>
    <row r="43" spans="2:15" ht="16.5" customHeight="1">
      <c r="B43" s="71"/>
      <c r="C43" s="37"/>
      <c r="D43" s="37"/>
      <c r="E43" s="37"/>
      <c r="F43" s="37"/>
      <c r="G43" s="37"/>
      <c r="H43" s="37"/>
      <c r="I43" s="37"/>
      <c r="J43" s="37"/>
      <c r="K43" s="37"/>
      <c r="O43" s="93"/>
    </row>
    <row r="44" spans="2:15" ht="16.5" customHeight="1">
      <c r="B44" s="35"/>
      <c r="C44" s="2"/>
      <c r="D44" s="2"/>
      <c r="E44" s="2"/>
      <c r="F44" s="2"/>
      <c r="G44" s="2"/>
      <c r="H44" s="2"/>
      <c r="I44" s="2"/>
      <c r="J44" s="2"/>
      <c r="K44" s="2"/>
      <c r="O44" s="93"/>
    </row>
    <row r="45" spans="2:15" ht="16.5" customHeight="1">
      <c r="B45" s="2" t="s">
        <v>184</v>
      </c>
      <c r="C45" s="2"/>
      <c r="D45" s="2"/>
      <c r="E45" s="2"/>
      <c r="F45" s="2"/>
      <c r="G45" s="2"/>
      <c r="H45" s="2"/>
      <c r="I45" s="2"/>
      <c r="J45" s="2"/>
      <c r="K45" s="2"/>
      <c r="O45" s="93"/>
    </row>
    <row r="46" spans="2:15" ht="16.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O46" s="93"/>
    </row>
    <row r="47" spans="2:15" ht="1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O47" s="93"/>
    </row>
    <row r="48" spans="2:15" ht="1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O48" s="93"/>
    </row>
    <row r="49" spans="2:15" ht="1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O49" s="93"/>
    </row>
    <row r="50" spans="2:11" ht="15" customHeight="1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ht="15" customHeight="1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ht="15" customHeight="1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ht="15" customHeight="1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ht="15" customHeight="1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ht="15" customHeight="1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ht="15" customHeight="1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ht="15" customHeight="1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ht="15" customHeight="1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ht="15" customHeight="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ht="15" customHeight="1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ht="15" customHeight="1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ht="15" customHeight="1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ht="15" customHeight="1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ht="15" customHeight="1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ht="15" customHeight="1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ht="15" customHeight="1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ht="15" customHeight="1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ht="15" customHeight="1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ht="15" customHeight="1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ht="15" customHeight="1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ht="15" customHeight="1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ht="15" customHeight="1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ht="15" customHeight="1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ht="15" customHeight="1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ht="15" customHeight="1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ht="15" customHeight="1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ht="15" customHeight="1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ht="15" customHeight="1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ht="15" customHeight="1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ht="15" customHeight="1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ht="15" customHeight="1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ht="15" customHeight="1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ht="15" customHeight="1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ht="15" customHeight="1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ht="15" customHeight="1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ht="15" customHeight="1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ht="15" customHeight="1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ht="15" customHeight="1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ht="15" customHeight="1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ht="15" customHeight="1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ht="15" customHeight="1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ht="15" customHeight="1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ht="15" customHeight="1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5" customHeight="1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5" customHeight="1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5" customHeight="1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5" customHeight="1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5" customHeight="1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5" customHeight="1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</row>
  </sheetData>
  <mergeCells count="5">
    <mergeCell ref="A8:M8"/>
    <mergeCell ref="A3:M3"/>
    <mergeCell ref="A4:M4"/>
    <mergeCell ref="A6:M6"/>
    <mergeCell ref="A7:M7"/>
  </mergeCells>
  <printOptions/>
  <pageMargins left="0.75" right="0.75" top="1" bottom="1" header="0.5" footer="0.5"/>
  <pageSetup firstPageNumber="3" useFirstPageNumber="1" horizontalDpi="600" verticalDpi="600" orientation="portrait" paperSize="9" scale="70" r:id="rId1"/>
  <headerFooter alignWithMargins="0">
    <oddFooter>&amp;R&amp;P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883"/>
  <sheetViews>
    <sheetView workbookViewId="0" topLeftCell="A1">
      <selection activeCell="H32" sqref="H32"/>
    </sheetView>
  </sheetViews>
  <sheetFormatPr defaultColWidth="9.33203125" defaultRowHeight="12.75"/>
  <cols>
    <col min="7" max="7" width="20" style="0" customWidth="1"/>
    <col min="8" max="8" width="15.83203125" style="0" customWidth="1"/>
    <col min="9" max="9" width="1.83203125" style="0" customWidth="1"/>
    <col min="10" max="10" width="15.83203125" style="39" customWidth="1"/>
  </cols>
  <sheetData>
    <row r="1" spans="1:9" ht="15">
      <c r="A1" s="303" t="s">
        <v>137</v>
      </c>
      <c r="B1" s="303"/>
      <c r="C1" s="303"/>
      <c r="D1" s="303"/>
      <c r="E1" s="303"/>
      <c r="F1" s="303"/>
      <c r="G1" s="303"/>
      <c r="H1" s="303"/>
      <c r="I1" s="77"/>
    </row>
    <row r="2" spans="1:9" ht="15">
      <c r="A2" s="312" t="s">
        <v>185</v>
      </c>
      <c r="B2" s="312"/>
      <c r="C2" s="312"/>
      <c r="D2" s="312"/>
      <c r="E2" s="312"/>
      <c r="F2" s="312"/>
      <c r="G2" s="312"/>
      <c r="H2" s="312"/>
      <c r="I2" s="107"/>
    </row>
    <row r="3" spans="1:9" ht="11.25" customHeight="1">
      <c r="A3" s="108"/>
      <c r="B3" s="109"/>
      <c r="C3" s="109"/>
      <c r="D3" s="109"/>
      <c r="E3" s="109"/>
      <c r="F3" s="109"/>
      <c r="G3" s="109"/>
      <c r="H3" s="109"/>
      <c r="I3" s="109"/>
    </row>
    <row r="4" spans="1:9" ht="15" customHeight="1">
      <c r="A4" s="299" t="s">
        <v>178</v>
      </c>
      <c r="B4" s="299"/>
      <c r="C4" s="299"/>
      <c r="D4" s="299"/>
      <c r="E4" s="299"/>
      <c r="F4" s="299"/>
      <c r="G4" s="299"/>
      <c r="H4" s="299"/>
      <c r="I4" s="70"/>
    </row>
    <row r="5" spans="1:9" ht="15" customHeight="1">
      <c r="A5" s="299" t="s">
        <v>290</v>
      </c>
      <c r="B5" s="299"/>
      <c r="C5" s="299"/>
      <c r="D5" s="299"/>
      <c r="E5" s="299"/>
      <c r="F5" s="299"/>
      <c r="G5" s="299"/>
      <c r="H5" s="299"/>
      <c r="I5" s="70"/>
    </row>
    <row r="6" spans="1:9" ht="15" customHeight="1">
      <c r="A6" s="303" t="s">
        <v>196</v>
      </c>
      <c r="B6" s="303"/>
      <c r="C6" s="303"/>
      <c r="D6" s="303"/>
      <c r="E6" s="303"/>
      <c r="F6" s="303"/>
      <c r="G6" s="303"/>
      <c r="H6" s="303"/>
      <c r="I6" s="77"/>
    </row>
    <row r="7" ht="10.5" customHeight="1"/>
    <row r="8" spans="8:10" ht="15" customHeight="1">
      <c r="H8" s="299" t="s">
        <v>318</v>
      </c>
      <c r="I8" s="299"/>
      <c r="J8" s="299"/>
    </row>
    <row r="9" spans="8:10" ht="14.25">
      <c r="H9" s="212" t="s">
        <v>291</v>
      </c>
      <c r="I9" s="70"/>
      <c r="J9" s="213" t="s">
        <v>304</v>
      </c>
    </row>
    <row r="10" spans="8:10" ht="14.25">
      <c r="H10" s="70" t="s">
        <v>121</v>
      </c>
      <c r="I10" s="70"/>
      <c r="J10" s="70" t="s">
        <v>121</v>
      </c>
    </row>
    <row r="11" ht="15">
      <c r="A11" s="64" t="s">
        <v>229</v>
      </c>
    </row>
    <row r="12" spans="1:10" ht="15">
      <c r="A12" s="2" t="s">
        <v>230</v>
      </c>
      <c r="H12" s="179">
        <v>210674</v>
      </c>
      <c r="I12" s="179"/>
      <c r="J12" s="179">
        <v>140019</v>
      </c>
    </row>
    <row r="13" spans="1:10" ht="15">
      <c r="A13" s="2" t="s">
        <v>24</v>
      </c>
      <c r="H13" s="179">
        <v>-141059</v>
      </c>
      <c r="I13" s="179"/>
      <c r="J13" s="179">
        <v>-137646</v>
      </c>
    </row>
    <row r="14" spans="1:12" ht="15">
      <c r="A14" s="2" t="s">
        <v>245</v>
      </c>
      <c r="H14" s="179">
        <v>-1271</v>
      </c>
      <c r="I14" s="179"/>
      <c r="J14" s="179">
        <v>-4253</v>
      </c>
      <c r="L14" s="39"/>
    </row>
    <row r="15" spans="1:12" ht="15">
      <c r="A15" s="2" t="s">
        <v>22</v>
      </c>
      <c r="H15" s="179">
        <v>4372</v>
      </c>
      <c r="I15" s="179"/>
      <c r="J15" s="179">
        <v>-11676</v>
      </c>
      <c r="L15" s="39"/>
    </row>
    <row r="16" spans="1:10" ht="15">
      <c r="A16" s="2" t="s">
        <v>23</v>
      </c>
      <c r="H16" s="322">
        <f>SUM(H12:H15)</f>
        <v>72716</v>
      </c>
      <c r="I16" s="323"/>
      <c r="J16" s="322">
        <f>SUM(J12:J15)</f>
        <v>-13556</v>
      </c>
    </row>
    <row r="17" spans="1:10" ht="15" customHeight="1">
      <c r="A17" s="2"/>
      <c r="H17" s="179"/>
      <c r="I17" s="179"/>
      <c r="J17" s="323"/>
    </row>
    <row r="18" spans="1:10" ht="15">
      <c r="A18" s="64" t="s">
        <v>231</v>
      </c>
      <c r="H18" s="179"/>
      <c r="I18" s="179"/>
      <c r="J18" s="179"/>
    </row>
    <row r="19" spans="1:10" ht="15" customHeight="1">
      <c r="A19" s="2" t="s">
        <v>250</v>
      </c>
      <c r="H19" s="179">
        <v>4997</v>
      </c>
      <c r="I19" s="179"/>
      <c r="J19" s="179">
        <v>351</v>
      </c>
    </row>
    <row r="20" spans="1:10" ht="15" customHeight="1">
      <c r="A20" s="2" t="s">
        <v>246</v>
      </c>
      <c r="H20" s="179">
        <v>1162</v>
      </c>
      <c r="I20" s="179"/>
      <c r="J20" s="179">
        <v>237</v>
      </c>
    </row>
    <row r="21" spans="1:10" ht="15" customHeight="1">
      <c r="A21" s="2" t="s">
        <v>239</v>
      </c>
      <c r="H21" s="179">
        <v>-5228</v>
      </c>
      <c r="I21" s="179"/>
      <c r="J21" s="179">
        <v>-8167</v>
      </c>
    </row>
    <row r="22" spans="1:10" ht="15" customHeight="1">
      <c r="A22" s="2" t="s">
        <v>274</v>
      </c>
      <c r="H22" s="179">
        <v>-8417</v>
      </c>
      <c r="I22" s="179"/>
      <c r="J22" s="179">
        <v>-36</v>
      </c>
    </row>
    <row r="23" spans="1:10" ht="15" customHeight="1">
      <c r="A23" s="2" t="s">
        <v>391</v>
      </c>
      <c r="H23" s="179">
        <v>-8</v>
      </c>
      <c r="I23" s="179"/>
      <c r="J23" s="186">
        <v>0</v>
      </c>
    </row>
    <row r="24" spans="1:10" ht="15" customHeight="1">
      <c r="A24" s="2" t="s">
        <v>390</v>
      </c>
      <c r="H24" s="179">
        <v>1992</v>
      </c>
      <c r="I24" s="179"/>
      <c r="J24" s="186">
        <v>0</v>
      </c>
    </row>
    <row r="25" spans="1:10" ht="15" customHeight="1">
      <c r="A25" s="2" t="s">
        <v>79</v>
      </c>
      <c r="H25" s="186">
        <v>0</v>
      </c>
      <c r="I25" s="179"/>
      <c r="J25" s="179">
        <v>-2072</v>
      </c>
    </row>
    <row r="26" spans="1:10" ht="15" customHeight="1">
      <c r="A26" s="2" t="s">
        <v>21</v>
      </c>
      <c r="H26" s="179">
        <v>841</v>
      </c>
      <c r="I26" s="179"/>
      <c r="J26" s="186">
        <v>0</v>
      </c>
    </row>
    <row r="27" spans="1:10" ht="15" customHeight="1">
      <c r="A27" s="2" t="s">
        <v>237</v>
      </c>
      <c r="H27" s="179">
        <v>-54440</v>
      </c>
      <c r="I27" s="179"/>
      <c r="J27" s="179">
        <v>-15669</v>
      </c>
    </row>
    <row r="28" spans="1:10" ht="15" customHeight="1">
      <c r="A28" s="221" t="s">
        <v>280</v>
      </c>
      <c r="H28" s="179">
        <v>233437</v>
      </c>
      <c r="I28" s="179"/>
      <c r="J28" s="186">
        <v>0</v>
      </c>
    </row>
    <row r="29" spans="1:10" ht="15" customHeight="1">
      <c r="A29" s="2" t="s">
        <v>235</v>
      </c>
      <c r="H29" s="179">
        <v>2548</v>
      </c>
      <c r="I29" s="179"/>
      <c r="J29" s="179">
        <v>2211</v>
      </c>
    </row>
    <row r="30" spans="1:10" ht="15" customHeight="1">
      <c r="A30" s="2" t="s">
        <v>25</v>
      </c>
      <c r="H30" s="179">
        <v>-4958</v>
      </c>
      <c r="I30" s="179"/>
      <c r="J30" s="179">
        <v>-4544</v>
      </c>
    </row>
    <row r="31" spans="1:10" ht="15" customHeight="1">
      <c r="A31" s="2" t="s">
        <v>267</v>
      </c>
      <c r="H31" s="324">
        <v>-80000</v>
      </c>
      <c r="I31" s="179"/>
      <c r="J31" s="179">
        <v>-34800</v>
      </c>
    </row>
    <row r="32" spans="1:12" ht="15" customHeight="1">
      <c r="A32" s="2" t="s">
        <v>457</v>
      </c>
      <c r="H32" s="186">
        <v>0</v>
      </c>
      <c r="I32" s="179"/>
      <c r="J32" s="179">
        <v>-4492</v>
      </c>
      <c r="L32" s="196"/>
    </row>
    <row r="33" spans="1:10" ht="15" customHeight="1">
      <c r="A33" s="2" t="s">
        <v>238</v>
      </c>
      <c r="H33" s="324">
        <v>5383</v>
      </c>
      <c r="I33" s="179"/>
      <c r="J33" s="179">
        <v>39586</v>
      </c>
    </row>
    <row r="34" spans="1:10" ht="15" customHeight="1">
      <c r="A34" s="172" t="s">
        <v>75</v>
      </c>
      <c r="G34" s="196"/>
      <c r="H34" s="324">
        <v>-37941</v>
      </c>
      <c r="I34" s="179"/>
      <c r="J34" s="179">
        <v>-8649</v>
      </c>
    </row>
    <row r="35" spans="1:10" ht="15">
      <c r="A35" s="2" t="s">
        <v>26</v>
      </c>
      <c r="H35" s="322">
        <f>SUM(H19:H34)</f>
        <v>59368</v>
      </c>
      <c r="I35" s="323"/>
      <c r="J35" s="322">
        <f>SUM(J19:J34)</f>
        <v>-36044</v>
      </c>
    </row>
    <row r="36" spans="1:10" ht="15" customHeight="1">
      <c r="A36" s="2"/>
      <c r="H36" s="179"/>
      <c r="I36" s="179"/>
      <c r="J36" s="323"/>
    </row>
    <row r="37" spans="1:10" ht="15">
      <c r="A37" s="64" t="s">
        <v>232</v>
      </c>
      <c r="H37" s="179"/>
      <c r="I37" s="179"/>
      <c r="J37" s="323"/>
    </row>
    <row r="38" spans="1:10" ht="15">
      <c r="A38" s="2" t="s">
        <v>93</v>
      </c>
      <c r="H38" s="179">
        <v>108925</v>
      </c>
      <c r="I38" s="179"/>
      <c r="J38" s="179">
        <v>34473</v>
      </c>
    </row>
    <row r="39" spans="1:10" ht="15">
      <c r="A39" s="2" t="s">
        <v>288</v>
      </c>
      <c r="H39" s="324">
        <v>-196259</v>
      </c>
      <c r="I39" s="179"/>
      <c r="J39" s="179">
        <v>-15258</v>
      </c>
    </row>
    <row r="40" spans="1:10" ht="15">
      <c r="A40" s="2" t="s">
        <v>106</v>
      </c>
      <c r="H40" s="179">
        <v>-2</v>
      </c>
      <c r="I40" s="179"/>
      <c r="J40" s="179">
        <v>-3</v>
      </c>
    </row>
    <row r="41" spans="1:11" ht="15">
      <c r="A41" s="2" t="s">
        <v>236</v>
      </c>
      <c r="H41" s="179">
        <v>-39412</v>
      </c>
      <c r="I41" s="179"/>
      <c r="J41" s="179">
        <v>-34179</v>
      </c>
      <c r="K41" s="39"/>
    </row>
    <row r="42" spans="1:10" ht="15">
      <c r="A42" s="2" t="s">
        <v>234</v>
      </c>
      <c r="H42" s="179">
        <v>-2171</v>
      </c>
      <c r="I42" s="179"/>
      <c r="J42" s="179">
        <v>-1204</v>
      </c>
    </row>
    <row r="43" spans="1:10" ht="15">
      <c r="A43" s="2" t="s">
        <v>27</v>
      </c>
      <c r="H43" s="322">
        <f>SUM(H38:H42)</f>
        <v>-128919</v>
      </c>
      <c r="I43" s="323"/>
      <c r="J43" s="322">
        <f>SUM(J38:J42)</f>
        <v>-16171</v>
      </c>
    </row>
    <row r="44" spans="1:10" ht="15" customHeight="1">
      <c r="A44" s="2"/>
      <c r="H44" s="323"/>
      <c r="I44" s="323"/>
      <c r="J44" s="323"/>
    </row>
    <row r="45" spans="1:10" ht="15">
      <c r="A45" s="2" t="s">
        <v>28</v>
      </c>
      <c r="H45" s="179">
        <v>3165</v>
      </c>
      <c r="I45" s="179"/>
      <c r="J45" s="179">
        <v>-65771</v>
      </c>
    </row>
    <row r="46" spans="1:10" ht="15">
      <c r="A46" s="2" t="s">
        <v>233</v>
      </c>
      <c r="H46" s="179">
        <v>-2997</v>
      </c>
      <c r="I46" s="179"/>
      <c r="J46" s="179">
        <v>-3832</v>
      </c>
    </row>
    <row r="47" spans="1:10" ht="15">
      <c r="A47" s="2" t="s">
        <v>197</v>
      </c>
      <c r="H47" s="325">
        <v>119387</v>
      </c>
      <c r="I47" s="323"/>
      <c r="J47" s="325">
        <v>147973</v>
      </c>
    </row>
    <row r="48" spans="1:10" ht="15" customHeight="1" thickBot="1">
      <c r="A48" s="2" t="s">
        <v>198</v>
      </c>
      <c r="H48" s="326">
        <f>+H45+H46+H47</f>
        <v>119555</v>
      </c>
      <c r="I48" s="323"/>
      <c r="J48" s="326">
        <f>+J45+J46+J47</f>
        <v>78370</v>
      </c>
    </row>
    <row r="49" spans="1:10" ht="11.25" customHeight="1" thickTop="1">
      <c r="A49" s="2"/>
      <c r="H49" s="162"/>
      <c r="I49" s="162"/>
      <c r="J49" s="162"/>
    </row>
    <row r="50" spans="8:10" ht="15" customHeight="1">
      <c r="H50" s="162"/>
      <c r="I50" s="162"/>
      <c r="J50" s="179"/>
    </row>
    <row r="51" spans="1:10" ht="15" customHeight="1">
      <c r="A51" s="2" t="s">
        <v>199</v>
      </c>
      <c r="B51" s="2"/>
      <c r="C51" s="2"/>
      <c r="D51" s="2"/>
      <c r="E51" s="2"/>
      <c r="F51" s="2"/>
      <c r="G51" s="67"/>
      <c r="H51" s="162"/>
      <c r="I51" s="162"/>
      <c r="J51" s="162"/>
    </row>
    <row r="52" spans="1:10" ht="15" customHeight="1">
      <c r="A52" s="71" t="s">
        <v>200</v>
      </c>
      <c r="B52" s="2"/>
      <c r="C52" s="2"/>
      <c r="D52" s="2"/>
      <c r="E52" s="2"/>
      <c r="F52" s="2"/>
      <c r="H52" s="49">
        <v>67524</v>
      </c>
      <c r="I52" s="49"/>
      <c r="J52" s="49">
        <v>42219</v>
      </c>
    </row>
    <row r="53" spans="1:10" ht="15" customHeight="1">
      <c r="A53" s="71" t="s">
        <v>201</v>
      </c>
      <c r="B53" s="2"/>
      <c r="C53" s="2"/>
      <c r="D53" s="2"/>
      <c r="E53" s="2"/>
      <c r="F53" s="2"/>
      <c r="H53" s="49">
        <v>82708</v>
      </c>
      <c r="I53" s="49"/>
      <c r="J53" s="49">
        <v>101199</v>
      </c>
    </row>
    <row r="54" spans="1:10" ht="15" customHeight="1">
      <c r="A54" s="71" t="s">
        <v>255</v>
      </c>
      <c r="B54" s="2"/>
      <c r="C54" s="2"/>
      <c r="D54" s="2"/>
      <c r="E54" s="2"/>
      <c r="F54" s="2"/>
      <c r="H54" s="49">
        <v>-30677</v>
      </c>
      <c r="I54" s="49"/>
      <c r="J54" s="49">
        <v>-65048</v>
      </c>
    </row>
    <row r="55" spans="1:10" ht="15" customHeight="1" thickBot="1">
      <c r="A55" s="71"/>
      <c r="B55" s="2"/>
      <c r="C55" s="2"/>
      <c r="D55" s="2"/>
      <c r="E55" s="2"/>
      <c r="F55" s="2"/>
      <c r="H55" s="166">
        <f>SUM(H52:H54)</f>
        <v>119555</v>
      </c>
      <c r="I55" s="141"/>
      <c r="J55" s="166">
        <f>SUM(J52:J54)</f>
        <v>78370</v>
      </c>
    </row>
    <row r="56" spans="1:10" ht="15" customHeight="1" thickTop="1">
      <c r="A56" s="2"/>
      <c r="J56" s="44"/>
    </row>
    <row r="57" spans="1:10" ht="15" customHeight="1">
      <c r="A57" s="2"/>
      <c r="J57" s="44"/>
    </row>
    <row r="58" spans="1:10" ht="15" customHeight="1">
      <c r="A58" s="2"/>
      <c r="J58" s="44"/>
    </row>
    <row r="59" spans="1:10" ht="15" customHeight="1">
      <c r="A59" s="2"/>
      <c r="J59" s="44"/>
    </row>
    <row r="60" spans="1:10" ht="15" customHeight="1">
      <c r="A60" s="72" t="s">
        <v>251</v>
      </c>
      <c r="B60" s="72"/>
      <c r="C60" s="2"/>
      <c r="D60" s="2"/>
      <c r="J60" s="44"/>
    </row>
    <row r="61" spans="1:10" ht="15" customHeight="1">
      <c r="A61" s="72" t="s">
        <v>99</v>
      </c>
      <c r="B61" s="72"/>
      <c r="C61" s="2"/>
      <c r="D61" s="2"/>
      <c r="J61" s="44"/>
    </row>
    <row r="62" spans="1:10" ht="15" customHeight="1">
      <c r="A62" s="72" t="s">
        <v>249</v>
      </c>
      <c r="B62" s="72"/>
      <c r="C62" s="2"/>
      <c r="D62" s="2"/>
      <c r="J62" s="44"/>
    </row>
    <row r="63" spans="1:10" ht="15" customHeight="1">
      <c r="A63" s="72" t="s">
        <v>100</v>
      </c>
      <c r="B63" s="72"/>
      <c r="C63" s="2"/>
      <c r="D63" s="2"/>
      <c r="J63" s="44"/>
    </row>
    <row r="64" spans="1:10" ht="15" customHeight="1">
      <c r="A64" s="72" t="s">
        <v>29</v>
      </c>
      <c r="B64" s="72"/>
      <c r="C64" s="2"/>
      <c r="D64" s="2"/>
      <c r="J64" s="44"/>
    </row>
    <row r="65" spans="1:10" ht="15" customHeight="1">
      <c r="A65" s="72"/>
      <c r="B65" s="72"/>
      <c r="C65" s="2"/>
      <c r="D65" s="2"/>
      <c r="J65" s="44"/>
    </row>
    <row r="66" spans="1:10" ht="15" customHeight="1">
      <c r="A66" s="2"/>
      <c r="B66" s="175"/>
      <c r="J66" s="44"/>
    </row>
    <row r="67" spans="1:10" ht="15" customHeight="1">
      <c r="A67" s="2"/>
      <c r="J67" s="44"/>
    </row>
    <row r="68" ht="15">
      <c r="J68" s="44"/>
    </row>
    <row r="69" ht="15">
      <c r="J69" s="44"/>
    </row>
    <row r="70" ht="15">
      <c r="J70" s="44"/>
    </row>
    <row r="71" spans="1:10" ht="15">
      <c r="A71" s="2" t="s">
        <v>184</v>
      </c>
      <c r="J71" s="44"/>
    </row>
    <row r="72" spans="1:10" ht="15">
      <c r="A72" s="2"/>
      <c r="J72" s="44"/>
    </row>
    <row r="73" spans="1:10" ht="15">
      <c r="A73" s="2"/>
      <c r="J73" s="44"/>
    </row>
    <row r="74" spans="1:10" ht="15">
      <c r="A74" s="2"/>
      <c r="J74" s="44"/>
    </row>
    <row r="75" spans="1:10" ht="15">
      <c r="A75" s="2"/>
      <c r="J75" s="44"/>
    </row>
    <row r="76" spans="1:10" ht="15">
      <c r="A76" s="2"/>
      <c r="J76" s="44"/>
    </row>
    <row r="77" spans="1:10" ht="15">
      <c r="A77" s="2"/>
      <c r="J77" s="44"/>
    </row>
    <row r="78" spans="1:10" ht="15">
      <c r="A78" s="2"/>
      <c r="J78" s="44"/>
    </row>
    <row r="79" spans="1:10" ht="15">
      <c r="A79" s="2"/>
      <c r="J79" s="44"/>
    </row>
    <row r="80" spans="1:10" ht="15">
      <c r="A80" s="2"/>
      <c r="J80" s="44"/>
    </row>
    <row r="81" spans="1:10" ht="15">
      <c r="A81" s="2"/>
      <c r="J81" s="44"/>
    </row>
    <row r="82" spans="1:10" ht="15">
      <c r="A82" s="2"/>
      <c r="J82" s="44"/>
    </row>
    <row r="83" spans="1:10" ht="15">
      <c r="A83" s="2"/>
      <c r="J83" s="44"/>
    </row>
    <row r="84" spans="1:10" ht="15">
      <c r="A84" s="2"/>
      <c r="J84" s="44"/>
    </row>
    <row r="85" spans="1:10" ht="15">
      <c r="A85" s="2"/>
      <c r="J85" s="44"/>
    </row>
    <row r="86" spans="1:10" ht="15">
      <c r="A86" s="2"/>
      <c r="J86" s="44"/>
    </row>
    <row r="87" spans="1:10" ht="15">
      <c r="A87" s="2"/>
      <c r="J87" s="44"/>
    </row>
    <row r="88" spans="1:10" ht="15">
      <c r="A88" s="2"/>
      <c r="J88" s="44"/>
    </row>
    <row r="89" spans="1:10" ht="15">
      <c r="A89" s="2"/>
      <c r="J89" s="44"/>
    </row>
    <row r="90" spans="1:10" ht="15">
      <c r="A90" s="2"/>
      <c r="J90" s="44"/>
    </row>
    <row r="91" spans="1:10" ht="15">
      <c r="A91" s="2"/>
      <c r="J91" s="44"/>
    </row>
    <row r="92" ht="15">
      <c r="J92" s="44"/>
    </row>
    <row r="93" ht="15">
      <c r="J93" s="44"/>
    </row>
    <row r="94" ht="15">
      <c r="J94" s="44"/>
    </row>
    <row r="95" ht="15">
      <c r="J95" s="44"/>
    </row>
    <row r="96" ht="15">
      <c r="J96" s="44"/>
    </row>
    <row r="97" ht="15">
      <c r="J97" s="44"/>
    </row>
    <row r="98" ht="15">
      <c r="J98" s="44"/>
    </row>
    <row r="99" ht="15">
      <c r="J99" s="44"/>
    </row>
    <row r="100" ht="15">
      <c r="J100" s="44"/>
    </row>
    <row r="101" ht="15">
      <c r="J101" s="44"/>
    </row>
    <row r="102" ht="15">
      <c r="J102" s="44"/>
    </row>
    <row r="103" ht="15">
      <c r="J103" s="44"/>
    </row>
    <row r="104" ht="15">
      <c r="J104" s="44"/>
    </row>
    <row r="105" ht="15">
      <c r="J105" s="44"/>
    </row>
    <row r="106" ht="15">
      <c r="J106" s="44"/>
    </row>
    <row r="107" ht="15">
      <c r="J107" s="44"/>
    </row>
    <row r="108" ht="15">
      <c r="J108" s="44"/>
    </row>
    <row r="109" ht="15">
      <c r="J109" s="44"/>
    </row>
    <row r="110" ht="15">
      <c r="J110" s="44"/>
    </row>
    <row r="111" ht="15">
      <c r="J111" s="44"/>
    </row>
    <row r="112" ht="15">
      <c r="J112" s="44"/>
    </row>
    <row r="113" ht="15">
      <c r="J113" s="44"/>
    </row>
    <row r="114" ht="15">
      <c r="J114" s="44"/>
    </row>
    <row r="115" ht="15">
      <c r="J115" s="44"/>
    </row>
    <row r="116" ht="15">
      <c r="J116" s="44"/>
    </row>
    <row r="117" ht="15">
      <c r="J117" s="44"/>
    </row>
    <row r="118" ht="15">
      <c r="J118" s="44"/>
    </row>
    <row r="119" ht="15">
      <c r="J119" s="44"/>
    </row>
    <row r="120" ht="15">
      <c r="J120" s="44"/>
    </row>
    <row r="121" ht="15">
      <c r="J121" s="44"/>
    </row>
    <row r="122" ht="15">
      <c r="J122" s="44"/>
    </row>
    <row r="123" ht="15">
      <c r="J123" s="44"/>
    </row>
    <row r="124" ht="15">
      <c r="J124" s="44"/>
    </row>
    <row r="125" ht="15">
      <c r="J125" s="44"/>
    </row>
    <row r="126" ht="15">
      <c r="J126" s="44"/>
    </row>
    <row r="127" ht="15">
      <c r="J127" s="44"/>
    </row>
    <row r="128" ht="15">
      <c r="J128" s="44"/>
    </row>
    <row r="129" ht="15">
      <c r="J129" s="44"/>
    </row>
    <row r="130" ht="15">
      <c r="J130" s="44"/>
    </row>
    <row r="131" ht="15">
      <c r="J131" s="44"/>
    </row>
    <row r="132" ht="15">
      <c r="J132" s="44"/>
    </row>
    <row r="133" ht="15">
      <c r="J133" s="44"/>
    </row>
    <row r="134" ht="15">
      <c r="J134" s="44"/>
    </row>
    <row r="135" ht="15">
      <c r="J135" s="44"/>
    </row>
    <row r="136" ht="15">
      <c r="J136" s="44"/>
    </row>
    <row r="137" ht="15">
      <c r="J137" s="44"/>
    </row>
    <row r="138" ht="15">
      <c r="J138" s="44"/>
    </row>
    <row r="139" ht="15">
      <c r="J139" s="44"/>
    </row>
    <row r="140" ht="15">
      <c r="J140" s="44"/>
    </row>
    <row r="141" ht="15">
      <c r="J141" s="44"/>
    </row>
    <row r="142" ht="15">
      <c r="J142" s="44"/>
    </row>
    <row r="143" ht="15">
      <c r="J143" s="44"/>
    </row>
    <row r="144" ht="15">
      <c r="J144" s="44"/>
    </row>
    <row r="145" ht="15">
      <c r="J145" s="44"/>
    </row>
    <row r="146" ht="15">
      <c r="J146" s="44"/>
    </row>
    <row r="147" ht="15">
      <c r="J147" s="44"/>
    </row>
    <row r="148" ht="15">
      <c r="J148" s="44"/>
    </row>
    <row r="149" ht="15">
      <c r="J149" s="44"/>
    </row>
    <row r="150" ht="15">
      <c r="J150" s="44"/>
    </row>
    <row r="151" ht="15">
      <c r="J151" s="44"/>
    </row>
    <row r="152" ht="15">
      <c r="J152" s="44"/>
    </row>
    <row r="153" ht="15">
      <c r="J153" s="44"/>
    </row>
    <row r="154" ht="15">
      <c r="J154" s="44"/>
    </row>
    <row r="155" ht="15">
      <c r="J155" s="44"/>
    </row>
    <row r="156" ht="15">
      <c r="J156" s="44"/>
    </row>
    <row r="157" ht="15">
      <c r="J157" s="44"/>
    </row>
    <row r="158" ht="15">
      <c r="J158" s="44"/>
    </row>
    <row r="159" ht="15">
      <c r="J159" s="44"/>
    </row>
    <row r="160" ht="15">
      <c r="J160" s="44"/>
    </row>
    <row r="161" ht="15">
      <c r="J161" s="44"/>
    </row>
    <row r="162" ht="15">
      <c r="J162" s="44"/>
    </row>
    <row r="163" ht="15">
      <c r="J163" s="44"/>
    </row>
    <row r="164" ht="15">
      <c r="J164" s="44"/>
    </row>
    <row r="165" ht="15">
      <c r="J165" s="44"/>
    </row>
    <row r="166" ht="15">
      <c r="J166" s="44"/>
    </row>
    <row r="167" ht="15">
      <c r="J167" s="44"/>
    </row>
    <row r="168" ht="15">
      <c r="J168" s="44"/>
    </row>
    <row r="169" ht="15">
      <c r="J169" s="44"/>
    </row>
    <row r="170" ht="15">
      <c r="J170" s="44"/>
    </row>
    <row r="171" ht="15">
      <c r="J171" s="44"/>
    </row>
    <row r="172" ht="15">
      <c r="J172" s="44"/>
    </row>
    <row r="173" ht="15">
      <c r="J173" s="44"/>
    </row>
    <row r="174" ht="15">
      <c r="J174" s="44"/>
    </row>
    <row r="175" ht="15">
      <c r="J175" s="44"/>
    </row>
    <row r="176" ht="15">
      <c r="J176" s="44"/>
    </row>
    <row r="177" ht="15">
      <c r="J177" s="44"/>
    </row>
    <row r="178" ht="15">
      <c r="J178" s="44"/>
    </row>
    <row r="179" ht="15">
      <c r="J179" s="44"/>
    </row>
    <row r="180" ht="15">
      <c r="J180" s="44"/>
    </row>
    <row r="181" ht="15">
      <c r="J181" s="44"/>
    </row>
    <row r="182" ht="15">
      <c r="J182" s="44"/>
    </row>
    <row r="183" ht="15">
      <c r="J183" s="44"/>
    </row>
    <row r="184" ht="15">
      <c r="J184" s="44"/>
    </row>
    <row r="185" ht="15">
      <c r="J185" s="44"/>
    </row>
    <row r="186" ht="15">
      <c r="J186" s="44"/>
    </row>
    <row r="187" ht="15">
      <c r="J187" s="44"/>
    </row>
    <row r="188" ht="15">
      <c r="J188" s="44"/>
    </row>
    <row r="189" ht="15">
      <c r="J189" s="44"/>
    </row>
    <row r="190" ht="15">
      <c r="J190" s="44"/>
    </row>
    <row r="191" ht="15">
      <c r="J191" s="44"/>
    </row>
    <row r="192" ht="15">
      <c r="J192" s="44"/>
    </row>
    <row r="193" ht="15">
      <c r="J193" s="44"/>
    </row>
    <row r="194" ht="15">
      <c r="J194" s="44"/>
    </row>
    <row r="195" ht="15">
      <c r="J195" s="44"/>
    </row>
    <row r="196" ht="15">
      <c r="J196" s="44"/>
    </row>
    <row r="197" ht="15">
      <c r="J197" s="44"/>
    </row>
    <row r="198" ht="15">
      <c r="J198" s="44"/>
    </row>
    <row r="199" ht="15">
      <c r="J199" s="44"/>
    </row>
    <row r="200" ht="15">
      <c r="J200" s="44"/>
    </row>
    <row r="201" ht="15">
      <c r="J201" s="44"/>
    </row>
    <row r="202" ht="15">
      <c r="J202" s="44"/>
    </row>
    <row r="203" ht="15">
      <c r="J203" s="44"/>
    </row>
    <row r="204" ht="15">
      <c r="J204" s="44"/>
    </row>
    <row r="205" ht="15">
      <c r="J205" s="44"/>
    </row>
    <row r="206" ht="15">
      <c r="J206" s="44"/>
    </row>
    <row r="207" ht="15">
      <c r="J207" s="44"/>
    </row>
    <row r="208" ht="15">
      <c r="J208" s="44"/>
    </row>
    <row r="209" ht="15">
      <c r="J209" s="44"/>
    </row>
    <row r="210" ht="15">
      <c r="J210" s="44"/>
    </row>
    <row r="211" ht="15">
      <c r="J211" s="44"/>
    </row>
    <row r="212" ht="15">
      <c r="J212" s="44"/>
    </row>
    <row r="213" ht="15">
      <c r="J213" s="44"/>
    </row>
    <row r="214" ht="15">
      <c r="J214" s="44"/>
    </row>
    <row r="215" ht="15">
      <c r="J215" s="44"/>
    </row>
    <row r="216" ht="15">
      <c r="J216" s="44"/>
    </row>
    <row r="217" ht="15">
      <c r="J217" s="44"/>
    </row>
    <row r="218" ht="15">
      <c r="J218" s="44"/>
    </row>
    <row r="219" ht="15">
      <c r="J219" s="44"/>
    </row>
    <row r="220" ht="15">
      <c r="J220" s="44"/>
    </row>
    <row r="221" ht="15">
      <c r="J221" s="44"/>
    </row>
    <row r="222" ht="15">
      <c r="J222" s="44"/>
    </row>
    <row r="223" ht="15">
      <c r="J223" s="44"/>
    </row>
    <row r="224" ht="15">
      <c r="J224" s="44"/>
    </row>
    <row r="225" ht="15">
      <c r="J225" s="44"/>
    </row>
    <row r="226" ht="15">
      <c r="J226" s="44"/>
    </row>
    <row r="227" ht="15">
      <c r="J227" s="44"/>
    </row>
    <row r="228" ht="15">
      <c r="J228" s="44"/>
    </row>
    <row r="229" ht="15">
      <c r="J229" s="44"/>
    </row>
    <row r="230" ht="15">
      <c r="J230" s="44"/>
    </row>
    <row r="231" ht="15">
      <c r="J231" s="44"/>
    </row>
    <row r="232" ht="15">
      <c r="J232" s="44"/>
    </row>
    <row r="233" ht="15">
      <c r="J233" s="44"/>
    </row>
    <row r="234" ht="15">
      <c r="J234" s="44"/>
    </row>
    <row r="235" ht="15">
      <c r="J235" s="44"/>
    </row>
    <row r="236" ht="15">
      <c r="J236" s="44"/>
    </row>
    <row r="237" ht="15">
      <c r="J237" s="44"/>
    </row>
    <row r="238" ht="15">
      <c r="J238" s="44"/>
    </row>
    <row r="239" ht="15">
      <c r="J239" s="44"/>
    </row>
    <row r="240" ht="15">
      <c r="J240" s="44"/>
    </row>
    <row r="241" ht="15">
      <c r="J241" s="44"/>
    </row>
    <row r="242" ht="15">
      <c r="J242" s="44"/>
    </row>
    <row r="243" ht="15">
      <c r="J243" s="44"/>
    </row>
    <row r="244" ht="15">
      <c r="J244" s="44"/>
    </row>
    <row r="245" ht="15">
      <c r="J245" s="44"/>
    </row>
    <row r="246" ht="15">
      <c r="J246" s="44"/>
    </row>
    <row r="247" ht="15">
      <c r="J247" s="44"/>
    </row>
    <row r="248" ht="15">
      <c r="J248" s="44"/>
    </row>
    <row r="249" ht="15">
      <c r="J249" s="44"/>
    </row>
    <row r="250" ht="15">
      <c r="J250" s="44"/>
    </row>
    <row r="251" ht="15">
      <c r="J251" s="44"/>
    </row>
    <row r="252" ht="15">
      <c r="J252" s="44"/>
    </row>
    <row r="253" ht="15">
      <c r="J253" s="44"/>
    </row>
    <row r="254" ht="15">
      <c r="J254" s="44"/>
    </row>
    <row r="255" ht="15">
      <c r="J255" s="44"/>
    </row>
    <row r="256" ht="15">
      <c r="J256" s="44"/>
    </row>
    <row r="257" ht="15">
      <c r="J257" s="44"/>
    </row>
    <row r="258" ht="15">
      <c r="J258" s="44"/>
    </row>
    <row r="259" ht="15">
      <c r="J259" s="44"/>
    </row>
    <row r="260" ht="15">
      <c r="J260" s="44"/>
    </row>
    <row r="261" ht="15">
      <c r="J261" s="44"/>
    </row>
    <row r="262" ht="15">
      <c r="J262" s="44"/>
    </row>
    <row r="263" ht="15">
      <c r="J263" s="44"/>
    </row>
    <row r="264" ht="15">
      <c r="J264" s="44"/>
    </row>
    <row r="265" ht="15">
      <c r="J265" s="44"/>
    </row>
    <row r="266" ht="15">
      <c r="J266" s="44"/>
    </row>
    <row r="267" ht="15">
      <c r="J267" s="44"/>
    </row>
    <row r="268" ht="15">
      <c r="J268" s="44"/>
    </row>
    <row r="269" ht="15">
      <c r="J269" s="44"/>
    </row>
    <row r="270" ht="15">
      <c r="J270" s="44"/>
    </row>
    <row r="271" ht="15">
      <c r="J271" s="44"/>
    </row>
    <row r="272" ht="15">
      <c r="J272" s="44"/>
    </row>
    <row r="273" ht="15">
      <c r="J273" s="44"/>
    </row>
    <row r="274" ht="15">
      <c r="J274" s="44"/>
    </row>
    <row r="275" ht="15">
      <c r="J275" s="44"/>
    </row>
    <row r="276" ht="15">
      <c r="J276" s="44"/>
    </row>
    <row r="277" ht="15">
      <c r="J277" s="44"/>
    </row>
    <row r="278" ht="15">
      <c r="J278" s="44"/>
    </row>
    <row r="279" ht="15">
      <c r="J279" s="44"/>
    </row>
    <row r="280" ht="15">
      <c r="J280" s="44"/>
    </row>
    <row r="281" ht="15">
      <c r="J281" s="44"/>
    </row>
    <row r="282" ht="15">
      <c r="J282" s="44"/>
    </row>
    <row r="283" ht="15">
      <c r="J283" s="44"/>
    </row>
    <row r="284" ht="15">
      <c r="J284" s="44"/>
    </row>
    <row r="285" ht="15">
      <c r="J285" s="44"/>
    </row>
    <row r="286" ht="15">
      <c r="J286" s="44"/>
    </row>
    <row r="287" ht="15">
      <c r="J287" s="44"/>
    </row>
    <row r="288" ht="15">
      <c r="J288" s="44"/>
    </row>
    <row r="289" ht="15">
      <c r="J289" s="44"/>
    </row>
    <row r="290" ht="15">
      <c r="J290" s="44"/>
    </row>
    <row r="291" ht="15">
      <c r="J291" s="44"/>
    </row>
    <row r="292" ht="15">
      <c r="J292" s="44"/>
    </row>
    <row r="293" ht="15">
      <c r="J293" s="44"/>
    </row>
    <row r="294" ht="15">
      <c r="J294" s="44"/>
    </row>
    <row r="295" ht="15">
      <c r="J295" s="44"/>
    </row>
    <row r="296" ht="15">
      <c r="J296" s="44"/>
    </row>
    <row r="297" ht="15">
      <c r="J297" s="44"/>
    </row>
    <row r="298" ht="15">
      <c r="J298" s="44"/>
    </row>
    <row r="299" ht="15">
      <c r="J299" s="44"/>
    </row>
    <row r="300" ht="15">
      <c r="J300" s="44"/>
    </row>
    <row r="301" ht="15">
      <c r="J301" s="44"/>
    </row>
    <row r="302" ht="15">
      <c r="J302" s="44"/>
    </row>
    <row r="303" ht="15">
      <c r="J303" s="44"/>
    </row>
    <row r="304" ht="15">
      <c r="J304" s="44"/>
    </row>
    <row r="305" ht="15">
      <c r="J305" s="44"/>
    </row>
    <row r="306" ht="15">
      <c r="J306" s="44"/>
    </row>
    <row r="307" ht="15">
      <c r="J307" s="44"/>
    </row>
    <row r="308" ht="15">
      <c r="J308" s="44"/>
    </row>
    <row r="309" ht="15">
      <c r="J309" s="44"/>
    </row>
    <row r="310" ht="15">
      <c r="J310" s="44"/>
    </row>
    <row r="311" ht="15">
      <c r="J311" s="44"/>
    </row>
    <row r="312" ht="15">
      <c r="J312" s="44"/>
    </row>
    <row r="313" ht="15">
      <c r="J313" s="44"/>
    </row>
    <row r="314" ht="15">
      <c r="J314" s="44"/>
    </row>
    <row r="315" ht="15">
      <c r="J315" s="44"/>
    </row>
    <row r="316" ht="15">
      <c r="J316" s="44"/>
    </row>
    <row r="317" ht="15">
      <c r="J317" s="44"/>
    </row>
    <row r="318" ht="15">
      <c r="J318" s="44"/>
    </row>
    <row r="319" ht="15">
      <c r="J319" s="44"/>
    </row>
    <row r="320" ht="15">
      <c r="J320" s="44"/>
    </row>
    <row r="321" ht="15">
      <c r="J321" s="44"/>
    </row>
    <row r="322" ht="15">
      <c r="J322" s="44"/>
    </row>
    <row r="323" ht="15">
      <c r="J323" s="44"/>
    </row>
    <row r="324" ht="15">
      <c r="J324" s="44"/>
    </row>
    <row r="325" ht="15">
      <c r="J325" s="44"/>
    </row>
    <row r="326" ht="15">
      <c r="J326" s="44"/>
    </row>
    <row r="327" ht="15">
      <c r="J327" s="44"/>
    </row>
    <row r="328" ht="15">
      <c r="J328" s="44"/>
    </row>
    <row r="329" ht="15">
      <c r="J329" s="44"/>
    </row>
    <row r="330" ht="15">
      <c r="J330" s="44"/>
    </row>
    <row r="331" ht="15">
      <c r="J331" s="44"/>
    </row>
    <row r="332" ht="15">
      <c r="J332" s="44"/>
    </row>
    <row r="333" ht="15">
      <c r="J333" s="44"/>
    </row>
    <row r="334" ht="15">
      <c r="J334" s="44"/>
    </row>
    <row r="335" ht="15">
      <c r="J335" s="44"/>
    </row>
    <row r="336" ht="15">
      <c r="J336" s="44"/>
    </row>
    <row r="337" ht="15">
      <c r="J337" s="44"/>
    </row>
    <row r="338" ht="15">
      <c r="J338" s="44"/>
    </row>
    <row r="339" ht="15">
      <c r="J339" s="44"/>
    </row>
    <row r="340" ht="15">
      <c r="J340" s="44"/>
    </row>
    <row r="341" ht="15">
      <c r="J341" s="44"/>
    </row>
    <row r="342" ht="15">
      <c r="J342" s="44"/>
    </row>
    <row r="343" ht="15">
      <c r="J343" s="44"/>
    </row>
    <row r="344" ht="15">
      <c r="J344" s="44"/>
    </row>
    <row r="345" ht="15">
      <c r="J345" s="44"/>
    </row>
    <row r="346" ht="15">
      <c r="J346" s="44"/>
    </row>
    <row r="347" ht="15">
      <c r="J347" s="44"/>
    </row>
    <row r="348" ht="15">
      <c r="J348" s="44"/>
    </row>
    <row r="349" ht="15">
      <c r="J349" s="44"/>
    </row>
    <row r="350" ht="15">
      <c r="J350" s="44"/>
    </row>
    <row r="351" ht="15">
      <c r="J351" s="44"/>
    </row>
    <row r="352" ht="15">
      <c r="J352" s="44"/>
    </row>
    <row r="353" ht="15">
      <c r="J353" s="44"/>
    </row>
    <row r="354" ht="15">
      <c r="J354" s="44"/>
    </row>
    <row r="355" ht="15">
      <c r="J355" s="44"/>
    </row>
    <row r="356" ht="15">
      <c r="J356" s="44"/>
    </row>
    <row r="357" ht="15">
      <c r="J357" s="44"/>
    </row>
    <row r="358" ht="15">
      <c r="J358" s="44"/>
    </row>
    <row r="359" ht="15">
      <c r="J359" s="44"/>
    </row>
    <row r="360" ht="15">
      <c r="J360" s="44"/>
    </row>
    <row r="361" ht="15">
      <c r="J361" s="44"/>
    </row>
    <row r="362" ht="15">
      <c r="J362" s="44"/>
    </row>
    <row r="363" ht="15">
      <c r="J363" s="44"/>
    </row>
    <row r="364" ht="15">
      <c r="J364" s="44"/>
    </row>
    <row r="365" ht="15">
      <c r="J365" s="44"/>
    </row>
    <row r="366" ht="15">
      <c r="J366" s="44"/>
    </row>
    <row r="367" ht="15">
      <c r="J367" s="44"/>
    </row>
    <row r="368" ht="15">
      <c r="J368" s="44"/>
    </row>
    <row r="369" ht="15">
      <c r="J369" s="44"/>
    </row>
    <row r="370" ht="15">
      <c r="J370" s="44"/>
    </row>
    <row r="371" ht="15">
      <c r="J371" s="44"/>
    </row>
    <row r="372" ht="15">
      <c r="J372" s="44"/>
    </row>
    <row r="373" ht="15">
      <c r="J373" s="44"/>
    </row>
    <row r="374" ht="15">
      <c r="J374" s="44"/>
    </row>
    <row r="375" ht="15">
      <c r="J375" s="44"/>
    </row>
    <row r="376" ht="15">
      <c r="J376" s="44"/>
    </row>
    <row r="377" ht="15">
      <c r="J377" s="44"/>
    </row>
    <row r="378" ht="15">
      <c r="J378" s="44"/>
    </row>
    <row r="379" ht="15">
      <c r="J379" s="44"/>
    </row>
    <row r="380" ht="15">
      <c r="J380" s="44"/>
    </row>
    <row r="381" ht="15">
      <c r="J381" s="44"/>
    </row>
    <row r="382" ht="15">
      <c r="J382" s="44"/>
    </row>
    <row r="383" ht="15">
      <c r="J383" s="44"/>
    </row>
    <row r="384" ht="15">
      <c r="J384" s="44"/>
    </row>
    <row r="385" ht="15">
      <c r="J385" s="44"/>
    </row>
    <row r="386" ht="15">
      <c r="J386" s="44"/>
    </row>
    <row r="387" ht="15">
      <c r="J387" s="44"/>
    </row>
    <row r="388" ht="15">
      <c r="J388" s="44"/>
    </row>
    <row r="389" ht="15">
      <c r="J389" s="44"/>
    </row>
    <row r="390" ht="15">
      <c r="J390" s="44"/>
    </row>
    <row r="391" ht="15">
      <c r="J391" s="44"/>
    </row>
    <row r="392" ht="15">
      <c r="J392" s="44"/>
    </row>
    <row r="393" ht="15">
      <c r="J393" s="44"/>
    </row>
    <row r="394" ht="15">
      <c r="J394" s="44"/>
    </row>
    <row r="395" ht="15">
      <c r="J395" s="44"/>
    </row>
    <row r="396" ht="15">
      <c r="J396" s="44"/>
    </row>
    <row r="397" ht="15">
      <c r="J397" s="44"/>
    </row>
    <row r="398" ht="15">
      <c r="J398" s="44"/>
    </row>
    <row r="399" ht="15">
      <c r="J399" s="44"/>
    </row>
    <row r="400" ht="15">
      <c r="J400" s="44"/>
    </row>
    <row r="401" ht="15">
      <c r="J401" s="44"/>
    </row>
    <row r="402" ht="15">
      <c r="J402" s="44"/>
    </row>
    <row r="403" ht="15">
      <c r="J403" s="44"/>
    </row>
    <row r="404" ht="15">
      <c r="J404" s="44"/>
    </row>
    <row r="405" ht="15">
      <c r="J405" s="44"/>
    </row>
    <row r="406" ht="15">
      <c r="J406" s="44"/>
    </row>
    <row r="407" ht="15">
      <c r="J407" s="44"/>
    </row>
    <row r="408" ht="15">
      <c r="J408" s="44"/>
    </row>
    <row r="409" ht="15">
      <c r="J409" s="44"/>
    </row>
    <row r="410" ht="15">
      <c r="J410" s="44"/>
    </row>
    <row r="411" ht="15">
      <c r="J411" s="44"/>
    </row>
    <row r="412" ht="15">
      <c r="J412" s="44"/>
    </row>
    <row r="413" ht="15">
      <c r="J413" s="44"/>
    </row>
    <row r="414" ht="15">
      <c r="J414" s="44"/>
    </row>
    <row r="415" ht="15">
      <c r="J415" s="44"/>
    </row>
    <row r="416" ht="15">
      <c r="J416" s="44"/>
    </row>
    <row r="417" ht="15">
      <c r="J417" s="44"/>
    </row>
    <row r="418" ht="15">
      <c r="J418" s="44"/>
    </row>
    <row r="419" ht="15">
      <c r="J419" s="44"/>
    </row>
    <row r="420" ht="15">
      <c r="J420" s="44"/>
    </row>
    <row r="421" ht="15">
      <c r="J421" s="44"/>
    </row>
    <row r="422" ht="15">
      <c r="J422" s="44"/>
    </row>
    <row r="423" ht="15">
      <c r="J423" s="44"/>
    </row>
    <row r="424" ht="15">
      <c r="J424" s="44"/>
    </row>
    <row r="425" ht="15">
      <c r="J425" s="44"/>
    </row>
    <row r="426" ht="15">
      <c r="J426" s="44"/>
    </row>
    <row r="427" ht="15">
      <c r="J427" s="44"/>
    </row>
    <row r="428" ht="15">
      <c r="J428" s="44"/>
    </row>
    <row r="429" ht="15">
      <c r="J429" s="44"/>
    </row>
    <row r="430" ht="15">
      <c r="J430" s="44"/>
    </row>
    <row r="431" ht="15">
      <c r="J431" s="44"/>
    </row>
    <row r="432" ht="15">
      <c r="J432" s="44"/>
    </row>
    <row r="433" ht="15">
      <c r="J433" s="44"/>
    </row>
    <row r="434" ht="15">
      <c r="J434" s="44"/>
    </row>
    <row r="435" ht="15">
      <c r="J435" s="44"/>
    </row>
    <row r="436" ht="15">
      <c r="J436" s="44"/>
    </row>
    <row r="437" ht="15">
      <c r="J437" s="44"/>
    </row>
    <row r="438" ht="15">
      <c r="J438" s="44"/>
    </row>
    <row r="439" ht="15">
      <c r="J439" s="44"/>
    </row>
    <row r="440" ht="15">
      <c r="J440" s="44"/>
    </row>
    <row r="441" ht="15">
      <c r="J441" s="44"/>
    </row>
    <row r="442" ht="15">
      <c r="J442" s="44"/>
    </row>
    <row r="443" ht="15">
      <c r="J443" s="44"/>
    </row>
    <row r="444" ht="15">
      <c r="J444" s="44"/>
    </row>
    <row r="445" ht="15">
      <c r="J445" s="44"/>
    </row>
    <row r="446" ht="15">
      <c r="J446" s="44"/>
    </row>
    <row r="447" ht="15">
      <c r="J447" s="44"/>
    </row>
    <row r="448" ht="15">
      <c r="J448" s="44"/>
    </row>
    <row r="449" ht="15">
      <c r="J449" s="44"/>
    </row>
    <row r="450" ht="15">
      <c r="J450" s="44"/>
    </row>
    <row r="451" ht="15">
      <c r="J451" s="44"/>
    </row>
    <row r="452" ht="15">
      <c r="J452" s="44"/>
    </row>
    <row r="453" ht="15">
      <c r="J453" s="44"/>
    </row>
    <row r="454" ht="15">
      <c r="J454" s="44"/>
    </row>
    <row r="455" ht="15">
      <c r="J455" s="44"/>
    </row>
    <row r="456" ht="15">
      <c r="J456" s="44"/>
    </row>
    <row r="457" ht="15">
      <c r="J457" s="44"/>
    </row>
    <row r="458" ht="15">
      <c r="J458" s="44"/>
    </row>
    <row r="459" ht="15">
      <c r="J459" s="44"/>
    </row>
    <row r="460" ht="15">
      <c r="J460" s="44"/>
    </row>
    <row r="461" ht="15">
      <c r="J461" s="44"/>
    </row>
    <row r="462" ht="15">
      <c r="J462" s="44"/>
    </row>
    <row r="463" ht="15">
      <c r="J463" s="44"/>
    </row>
    <row r="464" ht="15">
      <c r="J464" s="44"/>
    </row>
    <row r="465" ht="15">
      <c r="J465" s="44"/>
    </row>
    <row r="466" ht="15">
      <c r="J466" s="44"/>
    </row>
    <row r="467" ht="15">
      <c r="J467" s="44"/>
    </row>
    <row r="468" ht="15">
      <c r="J468" s="44"/>
    </row>
    <row r="469" ht="15">
      <c r="J469" s="44"/>
    </row>
    <row r="470" ht="15">
      <c r="J470" s="44"/>
    </row>
    <row r="471" ht="15">
      <c r="J471" s="44"/>
    </row>
    <row r="472" ht="15">
      <c r="J472" s="44"/>
    </row>
    <row r="473" ht="15">
      <c r="J473" s="44"/>
    </row>
    <row r="474" ht="15">
      <c r="J474" s="44"/>
    </row>
    <row r="475" ht="15">
      <c r="J475" s="44"/>
    </row>
    <row r="476" ht="15">
      <c r="J476" s="44"/>
    </row>
    <row r="477" ht="15">
      <c r="J477" s="44"/>
    </row>
    <row r="478" ht="15">
      <c r="J478" s="44"/>
    </row>
    <row r="479" ht="15">
      <c r="J479" s="44"/>
    </row>
    <row r="480" ht="15">
      <c r="J480" s="44"/>
    </row>
    <row r="481" ht="15">
      <c r="J481" s="44"/>
    </row>
    <row r="482" ht="15">
      <c r="J482" s="44"/>
    </row>
    <row r="483" ht="15">
      <c r="J483" s="44"/>
    </row>
    <row r="484" ht="15">
      <c r="J484" s="44"/>
    </row>
    <row r="485" ht="15">
      <c r="J485" s="44"/>
    </row>
    <row r="486" ht="15">
      <c r="J486" s="44"/>
    </row>
    <row r="487" ht="15">
      <c r="J487" s="44"/>
    </row>
    <row r="488" ht="15">
      <c r="J488" s="44"/>
    </row>
    <row r="489" ht="15">
      <c r="J489" s="44"/>
    </row>
    <row r="490" ht="15">
      <c r="J490" s="44"/>
    </row>
    <row r="491" ht="15">
      <c r="J491" s="44"/>
    </row>
    <row r="492" ht="15">
      <c r="J492" s="44"/>
    </row>
    <row r="493" ht="15">
      <c r="J493" s="44"/>
    </row>
    <row r="494" ht="15">
      <c r="J494" s="44"/>
    </row>
    <row r="495" ht="15">
      <c r="J495" s="44"/>
    </row>
    <row r="496" ht="15">
      <c r="J496" s="44"/>
    </row>
    <row r="497" ht="15">
      <c r="J497" s="44"/>
    </row>
    <row r="498" ht="15">
      <c r="J498" s="44"/>
    </row>
    <row r="499" ht="15">
      <c r="J499" s="44"/>
    </row>
    <row r="500" ht="15">
      <c r="J500" s="44"/>
    </row>
    <row r="501" ht="15">
      <c r="J501" s="44"/>
    </row>
    <row r="502" ht="15">
      <c r="J502" s="44"/>
    </row>
    <row r="503" ht="15">
      <c r="J503" s="44"/>
    </row>
    <row r="504" ht="15">
      <c r="J504" s="44"/>
    </row>
    <row r="505" ht="15">
      <c r="J505" s="44"/>
    </row>
    <row r="506" ht="15">
      <c r="J506" s="44"/>
    </row>
    <row r="507" ht="15">
      <c r="J507" s="44"/>
    </row>
    <row r="508" ht="15">
      <c r="J508" s="44"/>
    </row>
    <row r="509" ht="15">
      <c r="J509" s="44"/>
    </row>
    <row r="510" ht="15">
      <c r="J510" s="44"/>
    </row>
    <row r="511" ht="15">
      <c r="J511" s="44"/>
    </row>
    <row r="512" ht="15">
      <c r="J512" s="44"/>
    </row>
    <row r="513" ht="15">
      <c r="J513" s="44"/>
    </row>
    <row r="514" ht="15">
      <c r="J514" s="44"/>
    </row>
    <row r="515" ht="15">
      <c r="J515" s="44"/>
    </row>
    <row r="516" ht="15">
      <c r="J516" s="44"/>
    </row>
    <row r="517" ht="15">
      <c r="J517" s="44"/>
    </row>
    <row r="518" ht="15">
      <c r="J518" s="44"/>
    </row>
    <row r="519" ht="15">
      <c r="J519" s="44"/>
    </row>
    <row r="520" ht="15">
      <c r="J520" s="44"/>
    </row>
    <row r="521" ht="15">
      <c r="J521" s="44"/>
    </row>
    <row r="522" ht="15">
      <c r="J522" s="44"/>
    </row>
    <row r="523" ht="15">
      <c r="J523" s="44"/>
    </row>
    <row r="524" ht="15">
      <c r="J524" s="44"/>
    </row>
    <row r="525" ht="15">
      <c r="J525" s="44"/>
    </row>
    <row r="526" ht="15">
      <c r="J526" s="44"/>
    </row>
    <row r="527" ht="15">
      <c r="J527" s="44"/>
    </row>
    <row r="528" ht="15">
      <c r="J528" s="44"/>
    </row>
    <row r="529" ht="15">
      <c r="J529" s="44"/>
    </row>
    <row r="530" ht="15">
      <c r="J530" s="44"/>
    </row>
    <row r="531" ht="15">
      <c r="J531" s="44"/>
    </row>
    <row r="532" ht="15">
      <c r="J532" s="44"/>
    </row>
    <row r="533" ht="15">
      <c r="J533" s="44"/>
    </row>
    <row r="534" ht="15">
      <c r="J534" s="44"/>
    </row>
    <row r="535" ht="15">
      <c r="J535" s="44"/>
    </row>
    <row r="536" ht="15">
      <c r="J536" s="44"/>
    </row>
    <row r="537" ht="15">
      <c r="J537" s="44"/>
    </row>
    <row r="538" ht="15">
      <c r="J538" s="44"/>
    </row>
    <row r="539" ht="15">
      <c r="J539" s="44"/>
    </row>
    <row r="540" ht="15">
      <c r="J540" s="44"/>
    </row>
    <row r="541" ht="15">
      <c r="J541" s="44"/>
    </row>
    <row r="542" ht="15">
      <c r="J542" s="44"/>
    </row>
    <row r="543" ht="15">
      <c r="J543" s="44"/>
    </row>
    <row r="544" ht="15">
      <c r="J544" s="44"/>
    </row>
    <row r="545" ht="15">
      <c r="J545" s="44"/>
    </row>
    <row r="546" ht="15">
      <c r="J546" s="44"/>
    </row>
    <row r="547" ht="15">
      <c r="J547" s="44"/>
    </row>
    <row r="548" ht="15">
      <c r="J548" s="44"/>
    </row>
    <row r="549" ht="15">
      <c r="J549" s="44"/>
    </row>
    <row r="550" ht="15">
      <c r="J550" s="44"/>
    </row>
    <row r="551" ht="15">
      <c r="J551" s="44"/>
    </row>
    <row r="552" ht="15">
      <c r="J552" s="44"/>
    </row>
    <row r="553" ht="15">
      <c r="J553" s="44"/>
    </row>
    <row r="554" ht="15">
      <c r="J554" s="44"/>
    </row>
    <row r="555" ht="15">
      <c r="J555" s="44"/>
    </row>
    <row r="556" ht="15">
      <c r="J556" s="44"/>
    </row>
    <row r="557" ht="15">
      <c r="J557" s="44"/>
    </row>
    <row r="558" ht="15">
      <c r="J558" s="44"/>
    </row>
    <row r="559" ht="15">
      <c r="J559" s="44"/>
    </row>
    <row r="560" ht="15">
      <c r="J560" s="44"/>
    </row>
    <row r="561" ht="15">
      <c r="J561" s="44"/>
    </row>
    <row r="562" ht="15">
      <c r="J562" s="44"/>
    </row>
    <row r="563" ht="15">
      <c r="J563" s="44"/>
    </row>
    <row r="564" ht="15">
      <c r="J564" s="44"/>
    </row>
    <row r="565" ht="15">
      <c r="J565" s="44"/>
    </row>
    <row r="566" ht="15">
      <c r="J566" s="44"/>
    </row>
    <row r="567" ht="15">
      <c r="J567" s="44"/>
    </row>
    <row r="568" ht="15">
      <c r="J568" s="44"/>
    </row>
    <row r="569" ht="15">
      <c r="J569" s="44"/>
    </row>
    <row r="570" ht="15">
      <c r="J570" s="44"/>
    </row>
    <row r="571" ht="15">
      <c r="J571" s="44"/>
    </row>
    <row r="572" ht="15">
      <c r="J572" s="44"/>
    </row>
    <row r="573" ht="15">
      <c r="J573" s="44"/>
    </row>
    <row r="574" ht="15">
      <c r="J574" s="44"/>
    </row>
    <row r="575" ht="15">
      <c r="J575" s="44"/>
    </row>
    <row r="576" ht="15">
      <c r="J576" s="44"/>
    </row>
    <row r="577" ht="15">
      <c r="J577" s="44"/>
    </row>
    <row r="578" ht="15">
      <c r="J578" s="44"/>
    </row>
    <row r="579" ht="15">
      <c r="J579" s="44"/>
    </row>
    <row r="580" ht="15">
      <c r="J580" s="44"/>
    </row>
    <row r="581" ht="15">
      <c r="J581" s="44"/>
    </row>
    <row r="582" ht="15">
      <c r="J582" s="44"/>
    </row>
    <row r="583" ht="15">
      <c r="J583" s="44"/>
    </row>
    <row r="584" ht="15">
      <c r="J584" s="44"/>
    </row>
    <row r="585" ht="15">
      <c r="J585" s="44"/>
    </row>
    <row r="586" ht="15">
      <c r="J586" s="44"/>
    </row>
    <row r="587" ht="15">
      <c r="J587" s="44"/>
    </row>
    <row r="588" ht="15">
      <c r="J588" s="44"/>
    </row>
    <row r="589" ht="15">
      <c r="J589" s="44"/>
    </row>
    <row r="590" ht="15">
      <c r="J590" s="44"/>
    </row>
    <row r="591" ht="15">
      <c r="J591" s="44"/>
    </row>
    <row r="592" ht="15">
      <c r="J592" s="44"/>
    </row>
    <row r="593" ht="15">
      <c r="J593" s="44"/>
    </row>
    <row r="594" ht="15">
      <c r="J594" s="44"/>
    </row>
    <row r="595" ht="15">
      <c r="J595" s="44"/>
    </row>
    <row r="596" ht="15">
      <c r="J596" s="44"/>
    </row>
    <row r="597" ht="15">
      <c r="J597" s="44"/>
    </row>
    <row r="598" ht="15">
      <c r="J598" s="44"/>
    </row>
    <row r="599" ht="15">
      <c r="J599" s="44"/>
    </row>
    <row r="600" ht="15">
      <c r="J600" s="44"/>
    </row>
    <row r="601" ht="15">
      <c r="J601" s="44"/>
    </row>
    <row r="602" ht="15">
      <c r="J602" s="44"/>
    </row>
    <row r="603" ht="15">
      <c r="J603" s="44"/>
    </row>
    <row r="604" ht="15">
      <c r="J604" s="44"/>
    </row>
    <row r="605" ht="15">
      <c r="J605" s="44"/>
    </row>
    <row r="606" ht="15">
      <c r="J606" s="44"/>
    </row>
    <row r="607" ht="15">
      <c r="J607" s="44"/>
    </row>
    <row r="608" ht="15">
      <c r="J608" s="44"/>
    </row>
    <row r="609" ht="15">
      <c r="J609" s="44"/>
    </row>
    <row r="610" ht="15">
      <c r="J610" s="44"/>
    </row>
    <row r="611" ht="15">
      <c r="J611" s="44"/>
    </row>
    <row r="612" ht="15">
      <c r="J612" s="44"/>
    </row>
    <row r="613" ht="15">
      <c r="J613" s="44"/>
    </row>
    <row r="614" ht="15">
      <c r="J614" s="44"/>
    </row>
    <row r="615" ht="15">
      <c r="J615" s="44"/>
    </row>
    <row r="616" ht="15">
      <c r="J616" s="44"/>
    </row>
    <row r="617" ht="15">
      <c r="J617" s="44"/>
    </row>
    <row r="618" ht="15">
      <c r="J618" s="44"/>
    </row>
    <row r="619" ht="15">
      <c r="J619" s="44"/>
    </row>
    <row r="620" ht="15">
      <c r="J620" s="44"/>
    </row>
    <row r="621" ht="15">
      <c r="J621" s="44"/>
    </row>
    <row r="622" ht="15">
      <c r="J622" s="44"/>
    </row>
    <row r="623" ht="15">
      <c r="J623" s="44"/>
    </row>
    <row r="624" ht="15">
      <c r="J624" s="44"/>
    </row>
    <row r="625" ht="15">
      <c r="J625" s="44"/>
    </row>
    <row r="626" ht="15">
      <c r="J626" s="44"/>
    </row>
    <row r="627" ht="15">
      <c r="J627" s="44"/>
    </row>
    <row r="628" ht="15">
      <c r="J628" s="44"/>
    </row>
    <row r="629" ht="15">
      <c r="J629" s="44"/>
    </row>
    <row r="630" ht="15">
      <c r="J630" s="44"/>
    </row>
    <row r="631" ht="15">
      <c r="J631" s="44"/>
    </row>
    <row r="632" ht="15">
      <c r="J632" s="44"/>
    </row>
    <row r="633" ht="15">
      <c r="J633" s="44"/>
    </row>
    <row r="634" ht="15">
      <c r="J634" s="44"/>
    </row>
    <row r="635" ht="15">
      <c r="J635" s="44"/>
    </row>
    <row r="636" ht="15">
      <c r="J636" s="44"/>
    </row>
    <row r="637" ht="15">
      <c r="J637" s="44"/>
    </row>
    <row r="638" ht="15">
      <c r="J638" s="44"/>
    </row>
    <row r="639" ht="15">
      <c r="J639" s="44"/>
    </row>
    <row r="640" ht="15">
      <c r="J640" s="44"/>
    </row>
    <row r="641" ht="15">
      <c r="J641" s="44"/>
    </row>
    <row r="642" ht="15">
      <c r="J642" s="44"/>
    </row>
    <row r="643" ht="15">
      <c r="J643" s="44"/>
    </row>
    <row r="644" ht="15">
      <c r="J644" s="44"/>
    </row>
    <row r="645" ht="15">
      <c r="J645" s="44"/>
    </row>
    <row r="646" ht="15">
      <c r="J646" s="44"/>
    </row>
    <row r="647" ht="15">
      <c r="J647" s="44"/>
    </row>
    <row r="648" ht="15">
      <c r="J648" s="44"/>
    </row>
    <row r="649" ht="15">
      <c r="J649" s="44"/>
    </row>
    <row r="650" ht="15">
      <c r="J650" s="44"/>
    </row>
    <row r="651" ht="15">
      <c r="J651" s="44"/>
    </row>
    <row r="652" ht="15">
      <c r="J652" s="44"/>
    </row>
    <row r="653" ht="15">
      <c r="J653" s="44"/>
    </row>
    <row r="654" ht="15">
      <c r="J654" s="44"/>
    </row>
    <row r="655" ht="15">
      <c r="J655" s="44"/>
    </row>
    <row r="656" ht="15">
      <c r="J656" s="44"/>
    </row>
    <row r="657" ht="15">
      <c r="J657" s="44"/>
    </row>
    <row r="658" ht="15">
      <c r="J658" s="44"/>
    </row>
    <row r="659" ht="15">
      <c r="J659" s="44"/>
    </row>
    <row r="660" ht="15">
      <c r="J660" s="44"/>
    </row>
    <row r="661" ht="15">
      <c r="J661" s="44"/>
    </row>
    <row r="662" ht="15">
      <c r="J662" s="44"/>
    </row>
    <row r="663" ht="15">
      <c r="J663" s="44"/>
    </row>
    <row r="664" ht="15">
      <c r="J664" s="44"/>
    </row>
    <row r="665" ht="15">
      <c r="J665" s="44"/>
    </row>
    <row r="666" ht="15">
      <c r="J666" s="44"/>
    </row>
    <row r="667" ht="15">
      <c r="J667" s="44"/>
    </row>
    <row r="668" ht="15">
      <c r="J668" s="44"/>
    </row>
    <row r="669" ht="15">
      <c r="J669" s="44"/>
    </row>
    <row r="670" ht="15">
      <c r="J670" s="44"/>
    </row>
    <row r="671" ht="15">
      <c r="J671" s="44"/>
    </row>
    <row r="672" ht="15">
      <c r="J672" s="44"/>
    </row>
    <row r="673" ht="15">
      <c r="J673" s="44"/>
    </row>
    <row r="674" ht="15">
      <c r="J674" s="44"/>
    </row>
    <row r="675" ht="15">
      <c r="J675" s="44"/>
    </row>
    <row r="676" ht="15">
      <c r="J676" s="44"/>
    </row>
    <row r="677" ht="15">
      <c r="J677" s="44"/>
    </row>
    <row r="678" ht="15">
      <c r="J678" s="44"/>
    </row>
    <row r="679" ht="15">
      <c r="J679" s="44"/>
    </row>
    <row r="680" ht="15">
      <c r="J680" s="44"/>
    </row>
    <row r="681" ht="15">
      <c r="J681" s="44"/>
    </row>
    <row r="682" ht="15">
      <c r="J682" s="44"/>
    </row>
    <row r="683" ht="15">
      <c r="J683" s="44"/>
    </row>
    <row r="684" ht="15">
      <c r="J684" s="44"/>
    </row>
    <row r="685" ht="15">
      <c r="J685" s="44"/>
    </row>
    <row r="686" ht="15">
      <c r="J686" s="44"/>
    </row>
    <row r="687" ht="15">
      <c r="J687" s="44"/>
    </row>
    <row r="688" ht="15">
      <c r="J688" s="44"/>
    </row>
    <row r="689" ht="15">
      <c r="J689" s="44"/>
    </row>
    <row r="690" ht="15">
      <c r="J690" s="44"/>
    </row>
    <row r="691" ht="15">
      <c r="J691" s="44"/>
    </row>
    <row r="692" ht="15">
      <c r="J692" s="44"/>
    </row>
    <row r="693" ht="15">
      <c r="J693" s="44"/>
    </row>
    <row r="694" ht="15">
      <c r="J694" s="44"/>
    </row>
    <row r="695" ht="15">
      <c r="J695" s="44"/>
    </row>
    <row r="696" ht="15">
      <c r="J696" s="44"/>
    </row>
    <row r="697" ht="15">
      <c r="J697" s="44"/>
    </row>
    <row r="698" ht="15">
      <c r="J698" s="44"/>
    </row>
    <row r="699" ht="15">
      <c r="J699" s="44"/>
    </row>
    <row r="700" ht="15">
      <c r="J700" s="44"/>
    </row>
    <row r="701" ht="15">
      <c r="J701" s="44"/>
    </row>
    <row r="702" ht="15">
      <c r="J702" s="44"/>
    </row>
    <row r="703" ht="15">
      <c r="J703" s="44"/>
    </row>
    <row r="704" ht="15">
      <c r="J704" s="44"/>
    </row>
    <row r="705" ht="15">
      <c r="J705" s="44"/>
    </row>
    <row r="706" ht="15">
      <c r="J706" s="44"/>
    </row>
    <row r="707" ht="15">
      <c r="J707" s="44"/>
    </row>
    <row r="708" ht="15">
      <c r="J708" s="44"/>
    </row>
    <row r="709" ht="15">
      <c r="J709" s="44"/>
    </row>
    <row r="710" ht="15">
      <c r="J710" s="44"/>
    </row>
    <row r="711" ht="15">
      <c r="J711" s="44"/>
    </row>
    <row r="712" ht="15">
      <c r="J712" s="44"/>
    </row>
    <row r="713" ht="15">
      <c r="J713" s="44"/>
    </row>
    <row r="714" ht="15">
      <c r="J714" s="44"/>
    </row>
    <row r="715" ht="15">
      <c r="J715" s="44"/>
    </row>
    <row r="716" ht="15">
      <c r="J716" s="44"/>
    </row>
    <row r="717" ht="15">
      <c r="J717" s="44"/>
    </row>
    <row r="718" ht="15">
      <c r="J718" s="44"/>
    </row>
    <row r="719" ht="15">
      <c r="J719" s="44"/>
    </row>
    <row r="720" ht="15">
      <c r="J720" s="44"/>
    </row>
    <row r="721" ht="15">
      <c r="J721" s="44"/>
    </row>
    <row r="722" ht="15">
      <c r="J722" s="44"/>
    </row>
    <row r="723" ht="15">
      <c r="J723" s="44"/>
    </row>
    <row r="724" ht="15">
      <c r="J724" s="44"/>
    </row>
    <row r="725" ht="15">
      <c r="J725" s="44"/>
    </row>
    <row r="726" ht="15">
      <c r="J726" s="44"/>
    </row>
    <row r="727" ht="15">
      <c r="J727" s="44"/>
    </row>
    <row r="728" ht="15">
      <c r="J728" s="44"/>
    </row>
    <row r="729" ht="15">
      <c r="J729" s="44"/>
    </row>
    <row r="730" ht="15">
      <c r="J730" s="44"/>
    </row>
    <row r="731" ht="15">
      <c r="J731" s="44"/>
    </row>
    <row r="732" ht="15">
      <c r="J732" s="44"/>
    </row>
    <row r="733" ht="15">
      <c r="J733" s="44"/>
    </row>
    <row r="734" ht="15">
      <c r="J734" s="44"/>
    </row>
    <row r="735" ht="15">
      <c r="J735" s="44"/>
    </row>
    <row r="736" ht="15">
      <c r="J736" s="44"/>
    </row>
    <row r="737" ht="15">
      <c r="J737" s="44"/>
    </row>
    <row r="738" ht="15">
      <c r="J738" s="44"/>
    </row>
    <row r="739" ht="15">
      <c r="J739" s="44"/>
    </row>
    <row r="740" ht="15">
      <c r="J740" s="44"/>
    </row>
    <row r="741" ht="15">
      <c r="J741" s="44"/>
    </row>
    <row r="742" ht="15">
      <c r="J742" s="44"/>
    </row>
    <row r="743" ht="15">
      <c r="J743" s="44"/>
    </row>
    <row r="744" ht="15">
      <c r="J744" s="44"/>
    </row>
    <row r="745" ht="15">
      <c r="J745" s="44"/>
    </row>
    <row r="746" ht="15">
      <c r="J746" s="44"/>
    </row>
    <row r="747" ht="15">
      <c r="J747" s="44"/>
    </row>
    <row r="748" ht="15">
      <c r="J748" s="44"/>
    </row>
    <row r="749" ht="15">
      <c r="J749" s="44"/>
    </row>
    <row r="750" ht="15">
      <c r="J750" s="44"/>
    </row>
    <row r="751" ht="15">
      <c r="J751" s="44"/>
    </row>
    <row r="752" ht="15">
      <c r="J752" s="44"/>
    </row>
    <row r="753" ht="15">
      <c r="J753" s="44"/>
    </row>
    <row r="754" ht="15">
      <c r="J754" s="44"/>
    </row>
    <row r="755" ht="15">
      <c r="J755" s="44"/>
    </row>
    <row r="756" ht="15">
      <c r="J756" s="44"/>
    </row>
    <row r="757" ht="15">
      <c r="J757" s="44"/>
    </row>
    <row r="758" ht="15">
      <c r="J758" s="44"/>
    </row>
    <row r="759" ht="15">
      <c r="J759" s="44"/>
    </row>
    <row r="760" ht="15">
      <c r="J760" s="44"/>
    </row>
    <row r="761" ht="15">
      <c r="J761" s="44"/>
    </row>
    <row r="762" ht="15">
      <c r="J762" s="44"/>
    </row>
    <row r="763" ht="15">
      <c r="J763" s="44"/>
    </row>
    <row r="764" ht="15">
      <c r="J764" s="44"/>
    </row>
    <row r="765" ht="15">
      <c r="J765" s="44"/>
    </row>
    <row r="766" ht="15">
      <c r="J766" s="44"/>
    </row>
    <row r="767" ht="15">
      <c r="J767" s="44"/>
    </row>
    <row r="768" ht="15">
      <c r="J768" s="44"/>
    </row>
    <row r="769" ht="15">
      <c r="J769" s="44"/>
    </row>
    <row r="770" ht="15">
      <c r="J770" s="44"/>
    </row>
    <row r="771" ht="15">
      <c r="J771" s="44"/>
    </row>
    <row r="772" ht="15">
      <c r="J772" s="44"/>
    </row>
    <row r="773" ht="15">
      <c r="J773" s="44"/>
    </row>
    <row r="774" ht="15">
      <c r="J774" s="44"/>
    </row>
    <row r="775" ht="15">
      <c r="J775" s="44"/>
    </row>
    <row r="776" ht="15">
      <c r="J776" s="44"/>
    </row>
    <row r="777" ht="15">
      <c r="J777" s="44"/>
    </row>
    <row r="778" ht="15">
      <c r="J778" s="44"/>
    </row>
    <row r="779" ht="15">
      <c r="J779" s="44"/>
    </row>
    <row r="780" ht="15">
      <c r="J780" s="44"/>
    </row>
    <row r="781" ht="15">
      <c r="J781" s="44"/>
    </row>
    <row r="782" ht="15">
      <c r="J782" s="44"/>
    </row>
    <row r="783" ht="15">
      <c r="J783" s="44"/>
    </row>
    <row r="784" ht="15">
      <c r="J784" s="44"/>
    </row>
    <row r="785" ht="15">
      <c r="J785" s="44"/>
    </row>
    <row r="786" ht="15">
      <c r="J786" s="44"/>
    </row>
    <row r="787" ht="15">
      <c r="J787" s="44"/>
    </row>
    <row r="788" ht="15">
      <c r="J788" s="44"/>
    </row>
    <row r="789" ht="15">
      <c r="J789" s="44"/>
    </row>
    <row r="790" ht="15">
      <c r="J790" s="44"/>
    </row>
    <row r="791" ht="15">
      <c r="J791" s="44"/>
    </row>
    <row r="792" ht="15">
      <c r="J792" s="44"/>
    </row>
    <row r="793" ht="15">
      <c r="J793" s="44"/>
    </row>
    <row r="794" ht="15">
      <c r="J794" s="44"/>
    </row>
    <row r="795" ht="15">
      <c r="J795" s="44"/>
    </row>
    <row r="796" ht="15">
      <c r="J796" s="44"/>
    </row>
    <row r="797" ht="15">
      <c r="J797" s="44"/>
    </row>
    <row r="798" ht="15">
      <c r="J798" s="44"/>
    </row>
    <row r="799" ht="15">
      <c r="J799" s="44"/>
    </row>
    <row r="800" ht="15">
      <c r="J800" s="44"/>
    </row>
    <row r="801" ht="15">
      <c r="J801" s="44"/>
    </row>
    <row r="802" ht="15">
      <c r="J802" s="44"/>
    </row>
    <row r="803" ht="15">
      <c r="J803" s="44"/>
    </row>
    <row r="804" ht="15">
      <c r="J804" s="44"/>
    </row>
    <row r="805" ht="15">
      <c r="J805" s="44"/>
    </row>
    <row r="806" ht="15">
      <c r="J806" s="44"/>
    </row>
    <row r="807" ht="15">
      <c r="J807" s="44"/>
    </row>
    <row r="808" ht="15">
      <c r="J808" s="44"/>
    </row>
    <row r="809" ht="15">
      <c r="J809" s="44"/>
    </row>
    <row r="810" ht="15">
      <c r="J810" s="44"/>
    </row>
    <row r="811" ht="15">
      <c r="J811" s="44"/>
    </row>
    <row r="812" ht="15">
      <c r="J812" s="44"/>
    </row>
    <row r="813" ht="15">
      <c r="J813" s="44"/>
    </row>
    <row r="814" ht="15">
      <c r="J814" s="44"/>
    </row>
    <row r="815" ht="15">
      <c r="J815" s="44"/>
    </row>
    <row r="816" ht="15">
      <c r="J816" s="44"/>
    </row>
    <row r="817" ht="15">
      <c r="J817" s="44"/>
    </row>
    <row r="818" ht="15">
      <c r="J818" s="44"/>
    </row>
    <row r="819" ht="15">
      <c r="J819" s="44"/>
    </row>
    <row r="820" ht="15">
      <c r="J820" s="44"/>
    </row>
    <row r="821" ht="15">
      <c r="J821" s="44"/>
    </row>
    <row r="822" ht="15">
      <c r="J822" s="44"/>
    </row>
    <row r="823" ht="15">
      <c r="J823" s="44"/>
    </row>
    <row r="824" ht="15">
      <c r="J824" s="44"/>
    </row>
    <row r="825" ht="15">
      <c r="J825" s="44"/>
    </row>
    <row r="826" ht="15">
      <c r="J826" s="44"/>
    </row>
    <row r="827" ht="15">
      <c r="J827" s="44"/>
    </row>
    <row r="828" ht="15">
      <c r="J828" s="44"/>
    </row>
    <row r="829" ht="15">
      <c r="J829" s="44"/>
    </row>
    <row r="830" ht="15">
      <c r="J830" s="44"/>
    </row>
    <row r="831" ht="15">
      <c r="J831" s="44"/>
    </row>
    <row r="832" ht="15">
      <c r="J832" s="44"/>
    </row>
    <row r="833" ht="15">
      <c r="J833" s="44"/>
    </row>
    <row r="834" ht="15">
      <c r="J834" s="44"/>
    </row>
    <row r="835" ht="15">
      <c r="J835" s="44"/>
    </row>
    <row r="836" ht="15">
      <c r="J836" s="44"/>
    </row>
    <row r="837" ht="15">
      <c r="J837" s="44"/>
    </row>
    <row r="838" ht="15">
      <c r="J838" s="44"/>
    </row>
    <row r="839" ht="15">
      <c r="J839" s="44"/>
    </row>
    <row r="840" ht="15">
      <c r="J840" s="44"/>
    </row>
    <row r="841" ht="15">
      <c r="J841" s="44"/>
    </row>
    <row r="842" ht="15">
      <c r="J842" s="44"/>
    </row>
    <row r="843" ht="15">
      <c r="J843" s="44"/>
    </row>
    <row r="844" ht="15">
      <c r="J844" s="44"/>
    </row>
    <row r="845" ht="15">
      <c r="J845" s="44"/>
    </row>
    <row r="846" ht="15">
      <c r="J846" s="44"/>
    </row>
    <row r="847" ht="15">
      <c r="J847" s="44"/>
    </row>
    <row r="848" ht="15">
      <c r="J848" s="44"/>
    </row>
    <row r="849" ht="15">
      <c r="J849" s="44"/>
    </row>
    <row r="850" ht="15">
      <c r="J850" s="44"/>
    </row>
    <row r="851" ht="15">
      <c r="J851" s="44"/>
    </row>
    <row r="852" ht="15">
      <c r="J852" s="44"/>
    </row>
    <row r="853" ht="15">
      <c r="J853" s="44"/>
    </row>
    <row r="854" ht="15">
      <c r="J854" s="44"/>
    </row>
    <row r="855" ht="15">
      <c r="J855" s="44"/>
    </row>
    <row r="856" ht="15">
      <c r="J856" s="44"/>
    </row>
    <row r="857" ht="15">
      <c r="J857" s="44"/>
    </row>
    <row r="858" ht="15">
      <c r="J858" s="44"/>
    </row>
    <row r="859" ht="15">
      <c r="J859" s="44"/>
    </row>
    <row r="860" ht="15">
      <c r="J860" s="44"/>
    </row>
    <row r="861" ht="15">
      <c r="J861" s="44"/>
    </row>
    <row r="862" ht="15">
      <c r="J862" s="44"/>
    </row>
    <row r="863" ht="15">
      <c r="J863" s="44"/>
    </row>
    <row r="864" ht="15">
      <c r="J864" s="44"/>
    </row>
    <row r="865" ht="15">
      <c r="J865" s="44"/>
    </row>
    <row r="866" ht="15">
      <c r="J866" s="44"/>
    </row>
    <row r="867" ht="15">
      <c r="J867" s="44"/>
    </row>
    <row r="868" ht="15">
      <c r="J868" s="44"/>
    </row>
    <row r="869" ht="15">
      <c r="J869" s="44"/>
    </row>
    <row r="870" ht="15">
      <c r="J870" s="44"/>
    </row>
    <row r="871" ht="15">
      <c r="J871" s="44"/>
    </row>
    <row r="872" ht="15">
      <c r="J872" s="44"/>
    </row>
    <row r="873" ht="15">
      <c r="J873" s="44"/>
    </row>
    <row r="874" ht="15">
      <c r="J874" s="44"/>
    </row>
    <row r="875" ht="15">
      <c r="J875" s="44"/>
    </row>
    <row r="876" ht="15">
      <c r="J876" s="44"/>
    </row>
    <row r="877" ht="15">
      <c r="J877" s="44"/>
    </row>
    <row r="878" ht="15">
      <c r="J878" s="44"/>
    </row>
    <row r="879" ht="15">
      <c r="J879" s="44"/>
    </row>
    <row r="880" ht="15">
      <c r="J880" s="44"/>
    </row>
    <row r="881" ht="15">
      <c r="J881" s="44"/>
    </row>
    <row r="882" ht="15">
      <c r="J882" s="44"/>
    </row>
    <row r="883" ht="15">
      <c r="J883" s="44"/>
    </row>
  </sheetData>
  <mergeCells count="6">
    <mergeCell ref="H8:J8"/>
    <mergeCell ref="A6:H6"/>
    <mergeCell ref="A1:H1"/>
    <mergeCell ref="A2:H2"/>
    <mergeCell ref="A4:H4"/>
    <mergeCell ref="A5:H5"/>
  </mergeCells>
  <printOptions/>
  <pageMargins left="0.75" right="0.75" top="1" bottom="1" header="0.5" footer="0.5"/>
  <pageSetup firstPageNumber="4" useFirstPageNumber="1" horizontalDpi="600" verticalDpi="600" orientation="portrait" paperSize="9" scale="85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527"/>
  <sheetViews>
    <sheetView workbookViewId="0" topLeftCell="A1">
      <selection activeCell="L517" sqref="L517"/>
    </sheetView>
  </sheetViews>
  <sheetFormatPr defaultColWidth="9.33203125" defaultRowHeight="12.75"/>
  <cols>
    <col min="1" max="1" width="6.83203125" style="0" customWidth="1"/>
    <col min="2" max="2" width="8" style="0" customWidth="1"/>
    <col min="5" max="6" width="8.66015625" style="0" customWidth="1"/>
    <col min="7" max="7" width="1.83203125" style="0" customWidth="1"/>
    <col min="8" max="8" width="12.5" style="0" customWidth="1"/>
    <col min="9" max="9" width="1.83203125" style="0" customWidth="1"/>
    <col min="10" max="10" width="12.16015625" style="0" customWidth="1"/>
    <col min="11" max="11" width="1.83203125" style="0" customWidth="1"/>
    <col min="12" max="12" width="12" style="0" customWidth="1"/>
    <col min="13" max="13" width="1.83203125" style="0" customWidth="1"/>
    <col min="14" max="14" width="13.16015625" style="0" customWidth="1"/>
    <col min="15" max="15" width="2" style="0" customWidth="1"/>
    <col min="16" max="16" width="11.5" style="0" customWidth="1"/>
  </cols>
  <sheetData>
    <row r="1" spans="1:13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">
      <c r="A3" s="22" t="s">
        <v>137</v>
      </c>
      <c r="B3" s="2"/>
      <c r="C3" s="2"/>
      <c r="D3" s="2"/>
      <c r="E3" s="2"/>
      <c r="F3" s="2"/>
      <c r="G3" s="2"/>
      <c r="H3" s="2"/>
      <c r="I3" s="2"/>
      <c r="J3" s="5"/>
      <c r="K3" s="5"/>
      <c r="L3" s="5"/>
      <c r="M3" s="5"/>
    </row>
    <row r="4" spans="1:13" ht="15">
      <c r="A4" s="108" t="s">
        <v>186</v>
      </c>
      <c r="B4" s="2"/>
      <c r="C4" s="2"/>
      <c r="D4" s="2"/>
      <c r="E4" s="2"/>
      <c r="F4" s="2"/>
      <c r="G4" s="2"/>
      <c r="H4" s="2"/>
      <c r="I4" s="2"/>
      <c r="J4" s="5"/>
      <c r="K4" s="5"/>
      <c r="L4" s="159" t="s">
        <v>319</v>
      </c>
      <c r="M4" s="5"/>
    </row>
    <row r="5" spans="1:15" ht="15" customHeight="1">
      <c r="A5" s="92"/>
      <c r="B5" s="125"/>
      <c r="C5" s="125"/>
      <c r="D5" s="125"/>
      <c r="E5" s="125"/>
      <c r="F5" s="125"/>
      <c r="G5" s="125"/>
      <c r="H5" s="125"/>
      <c r="I5" s="125"/>
      <c r="J5" s="126"/>
      <c r="K5" s="126"/>
      <c r="L5" s="126"/>
      <c r="M5" s="126"/>
      <c r="N5" s="127"/>
      <c r="O5" s="167"/>
    </row>
    <row r="6" spans="1:13" ht="15" customHeight="1">
      <c r="A6" s="2"/>
      <c r="B6" s="2"/>
      <c r="C6" s="2"/>
      <c r="D6" s="2"/>
      <c r="E6" s="2"/>
      <c r="F6" s="2"/>
      <c r="G6" s="2"/>
      <c r="H6" s="2"/>
      <c r="I6" s="2"/>
      <c r="J6" s="5"/>
      <c r="K6" s="5"/>
      <c r="L6" s="5"/>
      <c r="M6" s="5"/>
    </row>
    <row r="7" spans="1:13" ht="15">
      <c r="A7" s="22" t="s">
        <v>133</v>
      </c>
      <c r="B7" s="2"/>
      <c r="C7" s="2"/>
      <c r="D7" s="2"/>
      <c r="E7" s="2"/>
      <c r="F7" s="2"/>
      <c r="G7" s="2"/>
      <c r="H7" s="2"/>
      <c r="I7" s="2"/>
      <c r="J7" s="5"/>
      <c r="K7" s="5"/>
      <c r="L7" s="5"/>
      <c r="M7" s="5"/>
    </row>
    <row r="8" spans="1:13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6" ht="15" customHeight="1">
      <c r="A9" s="6" t="s">
        <v>204</v>
      </c>
      <c r="B9" s="224" t="s">
        <v>320</v>
      </c>
      <c r="C9" s="1"/>
      <c r="D9" s="1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/>
    </row>
    <row r="10" spans="1:16" ht="15" customHeight="1">
      <c r="A10" s="5" t="s">
        <v>120</v>
      </c>
      <c r="B10" s="224" t="s">
        <v>321</v>
      </c>
      <c r="C10" s="1"/>
      <c r="D10" s="1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/>
    </row>
    <row r="11" spans="1:16" ht="15" customHeight="1">
      <c r="A11" s="5"/>
      <c r="B11" s="224" t="s">
        <v>322</v>
      </c>
      <c r="C11" s="1"/>
      <c r="D11" s="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</row>
    <row r="12" spans="1:16" ht="9" customHeight="1">
      <c r="A12" s="5"/>
      <c r="B12" s="7"/>
      <c r="C12" s="1"/>
      <c r="D12" s="1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</row>
    <row r="13" spans="1:16" ht="15">
      <c r="A13" s="5"/>
      <c r="B13" s="7" t="s">
        <v>202</v>
      </c>
      <c r="C13" s="1"/>
      <c r="D13" s="1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</row>
    <row r="14" spans="1:16" ht="15">
      <c r="A14" s="5"/>
      <c r="B14" s="7" t="s">
        <v>381</v>
      </c>
      <c r="C14" s="1"/>
      <c r="D14" s="1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</row>
    <row r="15" spans="1:16" ht="9" customHeight="1">
      <c r="A15" s="5"/>
      <c r="B15" s="1"/>
      <c r="C15" s="1"/>
      <c r="D15" s="1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5"/>
    </row>
    <row r="16" spans="1:16" ht="15">
      <c r="A16" s="5"/>
      <c r="B16" s="224" t="s">
        <v>228</v>
      </c>
      <c r="C16" s="1"/>
      <c r="D16" s="1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5"/>
    </row>
    <row r="17" spans="1:16" ht="15">
      <c r="A17" s="5"/>
      <c r="B17" s="224" t="s">
        <v>323</v>
      </c>
      <c r="C17" s="1"/>
      <c r="D17" s="1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5"/>
    </row>
    <row r="18" spans="1:16" ht="15">
      <c r="A18" s="5"/>
      <c r="B18" s="224" t="s">
        <v>324</v>
      </c>
      <c r="C18" s="1"/>
      <c r="D18" s="1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</row>
    <row r="19" spans="1:16" ht="15">
      <c r="A19" s="5"/>
      <c r="B19" s="224" t="s">
        <v>325</v>
      </c>
      <c r="C19" s="1"/>
      <c r="D19" s="1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5"/>
    </row>
    <row r="20" spans="1:16" ht="9" customHeight="1">
      <c r="A20" s="5"/>
      <c r="B20" s="7"/>
      <c r="C20" s="1"/>
      <c r="D20" s="1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"/>
    </row>
    <row r="21" spans="1:16" ht="15">
      <c r="A21" s="5"/>
      <c r="B21" s="224" t="s">
        <v>329</v>
      </c>
      <c r="C21" s="222"/>
      <c r="D21" s="222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5"/>
    </row>
    <row r="22" spans="1:16" ht="15">
      <c r="A22" s="5"/>
      <c r="B22" s="224" t="s">
        <v>330</v>
      </c>
      <c r="C22" s="222"/>
      <c r="D22" s="222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</row>
    <row r="23" spans="1:16" ht="9" customHeight="1">
      <c r="A23" s="5"/>
      <c r="B23" s="254"/>
      <c r="C23" s="256"/>
      <c r="D23" s="256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5"/>
    </row>
    <row r="24" spans="1:16" ht="15" customHeight="1">
      <c r="A24" s="5"/>
      <c r="B24" s="254" t="s">
        <v>326</v>
      </c>
      <c r="C24" s="292" t="s">
        <v>12</v>
      </c>
      <c r="D24" s="256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5"/>
    </row>
    <row r="25" spans="1:16" ht="15" customHeight="1">
      <c r="A25" s="5"/>
      <c r="B25" s="254"/>
      <c r="C25" s="256"/>
      <c r="D25" s="256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5"/>
    </row>
    <row r="26" spans="1:16" ht="15" customHeight="1">
      <c r="A26" s="5"/>
      <c r="B26" s="254"/>
      <c r="C26" s="292" t="s">
        <v>374</v>
      </c>
      <c r="D26" s="256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</row>
    <row r="27" spans="1:16" ht="15" customHeight="1">
      <c r="A27" s="5"/>
      <c r="B27" s="254"/>
      <c r="C27" s="292" t="s">
        <v>407</v>
      </c>
      <c r="D27" s="256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5"/>
    </row>
    <row r="28" spans="1:16" ht="15" customHeight="1">
      <c r="A28" s="5"/>
      <c r="B28" s="254"/>
      <c r="C28" s="292" t="s">
        <v>375</v>
      </c>
      <c r="D28" s="256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</row>
    <row r="29" spans="1:16" ht="15" customHeight="1">
      <c r="A29" s="5"/>
      <c r="B29" s="254"/>
      <c r="C29" s="292" t="s">
        <v>376</v>
      </c>
      <c r="D29" s="256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5"/>
    </row>
    <row r="30" spans="1:16" ht="15" customHeight="1">
      <c r="A30" s="5"/>
      <c r="B30" s="254"/>
      <c r="C30" s="292" t="s">
        <v>377</v>
      </c>
      <c r="D30" s="256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5"/>
    </row>
    <row r="31" spans="1:16" ht="15" customHeight="1">
      <c r="A31" s="5"/>
      <c r="B31" s="254"/>
      <c r="C31" s="292" t="s">
        <v>382</v>
      </c>
      <c r="D31" s="256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5"/>
    </row>
    <row r="32" spans="1:16" ht="9" customHeight="1">
      <c r="A32" s="5"/>
      <c r="B32" s="254"/>
      <c r="C32" s="256"/>
      <c r="D32" s="256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5"/>
    </row>
    <row r="33" spans="1:16" ht="15.75">
      <c r="A33" s="5"/>
      <c r="B33" s="254" t="s">
        <v>284</v>
      </c>
      <c r="C33" s="292" t="s">
        <v>327</v>
      </c>
      <c r="D33" s="256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5"/>
    </row>
    <row r="34" spans="1:16" ht="9" customHeight="1">
      <c r="A34" s="5"/>
      <c r="B34" s="254"/>
      <c r="C34" s="256"/>
      <c r="D34" s="256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5"/>
    </row>
    <row r="35" spans="1:16" ht="15.75">
      <c r="A35" s="5"/>
      <c r="B35" s="254"/>
      <c r="C35" s="192" t="s">
        <v>328</v>
      </c>
      <c r="D35" s="222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5"/>
    </row>
    <row r="36" spans="1:16" ht="15.75">
      <c r="A36" s="5"/>
      <c r="B36" s="254"/>
      <c r="C36" s="192" t="s">
        <v>383</v>
      </c>
      <c r="D36" s="222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5"/>
    </row>
    <row r="37" spans="1:16" ht="15.75">
      <c r="A37" s="5"/>
      <c r="B37" s="254"/>
      <c r="C37" s="192" t="s">
        <v>331</v>
      </c>
      <c r="D37" s="222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5"/>
    </row>
    <row r="38" spans="1:16" ht="15.75">
      <c r="A38" s="5"/>
      <c r="B38" s="254"/>
      <c r="C38" s="192" t="s">
        <v>384</v>
      </c>
      <c r="D38" s="222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5"/>
    </row>
    <row r="39" spans="1:16" ht="15.75">
      <c r="A39" s="5"/>
      <c r="B39" s="254"/>
      <c r="C39" s="192" t="s">
        <v>333</v>
      </c>
      <c r="D39" s="22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5"/>
    </row>
    <row r="40" spans="1:16" ht="15.75">
      <c r="A40" s="5"/>
      <c r="B40" s="254"/>
      <c r="C40" s="192" t="s">
        <v>332</v>
      </c>
      <c r="D40" s="22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5"/>
    </row>
    <row r="41" spans="1:16" ht="9" customHeight="1">
      <c r="A41" s="5"/>
      <c r="B41" s="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5"/>
    </row>
    <row r="42" spans="1:16" ht="15">
      <c r="A42" s="5"/>
      <c r="B42" s="7" t="s">
        <v>285</v>
      </c>
      <c r="C42" s="20" t="s">
        <v>334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5"/>
    </row>
    <row r="43" spans="1:16" ht="9" customHeight="1">
      <c r="A43" s="5"/>
      <c r="B43" s="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5"/>
    </row>
    <row r="44" spans="1:16" ht="15">
      <c r="A44" s="5"/>
      <c r="B44" s="7"/>
      <c r="C44" s="20" t="s">
        <v>335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4"/>
      <c r="P44" s="5"/>
    </row>
    <row r="45" spans="1:16" ht="15">
      <c r="A45" s="5"/>
      <c r="B45" s="7"/>
      <c r="C45" s="20" t="s">
        <v>336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4"/>
      <c r="P45" s="5"/>
    </row>
    <row r="46" spans="1:16" ht="15">
      <c r="A46" s="5"/>
      <c r="B46" s="7"/>
      <c r="C46" s="20" t="s">
        <v>421</v>
      </c>
      <c r="D46" s="20"/>
      <c r="E46" s="298"/>
      <c r="F46" s="20"/>
      <c r="G46" s="20"/>
      <c r="H46" s="20"/>
      <c r="I46" s="20"/>
      <c r="J46" s="20"/>
      <c r="K46" s="20"/>
      <c r="L46" s="20"/>
      <c r="M46" s="20"/>
      <c r="N46" s="298"/>
      <c r="O46" s="4"/>
      <c r="P46" s="5"/>
    </row>
    <row r="47" spans="1:16" ht="15">
      <c r="A47" s="5"/>
      <c r="B47" s="7"/>
      <c r="C47" s="20" t="s">
        <v>418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4"/>
      <c r="P47" s="5"/>
    </row>
    <row r="48" spans="1:16" ht="15">
      <c r="A48" s="5"/>
      <c r="B48" s="7"/>
      <c r="C48" s="20" t="s">
        <v>419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4"/>
      <c r="P48" s="5"/>
    </row>
    <row r="49" spans="1:16" ht="15" customHeight="1">
      <c r="A49" s="5"/>
      <c r="B49" s="7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4"/>
      <c r="P49" s="5"/>
    </row>
    <row r="50" spans="1:16" ht="15">
      <c r="A50" s="5"/>
      <c r="B50" s="7"/>
      <c r="C50" s="20" t="s">
        <v>435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4"/>
      <c r="P50" s="5"/>
    </row>
    <row r="51" spans="1:16" ht="15">
      <c r="A51" s="5"/>
      <c r="B51" s="7"/>
      <c r="C51" s="20" t="s">
        <v>436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4"/>
      <c r="P51" s="5"/>
    </row>
    <row r="52" spans="1:16" ht="15">
      <c r="A52" s="5"/>
      <c r="B52" s="7"/>
      <c r="C52" s="20" t="s">
        <v>437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4"/>
      <c r="P52" s="5"/>
    </row>
    <row r="53" spans="1:16" ht="15" customHeight="1">
      <c r="A53" s="5"/>
      <c r="B53" s="7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4"/>
      <c r="P53" s="5"/>
    </row>
    <row r="54" spans="1:16" ht="15" customHeight="1">
      <c r="A54" s="5"/>
      <c r="B54" s="7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4"/>
      <c r="P54" s="5"/>
    </row>
    <row r="55" spans="1:16" ht="15" customHeight="1">
      <c r="A55" s="5"/>
      <c r="B55" s="7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4"/>
      <c r="P55" s="5"/>
    </row>
    <row r="56" spans="1:16" ht="15" customHeight="1">
      <c r="A56" s="5"/>
      <c r="B56" s="7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4"/>
      <c r="P56" s="5"/>
    </row>
    <row r="57" spans="1:16" ht="15" customHeight="1">
      <c r="A57" s="5"/>
      <c r="B57" s="7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4"/>
      <c r="P57" s="5"/>
    </row>
    <row r="58" spans="1:16" ht="15" customHeight="1">
      <c r="A58" s="5"/>
      <c r="B58" s="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4"/>
      <c r="P58" s="5"/>
    </row>
    <row r="59" spans="1:16" ht="15" customHeight="1">
      <c r="A59" s="5"/>
      <c r="B59" s="7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4"/>
      <c r="P59" s="5"/>
    </row>
    <row r="60" spans="1:16" ht="15" customHeight="1">
      <c r="A60" s="64" t="str">
        <f>+A3</f>
        <v>BERJAYA LAND BERHAD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5"/>
    </row>
    <row r="61" spans="1:16" ht="15" customHeight="1">
      <c r="A61" s="128" t="str">
        <f>+A4</f>
        <v>(COMPANY NO: 201765-A)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161" t="str">
        <f>+L4</f>
        <v>Quarterly report 31-07-06</v>
      </c>
      <c r="M61" s="4"/>
      <c r="N61" s="4"/>
      <c r="O61" s="4"/>
      <c r="P61" s="5"/>
    </row>
    <row r="62" spans="1:16" ht="15" customHeight="1">
      <c r="A62" s="129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4"/>
      <c r="P62" s="5"/>
    </row>
    <row r="63" spans="1:16" ht="15" customHeight="1">
      <c r="A63" s="12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5"/>
    </row>
    <row r="64" spans="1:16" ht="15" customHeight="1">
      <c r="A64" s="64" t="s">
        <v>108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5"/>
    </row>
    <row r="65" spans="1:16" ht="15" customHeight="1">
      <c r="A65" s="6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5"/>
    </row>
    <row r="66" spans="1:16" ht="15">
      <c r="A66" s="5"/>
      <c r="B66" s="58" t="s">
        <v>350</v>
      </c>
      <c r="C66" s="20" t="s">
        <v>51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4"/>
      <c r="P66" s="5"/>
    </row>
    <row r="67" spans="1:16" ht="9" customHeight="1">
      <c r="A67" s="5"/>
      <c r="B67" s="7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4"/>
      <c r="P67" s="5"/>
    </row>
    <row r="68" spans="1:16" ht="15">
      <c r="A68" s="5"/>
      <c r="B68" s="7"/>
      <c r="C68" s="20" t="s">
        <v>43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4"/>
      <c r="P68" s="5"/>
    </row>
    <row r="69" spans="1:16" ht="15">
      <c r="A69" s="5"/>
      <c r="B69" s="7"/>
      <c r="C69" s="20" t="s">
        <v>44</v>
      </c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4"/>
      <c r="P69" s="5"/>
    </row>
    <row r="70" spans="1:16" ht="15">
      <c r="A70" s="5"/>
      <c r="B70" s="7"/>
      <c r="C70" s="20" t="s">
        <v>45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4"/>
      <c r="P70" s="5"/>
    </row>
    <row r="71" spans="1:16" ht="15">
      <c r="A71" s="5"/>
      <c r="B71" s="7"/>
      <c r="C71" s="20" t="s">
        <v>47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4"/>
      <c r="P71" s="5"/>
    </row>
    <row r="72" spans="1:16" ht="15">
      <c r="A72" s="5"/>
      <c r="B72" s="7"/>
      <c r="C72" s="20" t="s">
        <v>46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4"/>
      <c r="P72" s="5"/>
    </row>
    <row r="73" spans="1:16" ht="15">
      <c r="A73" s="5"/>
      <c r="B73" s="7"/>
      <c r="C73" s="20" t="s">
        <v>48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4"/>
      <c r="P73" s="5"/>
    </row>
    <row r="74" spans="1:16" ht="15">
      <c r="A74" s="5"/>
      <c r="B74" s="7"/>
      <c r="C74" s="20"/>
      <c r="D74" s="20"/>
      <c r="E74" s="20"/>
      <c r="F74" s="20"/>
      <c r="G74" s="20"/>
      <c r="H74" s="20"/>
      <c r="I74" s="20"/>
      <c r="J74" s="20"/>
      <c r="K74" s="20"/>
      <c r="L74" s="16" t="s">
        <v>121</v>
      </c>
      <c r="M74" s="20"/>
      <c r="N74" s="20"/>
      <c r="O74" s="4"/>
      <c r="P74" s="5"/>
    </row>
    <row r="75" spans="1:16" ht="9" customHeight="1">
      <c r="A75" s="5"/>
      <c r="B75" s="7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4"/>
      <c r="P75" s="5"/>
    </row>
    <row r="76" spans="1:16" ht="15">
      <c r="A76" s="5"/>
      <c r="B76" s="7"/>
      <c r="C76" s="20"/>
      <c r="D76" s="20" t="s">
        <v>49</v>
      </c>
      <c r="E76" s="20"/>
      <c r="F76" s="20"/>
      <c r="G76" s="20"/>
      <c r="H76" s="20"/>
      <c r="I76" s="20"/>
      <c r="J76" s="20"/>
      <c r="K76" s="20"/>
      <c r="L76" s="289">
        <v>195428</v>
      </c>
      <c r="M76" s="20"/>
      <c r="N76" s="20"/>
      <c r="O76" s="4"/>
      <c r="P76" s="5"/>
    </row>
    <row r="77" spans="1:16" ht="15">
      <c r="A77" s="5"/>
      <c r="B77" s="7"/>
      <c r="C77" s="20"/>
      <c r="D77" s="20" t="s">
        <v>50</v>
      </c>
      <c r="E77" s="20"/>
      <c r="F77" s="20"/>
      <c r="G77" s="20"/>
      <c r="H77" s="20"/>
      <c r="I77" s="20"/>
      <c r="J77" s="20"/>
      <c r="K77" s="20"/>
      <c r="L77" s="290">
        <v>267709</v>
      </c>
      <c r="M77" s="20"/>
      <c r="N77" s="20"/>
      <c r="O77" s="4"/>
      <c r="P77" s="5"/>
    </row>
    <row r="78" spans="1:16" ht="15.75" thickBot="1">
      <c r="A78" s="5"/>
      <c r="B78" s="7"/>
      <c r="C78" s="20"/>
      <c r="D78" s="20" t="s">
        <v>11</v>
      </c>
      <c r="E78" s="20"/>
      <c r="F78" s="20"/>
      <c r="G78" s="20"/>
      <c r="H78" s="20"/>
      <c r="I78" s="20"/>
      <c r="J78" s="20"/>
      <c r="K78" s="20"/>
      <c r="L78" s="291">
        <v>72281</v>
      </c>
      <c r="M78" s="20"/>
      <c r="N78" s="20"/>
      <c r="O78" s="4"/>
      <c r="P78" s="5"/>
    </row>
    <row r="79" spans="1:16" ht="15" customHeight="1" thickTop="1">
      <c r="A79" s="5"/>
      <c r="B79" s="7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4"/>
      <c r="P79" s="5"/>
    </row>
    <row r="80" spans="1:16" ht="15">
      <c r="A80" s="5"/>
      <c r="B80" s="7"/>
      <c r="C80" s="20" t="s">
        <v>38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5"/>
    </row>
    <row r="81" spans="1:16" ht="15">
      <c r="A81" s="5"/>
      <c r="B81" s="7"/>
      <c r="C81" s="20" t="s">
        <v>13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5"/>
    </row>
    <row r="82" spans="1:16" ht="15">
      <c r="A82" s="5"/>
      <c r="B82" s="7"/>
      <c r="C82" s="20" t="s">
        <v>378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5"/>
    </row>
    <row r="83" spans="1:16" ht="15">
      <c r="A83" s="5"/>
      <c r="B83" s="7"/>
      <c r="C83" s="20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5"/>
    </row>
    <row r="84" spans="1:16" ht="15">
      <c r="A84" s="5" t="s">
        <v>205</v>
      </c>
      <c r="B84" s="156" t="s">
        <v>256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5"/>
    </row>
    <row r="85" spans="1:16" ht="15">
      <c r="A85" s="5"/>
      <c r="B85" s="156" t="s">
        <v>203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5"/>
    </row>
    <row r="86" spans="1:16" ht="12" customHeight="1">
      <c r="A86" s="5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5"/>
    </row>
    <row r="87" spans="1:16" ht="15">
      <c r="A87" s="5" t="s">
        <v>206</v>
      </c>
      <c r="B87" s="6" t="s">
        <v>157</v>
      </c>
      <c r="C87" s="5"/>
      <c r="D87" s="5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5"/>
    </row>
    <row r="88" spans="1:16" ht="15">
      <c r="A88" s="5"/>
      <c r="B88" s="6" t="s">
        <v>165</v>
      </c>
      <c r="C88" s="5"/>
      <c r="D88" s="5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5"/>
    </row>
    <row r="89" spans="1:16" ht="15">
      <c r="A89" s="5"/>
      <c r="B89" s="6" t="s">
        <v>123</v>
      </c>
      <c r="C89" s="6" t="s">
        <v>166</v>
      </c>
      <c r="D89" s="5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5"/>
    </row>
    <row r="90" spans="1:16" ht="15">
      <c r="A90" s="5"/>
      <c r="B90" s="6"/>
      <c r="C90" s="5" t="s">
        <v>269</v>
      </c>
      <c r="D90" s="5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5"/>
    </row>
    <row r="91" spans="1:16" ht="15">
      <c r="A91" s="5"/>
      <c r="B91" s="6" t="s">
        <v>162</v>
      </c>
      <c r="C91" s="6" t="s">
        <v>454</v>
      </c>
      <c r="D91" s="5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5"/>
    </row>
    <row r="92" spans="1:16" ht="15">
      <c r="A92" s="5"/>
      <c r="B92" s="6"/>
      <c r="C92" s="6" t="s">
        <v>453</v>
      </c>
      <c r="D92" s="5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5"/>
    </row>
    <row r="93" spans="1:16" ht="15" customHeight="1">
      <c r="A93" s="5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5"/>
    </row>
    <row r="94" spans="1:16" ht="15.75" customHeight="1">
      <c r="A94" s="5" t="s">
        <v>207</v>
      </c>
      <c r="B94" s="8" t="s">
        <v>272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ht="15.75" customHeight="1">
      <c r="A95" s="5"/>
      <c r="B95" s="8" t="s">
        <v>52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15.75" customHeight="1">
      <c r="A96" s="5"/>
      <c r="B96" s="8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16" t="s">
        <v>53</v>
      </c>
      <c r="O96" s="5"/>
      <c r="P96" s="5"/>
    </row>
    <row r="97" spans="1:16" ht="15.75" customHeight="1">
      <c r="A97" s="5"/>
      <c r="B97" s="6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16" t="s">
        <v>20</v>
      </c>
      <c r="O97" s="16"/>
      <c r="P97" s="5"/>
    </row>
    <row r="98" spans="1:17" ht="15.75" customHeight="1">
      <c r="A98" s="5"/>
      <c r="B98" s="8"/>
      <c r="C98" s="5"/>
      <c r="D98" s="5"/>
      <c r="E98" s="5"/>
      <c r="F98" s="5"/>
      <c r="G98" s="5"/>
      <c r="H98" s="5"/>
      <c r="I98" s="5"/>
      <c r="J98" s="5"/>
      <c r="L98" s="16"/>
      <c r="M98" s="16"/>
      <c r="N98" s="16" t="s">
        <v>279</v>
      </c>
      <c r="O98" s="16"/>
      <c r="P98" s="20"/>
      <c r="Q98" s="20"/>
    </row>
    <row r="99" spans="1:17" ht="15.75" customHeight="1">
      <c r="A99" s="5"/>
      <c r="B99" s="8"/>
      <c r="C99" s="5"/>
      <c r="D99" s="5"/>
      <c r="E99" s="5"/>
      <c r="F99" s="5"/>
      <c r="G99" s="5"/>
      <c r="H99" s="5"/>
      <c r="I99" s="5"/>
      <c r="J99" s="5"/>
      <c r="L99" s="226"/>
      <c r="M99" s="226"/>
      <c r="N99" s="226" t="s">
        <v>291</v>
      </c>
      <c r="O99" s="226"/>
      <c r="P99" s="227"/>
      <c r="Q99" s="227"/>
    </row>
    <row r="100" spans="1:16" ht="15.75" customHeight="1">
      <c r="A100" s="5"/>
      <c r="B100" s="8"/>
      <c r="C100" s="5"/>
      <c r="D100" s="5"/>
      <c r="E100" s="5"/>
      <c r="F100" s="5"/>
      <c r="G100" s="5"/>
      <c r="H100" s="5"/>
      <c r="I100" s="5"/>
      <c r="J100" s="5"/>
      <c r="K100" s="9"/>
      <c r="L100" s="16"/>
      <c r="N100" s="16" t="s">
        <v>121</v>
      </c>
      <c r="O100" s="16"/>
      <c r="P100" s="16"/>
    </row>
    <row r="101" spans="1:17" ht="9" customHeight="1">
      <c r="A101" s="5"/>
      <c r="B101" s="8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5.75" customHeight="1">
      <c r="A102" s="5"/>
      <c r="B102" s="8"/>
      <c r="C102" s="236" t="s">
        <v>14</v>
      </c>
      <c r="D102" s="5"/>
      <c r="E102" s="5"/>
      <c r="F102" s="5"/>
      <c r="G102" s="5"/>
      <c r="H102" s="5"/>
      <c r="I102" s="5"/>
      <c r="J102" s="5"/>
      <c r="K102" s="5"/>
      <c r="L102" s="11"/>
      <c r="M102" s="11"/>
      <c r="N102" s="11">
        <v>641</v>
      </c>
      <c r="O102" s="11"/>
      <c r="P102" s="5"/>
      <c r="Q102" s="5"/>
    </row>
    <row r="103" spans="1:17" ht="15.75" customHeight="1">
      <c r="A103" s="5"/>
      <c r="B103" s="8"/>
      <c r="C103" s="5" t="s">
        <v>15</v>
      </c>
      <c r="D103" s="5"/>
      <c r="E103" s="5"/>
      <c r="F103" s="5"/>
      <c r="G103" s="5"/>
      <c r="H103" s="5"/>
      <c r="I103" s="5"/>
      <c r="J103" s="5"/>
      <c r="K103" s="5"/>
      <c r="L103" s="11"/>
      <c r="M103" s="11"/>
      <c r="N103" s="11">
        <v>841</v>
      </c>
      <c r="O103" s="11"/>
      <c r="P103" s="5"/>
      <c r="Q103" s="5"/>
    </row>
    <row r="104" spans="1:17" ht="15.75" customHeight="1">
      <c r="A104" s="5"/>
      <c r="B104" s="8"/>
      <c r="C104" s="5" t="s">
        <v>16</v>
      </c>
      <c r="D104" s="5"/>
      <c r="E104" s="5"/>
      <c r="F104" s="5"/>
      <c r="G104" s="5"/>
      <c r="H104" s="5"/>
      <c r="I104" s="5"/>
      <c r="J104" s="5"/>
      <c r="K104" s="5"/>
      <c r="L104" s="11"/>
      <c r="M104" s="11"/>
      <c r="N104" s="11">
        <v>-1284</v>
      </c>
      <c r="O104" s="11"/>
      <c r="P104" s="5"/>
      <c r="Q104" s="5"/>
    </row>
    <row r="105" spans="1:17" ht="15.75" customHeight="1">
      <c r="A105" s="5"/>
      <c r="B105" s="8"/>
      <c r="C105" s="5" t="s">
        <v>17</v>
      </c>
      <c r="D105" s="5"/>
      <c r="E105" s="5"/>
      <c r="F105" s="5"/>
      <c r="G105" s="5"/>
      <c r="H105" s="5"/>
      <c r="I105" s="5"/>
      <c r="J105" s="5"/>
      <c r="K105" s="5"/>
      <c r="L105" s="11"/>
      <c r="M105" s="5"/>
      <c r="N105" s="11">
        <v>-667</v>
      </c>
      <c r="O105" s="11"/>
      <c r="P105" s="5"/>
      <c r="Q105" s="5"/>
    </row>
    <row r="106" spans="1:17" ht="9" customHeight="1">
      <c r="A106" s="5"/>
      <c r="B106" s="8"/>
      <c r="L106" s="167"/>
      <c r="P106" s="25"/>
      <c r="Q106" s="5"/>
    </row>
    <row r="107" spans="1:17" ht="15.75" customHeight="1" thickBot="1">
      <c r="A107" s="5"/>
      <c r="B107" s="8"/>
      <c r="C107" s="5"/>
      <c r="D107" s="5"/>
      <c r="E107" s="5"/>
      <c r="F107" s="5"/>
      <c r="G107" s="5"/>
      <c r="H107" s="5"/>
      <c r="I107" s="5"/>
      <c r="J107" s="5"/>
      <c r="K107" s="5"/>
      <c r="L107" s="29"/>
      <c r="M107" s="5"/>
      <c r="N107" s="225">
        <f>SUM(N102:N106)</f>
        <v>-469</v>
      </c>
      <c r="O107" s="29"/>
      <c r="P107" s="29"/>
      <c r="Q107" s="5"/>
    </row>
    <row r="108" spans="1:16" ht="15.75" customHeight="1" thickTop="1">
      <c r="A108" s="5"/>
      <c r="B108" s="8"/>
      <c r="C108" s="5"/>
      <c r="D108" s="5"/>
      <c r="E108" s="5"/>
      <c r="F108" s="5"/>
      <c r="G108" s="5"/>
      <c r="H108" s="5"/>
      <c r="I108" s="5"/>
      <c r="L108" s="5"/>
      <c r="M108" s="5"/>
      <c r="N108" s="16" t="s">
        <v>120</v>
      </c>
      <c r="O108" s="16"/>
      <c r="P108" s="27"/>
    </row>
    <row r="109" spans="1:16" ht="15.75" customHeight="1">
      <c r="A109" s="216"/>
      <c r="B109" s="2" t="s">
        <v>273</v>
      </c>
      <c r="C109" s="4"/>
      <c r="D109" s="37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5.75" customHeight="1">
      <c r="A110" s="286"/>
      <c r="B110" s="172" t="s">
        <v>18</v>
      </c>
      <c r="C110" s="4"/>
      <c r="D110" s="37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5.75" customHeight="1">
      <c r="A111" s="286"/>
      <c r="B111" s="172" t="s">
        <v>19</v>
      </c>
      <c r="C111" s="4"/>
      <c r="D111" s="37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5.75" customHeight="1">
      <c r="A112" s="286"/>
      <c r="B112" s="172"/>
      <c r="C112" s="4"/>
      <c r="D112" s="37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5.75" customHeight="1">
      <c r="A113" s="286"/>
      <c r="B113" s="172"/>
      <c r="C113" s="4"/>
      <c r="D113" s="37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5.75" customHeight="1">
      <c r="A114" s="64"/>
      <c r="B114" s="172"/>
      <c r="C114" s="4"/>
      <c r="D114" s="37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5" customHeight="1">
      <c r="A115" s="64" t="str">
        <f>+A60</f>
        <v>BERJAYA LAND BERHAD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5"/>
    </row>
    <row r="116" spans="1:16" ht="15" customHeight="1">
      <c r="A116" s="128" t="str">
        <f>+A61</f>
        <v>(COMPANY NO: 201765-A)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161" t="str">
        <f>+L61</f>
        <v>Quarterly report 31-07-06</v>
      </c>
      <c r="M116" s="4"/>
      <c r="N116" s="4"/>
      <c r="O116" s="4"/>
      <c r="P116" s="5"/>
    </row>
    <row r="117" spans="1:16" ht="15" customHeight="1">
      <c r="A117" s="129"/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77"/>
      <c r="P117" s="5"/>
    </row>
    <row r="118" spans="1:16" ht="15" customHeight="1">
      <c r="A118" s="128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5"/>
    </row>
    <row r="119" spans="1:16" ht="15" customHeight="1">
      <c r="A119" s="64" t="s">
        <v>108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5"/>
    </row>
    <row r="120" spans="1:16" ht="15" customHeight="1">
      <c r="A120" s="5"/>
      <c r="B120" s="6"/>
      <c r="C120" s="5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5"/>
    </row>
    <row r="121" spans="1:16" ht="15" customHeight="1">
      <c r="A121" s="5" t="s">
        <v>208</v>
      </c>
      <c r="B121" s="8" t="s">
        <v>135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5"/>
    </row>
    <row r="122" spans="1:16" ht="15" customHeight="1">
      <c r="A122" s="5"/>
      <c r="B122" s="8" t="s">
        <v>271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5"/>
    </row>
    <row r="123" spans="1:16" ht="15" customHeight="1">
      <c r="A123" s="5"/>
      <c r="B123" s="6" t="s">
        <v>56</v>
      </c>
      <c r="C123" s="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5"/>
    </row>
    <row r="124" spans="1:16" ht="15" customHeight="1">
      <c r="A124" s="5"/>
      <c r="B124" s="6"/>
      <c r="C124" s="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5"/>
    </row>
    <row r="125" spans="1:16" ht="15" customHeight="1">
      <c r="A125" s="5" t="s">
        <v>282</v>
      </c>
      <c r="B125" s="7" t="s">
        <v>55</v>
      </c>
      <c r="C125" s="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5"/>
    </row>
    <row r="126" spans="1:16" ht="15" customHeight="1">
      <c r="A126" s="6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5"/>
    </row>
    <row r="127" spans="1:16" ht="15" customHeight="1">
      <c r="A127" s="7" t="s">
        <v>268</v>
      </c>
      <c r="B127" s="7" t="s">
        <v>54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5"/>
    </row>
    <row r="128" spans="1:16" ht="15" customHeight="1">
      <c r="A128" s="6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5"/>
    </row>
    <row r="129" spans="1:16" ht="15" customHeight="1">
      <c r="A129" s="64"/>
      <c r="B129" s="57" t="s">
        <v>161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4"/>
      <c r="O129" s="4"/>
      <c r="P129" s="5"/>
    </row>
    <row r="130" spans="1:16" ht="15" customHeight="1">
      <c r="A130" s="64"/>
      <c r="B130" s="57"/>
      <c r="C130" s="5"/>
      <c r="D130" s="5"/>
      <c r="E130" s="5"/>
      <c r="F130" s="5"/>
      <c r="G130" s="5"/>
      <c r="H130" s="5"/>
      <c r="I130" s="5"/>
      <c r="J130" s="16" t="s">
        <v>110</v>
      </c>
      <c r="K130" s="5"/>
      <c r="L130" s="16" t="s">
        <v>224</v>
      </c>
      <c r="M130" s="5"/>
      <c r="N130" s="4" t="s">
        <v>153</v>
      </c>
      <c r="O130" s="4"/>
      <c r="P130" s="5"/>
    </row>
    <row r="131" spans="1:16" ht="15" customHeight="1">
      <c r="A131" s="64"/>
      <c r="B131" s="35"/>
      <c r="C131" s="2"/>
      <c r="D131" s="2"/>
      <c r="E131" s="2"/>
      <c r="G131" s="35"/>
      <c r="H131" s="36"/>
      <c r="I131" s="36"/>
      <c r="J131" s="36" t="s">
        <v>121</v>
      </c>
      <c r="K131" s="34"/>
      <c r="L131" s="36" t="s">
        <v>121</v>
      </c>
      <c r="M131" s="36"/>
      <c r="N131" s="36" t="s">
        <v>121</v>
      </c>
      <c r="O131" s="36"/>
      <c r="P131" s="5"/>
    </row>
    <row r="132" spans="1:16" ht="15" customHeight="1">
      <c r="A132" s="64"/>
      <c r="B132" s="35"/>
      <c r="C132" s="2"/>
      <c r="D132" s="2"/>
      <c r="E132" s="2"/>
      <c r="G132" s="35"/>
      <c r="H132" s="36"/>
      <c r="I132" s="36"/>
      <c r="J132" s="36"/>
      <c r="K132" s="34"/>
      <c r="L132" s="36"/>
      <c r="M132" s="36"/>
      <c r="N132" s="36"/>
      <c r="O132" s="36"/>
      <c r="P132" s="5"/>
    </row>
    <row r="133" spans="1:16" ht="15" customHeight="1">
      <c r="A133" s="64"/>
      <c r="B133" s="7" t="s">
        <v>154</v>
      </c>
      <c r="C133" s="2"/>
      <c r="D133" s="2"/>
      <c r="E133" s="2"/>
      <c r="G133" s="39"/>
      <c r="H133" s="39"/>
      <c r="I133" s="41"/>
      <c r="J133" s="41">
        <v>33988</v>
      </c>
      <c r="K133" s="39"/>
      <c r="L133" s="146">
        <v>552</v>
      </c>
      <c r="M133" s="41"/>
      <c r="N133" s="39">
        <f>+J133+L133</f>
        <v>34540</v>
      </c>
      <c r="O133" s="39"/>
      <c r="P133" s="5"/>
    </row>
    <row r="134" spans="1:16" ht="15" customHeight="1">
      <c r="A134" s="64"/>
      <c r="B134" s="7" t="s">
        <v>155</v>
      </c>
      <c r="C134" s="2"/>
      <c r="D134" s="2"/>
      <c r="E134" s="2"/>
      <c r="G134" s="39"/>
      <c r="H134" s="39"/>
      <c r="I134" s="41"/>
      <c r="J134" s="164">
        <v>90384</v>
      </c>
      <c r="K134" s="39"/>
      <c r="L134" s="174">
        <v>60</v>
      </c>
      <c r="M134" s="41"/>
      <c r="N134" s="45">
        <f>+J134+L134</f>
        <v>90444</v>
      </c>
      <c r="O134" s="44"/>
      <c r="P134" s="5"/>
    </row>
    <row r="135" spans="1:16" ht="15" customHeight="1">
      <c r="A135" s="64"/>
      <c r="B135" s="7" t="s">
        <v>240</v>
      </c>
      <c r="C135" s="2"/>
      <c r="D135" s="2"/>
      <c r="E135" s="2"/>
      <c r="G135" s="39"/>
      <c r="H135" s="39"/>
      <c r="I135" s="41"/>
      <c r="J135" s="41">
        <f>SUM(J133:J134)</f>
        <v>124372</v>
      </c>
      <c r="K135" s="39"/>
      <c r="L135" s="41">
        <f>SUM(L133:L134)</f>
        <v>612</v>
      </c>
      <c r="M135" s="41"/>
      <c r="N135" s="41">
        <f>SUM(N133:N134)</f>
        <v>124984</v>
      </c>
      <c r="O135" s="41"/>
      <c r="P135" s="5"/>
    </row>
    <row r="136" spans="1:16" ht="15" customHeight="1">
      <c r="A136" s="64"/>
      <c r="B136" s="7" t="s">
        <v>241</v>
      </c>
      <c r="C136" s="2"/>
      <c r="D136" s="2"/>
      <c r="E136" s="2"/>
      <c r="G136" s="39"/>
      <c r="H136" s="39"/>
      <c r="I136" s="41"/>
      <c r="J136" s="165">
        <v>0</v>
      </c>
      <c r="K136" s="39"/>
      <c r="L136" s="146">
        <v>-612</v>
      </c>
      <c r="M136" s="146"/>
      <c r="N136" s="179">
        <f>+J136+L136</f>
        <v>-612</v>
      </c>
      <c r="O136" s="39"/>
      <c r="P136" s="5"/>
    </row>
    <row r="137" spans="1:17" ht="15" customHeight="1" thickBot="1">
      <c r="A137" s="64"/>
      <c r="B137" s="7" t="s">
        <v>111</v>
      </c>
      <c r="C137" s="2"/>
      <c r="D137" s="2"/>
      <c r="E137" s="2"/>
      <c r="G137" s="39"/>
      <c r="H137" s="135"/>
      <c r="I137" s="134"/>
      <c r="J137" s="148">
        <f>+J135+J136</f>
        <v>124372</v>
      </c>
      <c r="K137" s="48"/>
      <c r="L137" s="168">
        <f>+L135+L136</f>
        <v>0</v>
      </c>
      <c r="M137" s="48"/>
      <c r="N137" s="148">
        <f>+N135+N136</f>
        <v>124372</v>
      </c>
      <c r="O137" s="48"/>
      <c r="P137" s="5"/>
      <c r="Q137" s="196">
        <f>+'P&amp;L'!K21</f>
        <v>124372</v>
      </c>
    </row>
    <row r="138" spans="1:16" ht="15" customHeight="1" thickTop="1">
      <c r="A138" s="6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5"/>
    </row>
    <row r="139" spans="1:16" ht="15">
      <c r="A139" s="5"/>
      <c r="B139" s="57" t="s">
        <v>112</v>
      </c>
      <c r="C139" s="2"/>
      <c r="D139" s="2"/>
      <c r="E139" s="2"/>
      <c r="G139" s="2"/>
      <c r="H139" s="135"/>
      <c r="I139" s="44"/>
      <c r="J139" s="44"/>
      <c r="K139" s="44"/>
      <c r="L139" s="135"/>
      <c r="M139" s="49"/>
      <c r="N139" s="36" t="s">
        <v>121</v>
      </c>
      <c r="O139" s="36"/>
      <c r="P139" s="5"/>
    </row>
    <row r="140" spans="1:16" ht="15" customHeight="1">
      <c r="A140" s="5"/>
      <c r="B140" s="7"/>
      <c r="C140" s="2"/>
      <c r="D140" s="2"/>
      <c r="E140" s="2"/>
      <c r="G140" s="2"/>
      <c r="H140" s="44"/>
      <c r="I140" s="44"/>
      <c r="J140" s="44"/>
      <c r="K140" s="137"/>
      <c r="L140" s="44"/>
      <c r="M140" s="44"/>
      <c r="P140" s="5"/>
    </row>
    <row r="141" spans="1:16" ht="15">
      <c r="A141" s="5"/>
      <c r="B141" s="7" t="s">
        <v>154</v>
      </c>
      <c r="C141" s="2"/>
      <c r="D141" s="2"/>
      <c r="E141" s="2"/>
      <c r="G141" s="2"/>
      <c r="H141" s="44"/>
      <c r="I141" s="44"/>
      <c r="J141" s="44"/>
      <c r="K141" s="137"/>
      <c r="M141" s="44"/>
      <c r="N141" s="44">
        <v>7914</v>
      </c>
      <c r="O141" s="44"/>
      <c r="P141" s="5"/>
    </row>
    <row r="142" spans="1:16" ht="15">
      <c r="A142" s="5"/>
      <c r="B142" s="7" t="s">
        <v>155</v>
      </c>
      <c r="C142" s="2"/>
      <c r="D142" s="2"/>
      <c r="E142" s="2"/>
      <c r="G142" s="2"/>
      <c r="H142" s="44"/>
      <c r="I142" s="44"/>
      <c r="J142" s="44"/>
      <c r="K142" s="137"/>
      <c r="M142" s="44"/>
      <c r="N142" s="45">
        <v>6838</v>
      </c>
      <c r="O142" s="44"/>
      <c r="P142" s="5"/>
    </row>
    <row r="143" spans="1:16" ht="15">
      <c r="A143" s="5"/>
      <c r="C143" s="2"/>
      <c r="D143" s="2"/>
      <c r="E143" s="2"/>
      <c r="G143" s="35"/>
      <c r="H143" s="137"/>
      <c r="I143" s="137"/>
      <c r="J143" s="137"/>
      <c r="K143" s="137"/>
      <c r="M143" s="36"/>
      <c r="N143" s="139">
        <f>SUM(N141:N142)</f>
        <v>14752</v>
      </c>
      <c r="O143" s="139"/>
      <c r="P143" s="5"/>
    </row>
    <row r="144" spans="1:16" ht="15">
      <c r="A144" s="5"/>
      <c r="B144" s="7" t="s">
        <v>113</v>
      </c>
      <c r="C144" s="2"/>
      <c r="D144" s="2"/>
      <c r="E144" s="2"/>
      <c r="G144" s="35"/>
      <c r="H144" s="138"/>
      <c r="I144" s="137"/>
      <c r="J144" s="138"/>
      <c r="K144" s="138"/>
      <c r="M144" s="36"/>
      <c r="N144" s="327">
        <v>-3161</v>
      </c>
      <c r="O144" s="139"/>
      <c r="P144" s="5"/>
    </row>
    <row r="145" spans="1:18" ht="15">
      <c r="A145" s="5"/>
      <c r="B145" s="7" t="s">
        <v>306</v>
      </c>
      <c r="C145" s="2"/>
      <c r="D145" s="2"/>
      <c r="E145" s="2"/>
      <c r="G145" s="35"/>
      <c r="H145" s="138"/>
      <c r="I145" s="137"/>
      <c r="J145" s="138"/>
      <c r="K145" s="138"/>
      <c r="M145" s="36"/>
      <c r="N145" s="139">
        <f>SUM(N143:N144)</f>
        <v>11591</v>
      </c>
      <c r="O145" s="139"/>
      <c r="P145" s="5"/>
      <c r="Q145" s="196"/>
      <c r="R145" s="196"/>
    </row>
    <row r="146" spans="1:18" ht="15">
      <c r="A146" s="5"/>
      <c r="B146" s="7" t="s">
        <v>311</v>
      </c>
      <c r="C146" s="2"/>
      <c r="D146" s="2"/>
      <c r="E146" s="2"/>
      <c r="G146" s="39"/>
      <c r="H146" s="44"/>
      <c r="I146" s="44"/>
      <c r="J146" s="44"/>
      <c r="K146" s="44"/>
      <c r="M146" s="39"/>
      <c r="N146" s="44">
        <v>42454</v>
      </c>
      <c r="O146" s="139"/>
      <c r="P146" s="5"/>
      <c r="Q146" s="196"/>
      <c r="R146" s="196"/>
    </row>
    <row r="147" spans="1:16" ht="15">
      <c r="A147" s="5"/>
      <c r="B147" s="2" t="s">
        <v>307</v>
      </c>
      <c r="C147" s="2"/>
      <c r="D147" s="2"/>
      <c r="E147" s="2"/>
      <c r="G147" s="2"/>
      <c r="H147" s="138"/>
      <c r="I147" s="138"/>
      <c r="J147" s="138"/>
      <c r="K147" s="44"/>
      <c r="M147" s="34"/>
      <c r="N147" s="328">
        <v>-38774</v>
      </c>
      <c r="O147" s="139"/>
      <c r="P147" s="5"/>
    </row>
    <row r="148" spans="1:16" ht="15" customHeight="1">
      <c r="A148" s="5"/>
      <c r="B148" s="2" t="s">
        <v>252</v>
      </c>
      <c r="C148" s="2"/>
      <c r="D148" s="2"/>
      <c r="E148" s="2"/>
      <c r="G148" s="2"/>
      <c r="H148" s="138"/>
      <c r="I148" s="138"/>
      <c r="J148" s="138"/>
      <c r="K148" s="44"/>
      <c r="M148" s="34"/>
      <c r="N148" s="139"/>
      <c r="O148" s="139"/>
      <c r="P148" s="5"/>
    </row>
    <row r="149" spans="1:16" ht="15" customHeight="1">
      <c r="A149" s="5"/>
      <c r="B149" s="71" t="s">
        <v>253</v>
      </c>
      <c r="C149" s="2"/>
      <c r="D149" s="2"/>
      <c r="E149" s="2"/>
      <c r="G149" s="2"/>
      <c r="H149" s="138"/>
      <c r="I149" s="138"/>
      <c r="J149" s="138"/>
      <c r="K149" s="44"/>
      <c r="M149" s="34"/>
      <c r="N149" s="176">
        <v>3577</v>
      </c>
      <c r="O149" s="139"/>
      <c r="P149" s="5"/>
    </row>
    <row r="150" spans="1:16" ht="15" customHeight="1">
      <c r="A150" s="5"/>
      <c r="B150" s="71" t="s">
        <v>254</v>
      </c>
      <c r="C150" s="2"/>
      <c r="D150" s="2"/>
      <c r="E150" s="2"/>
      <c r="G150" s="2"/>
      <c r="H150" s="138"/>
      <c r="I150" s="138"/>
      <c r="J150" s="138"/>
      <c r="K150" s="44"/>
      <c r="M150" s="34"/>
      <c r="N150" s="329">
        <v>-434</v>
      </c>
      <c r="O150" s="139"/>
      <c r="P150" s="5"/>
    </row>
    <row r="151" spans="1:17" ht="15" customHeight="1">
      <c r="A151" s="5"/>
      <c r="B151" s="2"/>
      <c r="C151" s="2"/>
      <c r="D151" s="2"/>
      <c r="E151" s="2"/>
      <c r="G151" s="2"/>
      <c r="H151" s="138"/>
      <c r="I151" s="138"/>
      <c r="J151" s="138"/>
      <c r="K151" s="44"/>
      <c r="M151" s="34"/>
      <c r="N151" s="295">
        <f>+N149+N150</f>
        <v>3143</v>
      </c>
      <c r="O151" s="139"/>
      <c r="P151" s="5"/>
      <c r="Q151" s="196"/>
    </row>
    <row r="152" spans="1:17" ht="15" customHeight="1">
      <c r="A152" s="5"/>
      <c r="B152" s="7" t="s">
        <v>227</v>
      </c>
      <c r="C152" s="2"/>
      <c r="D152" s="2"/>
      <c r="E152" s="2"/>
      <c r="G152" s="39"/>
      <c r="H152" s="44"/>
      <c r="I152" s="44"/>
      <c r="J152" s="44"/>
      <c r="K152" s="44"/>
      <c r="M152" s="44"/>
      <c r="N152" s="44">
        <f>+N145+N146+N147+N151</f>
        <v>18414</v>
      </c>
      <c r="O152" s="44"/>
      <c r="P152" s="5"/>
      <c r="Q152" s="196"/>
    </row>
    <row r="153" spans="1:16" ht="15" customHeight="1">
      <c r="A153" s="5"/>
      <c r="B153" s="7" t="s">
        <v>122</v>
      </c>
      <c r="C153" s="2"/>
      <c r="D153" s="2"/>
      <c r="E153" s="2"/>
      <c r="G153" s="44"/>
      <c r="H153" s="44"/>
      <c r="I153" s="44"/>
      <c r="J153" s="44"/>
      <c r="K153" s="135"/>
      <c r="M153" s="44"/>
      <c r="N153" s="323">
        <v>-3377</v>
      </c>
      <c r="O153" s="44"/>
      <c r="P153" s="5"/>
    </row>
    <row r="154" spans="1:17" ht="15" customHeight="1" thickBot="1">
      <c r="A154" s="5"/>
      <c r="B154" s="7" t="s">
        <v>57</v>
      </c>
      <c r="C154" s="2"/>
      <c r="D154" s="2"/>
      <c r="E154" s="2"/>
      <c r="G154" s="39"/>
      <c r="H154" s="135"/>
      <c r="I154" s="135"/>
      <c r="J154" s="135"/>
      <c r="K154" s="44"/>
      <c r="M154" s="49"/>
      <c r="N154" s="147">
        <f>+N152+N153</f>
        <v>15037</v>
      </c>
      <c r="O154" s="135"/>
      <c r="P154" s="5"/>
      <c r="Q154" s="196"/>
    </row>
    <row r="155" spans="1:16" ht="15" customHeight="1" thickTop="1">
      <c r="A155" s="5"/>
      <c r="B155" s="7"/>
      <c r="C155" s="2"/>
      <c r="D155" s="2"/>
      <c r="E155" s="2"/>
      <c r="G155" s="39"/>
      <c r="H155" s="44"/>
      <c r="I155" s="44"/>
      <c r="J155" s="44"/>
      <c r="K155" s="44"/>
      <c r="L155" s="44"/>
      <c r="M155" s="44"/>
      <c r="P155" s="5"/>
    </row>
    <row r="156" spans="1:16" ht="15" customHeight="1">
      <c r="A156" s="5" t="s">
        <v>209</v>
      </c>
      <c r="B156" s="7" t="s">
        <v>242</v>
      </c>
      <c r="C156" s="4"/>
      <c r="D156" s="2"/>
      <c r="E156" s="2"/>
      <c r="G156" s="39"/>
      <c r="H156" s="44"/>
      <c r="I156" s="44"/>
      <c r="J156" s="44"/>
      <c r="K156" s="44"/>
      <c r="L156" s="44"/>
      <c r="M156" s="44"/>
      <c r="P156" s="5"/>
    </row>
    <row r="157" spans="1:16" ht="15" customHeight="1">
      <c r="A157" s="5"/>
      <c r="B157" s="7" t="s">
        <v>401</v>
      </c>
      <c r="C157" s="4"/>
      <c r="D157" s="2"/>
      <c r="E157" s="2"/>
      <c r="G157" s="39"/>
      <c r="H157" s="44"/>
      <c r="I157" s="44"/>
      <c r="J157" s="44"/>
      <c r="K157" s="44"/>
      <c r="L157" s="44"/>
      <c r="M157" s="44"/>
      <c r="P157" s="5"/>
    </row>
    <row r="158" spans="1:16" ht="15" customHeight="1">
      <c r="A158" s="5"/>
      <c r="B158" s="7" t="s">
        <v>402</v>
      </c>
      <c r="C158" s="4"/>
      <c r="D158" s="2"/>
      <c r="E158" s="2"/>
      <c r="G158" s="39"/>
      <c r="H158" s="44"/>
      <c r="I158" s="44"/>
      <c r="J158" s="44"/>
      <c r="K158" s="44"/>
      <c r="L158" s="44"/>
      <c r="M158" s="44"/>
      <c r="P158" s="5"/>
    </row>
    <row r="159" spans="1:16" ht="15" customHeight="1">
      <c r="A159" s="5"/>
      <c r="B159" s="7"/>
      <c r="C159" s="4"/>
      <c r="D159" s="2"/>
      <c r="E159" s="2"/>
      <c r="G159" s="39"/>
      <c r="H159" s="44"/>
      <c r="I159" s="44"/>
      <c r="J159" s="44"/>
      <c r="K159" s="44"/>
      <c r="L159" s="44"/>
      <c r="M159" s="44"/>
      <c r="P159" s="5"/>
    </row>
    <row r="160" spans="1:16" ht="15" customHeight="1">
      <c r="A160" s="5" t="s">
        <v>211</v>
      </c>
      <c r="B160" s="7" t="s">
        <v>210</v>
      </c>
      <c r="C160" s="4"/>
      <c r="D160" s="4"/>
      <c r="E160" s="4"/>
      <c r="F160" s="4"/>
      <c r="G160" s="4"/>
      <c r="H160" s="4"/>
      <c r="I160" s="44"/>
      <c r="J160" s="44"/>
      <c r="K160" s="44"/>
      <c r="L160" s="44"/>
      <c r="M160" s="44"/>
      <c r="P160" s="5"/>
    </row>
    <row r="161" spans="1:16" ht="15" customHeight="1">
      <c r="A161" s="5"/>
      <c r="B161" s="7" t="s">
        <v>59</v>
      </c>
      <c r="C161" s="4"/>
      <c r="D161" s="4"/>
      <c r="E161" s="4"/>
      <c r="F161" s="4"/>
      <c r="G161" s="4"/>
      <c r="H161" s="4"/>
      <c r="I161" s="44"/>
      <c r="J161" s="44"/>
      <c r="K161" s="44"/>
      <c r="L161" s="44"/>
      <c r="M161" s="44"/>
      <c r="P161" s="5"/>
    </row>
    <row r="162" spans="1:16" ht="15" customHeight="1">
      <c r="A162" s="5"/>
      <c r="B162" s="55"/>
      <c r="C162" s="4"/>
      <c r="D162" s="4"/>
      <c r="E162" s="4"/>
      <c r="F162" s="4"/>
      <c r="G162" s="4"/>
      <c r="H162" s="4"/>
      <c r="I162" s="44"/>
      <c r="J162" s="44"/>
      <c r="K162" s="44"/>
      <c r="L162" s="44"/>
      <c r="M162" s="44"/>
      <c r="P162" s="5"/>
    </row>
    <row r="163" spans="1:16" ht="15" customHeight="1">
      <c r="A163" s="5"/>
      <c r="B163" s="55"/>
      <c r="C163" s="4"/>
      <c r="D163" s="4"/>
      <c r="E163" s="4"/>
      <c r="F163" s="4"/>
      <c r="G163" s="4"/>
      <c r="H163" s="4"/>
      <c r="I163" s="44"/>
      <c r="J163" s="44"/>
      <c r="K163" s="44"/>
      <c r="L163" s="44"/>
      <c r="M163" s="44"/>
      <c r="P163" s="5"/>
    </row>
    <row r="164" spans="1:16" ht="15" customHeight="1">
      <c r="A164" s="5"/>
      <c r="B164" s="55"/>
      <c r="C164" s="4"/>
      <c r="D164" s="4"/>
      <c r="E164" s="4"/>
      <c r="F164" s="4"/>
      <c r="G164" s="4"/>
      <c r="H164" s="4"/>
      <c r="I164" s="44"/>
      <c r="J164" s="44"/>
      <c r="K164" s="44"/>
      <c r="L164" s="44"/>
      <c r="M164" s="44"/>
      <c r="P164" s="5"/>
    </row>
    <row r="165" spans="1:16" ht="15" customHeight="1">
      <c r="A165" s="5"/>
      <c r="B165" s="55"/>
      <c r="C165" s="4"/>
      <c r="D165" s="4"/>
      <c r="E165" s="4"/>
      <c r="F165" s="4"/>
      <c r="G165" s="4"/>
      <c r="H165" s="4"/>
      <c r="I165" s="44"/>
      <c r="J165" s="44"/>
      <c r="K165" s="44"/>
      <c r="L165" s="44"/>
      <c r="M165" s="44"/>
      <c r="P165" s="5"/>
    </row>
    <row r="166" spans="1:16" ht="15" customHeight="1">
      <c r="A166" s="5"/>
      <c r="B166" s="55"/>
      <c r="C166" s="4"/>
      <c r="D166" s="4"/>
      <c r="E166" s="4"/>
      <c r="F166" s="4"/>
      <c r="G166" s="4"/>
      <c r="H166" s="4"/>
      <c r="I166" s="44"/>
      <c r="J166" s="44"/>
      <c r="K166" s="44"/>
      <c r="L166" s="44"/>
      <c r="M166" s="44"/>
      <c r="P166" s="5"/>
    </row>
    <row r="167" spans="1:16" ht="15" customHeight="1">
      <c r="A167" s="5"/>
      <c r="B167" s="55"/>
      <c r="C167" s="4"/>
      <c r="D167" s="4"/>
      <c r="E167" s="4"/>
      <c r="F167" s="4"/>
      <c r="G167" s="4"/>
      <c r="H167" s="4"/>
      <c r="I167" s="44"/>
      <c r="J167" s="44"/>
      <c r="K167" s="44"/>
      <c r="L167" s="44"/>
      <c r="M167" s="44"/>
      <c r="P167" s="5"/>
    </row>
    <row r="168" spans="1:16" ht="15" customHeight="1">
      <c r="A168" s="5"/>
      <c r="B168" s="55"/>
      <c r="C168" s="4"/>
      <c r="D168" s="4"/>
      <c r="E168" s="4"/>
      <c r="F168" s="4"/>
      <c r="G168" s="4"/>
      <c r="H168" s="4"/>
      <c r="I168" s="44"/>
      <c r="J168" s="44"/>
      <c r="K168" s="44"/>
      <c r="L168" s="44"/>
      <c r="M168" s="44"/>
      <c r="P168" s="5"/>
    </row>
    <row r="169" spans="1:16" ht="15" customHeight="1">
      <c r="A169" s="64" t="str">
        <f>+A115</f>
        <v>BERJAYA LAND BERHAD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P169" s="5"/>
    </row>
    <row r="170" spans="1:16" ht="15" customHeight="1">
      <c r="A170" s="128" t="str">
        <f>+A116</f>
        <v>(COMPANY NO: 201765-A)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161" t="str">
        <f>+L116</f>
        <v>Quarterly report 31-07-06</v>
      </c>
      <c r="M170" s="4"/>
      <c r="N170" s="4"/>
      <c r="P170" s="5"/>
    </row>
    <row r="171" spans="1:16" ht="15" customHeight="1">
      <c r="A171" s="129"/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P171" s="5"/>
    </row>
    <row r="172" spans="1:16" ht="15" customHeight="1">
      <c r="A172" s="128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P172" s="5"/>
    </row>
    <row r="173" spans="1:16" ht="15" customHeight="1">
      <c r="A173" s="64" t="s">
        <v>108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P173" s="5"/>
    </row>
    <row r="174" spans="1:16" ht="15" customHeight="1">
      <c r="A174" s="5"/>
      <c r="B174" s="55"/>
      <c r="C174" s="4"/>
      <c r="D174" s="4"/>
      <c r="E174" s="4"/>
      <c r="F174" s="4"/>
      <c r="G174" s="4"/>
      <c r="H174" s="4"/>
      <c r="I174" s="44"/>
      <c r="J174" s="44"/>
      <c r="K174" s="44"/>
      <c r="L174" s="44"/>
      <c r="M174" s="44"/>
      <c r="P174" s="5"/>
    </row>
    <row r="175" spans="1:16" ht="15" customHeight="1">
      <c r="A175" s="5" t="s">
        <v>283</v>
      </c>
      <c r="B175" s="8" t="s">
        <v>58</v>
      </c>
      <c r="C175" s="4"/>
      <c r="D175" s="4"/>
      <c r="E175" s="4"/>
      <c r="F175" s="4"/>
      <c r="G175" s="4"/>
      <c r="H175" s="4"/>
      <c r="I175" s="44"/>
      <c r="J175" s="44"/>
      <c r="K175" s="44"/>
      <c r="L175" s="44"/>
      <c r="M175" s="44"/>
      <c r="P175" s="5"/>
    </row>
    <row r="176" spans="1:16" ht="15" customHeight="1">
      <c r="A176" s="5"/>
      <c r="B176" s="6" t="s">
        <v>85</v>
      </c>
      <c r="C176" s="4"/>
      <c r="D176" s="4"/>
      <c r="E176" s="4"/>
      <c r="F176" s="4"/>
      <c r="G176" s="4"/>
      <c r="H176" s="4"/>
      <c r="I176" s="44"/>
      <c r="J176" s="44"/>
      <c r="K176" s="44"/>
      <c r="L176" s="44"/>
      <c r="M176" s="44"/>
      <c r="P176" s="5"/>
    </row>
    <row r="177" spans="1:16" ht="15" customHeight="1">
      <c r="A177" s="5"/>
      <c r="B177" s="6" t="s">
        <v>265</v>
      </c>
      <c r="C177" s="4"/>
      <c r="D177" s="4"/>
      <c r="E177" s="4"/>
      <c r="F177" s="4"/>
      <c r="G177" s="4"/>
      <c r="H177" s="4"/>
      <c r="I177" s="44"/>
      <c r="J177" s="44"/>
      <c r="K177" s="44"/>
      <c r="L177" s="44"/>
      <c r="M177" s="44"/>
      <c r="P177" s="5"/>
    </row>
    <row r="178" spans="1:16" ht="15" customHeight="1">
      <c r="A178" s="5"/>
      <c r="B178" s="6"/>
      <c r="C178" s="4"/>
      <c r="D178" s="4"/>
      <c r="E178" s="4"/>
      <c r="F178" s="4"/>
      <c r="G178" s="4"/>
      <c r="H178" s="4"/>
      <c r="I178" s="44"/>
      <c r="J178" s="44"/>
      <c r="K178" s="44"/>
      <c r="L178" s="44"/>
      <c r="M178" s="44"/>
      <c r="P178" s="5"/>
    </row>
    <row r="179" spans="1:16" ht="15" customHeight="1">
      <c r="A179" s="5"/>
      <c r="B179" s="20" t="s">
        <v>438</v>
      </c>
      <c r="C179" s="4"/>
      <c r="D179" s="4"/>
      <c r="E179" s="4"/>
      <c r="F179" s="4"/>
      <c r="G179" s="4"/>
      <c r="H179" s="4"/>
      <c r="I179" s="44"/>
      <c r="J179" s="44"/>
      <c r="K179" s="44"/>
      <c r="L179" s="44"/>
      <c r="M179" s="44"/>
      <c r="P179" s="5"/>
    </row>
    <row r="180" spans="1:16" ht="15" customHeight="1">
      <c r="A180" s="5"/>
      <c r="B180" s="55" t="s">
        <v>439</v>
      </c>
      <c r="C180" s="4"/>
      <c r="D180" s="4"/>
      <c r="E180" s="4"/>
      <c r="F180" s="4"/>
      <c r="G180" s="4"/>
      <c r="H180" s="4"/>
      <c r="I180" s="44"/>
      <c r="J180" s="44"/>
      <c r="K180" s="44"/>
      <c r="L180" s="44"/>
      <c r="M180" s="44"/>
      <c r="P180" s="5"/>
    </row>
    <row r="181" spans="1:16" ht="15" customHeight="1">
      <c r="A181" s="5"/>
      <c r="B181" s="55" t="s">
        <v>441</v>
      </c>
      <c r="C181" s="4"/>
      <c r="D181" s="4"/>
      <c r="E181" s="4"/>
      <c r="F181" s="4"/>
      <c r="G181" s="4"/>
      <c r="H181" s="4"/>
      <c r="I181" s="44"/>
      <c r="J181" s="44"/>
      <c r="K181" s="44"/>
      <c r="L181" s="44"/>
      <c r="M181" s="44"/>
      <c r="P181" s="5"/>
    </row>
    <row r="182" spans="1:16" ht="15" customHeight="1">
      <c r="A182" s="5"/>
      <c r="B182" s="55"/>
      <c r="C182" s="4"/>
      <c r="D182" s="4"/>
      <c r="E182" s="4"/>
      <c r="F182" s="4"/>
      <c r="G182" s="4"/>
      <c r="H182" s="4"/>
      <c r="I182" s="44"/>
      <c r="J182" s="44"/>
      <c r="K182" s="44"/>
      <c r="L182" s="44"/>
      <c r="M182" s="44"/>
      <c r="P182" s="5"/>
    </row>
    <row r="183" spans="1:16" ht="15" customHeight="1">
      <c r="A183" s="5"/>
      <c r="B183" s="20" t="s">
        <v>440</v>
      </c>
      <c r="C183" s="4"/>
      <c r="D183" s="4"/>
      <c r="E183" s="4"/>
      <c r="F183" s="4"/>
      <c r="G183" s="4"/>
      <c r="H183" s="4"/>
      <c r="I183" s="44"/>
      <c r="J183" s="44"/>
      <c r="K183" s="44"/>
      <c r="L183" s="44"/>
      <c r="M183" s="44"/>
      <c r="P183" s="5"/>
    </row>
    <row r="184" spans="1:16" ht="15" customHeight="1">
      <c r="A184" s="5"/>
      <c r="B184" s="20" t="s">
        <v>442</v>
      </c>
      <c r="C184" s="4"/>
      <c r="D184" s="4"/>
      <c r="E184" s="4"/>
      <c r="F184" s="4"/>
      <c r="G184" s="4"/>
      <c r="H184" s="4"/>
      <c r="I184" s="44"/>
      <c r="J184" s="44"/>
      <c r="K184" s="44"/>
      <c r="L184" s="44"/>
      <c r="M184" s="44"/>
      <c r="P184" s="5"/>
    </row>
    <row r="185" spans="1:16" ht="15" customHeight="1">
      <c r="A185" s="5"/>
      <c r="B185" s="20" t="s">
        <v>443</v>
      </c>
      <c r="C185" s="4"/>
      <c r="D185" s="4"/>
      <c r="E185" s="4"/>
      <c r="F185" s="4"/>
      <c r="G185" s="4"/>
      <c r="H185" s="4"/>
      <c r="I185" s="44"/>
      <c r="J185" s="44"/>
      <c r="K185" s="44"/>
      <c r="L185" s="44"/>
      <c r="M185" s="44"/>
      <c r="P185" s="5"/>
    </row>
    <row r="186" spans="1:16" ht="15" customHeight="1">
      <c r="A186" s="5"/>
      <c r="B186" s="55" t="s">
        <v>444</v>
      </c>
      <c r="C186" s="4"/>
      <c r="D186" s="4"/>
      <c r="E186" s="4"/>
      <c r="F186" s="4"/>
      <c r="G186" s="4"/>
      <c r="H186" s="4"/>
      <c r="I186" s="44"/>
      <c r="J186" s="44"/>
      <c r="K186" s="44"/>
      <c r="L186" s="44"/>
      <c r="M186" s="44"/>
      <c r="P186" s="5"/>
    </row>
    <row r="187" spans="1:16" ht="15" customHeight="1">
      <c r="A187" s="5"/>
      <c r="B187" s="20"/>
      <c r="C187" s="4"/>
      <c r="D187" s="4"/>
      <c r="E187" s="4"/>
      <c r="F187" s="4"/>
      <c r="G187" s="4"/>
      <c r="H187" s="4"/>
      <c r="I187" s="44"/>
      <c r="J187" s="44"/>
      <c r="K187" s="44"/>
      <c r="L187" s="44"/>
      <c r="M187" s="44"/>
      <c r="P187" s="5"/>
    </row>
    <row r="188" spans="1:16" ht="15" customHeight="1">
      <c r="A188" s="5"/>
      <c r="B188" s="20" t="s">
        <v>385</v>
      </c>
      <c r="C188" s="4"/>
      <c r="D188" s="4"/>
      <c r="E188" s="4"/>
      <c r="F188" s="4"/>
      <c r="G188" s="4"/>
      <c r="H188" s="4"/>
      <c r="I188" s="44"/>
      <c r="J188" s="44"/>
      <c r="K188" s="44"/>
      <c r="L188" s="44"/>
      <c r="M188" s="44"/>
      <c r="P188" s="5"/>
    </row>
    <row r="189" spans="1:16" ht="15" customHeight="1">
      <c r="A189" s="5"/>
      <c r="B189" s="55" t="s">
        <v>386</v>
      </c>
      <c r="C189" s="4"/>
      <c r="D189" s="4"/>
      <c r="E189" s="4"/>
      <c r="F189" s="4"/>
      <c r="G189" s="4"/>
      <c r="H189" s="4"/>
      <c r="I189" s="44"/>
      <c r="J189" s="44"/>
      <c r="K189" s="44"/>
      <c r="L189" s="44"/>
      <c r="M189" s="44"/>
      <c r="P189" s="5"/>
    </row>
    <row r="190" spans="1:16" ht="15" customHeight="1">
      <c r="A190" s="5"/>
      <c r="B190" s="20" t="s">
        <v>387</v>
      </c>
      <c r="C190" s="4"/>
      <c r="D190" s="4"/>
      <c r="E190" s="4"/>
      <c r="F190" s="4"/>
      <c r="G190" s="4"/>
      <c r="H190" s="4"/>
      <c r="I190" s="44"/>
      <c r="J190" s="44"/>
      <c r="K190" s="44"/>
      <c r="L190" s="44"/>
      <c r="M190" s="44"/>
      <c r="P190" s="5"/>
    </row>
    <row r="191" spans="1:16" ht="15" customHeight="1">
      <c r="A191" s="5"/>
      <c r="B191" s="20"/>
      <c r="C191" s="4"/>
      <c r="D191" s="4"/>
      <c r="E191" s="4"/>
      <c r="F191" s="4"/>
      <c r="G191" s="4"/>
      <c r="H191" s="4"/>
      <c r="I191" s="44"/>
      <c r="J191" s="44"/>
      <c r="K191" s="44"/>
      <c r="L191" s="44"/>
      <c r="M191" s="44"/>
      <c r="P191" s="5"/>
    </row>
    <row r="192" spans="1:16" ht="15" customHeight="1">
      <c r="A192" s="5"/>
      <c r="B192" s="20" t="s">
        <v>409</v>
      </c>
      <c r="C192" s="4"/>
      <c r="D192" s="4"/>
      <c r="E192" s="4"/>
      <c r="F192" s="4"/>
      <c r="G192" s="4"/>
      <c r="H192" s="4"/>
      <c r="I192" s="44"/>
      <c r="J192" s="44"/>
      <c r="K192" s="44"/>
      <c r="L192" s="44"/>
      <c r="M192" s="44"/>
      <c r="P192" s="5"/>
    </row>
    <row r="193" spans="1:16" ht="15" customHeight="1">
      <c r="A193" s="5"/>
      <c r="B193" s="55" t="s">
        <v>408</v>
      </c>
      <c r="C193" s="4"/>
      <c r="D193" s="4"/>
      <c r="E193" s="4"/>
      <c r="F193" s="4"/>
      <c r="G193" s="4"/>
      <c r="H193" s="4"/>
      <c r="I193" s="44"/>
      <c r="J193" s="44"/>
      <c r="K193" s="44"/>
      <c r="L193" s="44"/>
      <c r="M193" s="44"/>
      <c r="P193" s="5"/>
    </row>
    <row r="194" spans="1:16" ht="15" customHeight="1">
      <c r="A194" s="5"/>
      <c r="B194" s="55"/>
      <c r="C194" s="4"/>
      <c r="D194" s="4"/>
      <c r="E194" s="4"/>
      <c r="F194" s="4"/>
      <c r="G194" s="4"/>
      <c r="H194" s="4"/>
      <c r="I194" s="44"/>
      <c r="J194" s="44"/>
      <c r="K194" s="44"/>
      <c r="L194" s="44"/>
      <c r="M194" s="44"/>
      <c r="P194" s="5"/>
    </row>
    <row r="195" spans="1:16" ht="15" customHeight="1">
      <c r="A195" s="5" t="s">
        <v>109</v>
      </c>
      <c r="B195" s="6" t="s">
        <v>60</v>
      </c>
      <c r="C195" s="4"/>
      <c r="D195" s="5"/>
      <c r="E195" s="5"/>
      <c r="F195" s="5"/>
      <c r="G195" s="5"/>
      <c r="H195" s="5"/>
      <c r="I195" s="5"/>
      <c r="J195" s="5"/>
      <c r="K195" s="5"/>
      <c r="L195" s="63"/>
      <c r="M195" s="63"/>
      <c r="N195" s="5"/>
      <c r="O195" s="5"/>
      <c r="P195" s="5"/>
    </row>
    <row r="196" spans="1:16" ht="15" customHeight="1">
      <c r="A196" s="5"/>
      <c r="B196" s="6"/>
      <c r="C196" s="4"/>
      <c r="D196" s="5"/>
      <c r="E196" s="5"/>
      <c r="F196" s="5"/>
      <c r="G196" s="5"/>
      <c r="H196" s="5"/>
      <c r="I196" s="5"/>
      <c r="J196" s="5"/>
      <c r="K196" s="5"/>
      <c r="L196" s="63"/>
      <c r="M196" s="63"/>
      <c r="N196" s="5"/>
      <c r="O196" s="5"/>
      <c r="P196" s="5"/>
    </row>
    <row r="197" spans="1:16" ht="15" customHeight="1">
      <c r="A197" s="5"/>
      <c r="B197" s="6"/>
      <c r="C197" s="55"/>
      <c r="D197" s="5"/>
      <c r="E197" s="5"/>
      <c r="F197" s="5"/>
      <c r="G197" s="5"/>
      <c r="H197" s="56"/>
      <c r="I197" s="56"/>
      <c r="J197" s="59"/>
      <c r="K197" s="59"/>
      <c r="L197" s="16" t="s">
        <v>121</v>
      </c>
      <c r="M197" s="56"/>
      <c r="N197" s="5"/>
      <c r="O197" s="5"/>
      <c r="P197" s="5"/>
    </row>
    <row r="198" spans="1:16" ht="15" customHeight="1">
      <c r="A198" s="5"/>
      <c r="B198" s="7" t="s">
        <v>286</v>
      </c>
      <c r="C198" s="55"/>
      <c r="D198" s="5"/>
      <c r="E198" s="5"/>
      <c r="F198" s="5"/>
      <c r="G198" s="5"/>
      <c r="H198" s="56"/>
      <c r="I198" s="56"/>
      <c r="J198" s="59"/>
      <c r="K198" s="59"/>
      <c r="L198" s="56"/>
      <c r="M198" s="56"/>
      <c r="N198" s="5"/>
      <c r="O198" s="5"/>
      <c r="P198" s="5"/>
    </row>
    <row r="199" spans="1:16" ht="15" customHeight="1">
      <c r="A199" s="5"/>
      <c r="B199" s="58" t="s">
        <v>287</v>
      </c>
      <c r="C199" s="55"/>
      <c r="D199" s="5"/>
      <c r="E199" s="5"/>
      <c r="F199" s="5"/>
      <c r="G199" s="5"/>
      <c r="H199" s="56"/>
      <c r="I199" s="56"/>
      <c r="J199" s="59"/>
      <c r="K199" s="59"/>
      <c r="L199" s="56"/>
      <c r="M199" s="56"/>
      <c r="N199" s="5"/>
      <c r="O199" s="5"/>
      <c r="P199" s="5"/>
    </row>
    <row r="200" spans="1:16" ht="15" customHeight="1" thickBot="1">
      <c r="A200" s="5"/>
      <c r="B200" s="57"/>
      <c r="C200" s="20" t="s">
        <v>61</v>
      </c>
      <c r="D200" s="2"/>
      <c r="E200" s="5"/>
      <c r="F200" s="5"/>
      <c r="G200" s="5"/>
      <c r="H200" s="66"/>
      <c r="I200" s="66"/>
      <c r="J200" s="60"/>
      <c r="K200" s="60"/>
      <c r="L200" s="173">
        <v>21146</v>
      </c>
      <c r="M200" s="62"/>
      <c r="N200" s="5"/>
      <c r="O200" s="5"/>
      <c r="P200" s="5"/>
    </row>
    <row r="201" spans="1:16" ht="15" customHeight="1" thickTop="1">
      <c r="A201" s="5"/>
      <c r="B201" s="57"/>
      <c r="C201" s="20"/>
      <c r="D201" s="2"/>
      <c r="E201" s="5"/>
      <c r="F201" s="5"/>
      <c r="G201" s="5"/>
      <c r="H201" s="66"/>
      <c r="I201" s="66"/>
      <c r="J201" s="60"/>
      <c r="K201" s="60"/>
      <c r="L201" s="62"/>
      <c r="M201" s="62"/>
      <c r="N201" s="5"/>
      <c r="O201" s="5"/>
      <c r="P201" s="5"/>
    </row>
    <row r="202" spans="1:16" ht="15" customHeight="1">
      <c r="A202" s="5"/>
      <c r="B202" s="57"/>
      <c r="C202" s="20"/>
      <c r="D202" s="2"/>
      <c r="E202" s="5"/>
      <c r="F202" s="5"/>
      <c r="G202" s="5"/>
      <c r="H202" s="66"/>
      <c r="I202" s="66"/>
      <c r="J202" s="60"/>
      <c r="K202" s="60"/>
      <c r="L202" s="62"/>
      <c r="M202" s="62"/>
      <c r="N202" s="5"/>
      <c r="O202" s="5"/>
      <c r="P202" s="5"/>
    </row>
    <row r="203" spans="1:16" ht="15" customHeight="1">
      <c r="A203" s="5"/>
      <c r="B203" s="57"/>
      <c r="C203" s="20"/>
      <c r="D203" s="2"/>
      <c r="E203" s="5"/>
      <c r="F203" s="5"/>
      <c r="G203" s="5"/>
      <c r="H203" s="66"/>
      <c r="I203" s="66"/>
      <c r="J203" s="60"/>
      <c r="K203" s="60"/>
      <c r="L203" s="62"/>
      <c r="M203" s="62"/>
      <c r="N203" s="5"/>
      <c r="O203" s="5"/>
      <c r="P203" s="5"/>
    </row>
    <row r="204" spans="1:16" ht="15" customHeight="1">
      <c r="A204" s="5"/>
      <c r="B204" s="57"/>
      <c r="C204" s="20"/>
      <c r="D204" s="2"/>
      <c r="E204" s="5"/>
      <c r="F204" s="5"/>
      <c r="G204" s="5"/>
      <c r="H204" s="66"/>
      <c r="I204" s="66"/>
      <c r="J204" s="60"/>
      <c r="K204" s="60"/>
      <c r="L204" s="62"/>
      <c r="M204" s="62"/>
      <c r="N204" s="5"/>
      <c r="O204" s="5"/>
      <c r="P204" s="5"/>
    </row>
    <row r="205" spans="1:16" ht="15" customHeight="1">
      <c r="A205" s="5"/>
      <c r="B205" s="57"/>
      <c r="C205" s="20"/>
      <c r="D205" s="2"/>
      <c r="E205" s="5"/>
      <c r="F205" s="5"/>
      <c r="G205" s="5"/>
      <c r="H205" s="66"/>
      <c r="I205" s="66"/>
      <c r="J205" s="60"/>
      <c r="K205" s="60"/>
      <c r="L205" s="62"/>
      <c r="M205" s="62"/>
      <c r="N205" s="5"/>
      <c r="O205" s="5"/>
      <c r="P205" s="5"/>
    </row>
    <row r="206" spans="1:16" ht="15" customHeight="1">
      <c r="A206" s="5"/>
      <c r="B206" s="57"/>
      <c r="C206" s="20"/>
      <c r="D206" s="2"/>
      <c r="E206" s="5"/>
      <c r="F206" s="5"/>
      <c r="G206" s="5"/>
      <c r="H206" s="66"/>
      <c r="I206" s="66"/>
      <c r="J206" s="60"/>
      <c r="K206" s="60"/>
      <c r="L206" s="62"/>
      <c r="M206" s="62"/>
      <c r="N206" s="5"/>
      <c r="O206" s="5"/>
      <c r="P206" s="5"/>
    </row>
    <row r="207" spans="1:16" ht="15" customHeight="1">
      <c r="A207" s="5"/>
      <c r="B207" s="57"/>
      <c r="C207" s="20"/>
      <c r="D207" s="2"/>
      <c r="E207" s="5"/>
      <c r="F207" s="5"/>
      <c r="G207" s="5"/>
      <c r="H207" s="66"/>
      <c r="I207" s="66"/>
      <c r="J207" s="60"/>
      <c r="K207" s="60"/>
      <c r="L207" s="62"/>
      <c r="M207" s="62"/>
      <c r="N207" s="5"/>
      <c r="O207" s="5"/>
      <c r="P207" s="5"/>
    </row>
    <row r="208" spans="1:16" ht="15" customHeight="1">
      <c r="A208" s="5"/>
      <c r="B208" s="57"/>
      <c r="C208" s="20"/>
      <c r="D208" s="2"/>
      <c r="E208" s="5"/>
      <c r="F208" s="5"/>
      <c r="G208" s="5"/>
      <c r="H208" s="66"/>
      <c r="I208" s="66"/>
      <c r="J208" s="60"/>
      <c r="K208" s="60"/>
      <c r="L208" s="62"/>
      <c r="M208" s="62"/>
      <c r="N208" s="5"/>
      <c r="O208" s="5"/>
      <c r="P208" s="5"/>
    </row>
    <row r="209" spans="1:16" ht="15" customHeight="1">
      <c r="A209" s="5"/>
      <c r="B209" s="57"/>
      <c r="C209" s="20"/>
      <c r="D209" s="2"/>
      <c r="E209" s="5"/>
      <c r="F209" s="5"/>
      <c r="G209" s="5"/>
      <c r="H209" s="66"/>
      <c r="I209" s="66"/>
      <c r="J209" s="60"/>
      <c r="K209" s="60"/>
      <c r="L209" s="62"/>
      <c r="M209" s="62"/>
      <c r="N209" s="5"/>
      <c r="O209" s="5"/>
      <c r="P209" s="5"/>
    </row>
    <row r="210" spans="1:16" ht="15" customHeight="1">
      <c r="A210" s="5"/>
      <c r="B210" s="57"/>
      <c r="C210" s="20"/>
      <c r="D210" s="2"/>
      <c r="E210" s="5"/>
      <c r="F210" s="5"/>
      <c r="G210" s="5"/>
      <c r="H210" s="66"/>
      <c r="I210" s="66"/>
      <c r="J210" s="60"/>
      <c r="K210" s="60"/>
      <c r="L210" s="62"/>
      <c r="M210" s="62"/>
      <c r="N210" s="5"/>
      <c r="O210" s="5"/>
      <c r="P210" s="5"/>
    </row>
    <row r="211" spans="1:16" ht="15" customHeight="1">
      <c r="A211" s="5"/>
      <c r="B211" s="57"/>
      <c r="C211" s="20"/>
      <c r="D211" s="2"/>
      <c r="E211" s="5"/>
      <c r="F211" s="5"/>
      <c r="G211" s="5"/>
      <c r="H211" s="66"/>
      <c r="I211" s="66"/>
      <c r="J211" s="60"/>
      <c r="K211" s="60"/>
      <c r="L211" s="62"/>
      <c r="M211" s="62"/>
      <c r="N211" s="5"/>
      <c r="O211" s="5"/>
      <c r="P211" s="5"/>
    </row>
    <row r="212" spans="1:16" ht="15" customHeight="1">
      <c r="A212" s="5"/>
      <c r="B212" s="57"/>
      <c r="C212" s="20"/>
      <c r="D212" s="2"/>
      <c r="E212" s="5"/>
      <c r="F212" s="5"/>
      <c r="G212" s="5"/>
      <c r="H212" s="66"/>
      <c r="I212" s="66"/>
      <c r="J212" s="60"/>
      <c r="K212" s="60"/>
      <c r="L212" s="62"/>
      <c r="M212" s="62"/>
      <c r="N212" s="5"/>
      <c r="O212" s="5"/>
      <c r="P212" s="5"/>
    </row>
    <row r="213" spans="1:16" ht="15" customHeight="1">
      <c r="A213" s="5"/>
      <c r="B213" s="57"/>
      <c r="C213" s="20"/>
      <c r="D213" s="2"/>
      <c r="E213" s="5"/>
      <c r="F213" s="5"/>
      <c r="G213" s="5"/>
      <c r="H213" s="66"/>
      <c r="I213" s="66"/>
      <c r="J213" s="60"/>
      <c r="K213" s="60"/>
      <c r="L213" s="62"/>
      <c r="M213" s="62"/>
      <c r="N213" s="5"/>
      <c r="O213" s="5"/>
      <c r="P213" s="5"/>
    </row>
    <row r="214" spans="1:16" ht="15" customHeight="1">
      <c r="A214" s="5"/>
      <c r="B214" s="57"/>
      <c r="C214" s="20"/>
      <c r="D214" s="2"/>
      <c r="E214" s="5"/>
      <c r="F214" s="5"/>
      <c r="G214" s="5"/>
      <c r="H214" s="66"/>
      <c r="I214" s="66"/>
      <c r="J214" s="60"/>
      <c r="K214" s="60"/>
      <c r="L214" s="62"/>
      <c r="M214" s="62"/>
      <c r="N214" s="5"/>
      <c r="O214" s="5"/>
      <c r="P214" s="5"/>
    </row>
    <row r="215" spans="1:16" ht="15" customHeight="1">
      <c r="A215" s="5"/>
      <c r="B215" s="57"/>
      <c r="C215" s="20"/>
      <c r="D215" s="2"/>
      <c r="E215" s="5"/>
      <c r="F215" s="5"/>
      <c r="G215" s="5"/>
      <c r="H215" s="66"/>
      <c r="I215" s="66"/>
      <c r="J215" s="60"/>
      <c r="K215" s="60"/>
      <c r="L215" s="62"/>
      <c r="M215" s="62"/>
      <c r="N215" s="5"/>
      <c r="O215" s="5"/>
      <c r="P215" s="5"/>
    </row>
    <row r="216" spans="1:16" ht="15" customHeight="1">
      <c r="A216" s="5"/>
      <c r="B216" s="57"/>
      <c r="C216" s="20"/>
      <c r="D216" s="2"/>
      <c r="E216" s="5"/>
      <c r="F216" s="5"/>
      <c r="G216" s="5"/>
      <c r="H216" s="66"/>
      <c r="I216" s="66"/>
      <c r="J216" s="60"/>
      <c r="K216" s="60"/>
      <c r="L216" s="62"/>
      <c r="M216" s="62"/>
      <c r="N216" s="5"/>
      <c r="O216" s="5"/>
      <c r="P216" s="5"/>
    </row>
    <row r="217" spans="1:16" ht="15" customHeight="1">
      <c r="A217" s="5"/>
      <c r="B217" s="57"/>
      <c r="C217" s="20"/>
      <c r="D217" s="2"/>
      <c r="E217" s="5"/>
      <c r="F217" s="5"/>
      <c r="G217" s="5"/>
      <c r="H217" s="66"/>
      <c r="I217" s="66"/>
      <c r="J217" s="60"/>
      <c r="K217" s="60"/>
      <c r="L217" s="62"/>
      <c r="M217" s="62"/>
      <c r="N217" s="5"/>
      <c r="O217" s="5"/>
      <c r="P217" s="5"/>
    </row>
    <row r="218" spans="1:16" ht="15" customHeight="1">
      <c r="A218" s="5"/>
      <c r="B218" s="57"/>
      <c r="C218" s="20"/>
      <c r="D218" s="2"/>
      <c r="E218" s="5"/>
      <c r="F218" s="5"/>
      <c r="G218" s="5"/>
      <c r="H218" s="66"/>
      <c r="I218" s="66"/>
      <c r="J218" s="60"/>
      <c r="K218" s="60"/>
      <c r="L218" s="62"/>
      <c r="M218" s="62"/>
      <c r="N218" s="5"/>
      <c r="O218" s="5"/>
      <c r="P218" s="5"/>
    </row>
    <row r="219" spans="1:16" ht="15" customHeight="1">
      <c r="A219" s="5"/>
      <c r="B219" s="57"/>
      <c r="C219" s="20"/>
      <c r="D219" s="2"/>
      <c r="E219" s="5"/>
      <c r="F219" s="5"/>
      <c r="G219" s="5"/>
      <c r="H219" s="66"/>
      <c r="I219" s="66"/>
      <c r="J219" s="60"/>
      <c r="K219" s="60"/>
      <c r="L219" s="62"/>
      <c r="M219" s="62"/>
      <c r="N219" s="5"/>
      <c r="O219" s="5"/>
      <c r="P219" s="5"/>
    </row>
    <row r="220" spans="1:16" ht="15" customHeight="1">
      <c r="A220" s="5"/>
      <c r="B220" s="57"/>
      <c r="C220" s="20"/>
      <c r="D220" s="2"/>
      <c r="E220" s="5"/>
      <c r="F220" s="5"/>
      <c r="G220" s="5"/>
      <c r="H220" s="66"/>
      <c r="I220" s="66"/>
      <c r="J220" s="60"/>
      <c r="K220" s="60"/>
      <c r="L220" s="62"/>
      <c r="M220" s="62"/>
      <c r="N220" s="5"/>
      <c r="O220" s="5"/>
      <c r="P220" s="5"/>
    </row>
    <row r="221" spans="1:16" ht="15">
      <c r="A221" s="22" t="s">
        <v>266</v>
      </c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5"/>
    </row>
    <row r="222" spans="1:16" ht="15">
      <c r="A222" s="22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5"/>
    </row>
    <row r="223" spans="1:16" ht="15">
      <c r="A223" s="22" t="str">
        <f>+A3</f>
        <v>BERJAYA LAND BERHAD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5"/>
    </row>
    <row r="224" spans="1:16" ht="15">
      <c r="A224" s="22" t="str">
        <f>+A4</f>
        <v>(COMPANY NO: 201765-A)</v>
      </c>
      <c r="B224" s="4"/>
      <c r="C224" s="4"/>
      <c r="D224" s="177"/>
      <c r="E224" s="4"/>
      <c r="F224" s="4"/>
      <c r="G224" s="4"/>
      <c r="H224" s="4"/>
      <c r="I224" s="4"/>
      <c r="J224" s="4"/>
      <c r="K224" s="4"/>
      <c r="L224" s="4" t="str">
        <f>+L4</f>
        <v>Quarterly report 31-07-06</v>
      </c>
      <c r="M224" s="4"/>
      <c r="N224" s="4"/>
      <c r="O224" s="4"/>
      <c r="P224" s="5"/>
    </row>
    <row r="225" spans="1:16" ht="15">
      <c r="A225" s="126"/>
      <c r="B225" s="130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77"/>
      <c r="P225" s="5"/>
    </row>
    <row r="226" spans="1:16" ht="15">
      <c r="A226" s="5"/>
      <c r="B226" s="4"/>
      <c r="C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5"/>
    </row>
    <row r="227" spans="1:16" ht="15">
      <c r="A227" s="5" t="s">
        <v>212</v>
      </c>
      <c r="B227" s="2" t="s">
        <v>412</v>
      </c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5"/>
    </row>
    <row r="228" spans="1:16" ht="15">
      <c r="A228" s="5"/>
      <c r="B228" s="2" t="s">
        <v>422</v>
      </c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5"/>
    </row>
    <row r="229" spans="1:16" ht="15">
      <c r="A229" s="5"/>
      <c r="B229" s="2" t="s">
        <v>410</v>
      </c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5"/>
    </row>
    <row r="230" spans="1:16" ht="15">
      <c r="A230" s="5"/>
      <c r="B230" s="2" t="s">
        <v>411</v>
      </c>
      <c r="D230" s="2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5"/>
    </row>
    <row r="231" spans="1:16" ht="15">
      <c r="A231" s="5"/>
      <c r="B231" s="221" t="s">
        <v>417</v>
      </c>
      <c r="C231" s="221"/>
      <c r="D231" s="221"/>
      <c r="E231" s="222"/>
      <c r="F231" s="222"/>
      <c r="G231" s="1"/>
      <c r="H231" s="1"/>
      <c r="I231" s="1"/>
      <c r="J231" s="1"/>
      <c r="K231" s="1"/>
      <c r="L231" s="1"/>
      <c r="M231" s="1"/>
      <c r="N231" s="1"/>
      <c r="O231" s="1"/>
      <c r="P231" s="5"/>
    </row>
    <row r="232" spans="1:16" ht="15">
      <c r="A232" s="5"/>
      <c r="B232" s="221" t="s">
        <v>455</v>
      </c>
      <c r="C232" s="221"/>
      <c r="D232" s="221"/>
      <c r="E232" s="222"/>
      <c r="F232" s="222"/>
      <c r="G232" s="1"/>
      <c r="H232" s="1"/>
      <c r="I232" s="1"/>
      <c r="J232" s="1"/>
      <c r="K232" s="1"/>
      <c r="L232" s="1"/>
      <c r="M232" s="1"/>
      <c r="N232" s="1"/>
      <c r="O232" s="1"/>
      <c r="P232" s="5"/>
    </row>
    <row r="233" spans="1:16" ht="15">
      <c r="A233" s="5"/>
      <c r="B233" s="221"/>
      <c r="C233" s="221"/>
      <c r="D233" s="221"/>
      <c r="E233" s="222"/>
      <c r="F233" s="222"/>
      <c r="G233" s="1"/>
      <c r="H233" s="1"/>
      <c r="I233" s="1"/>
      <c r="J233" s="1"/>
      <c r="K233" s="1"/>
      <c r="L233" s="1"/>
      <c r="M233" s="1"/>
      <c r="N233" s="1"/>
      <c r="O233" s="1"/>
      <c r="P233" s="5"/>
    </row>
    <row r="234" spans="1:16" ht="15.75">
      <c r="A234" s="5"/>
      <c r="B234" s="221" t="s">
        <v>413</v>
      </c>
      <c r="C234" s="221"/>
      <c r="D234" s="220"/>
      <c r="E234" s="222"/>
      <c r="F234" s="222"/>
      <c r="G234" s="1"/>
      <c r="H234" s="1"/>
      <c r="I234" s="1"/>
      <c r="J234" s="1"/>
      <c r="K234" s="1"/>
      <c r="L234" s="1"/>
      <c r="M234" s="1"/>
      <c r="N234" s="1"/>
      <c r="O234" s="1"/>
      <c r="P234" s="5"/>
    </row>
    <row r="235" spans="1:16" ht="15">
      <c r="A235" s="5"/>
      <c r="B235" s="221" t="s">
        <v>414</v>
      </c>
      <c r="C235" s="221"/>
      <c r="D235" s="221"/>
      <c r="E235" s="222"/>
      <c r="F235" s="222"/>
      <c r="G235" s="1"/>
      <c r="H235" s="1"/>
      <c r="I235" s="1"/>
      <c r="J235" s="1"/>
      <c r="K235" s="1"/>
      <c r="L235" s="1"/>
      <c r="M235" s="1"/>
      <c r="N235" s="1"/>
      <c r="O235" s="1"/>
      <c r="P235" s="5"/>
    </row>
    <row r="236" spans="1:16" ht="15">
      <c r="A236" s="5"/>
      <c r="B236" s="5" t="s">
        <v>415</v>
      </c>
      <c r="C236" s="221"/>
      <c r="D236" s="221"/>
      <c r="E236" s="222"/>
      <c r="F236" s="222"/>
      <c r="G236" s="1"/>
      <c r="H236" s="1"/>
      <c r="I236" s="1"/>
      <c r="J236" s="1"/>
      <c r="K236" s="1"/>
      <c r="L236" s="1"/>
      <c r="M236" s="1"/>
      <c r="N236" s="1"/>
      <c r="O236" s="1"/>
      <c r="P236" s="5"/>
    </row>
    <row r="237" spans="1:16" ht="15">
      <c r="A237" s="5"/>
      <c r="B237" s="5" t="s">
        <v>424</v>
      </c>
      <c r="C237" s="221"/>
      <c r="D237" s="221"/>
      <c r="E237" s="222"/>
      <c r="F237" s="222"/>
      <c r="G237" s="1"/>
      <c r="H237" s="1"/>
      <c r="I237" s="1"/>
      <c r="J237" s="296"/>
      <c r="K237" s="296"/>
      <c r="L237" s="296"/>
      <c r="M237" s="1"/>
      <c r="N237" s="1"/>
      <c r="O237" s="1"/>
      <c r="P237" s="5"/>
    </row>
    <row r="238" spans="1:16" ht="15">
      <c r="A238" s="5"/>
      <c r="B238" s="221" t="s">
        <v>420</v>
      </c>
      <c r="C238" s="221"/>
      <c r="D238" s="221"/>
      <c r="E238" s="222"/>
      <c r="F238" s="222"/>
      <c r="G238" s="1"/>
      <c r="H238" s="1"/>
      <c r="I238" s="1"/>
      <c r="J238" s="1"/>
      <c r="K238" s="1"/>
      <c r="L238" s="1"/>
      <c r="M238" s="1"/>
      <c r="N238" s="1"/>
      <c r="O238" s="1"/>
      <c r="P238" s="5"/>
    </row>
    <row r="239" spans="1:16" ht="15">
      <c r="A239" s="5"/>
      <c r="B239" s="221"/>
      <c r="C239" s="221"/>
      <c r="D239" s="221"/>
      <c r="E239" s="222"/>
      <c r="F239" s="222"/>
      <c r="G239" s="1"/>
      <c r="H239" s="1"/>
      <c r="I239" s="1"/>
      <c r="J239" s="1"/>
      <c r="K239" s="1"/>
      <c r="L239" s="1"/>
      <c r="M239" s="1"/>
      <c r="N239" s="1"/>
      <c r="O239" s="1"/>
      <c r="P239" s="5"/>
    </row>
    <row r="240" spans="1:16" ht="15">
      <c r="A240" s="5" t="s">
        <v>213</v>
      </c>
      <c r="B240" s="221" t="s">
        <v>42</v>
      </c>
      <c r="C240" s="221"/>
      <c r="D240" s="221"/>
      <c r="E240" s="222"/>
      <c r="F240" s="222"/>
      <c r="G240" s="1"/>
      <c r="H240" s="1"/>
      <c r="I240" s="1"/>
      <c r="J240" s="1"/>
      <c r="K240" s="1"/>
      <c r="L240" s="1"/>
      <c r="M240" s="1"/>
      <c r="N240" s="1"/>
      <c r="O240" s="1"/>
      <c r="P240" s="5"/>
    </row>
    <row r="241" spans="1:16" ht="15">
      <c r="A241" s="5"/>
      <c r="B241" s="221" t="s">
        <v>423</v>
      </c>
      <c r="C241" s="221"/>
      <c r="D241" s="221"/>
      <c r="E241" s="222"/>
      <c r="F241" s="222"/>
      <c r="G241" s="1"/>
      <c r="H241" s="1"/>
      <c r="I241" s="1"/>
      <c r="J241" s="1"/>
      <c r="K241" s="1"/>
      <c r="L241" s="1"/>
      <c r="M241" s="1"/>
      <c r="N241" s="1"/>
      <c r="O241" s="1"/>
      <c r="P241" s="5"/>
    </row>
    <row r="242" spans="1:16" ht="15">
      <c r="A242" s="5"/>
      <c r="B242" s="221" t="s">
        <v>416</v>
      </c>
      <c r="C242" s="221"/>
      <c r="D242" s="221"/>
      <c r="E242" s="222"/>
      <c r="F242" s="222"/>
      <c r="G242" s="1"/>
      <c r="H242" s="1"/>
      <c r="I242" s="1"/>
      <c r="J242" s="1"/>
      <c r="K242" s="1"/>
      <c r="L242" s="1"/>
      <c r="M242" s="1"/>
      <c r="N242" s="1"/>
      <c r="O242" s="1"/>
      <c r="P242" s="5"/>
    </row>
    <row r="243" spans="1:16" ht="15">
      <c r="A243" s="5"/>
      <c r="B243" s="2" t="s">
        <v>370</v>
      </c>
      <c r="C243" s="2"/>
      <c r="E243" s="222"/>
      <c r="F243" s="222"/>
      <c r="G243" s="1"/>
      <c r="H243" s="1"/>
      <c r="I243" s="1"/>
      <c r="J243" s="1"/>
      <c r="K243" s="1"/>
      <c r="L243" s="1"/>
      <c r="M243" s="1"/>
      <c r="N243" s="1"/>
      <c r="O243" s="1"/>
      <c r="P243" s="5"/>
    </row>
    <row r="244" spans="1:16" ht="15">
      <c r="A244" s="5"/>
      <c r="B244" s="2" t="s">
        <v>456</v>
      </c>
      <c r="C244" s="2"/>
      <c r="E244" s="222"/>
      <c r="F244" s="222"/>
      <c r="G244" s="1"/>
      <c r="H244" s="1"/>
      <c r="I244" s="1"/>
      <c r="J244" s="1"/>
      <c r="K244" s="1"/>
      <c r="L244" s="1"/>
      <c r="M244" s="1"/>
      <c r="N244" s="1"/>
      <c r="O244" s="1"/>
      <c r="P244" s="5"/>
    </row>
    <row r="245" spans="1:16" ht="15">
      <c r="A245" s="5"/>
      <c r="B245" s="2" t="s">
        <v>371</v>
      </c>
      <c r="C245" s="2"/>
      <c r="E245" s="222"/>
      <c r="F245" s="222"/>
      <c r="G245" s="1"/>
      <c r="H245" s="1"/>
      <c r="I245" s="1"/>
      <c r="J245" s="1"/>
      <c r="K245" s="1"/>
      <c r="L245" s="1"/>
      <c r="M245" s="1"/>
      <c r="N245" s="1"/>
      <c r="O245" s="1"/>
      <c r="P245" s="5"/>
    </row>
    <row r="246" spans="1:16" ht="15">
      <c r="A246" s="5"/>
      <c r="B246" s="2" t="s">
        <v>372</v>
      </c>
      <c r="C246" s="2"/>
      <c r="E246" s="222"/>
      <c r="F246" s="222"/>
      <c r="G246" s="1"/>
      <c r="H246" s="1"/>
      <c r="I246" s="1"/>
      <c r="J246" s="1"/>
      <c r="K246" s="1"/>
      <c r="L246" s="1"/>
      <c r="M246" s="1"/>
      <c r="N246" s="1"/>
      <c r="O246" s="1"/>
      <c r="P246" s="5"/>
    </row>
    <row r="247" spans="1:16" ht="15">
      <c r="A247" s="5"/>
      <c r="B247" s="2"/>
      <c r="C247" s="2"/>
      <c r="E247" s="222"/>
      <c r="F247" s="222"/>
      <c r="G247" s="1"/>
      <c r="H247" s="1"/>
      <c r="I247" s="1"/>
      <c r="J247" s="1"/>
      <c r="K247" s="1"/>
      <c r="L247" s="1"/>
      <c r="M247" s="1"/>
      <c r="N247" s="1"/>
      <c r="O247" s="1"/>
      <c r="P247" s="5"/>
    </row>
    <row r="248" spans="1:16" ht="15">
      <c r="A248" s="5"/>
      <c r="B248" s="2" t="s">
        <v>425</v>
      </c>
      <c r="C248" s="2"/>
      <c r="E248" s="222"/>
      <c r="F248" s="222"/>
      <c r="G248" s="1"/>
      <c r="H248" s="1"/>
      <c r="I248" s="1"/>
      <c r="J248" s="1"/>
      <c r="K248" s="1"/>
      <c r="L248" s="1"/>
      <c r="M248" s="1"/>
      <c r="N248" s="1"/>
      <c r="O248" s="1"/>
      <c r="P248" s="5"/>
    </row>
    <row r="249" spans="1:16" ht="15">
      <c r="A249" s="5"/>
      <c r="B249" s="2" t="s">
        <v>426</v>
      </c>
      <c r="C249" s="2"/>
      <c r="E249" s="222"/>
      <c r="F249" s="222"/>
      <c r="G249" s="1"/>
      <c r="H249" s="1"/>
      <c r="I249" s="1"/>
      <c r="J249" s="1"/>
      <c r="K249" s="1"/>
      <c r="L249" s="1"/>
      <c r="M249" s="1"/>
      <c r="N249" s="1"/>
      <c r="O249" s="1"/>
      <c r="P249" s="5"/>
    </row>
    <row r="250" spans="1:16" ht="15">
      <c r="A250" s="5"/>
      <c r="B250" s="2" t="s">
        <v>429</v>
      </c>
      <c r="C250" s="2"/>
      <c r="E250" s="222"/>
      <c r="F250" s="222"/>
      <c r="G250" s="1"/>
      <c r="H250" s="1"/>
      <c r="I250" s="1"/>
      <c r="J250" s="1"/>
      <c r="K250" s="1"/>
      <c r="L250" s="1"/>
      <c r="M250" s="1"/>
      <c r="N250" s="1"/>
      <c r="O250" s="1"/>
      <c r="P250" s="5"/>
    </row>
    <row r="251" spans="1:16" ht="15">
      <c r="A251" s="5"/>
      <c r="B251" s="2" t="s">
        <v>428</v>
      </c>
      <c r="C251" s="2"/>
      <c r="E251" s="222"/>
      <c r="F251" s="222"/>
      <c r="G251" s="1"/>
      <c r="H251" s="1"/>
      <c r="I251" s="1"/>
      <c r="J251" s="1"/>
      <c r="K251" s="1"/>
      <c r="L251" s="1"/>
      <c r="M251" s="1"/>
      <c r="N251" s="1"/>
      <c r="O251" s="1"/>
      <c r="P251" s="5"/>
    </row>
    <row r="252" spans="1:16" ht="15">
      <c r="A252" s="5"/>
      <c r="B252" s="2" t="s">
        <v>427</v>
      </c>
      <c r="C252" s="2"/>
      <c r="E252" s="222"/>
      <c r="F252" s="222"/>
      <c r="G252" s="1"/>
      <c r="H252" s="1"/>
      <c r="I252" s="1"/>
      <c r="J252" s="1"/>
      <c r="K252" s="1"/>
      <c r="L252" s="1"/>
      <c r="M252" s="1"/>
      <c r="N252" s="1"/>
      <c r="O252" s="1"/>
      <c r="P252" s="5"/>
    </row>
    <row r="253" spans="1:16" ht="15">
      <c r="A253" s="5"/>
      <c r="B253" s="2"/>
      <c r="C253" s="2"/>
      <c r="E253" s="222"/>
      <c r="F253" s="222"/>
      <c r="G253" s="1"/>
      <c r="H253" s="1"/>
      <c r="I253" s="1"/>
      <c r="J253" s="1"/>
      <c r="K253" s="1"/>
      <c r="L253" s="1"/>
      <c r="M253" s="1"/>
      <c r="N253" s="1"/>
      <c r="O253" s="1"/>
      <c r="P253" s="5"/>
    </row>
    <row r="254" spans="1:16" ht="15">
      <c r="A254" s="5" t="s">
        <v>214</v>
      </c>
      <c r="B254" s="2" t="s">
        <v>80</v>
      </c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5"/>
    </row>
    <row r="255" spans="1:16" ht="15">
      <c r="A255" s="5"/>
      <c r="B255" s="2" t="s">
        <v>430</v>
      </c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5"/>
    </row>
    <row r="256" spans="1:16" ht="15">
      <c r="A256" s="5"/>
      <c r="B256" s="2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5"/>
    </row>
    <row r="257" spans="1:16" ht="15">
      <c r="A257" s="5"/>
      <c r="B257" s="2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5"/>
    </row>
    <row r="258" spans="1:16" ht="15">
      <c r="A258" s="5"/>
      <c r="B258" s="2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5"/>
    </row>
    <row r="259" spans="1:16" ht="15">
      <c r="A259" s="5"/>
      <c r="B259" s="20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5"/>
    </row>
    <row r="260" spans="1:16" ht="15" customHeight="1">
      <c r="A260" s="5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5"/>
    </row>
    <row r="261" spans="3:16" ht="15" customHeight="1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5"/>
    </row>
    <row r="262" spans="3:16" ht="15" customHeight="1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5"/>
    </row>
    <row r="263" spans="3:16" ht="15" customHeight="1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5"/>
    </row>
    <row r="264" spans="3:16" ht="15" customHeight="1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5"/>
    </row>
    <row r="265" spans="3:16" ht="15" customHeight="1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5"/>
    </row>
    <row r="266" spans="3:16" ht="15" customHeight="1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5"/>
    </row>
    <row r="267" spans="3:16" ht="15" customHeight="1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5"/>
    </row>
    <row r="268" spans="3:16" ht="15" customHeight="1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5"/>
    </row>
    <row r="269" spans="3:16" ht="15" customHeight="1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5"/>
    </row>
    <row r="270" spans="3:16" ht="15" customHeight="1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5"/>
    </row>
    <row r="271" spans="3:16" ht="15" customHeight="1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5"/>
    </row>
    <row r="272" spans="3:16" ht="15" customHeight="1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5"/>
    </row>
    <row r="273" spans="3:16" ht="15" customHeight="1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5"/>
    </row>
    <row r="274" spans="3:16" ht="15" customHeight="1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5"/>
    </row>
    <row r="275" spans="3:16" ht="15" customHeight="1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5"/>
    </row>
    <row r="276" spans="3:16" ht="15" customHeight="1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5"/>
    </row>
    <row r="277" spans="1:16" ht="15">
      <c r="A277" s="22" t="str">
        <f>+A3</f>
        <v>BERJAYA LAND BERHAD</v>
      </c>
      <c r="B277" s="4"/>
      <c r="C277" s="4"/>
      <c r="D277" s="4"/>
      <c r="E277" s="4"/>
      <c r="F277" s="4"/>
      <c r="G277" s="4"/>
      <c r="H277" s="160"/>
      <c r="I277" s="4"/>
      <c r="J277" s="4"/>
      <c r="K277" s="4"/>
      <c r="L277" s="4"/>
      <c r="M277" s="4"/>
      <c r="N277" s="4"/>
      <c r="O277" s="4"/>
      <c r="P277" s="5"/>
    </row>
    <row r="278" spans="1:16" ht="15">
      <c r="A278" s="131" t="str">
        <f>+A4</f>
        <v>(COMPANY NO: 201765-A)</v>
      </c>
      <c r="B278" s="4"/>
      <c r="C278" s="4"/>
      <c r="D278" s="177"/>
      <c r="E278" s="4"/>
      <c r="F278" s="4"/>
      <c r="G278" s="4"/>
      <c r="H278" s="4"/>
      <c r="I278" s="4"/>
      <c r="J278" s="4"/>
      <c r="K278" s="4"/>
      <c r="L278" s="161" t="str">
        <f>+L4</f>
        <v>Quarterly report 31-07-06</v>
      </c>
      <c r="M278" s="4"/>
      <c r="N278" s="4"/>
      <c r="O278" s="4"/>
      <c r="P278" s="5"/>
    </row>
    <row r="279" spans="1:16" ht="15" customHeight="1">
      <c r="A279" s="132"/>
      <c r="B279" s="130"/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77"/>
      <c r="P279" s="5"/>
    </row>
    <row r="280" spans="1:16" ht="15" customHeight="1">
      <c r="A280" s="6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5"/>
    </row>
    <row r="281" spans="1:16" ht="15">
      <c r="A281" s="22" t="str">
        <f>+A64</f>
        <v>NOTES (Continued)</v>
      </c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5"/>
    </row>
    <row r="282" spans="1:16" ht="14.25" customHeight="1">
      <c r="A282" s="5"/>
      <c r="B282" s="4"/>
      <c r="C282" s="4"/>
      <c r="D282" s="5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5"/>
    </row>
    <row r="283" spans="1:16" ht="14.25" customHeight="1">
      <c r="A283" s="5" t="s">
        <v>215</v>
      </c>
      <c r="B283" s="6" t="s">
        <v>102</v>
      </c>
      <c r="C283" s="4"/>
      <c r="D283" s="5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5"/>
    </row>
    <row r="284" spans="1:16" ht="14.25" customHeight="1">
      <c r="A284" s="5"/>
      <c r="B284" s="4"/>
      <c r="C284" s="4"/>
      <c r="D284" s="5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5"/>
    </row>
    <row r="285" spans="1:16" ht="15">
      <c r="A285" s="6" t="s">
        <v>182</v>
      </c>
      <c r="B285" s="6" t="s">
        <v>62</v>
      </c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5">
      <c r="A286" s="5"/>
      <c r="B286" s="5" t="s">
        <v>107</v>
      </c>
      <c r="C286" s="5"/>
      <c r="D286" s="5"/>
      <c r="E286" s="5"/>
      <c r="F286" s="5"/>
      <c r="G286" s="5"/>
      <c r="H286" s="5"/>
      <c r="I286" s="5"/>
      <c r="J286" s="2"/>
      <c r="K286" s="2"/>
      <c r="L286" s="5"/>
      <c r="M286" s="5"/>
      <c r="N286" s="5"/>
      <c r="O286" s="5"/>
      <c r="P286" s="5"/>
    </row>
    <row r="287" spans="1:16" ht="15">
      <c r="A287" s="5"/>
      <c r="B287" s="5"/>
      <c r="C287" s="5"/>
      <c r="D287" s="5"/>
      <c r="E287" s="5"/>
      <c r="F287" s="5"/>
      <c r="G287" s="5"/>
      <c r="H287" s="5"/>
      <c r="I287" s="5"/>
      <c r="J287" s="2"/>
      <c r="K287" s="2"/>
      <c r="L287" s="5"/>
      <c r="M287" s="5"/>
      <c r="N287" s="16" t="s">
        <v>53</v>
      </c>
      <c r="O287" s="5"/>
      <c r="P287" s="5"/>
    </row>
    <row r="288" spans="1:16" ht="15">
      <c r="A288" s="5"/>
      <c r="B288" s="5"/>
      <c r="C288" s="5"/>
      <c r="D288" s="5"/>
      <c r="E288" s="5"/>
      <c r="F288" s="5"/>
      <c r="G288" s="5"/>
      <c r="J288" s="16"/>
      <c r="K288" s="5"/>
      <c r="L288" s="5"/>
      <c r="N288" s="16" t="s">
        <v>20</v>
      </c>
      <c r="O288" s="16"/>
      <c r="P288" s="5"/>
    </row>
    <row r="289" spans="1:16" ht="15">
      <c r="A289" s="5"/>
      <c r="B289" s="5"/>
      <c r="C289" s="5"/>
      <c r="D289" s="5"/>
      <c r="E289" s="5"/>
      <c r="F289" s="5"/>
      <c r="G289" s="5"/>
      <c r="J289" s="16"/>
      <c r="L289" s="171"/>
      <c r="N289" s="16" t="s">
        <v>279</v>
      </c>
      <c r="O289" s="16"/>
      <c r="P289" s="5"/>
    </row>
    <row r="290" spans="1:16" ht="15">
      <c r="A290" s="5"/>
      <c r="B290" s="5"/>
      <c r="C290" s="5"/>
      <c r="D290" s="5"/>
      <c r="E290" s="5"/>
      <c r="F290" s="5"/>
      <c r="G290" s="5"/>
      <c r="J290" s="42"/>
      <c r="L290" s="171"/>
      <c r="N290" s="226" t="s">
        <v>291</v>
      </c>
      <c r="O290" s="16"/>
      <c r="P290" s="5"/>
    </row>
    <row r="291" spans="1:16" ht="15" customHeight="1">
      <c r="A291" s="5"/>
      <c r="B291" s="5"/>
      <c r="C291" s="5"/>
      <c r="D291" s="5"/>
      <c r="E291" s="5"/>
      <c r="F291" s="5"/>
      <c r="G291" s="5"/>
      <c r="J291" s="9"/>
      <c r="L291" s="171"/>
      <c r="N291" s="16" t="s">
        <v>121</v>
      </c>
      <c r="O291" s="16"/>
      <c r="P291" s="5"/>
    </row>
    <row r="292" spans="1:16" ht="9" customHeight="1">
      <c r="A292" s="5"/>
      <c r="B292" s="5"/>
      <c r="C292" s="5"/>
      <c r="D292" s="5"/>
      <c r="E292" s="5"/>
      <c r="F292" s="5"/>
      <c r="G292" s="5"/>
      <c r="J292" s="9"/>
      <c r="L292" s="171"/>
      <c r="N292" s="16"/>
      <c r="O292" s="16"/>
      <c r="P292" s="5"/>
    </row>
    <row r="293" spans="1:16" ht="15">
      <c r="A293" s="5"/>
      <c r="B293" s="6" t="s">
        <v>63</v>
      </c>
      <c r="C293" s="5"/>
      <c r="D293" s="5"/>
      <c r="F293" s="6" t="s">
        <v>146</v>
      </c>
      <c r="G293" s="38"/>
      <c r="I293" s="38"/>
      <c r="J293" s="65"/>
      <c r="K293" s="65"/>
      <c r="L293" s="136"/>
      <c r="N293" s="136">
        <v>4666</v>
      </c>
      <c r="O293" s="136"/>
      <c r="P293" s="5"/>
    </row>
    <row r="294" spans="1:16" ht="15">
      <c r="A294" s="5"/>
      <c r="C294" s="5"/>
      <c r="D294" s="5"/>
      <c r="F294" s="6" t="s">
        <v>147</v>
      </c>
      <c r="G294" s="38"/>
      <c r="I294" s="38"/>
      <c r="J294" s="65"/>
      <c r="K294" s="65"/>
      <c r="L294" s="136"/>
      <c r="N294" s="136">
        <v>431</v>
      </c>
      <c r="O294" s="136"/>
      <c r="P294" s="5"/>
    </row>
    <row r="295" spans="1:16" ht="15">
      <c r="A295" s="5"/>
      <c r="B295" s="5" t="s">
        <v>393</v>
      </c>
      <c r="C295" s="5"/>
      <c r="D295" s="5"/>
      <c r="E295" s="6"/>
      <c r="F295" s="5"/>
      <c r="G295" s="5"/>
      <c r="H295" s="38"/>
      <c r="I295" s="38"/>
      <c r="J295" s="65"/>
      <c r="K295" s="65"/>
      <c r="L295" s="136"/>
      <c r="N295" s="330">
        <v>-400</v>
      </c>
      <c r="O295" s="136"/>
      <c r="P295" s="5"/>
    </row>
    <row r="296" spans="1:16" ht="15">
      <c r="A296" s="5"/>
      <c r="B296" s="6" t="s">
        <v>148</v>
      </c>
      <c r="C296" s="5"/>
      <c r="D296" s="5"/>
      <c r="E296" s="5"/>
      <c r="F296" s="5"/>
      <c r="G296" s="5"/>
      <c r="H296" s="43"/>
      <c r="I296" s="43"/>
      <c r="J296" s="65"/>
      <c r="K296" s="65"/>
      <c r="L296" s="136"/>
      <c r="N296" s="331">
        <v>-1320</v>
      </c>
      <c r="O296" s="237"/>
      <c r="P296" s="5"/>
    </row>
    <row r="297" spans="1:16" ht="9" customHeight="1">
      <c r="A297" s="5"/>
      <c r="B297" s="6"/>
      <c r="C297" s="5"/>
      <c r="D297" s="5"/>
      <c r="E297" s="5"/>
      <c r="F297" s="5"/>
      <c r="G297" s="5"/>
      <c r="H297" s="38"/>
      <c r="I297" s="38"/>
      <c r="J297" s="136"/>
      <c r="K297" s="65"/>
      <c r="L297" s="136"/>
      <c r="N297" s="136"/>
      <c r="O297" s="136"/>
      <c r="P297" s="5"/>
    </row>
    <row r="298" spans="1:17" ht="15.75" thickBot="1">
      <c r="A298" s="5"/>
      <c r="B298" s="5"/>
      <c r="C298" s="5"/>
      <c r="D298" s="4"/>
      <c r="E298" s="5"/>
      <c r="F298" s="5"/>
      <c r="G298" s="5"/>
      <c r="H298" s="61"/>
      <c r="I298" s="61"/>
      <c r="J298" s="136"/>
      <c r="K298" s="136"/>
      <c r="L298" s="136"/>
      <c r="N298" s="149">
        <f>SUM(N293:N297)</f>
        <v>3377</v>
      </c>
      <c r="O298" s="136"/>
      <c r="P298" s="5"/>
      <c r="Q298" s="196"/>
    </row>
    <row r="299" spans="1:16" ht="15" customHeight="1" thickTop="1">
      <c r="A299" s="2"/>
      <c r="B299" s="2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5"/>
    </row>
    <row r="300" spans="1:17" ht="15">
      <c r="A300" s="216"/>
      <c r="B300" s="5" t="s">
        <v>64</v>
      </c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5"/>
      <c r="Q300" s="196"/>
    </row>
    <row r="301" spans="1:16" ht="15">
      <c r="A301" s="216"/>
      <c r="B301" s="5" t="s">
        <v>76</v>
      </c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5"/>
    </row>
    <row r="302" spans="1:16" ht="15" customHeight="1">
      <c r="A302" s="2"/>
      <c r="B302" s="5"/>
      <c r="C302" s="4"/>
      <c r="D302" s="5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5"/>
    </row>
    <row r="303" spans="1:16" ht="15">
      <c r="A303" s="6" t="s">
        <v>216</v>
      </c>
      <c r="B303" s="7" t="s">
        <v>65</v>
      </c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5" customHeight="1">
      <c r="A304" s="6"/>
      <c r="B304" s="7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5">
      <c r="A305" s="6" t="s">
        <v>218</v>
      </c>
      <c r="B305" s="6" t="s">
        <v>81</v>
      </c>
      <c r="C305" s="5"/>
      <c r="D305" s="5"/>
      <c r="E305" s="5"/>
      <c r="F305" s="5"/>
      <c r="G305" s="5"/>
      <c r="H305" s="5"/>
      <c r="I305" s="5"/>
      <c r="J305" s="5"/>
      <c r="K305" s="5"/>
      <c r="M305" s="5"/>
      <c r="N305" s="16"/>
      <c r="O305" s="16"/>
      <c r="P305" s="5"/>
    </row>
    <row r="306" spans="1:16" ht="15">
      <c r="A306" s="6"/>
      <c r="B306" s="6"/>
      <c r="C306" s="5"/>
      <c r="D306" s="5"/>
      <c r="E306" s="5"/>
      <c r="F306" s="5"/>
      <c r="G306" s="5"/>
      <c r="H306" s="5"/>
      <c r="I306" s="5"/>
      <c r="J306" s="5"/>
      <c r="K306" s="5"/>
      <c r="M306" s="5"/>
      <c r="N306" s="16" t="s">
        <v>53</v>
      </c>
      <c r="O306" s="16"/>
      <c r="P306" s="5"/>
    </row>
    <row r="307" spans="1:16" ht="15">
      <c r="A307" s="6"/>
      <c r="B307" s="6"/>
      <c r="C307" s="5"/>
      <c r="D307" s="5"/>
      <c r="E307" s="5"/>
      <c r="F307" s="5"/>
      <c r="G307" s="5"/>
      <c r="H307" s="5"/>
      <c r="I307" s="5"/>
      <c r="J307" s="5"/>
      <c r="K307" s="5"/>
      <c r="M307" s="5"/>
      <c r="N307" s="16" t="s">
        <v>20</v>
      </c>
      <c r="O307" s="171"/>
      <c r="P307" s="5"/>
    </row>
    <row r="308" spans="1:17" ht="15">
      <c r="A308" s="6"/>
      <c r="B308" s="6"/>
      <c r="C308" s="5"/>
      <c r="D308" s="5"/>
      <c r="E308" s="5"/>
      <c r="F308" s="5"/>
      <c r="G308" s="5"/>
      <c r="H308" s="5"/>
      <c r="I308" s="5"/>
      <c r="J308" s="5"/>
      <c r="L308" s="171"/>
      <c r="M308" s="217"/>
      <c r="N308" s="16" t="s">
        <v>279</v>
      </c>
      <c r="O308" s="16"/>
      <c r="P308" s="217"/>
      <c r="Q308" s="217"/>
    </row>
    <row r="309" spans="1:17" ht="15">
      <c r="A309" s="6"/>
      <c r="B309" s="8"/>
      <c r="C309" s="5"/>
      <c r="D309" s="5"/>
      <c r="E309" s="5"/>
      <c r="F309" s="5"/>
      <c r="G309" s="5"/>
      <c r="H309" s="5"/>
      <c r="I309" s="5"/>
      <c r="J309" s="5"/>
      <c r="K309" s="217"/>
      <c r="L309" s="171"/>
      <c r="M309" s="217"/>
      <c r="N309" s="226" t="s">
        <v>291</v>
      </c>
      <c r="O309" s="16"/>
      <c r="P309" s="217"/>
      <c r="Q309" s="217"/>
    </row>
    <row r="310" spans="1:17" ht="15">
      <c r="A310" s="6"/>
      <c r="B310" s="8"/>
      <c r="C310" s="5"/>
      <c r="D310" s="5"/>
      <c r="E310" s="5"/>
      <c r="F310" s="5"/>
      <c r="G310" s="5"/>
      <c r="H310" s="5"/>
      <c r="I310" s="5"/>
      <c r="J310" s="5"/>
      <c r="K310" s="5"/>
      <c r="L310" s="171"/>
      <c r="M310" s="5"/>
      <c r="N310" s="16" t="s">
        <v>121</v>
      </c>
      <c r="O310" s="16"/>
      <c r="Q310" s="5"/>
    </row>
    <row r="311" spans="1:17" ht="10.5" customHeight="1">
      <c r="A311" s="6"/>
      <c r="B311" s="8"/>
      <c r="C311" s="5"/>
      <c r="D311" s="5"/>
      <c r="E311" s="5"/>
      <c r="F311" s="5"/>
      <c r="G311" s="5"/>
      <c r="H311" s="5"/>
      <c r="I311" s="5"/>
      <c r="J311" s="5"/>
      <c r="K311" s="5"/>
      <c r="L311" s="171"/>
      <c r="M311" s="5"/>
      <c r="N311" s="16"/>
      <c r="O311" s="16"/>
      <c r="Q311" s="5"/>
    </row>
    <row r="312" spans="1:17" ht="15" customHeight="1" thickBot="1">
      <c r="A312" s="6"/>
      <c r="B312" s="8" t="s">
        <v>30</v>
      </c>
      <c r="C312" s="5"/>
      <c r="D312" s="5"/>
      <c r="E312" s="5"/>
      <c r="F312" s="5"/>
      <c r="G312" s="5"/>
      <c r="H312" s="5"/>
      <c r="I312" s="5"/>
      <c r="J312" s="5"/>
      <c r="K312" s="5"/>
      <c r="L312" s="25"/>
      <c r="M312" s="5"/>
      <c r="N312" s="288">
        <v>5260</v>
      </c>
      <c r="O312" s="56"/>
      <c r="Q312" s="5"/>
    </row>
    <row r="313" spans="1:16" ht="15.75" thickTop="1">
      <c r="A313" s="6"/>
      <c r="B313" s="8"/>
      <c r="C313" s="5"/>
      <c r="D313" s="5"/>
      <c r="E313" s="5"/>
      <c r="F313" s="5"/>
      <c r="G313" s="5"/>
      <c r="H313" s="5"/>
      <c r="I313" s="5"/>
      <c r="J313" s="5"/>
      <c r="K313" s="5"/>
      <c r="L313" s="25"/>
      <c r="M313" s="5"/>
      <c r="N313" s="25"/>
      <c r="O313" s="25"/>
      <c r="P313" s="5"/>
    </row>
    <row r="314" spans="1:16" ht="15">
      <c r="A314" s="6" t="s">
        <v>120</v>
      </c>
      <c r="B314" s="6" t="s">
        <v>32</v>
      </c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5.75" customHeight="1">
      <c r="A315" s="6"/>
      <c r="B315" s="8" t="s">
        <v>31</v>
      </c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171"/>
      <c r="O315" s="171"/>
      <c r="P315" s="5"/>
    </row>
    <row r="316" spans="1:16" ht="15.75" customHeight="1">
      <c r="A316" s="6"/>
      <c r="B316" s="6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16" t="s">
        <v>53</v>
      </c>
      <c r="O316" s="171"/>
      <c r="P316" s="5"/>
    </row>
    <row r="317" spans="1:16" ht="15.75" customHeight="1">
      <c r="A317" s="6"/>
      <c r="B317" s="6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16" t="s">
        <v>20</v>
      </c>
      <c r="O317" s="171"/>
      <c r="P317" s="5"/>
    </row>
    <row r="318" spans="1:16" ht="15.75" customHeight="1">
      <c r="A318" s="6"/>
      <c r="B318" s="6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16" t="s">
        <v>279</v>
      </c>
      <c r="O318" s="171"/>
      <c r="P318" s="5"/>
    </row>
    <row r="319" spans="1:16" ht="15.75" customHeight="1">
      <c r="A319" s="6"/>
      <c r="B319" s="6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226" t="s">
        <v>291</v>
      </c>
      <c r="O319" s="171"/>
      <c r="P319" s="5"/>
    </row>
    <row r="320" spans="1:16" ht="15.75" customHeight="1">
      <c r="A320" s="6"/>
      <c r="B320" s="6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16" t="s">
        <v>121</v>
      </c>
      <c r="O320" s="171"/>
      <c r="P320" s="5"/>
    </row>
    <row r="321" spans="1:16" ht="9" customHeight="1">
      <c r="A321" s="6"/>
      <c r="B321" s="6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226"/>
      <c r="O321" s="171"/>
      <c r="P321" s="5"/>
    </row>
    <row r="322" spans="1:16" ht="15.75" customHeight="1" thickBot="1">
      <c r="A322" s="6"/>
      <c r="B322" s="8" t="s">
        <v>33</v>
      </c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287">
        <v>1162</v>
      </c>
      <c r="O322" s="171"/>
      <c r="P322" s="5"/>
    </row>
    <row r="323" spans="1:16" ht="15.75" customHeight="1" thickBot="1" thickTop="1">
      <c r="A323" s="6"/>
      <c r="B323" s="8" t="s">
        <v>34</v>
      </c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287">
        <v>641</v>
      </c>
      <c r="O323" s="171"/>
      <c r="P323" s="5"/>
    </row>
    <row r="324" spans="1:16" ht="15.75" customHeight="1" thickTop="1">
      <c r="A324" s="6"/>
      <c r="B324" s="6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171"/>
      <c r="O324" s="171"/>
      <c r="P324" s="5"/>
    </row>
    <row r="325" spans="1:16" ht="15.75" customHeight="1">
      <c r="A325" s="6"/>
      <c r="B325" s="6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171"/>
      <c r="O325" s="171"/>
      <c r="P325" s="5"/>
    </row>
    <row r="326" spans="1:16" ht="15.75" customHeight="1">
      <c r="A326" s="6"/>
      <c r="B326" s="6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171"/>
      <c r="O326" s="171"/>
      <c r="P326" s="5"/>
    </row>
    <row r="327" spans="1:16" ht="15.75" customHeight="1">
      <c r="A327" s="6"/>
      <c r="B327" s="6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171"/>
      <c r="O327" s="171"/>
      <c r="P327" s="5"/>
    </row>
    <row r="328" spans="1:16" ht="15.75" customHeight="1">
      <c r="A328" s="6"/>
      <c r="B328" s="6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171"/>
      <c r="O328" s="171"/>
      <c r="P328" s="5"/>
    </row>
    <row r="329" spans="1:16" ht="15.75" customHeight="1">
      <c r="A329" s="6"/>
      <c r="B329" s="6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171"/>
      <c r="O329" s="171"/>
      <c r="P329" s="5"/>
    </row>
    <row r="330" spans="1:16" ht="15.75" customHeight="1">
      <c r="A330" s="6"/>
      <c r="B330" s="6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171"/>
      <c r="O330" s="171"/>
      <c r="P330" s="5"/>
    </row>
    <row r="331" spans="1:16" ht="15.75" customHeight="1">
      <c r="A331" s="6"/>
      <c r="B331" s="6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171"/>
      <c r="O331" s="171"/>
      <c r="P331" s="5"/>
    </row>
    <row r="332" spans="1:16" ht="15.75" customHeight="1">
      <c r="A332" s="64" t="str">
        <f>+A3</f>
        <v>BERJAYA LAND BERHAD</v>
      </c>
      <c r="B332" s="96"/>
      <c r="C332" s="4"/>
      <c r="D332" s="4"/>
      <c r="E332" s="4"/>
      <c r="F332" s="4"/>
      <c r="G332" s="4"/>
      <c r="H332" s="4"/>
      <c r="I332" s="4"/>
      <c r="J332" s="4"/>
      <c r="K332" s="4"/>
      <c r="L332" s="20"/>
      <c r="M332" s="20"/>
      <c r="N332" s="20"/>
      <c r="O332" s="171"/>
      <c r="P332" s="5"/>
    </row>
    <row r="333" spans="1:16" ht="15.75" customHeight="1">
      <c r="A333" s="128" t="str">
        <f>+A4</f>
        <v>(COMPANY NO: 201765-A)</v>
      </c>
      <c r="B333" s="96"/>
      <c r="C333" s="4"/>
      <c r="D333" s="177"/>
      <c r="E333" s="4"/>
      <c r="F333" s="4"/>
      <c r="G333" s="4"/>
      <c r="H333" s="4"/>
      <c r="I333" s="4"/>
      <c r="J333" s="4"/>
      <c r="K333" s="4"/>
      <c r="L333" s="161" t="str">
        <f>+L4</f>
        <v>Quarterly report 31-07-06</v>
      </c>
      <c r="M333" s="20"/>
      <c r="N333" s="20"/>
      <c r="O333" s="171"/>
      <c r="P333" s="5"/>
    </row>
    <row r="334" spans="1:16" ht="15.75" customHeight="1">
      <c r="A334" s="126"/>
      <c r="B334" s="178"/>
      <c r="C334" s="130"/>
      <c r="D334" s="130"/>
      <c r="E334" s="130"/>
      <c r="F334" s="130"/>
      <c r="G334" s="130"/>
      <c r="H334" s="130"/>
      <c r="I334" s="130"/>
      <c r="J334" s="130"/>
      <c r="K334" s="130"/>
      <c r="L334" s="133"/>
      <c r="M334" s="133"/>
      <c r="N334" s="133"/>
      <c r="O334" s="171"/>
      <c r="P334" s="5"/>
    </row>
    <row r="335" spans="1:16" ht="15.75" customHeight="1">
      <c r="A335" s="5"/>
      <c r="B335" s="96"/>
      <c r="C335" s="4"/>
      <c r="D335" s="4"/>
      <c r="E335" s="177"/>
      <c r="F335" s="4"/>
      <c r="G335" s="4"/>
      <c r="H335" s="4"/>
      <c r="I335" s="4"/>
      <c r="J335" s="4"/>
      <c r="K335" s="4"/>
      <c r="L335" s="20"/>
      <c r="M335" s="20"/>
      <c r="N335" s="20"/>
      <c r="O335" s="171"/>
      <c r="P335" s="5"/>
    </row>
    <row r="336" spans="1:16" ht="15.75" customHeight="1">
      <c r="A336" s="64" t="str">
        <f>+A64</f>
        <v>NOTES (Continued)</v>
      </c>
      <c r="B336" s="96"/>
      <c r="C336" s="4"/>
      <c r="D336" s="27"/>
      <c r="E336" s="4"/>
      <c r="F336" s="4"/>
      <c r="G336" s="4"/>
      <c r="H336" s="4"/>
      <c r="I336" s="4"/>
      <c r="J336" s="4"/>
      <c r="K336" s="4"/>
      <c r="L336" s="20"/>
      <c r="M336" s="20"/>
      <c r="N336" s="20"/>
      <c r="O336" s="171"/>
      <c r="P336" s="5"/>
    </row>
    <row r="337" spans="1:16" ht="15.75" customHeight="1">
      <c r="A337" s="64"/>
      <c r="B337" s="96"/>
      <c r="C337" s="4"/>
      <c r="D337" s="27"/>
      <c r="E337" s="4"/>
      <c r="F337" s="4"/>
      <c r="G337" s="4"/>
      <c r="H337" s="4"/>
      <c r="I337" s="4"/>
      <c r="J337" s="4"/>
      <c r="K337" s="4"/>
      <c r="L337" s="20"/>
      <c r="M337" s="20"/>
      <c r="N337" s="20"/>
      <c r="O337" s="171"/>
      <c r="P337" s="5"/>
    </row>
    <row r="338" spans="1:16" ht="15">
      <c r="A338" s="9" t="s">
        <v>90</v>
      </c>
      <c r="B338" s="50" t="s">
        <v>66</v>
      </c>
      <c r="C338" s="27"/>
      <c r="D338" s="27"/>
      <c r="E338" s="27"/>
      <c r="F338" s="51"/>
      <c r="G338" s="27"/>
      <c r="H338" s="27"/>
      <c r="I338" s="27"/>
      <c r="J338" s="54"/>
      <c r="K338" s="54"/>
      <c r="L338" s="54"/>
      <c r="M338" s="5"/>
      <c r="P338" s="5"/>
    </row>
    <row r="339" spans="1:16" ht="15">
      <c r="A339" s="9"/>
      <c r="B339" s="50"/>
      <c r="C339" s="27"/>
      <c r="D339" s="27"/>
      <c r="E339" s="27"/>
      <c r="F339" s="51"/>
      <c r="G339" s="27"/>
      <c r="H339" s="27"/>
      <c r="I339" s="27"/>
      <c r="L339" s="157" t="s">
        <v>121</v>
      </c>
      <c r="M339" s="157"/>
      <c r="N339" s="157" t="s">
        <v>121</v>
      </c>
      <c r="O339" s="157"/>
      <c r="P339" s="5"/>
    </row>
    <row r="340" spans="1:16" ht="9" customHeight="1">
      <c r="A340" s="9"/>
      <c r="B340" s="50"/>
      <c r="C340" s="27"/>
      <c r="D340" s="27"/>
      <c r="E340" s="27"/>
      <c r="F340" s="51"/>
      <c r="G340" s="27"/>
      <c r="H340" s="27"/>
      <c r="I340" s="27"/>
      <c r="L340" s="54"/>
      <c r="M340" s="54"/>
      <c r="N340" s="54"/>
      <c r="O340" s="54"/>
      <c r="P340" s="5"/>
    </row>
    <row r="341" spans="1:16" ht="15">
      <c r="A341" s="9"/>
      <c r="B341" s="27" t="s">
        <v>82</v>
      </c>
      <c r="D341" s="27"/>
      <c r="E341" s="27"/>
      <c r="F341" s="51" t="s">
        <v>163</v>
      </c>
      <c r="G341" s="27"/>
      <c r="H341" s="27"/>
      <c r="I341" s="27"/>
      <c r="L341" s="52">
        <v>19435</v>
      </c>
      <c r="M341" s="210"/>
      <c r="N341" s="5"/>
      <c r="O341" s="5"/>
      <c r="P341" s="5"/>
    </row>
    <row r="342" spans="1:16" ht="15.75" thickBot="1">
      <c r="A342" s="9"/>
      <c r="B342" s="50"/>
      <c r="C342" s="27"/>
      <c r="D342" s="27"/>
      <c r="E342" s="27"/>
      <c r="F342" s="51" t="s">
        <v>164</v>
      </c>
      <c r="G342" s="27"/>
      <c r="H342" s="27"/>
      <c r="I342" s="27"/>
      <c r="L342" s="53">
        <v>16753</v>
      </c>
      <c r="M342" s="54"/>
      <c r="N342" s="155">
        <v>36188</v>
      </c>
      <c r="O342" s="54"/>
      <c r="P342" s="5"/>
    </row>
    <row r="343" spans="1:16" ht="15.75" thickTop="1">
      <c r="A343" s="9"/>
      <c r="B343" s="50"/>
      <c r="C343" s="27"/>
      <c r="D343" s="27"/>
      <c r="E343" s="27"/>
      <c r="F343" s="51"/>
      <c r="G343" s="27"/>
      <c r="H343" s="27"/>
      <c r="I343" s="27"/>
      <c r="L343" s="54"/>
      <c r="M343" s="54"/>
      <c r="P343" s="5"/>
    </row>
    <row r="344" spans="1:16" ht="15">
      <c r="A344" s="9"/>
      <c r="B344" s="27" t="s">
        <v>83</v>
      </c>
      <c r="D344" s="27"/>
      <c r="E344" s="27"/>
      <c r="F344" s="51" t="s">
        <v>163</v>
      </c>
      <c r="G344" s="27"/>
      <c r="H344" s="27"/>
      <c r="I344" s="27"/>
      <c r="L344" s="52">
        <v>14005</v>
      </c>
      <c r="M344" s="210"/>
      <c r="N344" s="40"/>
      <c r="P344" s="5"/>
    </row>
    <row r="345" spans="1:16" ht="15.75" thickBot="1">
      <c r="A345" s="9"/>
      <c r="B345" s="50"/>
      <c r="C345" s="27"/>
      <c r="D345" s="27"/>
      <c r="E345" s="27"/>
      <c r="F345" s="51" t="s">
        <v>164</v>
      </c>
      <c r="G345" s="27"/>
      <c r="H345" s="27"/>
      <c r="I345" s="27"/>
      <c r="L345" s="53">
        <v>6724</v>
      </c>
      <c r="M345" s="54"/>
      <c r="N345" s="155">
        <v>20729</v>
      </c>
      <c r="P345" s="5"/>
    </row>
    <row r="346" spans="1:16" ht="15.75" thickTop="1">
      <c r="A346" s="9"/>
      <c r="B346" s="50"/>
      <c r="C346" s="27"/>
      <c r="D346" s="27"/>
      <c r="E346" s="27"/>
      <c r="F346" s="51"/>
      <c r="G346" s="27"/>
      <c r="H346" s="27"/>
      <c r="I346" s="27"/>
      <c r="L346" s="54"/>
      <c r="M346" s="54"/>
      <c r="P346" s="5"/>
    </row>
    <row r="347" spans="1:16" ht="15">
      <c r="A347" s="9"/>
      <c r="B347" s="27" t="s">
        <v>84</v>
      </c>
      <c r="D347" s="27"/>
      <c r="E347" s="27"/>
      <c r="F347" s="51" t="s">
        <v>163</v>
      </c>
      <c r="G347" s="27"/>
      <c r="H347" s="5"/>
      <c r="I347" s="5"/>
      <c r="L347" s="52">
        <v>27147</v>
      </c>
      <c r="M347" s="210"/>
      <c r="N347" s="40"/>
      <c r="P347" s="5"/>
    </row>
    <row r="348" spans="1:16" ht="15.75" thickBot="1">
      <c r="A348" s="9"/>
      <c r="B348" s="51"/>
      <c r="D348" s="27"/>
      <c r="E348" s="27"/>
      <c r="F348" s="51" t="s">
        <v>164</v>
      </c>
      <c r="G348" s="27"/>
      <c r="H348" s="5"/>
      <c r="I348" s="5"/>
      <c r="L348" s="53">
        <v>8027</v>
      </c>
      <c r="M348" s="54"/>
      <c r="N348" s="155">
        <v>35174</v>
      </c>
      <c r="P348" s="5"/>
    </row>
    <row r="349" spans="1:16" ht="15.75" thickTop="1">
      <c r="A349" s="9"/>
      <c r="B349" s="50"/>
      <c r="C349" s="27"/>
      <c r="D349" s="27"/>
      <c r="E349" s="27"/>
      <c r="F349" s="51"/>
      <c r="G349" s="27"/>
      <c r="H349" s="27"/>
      <c r="I349" s="27"/>
      <c r="L349" s="54"/>
      <c r="M349" s="54"/>
      <c r="P349" s="5"/>
    </row>
    <row r="350" spans="1:16" ht="15">
      <c r="A350" s="16" t="s">
        <v>217</v>
      </c>
      <c r="B350" s="2" t="s">
        <v>260</v>
      </c>
      <c r="C350" s="4"/>
      <c r="D350" s="4"/>
      <c r="E350" s="4"/>
      <c r="F350" s="4"/>
      <c r="G350" s="4"/>
      <c r="H350" s="4"/>
      <c r="I350" s="4"/>
      <c r="J350" s="4"/>
      <c r="K350" s="4"/>
      <c r="L350" s="20"/>
      <c r="M350" s="20"/>
      <c r="N350" s="20"/>
      <c r="O350" s="20"/>
      <c r="P350" s="5"/>
    </row>
    <row r="351" spans="1:16" ht="15">
      <c r="A351" s="5"/>
      <c r="B351" s="2" t="s">
        <v>261</v>
      </c>
      <c r="C351" s="4"/>
      <c r="D351" s="4"/>
      <c r="E351" s="4"/>
      <c r="F351" s="4"/>
      <c r="G351" s="4"/>
      <c r="H351" s="4"/>
      <c r="I351" s="4"/>
      <c r="J351" s="4"/>
      <c r="K351" s="4"/>
      <c r="L351" s="20"/>
      <c r="M351" s="20"/>
      <c r="N351" s="20"/>
      <c r="O351" s="20"/>
      <c r="P351" s="5"/>
    </row>
    <row r="352" spans="1:16" ht="15" customHeight="1">
      <c r="A352" s="5"/>
      <c r="B352" s="2" t="s">
        <v>86</v>
      </c>
      <c r="C352" s="4"/>
      <c r="D352" s="4"/>
      <c r="E352" s="4"/>
      <c r="F352" s="4"/>
      <c r="G352" s="4"/>
      <c r="H352" s="4"/>
      <c r="I352" s="4"/>
      <c r="J352" s="4"/>
      <c r="K352" s="4"/>
      <c r="L352" s="20"/>
      <c r="M352" s="20"/>
      <c r="N352" s="20"/>
      <c r="O352" s="20"/>
      <c r="P352" s="5"/>
    </row>
    <row r="353" spans="1:16" ht="15">
      <c r="A353" s="5"/>
      <c r="B353" s="221" t="s">
        <v>87</v>
      </c>
      <c r="C353" s="190"/>
      <c r="D353" s="4"/>
      <c r="E353" s="4"/>
      <c r="F353" s="4"/>
      <c r="G353" s="4"/>
      <c r="H353" s="4"/>
      <c r="I353" s="4"/>
      <c r="J353" s="4"/>
      <c r="K353" s="4"/>
      <c r="L353" s="20"/>
      <c r="M353" s="20"/>
      <c r="N353" s="20"/>
      <c r="O353" s="20"/>
      <c r="P353" s="5"/>
    </row>
    <row r="354" spans="1:16" ht="15">
      <c r="A354" s="5"/>
      <c r="B354" s="190" t="s">
        <v>88</v>
      </c>
      <c r="C354" s="190"/>
      <c r="D354" s="4"/>
      <c r="E354" s="4"/>
      <c r="F354" s="4"/>
      <c r="G354" s="4"/>
      <c r="H354" s="4"/>
      <c r="I354" s="4"/>
      <c r="J354" s="4"/>
      <c r="K354" s="4"/>
      <c r="L354" s="20"/>
      <c r="M354" s="20"/>
      <c r="N354" s="20"/>
      <c r="O354" s="20"/>
      <c r="P354" s="5"/>
    </row>
    <row r="355" spans="1:16" ht="15">
      <c r="A355" s="5"/>
      <c r="B355" s="190" t="s">
        <v>89</v>
      </c>
      <c r="C355" s="190"/>
      <c r="D355" s="4"/>
      <c r="E355" s="4"/>
      <c r="F355" s="4"/>
      <c r="G355" s="4"/>
      <c r="H355" s="4"/>
      <c r="I355" s="4"/>
      <c r="J355" s="4"/>
      <c r="K355" s="4"/>
      <c r="L355" s="20"/>
      <c r="M355" s="20"/>
      <c r="N355" s="20"/>
      <c r="O355" s="20"/>
      <c r="P355" s="5"/>
    </row>
    <row r="356" spans="1:16" ht="15">
      <c r="A356" s="5"/>
      <c r="B356" s="280"/>
      <c r="C356" s="190"/>
      <c r="D356" s="4"/>
      <c r="E356" s="4"/>
      <c r="F356" s="4"/>
      <c r="G356" s="4"/>
      <c r="H356" s="4"/>
      <c r="I356" s="4"/>
      <c r="J356" s="4"/>
      <c r="K356" s="4"/>
      <c r="L356" s="20"/>
      <c r="M356" s="20"/>
      <c r="N356" s="20"/>
      <c r="O356" s="20"/>
      <c r="P356" s="5"/>
    </row>
    <row r="357" spans="1:16" ht="15">
      <c r="A357" s="5"/>
      <c r="B357" s="221" t="s">
        <v>67</v>
      </c>
      <c r="C357" s="221"/>
      <c r="D357" s="2"/>
      <c r="E357" s="1"/>
      <c r="F357" s="4"/>
      <c r="G357" s="4"/>
      <c r="H357" s="4"/>
      <c r="I357" s="4"/>
      <c r="J357" s="4"/>
      <c r="K357" s="4"/>
      <c r="L357" s="20"/>
      <c r="M357" s="20"/>
      <c r="N357" s="20"/>
      <c r="O357" s="20"/>
      <c r="P357" s="5"/>
    </row>
    <row r="358" spans="1:20" ht="15">
      <c r="A358" s="5"/>
      <c r="B358" s="221" t="s">
        <v>68</v>
      </c>
      <c r="C358" s="221"/>
      <c r="D358" s="2"/>
      <c r="E358" s="1"/>
      <c r="F358" s="4"/>
      <c r="G358" s="4"/>
      <c r="H358" s="4"/>
      <c r="I358" s="4"/>
      <c r="J358" s="4"/>
      <c r="K358" s="4"/>
      <c r="L358" s="20"/>
      <c r="M358" s="20"/>
      <c r="N358" s="20"/>
      <c r="O358" s="20"/>
      <c r="P358" s="5"/>
      <c r="Q358" s="216"/>
      <c r="R358" s="4"/>
      <c r="S358" s="4"/>
      <c r="T358" s="4"/>
    </row>
    <row r="359" spans="1:20" ht="15" customHeight="1">
      <c r="A359" s="5"/>
      <c r="B359" s="221"/>
      <c r="C359" s="221"/>
      <c r="D359" s="2"/>
      <c r="E359" s="1"/>
      <c r="F359" s="2"/>
      <c r="G359" s="216"/>
      <c r="H359" s="140"/>
      <c r="I359" s="110"/>
      <c r="J359" s="4"/>
      <c r="K359" s="4"/>
      <c r="L359" s="20"/>
      <c r="M359" s="20"/>
      <c r="N359" s="20"/>
      <c r="O359" s="20"/>
      <c r="P359" s="5"/>
      <c r="Q359" s="2"/>
      <c r="R359" s="4"/>
      <c r="S359" s="4"/>
      <c r="T359" s="4"/>
    </row>
    <row r="360" spans="1:16" ht="15" customHeight="1">
      <c r="A360" s="5"/>
      <c r="B360" s="2" t="s">
        <v>337</v>
      </c>
      <c r="C360" s="68"/>
      <c r="D360" s="88"/>
      <c r="E360" s="4"/>
      <c r="F360" s="4"/>
      <c r="G360" s="4"/>
      <c r="H360" s="4"/>
      <c r="I360" s="4"/>
      <c r="J360" s="4"/>
      <c r="K360" s="4"/>
      <c r="L360" s="20"/>
      <c r="M360" s="20"/>
      <c r="N360" s="20"/>
      <c r="O360" s="20"/>
      <c r="P360" s="5"/>
    </row>
    <row r="361" spans="1:16" ht="15" customHeight="1">
      <c r="A361" s="5"/>
      <c r="B361" s="2" t="s">
        <v>338</v>
      </c>
      <c r="C361" s="68"/>
      <c r="D361" s="88"/>
      <c r="E361" s="4"/>
      <c r="F361" s="4"/>
      <c r="G361" s="4"/>
      <c r="H361" s="4"/>
      <c r="I361" s="4"/>
      <c r="J361" s="4"/>
      <c r="K361" s="4"/>
      <c r="L361" s="20"/>
      <c r="M361" s="20"/>
      <c r="N361" s="20"/>
      <c r="O361" s="20"/>
      <c r="P361" s="5"/>
    </row>
    <row r="362" spans="1:16" ht="15" customHeight="1">
      <c r="A362" s="5"/>
      <c r="B362" s="2" t="s">
        <v>339</v>
      </c>
      <c r="C362" s="68"/>
      <c r="D362" s="88"/>
      <c r="E362" s="4"/>
      <c r="F362" s="4"/>
      <c r="G362" s="4"/>
      <c r="H362" s="4"/>
      <c r="I362" s="4"/>
      <c r="J362" s="4"/>
      <c r="K362" s="4"/>
      <c r="L362" s="20"/>
      <c r="M362" s="20"/>
      <c r="N362" s="20"/>
      <c r="O362" s="20"/>
      <c r="P362" s="5"/>
    </row>
    <row r="363" spans="1:16" ht="15" customHeight="1">
      <c r="A363" s="5"/>
      <c r="B363" s="2" t="s">
        <v>340</v>
      </c>
      <c r="C363" s="68"/>
      <c r="D363" s="88"/>
      <c r="E363" s="4"/>
      <c r="F363" s="4"/>
      <c r="G363" s="4"/>
      <c r="H363" s="4"/>
      <c r="I363" s="4"/>
      <c r="J363" s="4"/>
      <c r="K363" s="4"/>
      <c r="L363" s="20"/>
      <c r="M363" s="20"/>
      <c r="N363" s="20"/>
      <c r="O363" s="20"/>
      <c r="P363" s="5"/>
    </row>
    <row r="364" spans="1:16" ht="15" customHeight="1">
      <c r="A364" s="5"/>
      <c r="B364" s="2"/>
      <c r="C364" s="68"/>
      <c r="D364" s="88"/>
      <c r="E364" s="4"/>
      <c r="F364" s="4"/>
      <c r="G364" s="4"/>
      <c r="H364" s="4"/>
      <c r="I364" s="4"/>
      <c r="J364" s="4"/>
      <c r="K364" s="4"/>
      <c r="L364" s="20"/>
      <c r="M364" s="20"/>
      <c r="N364" s="20"/>
      <c r="O364" s="20"/>
      <c r="P364" s="5"/>
    </row>
    <row r="365" spans="1:16" ht="15" customHeight="1">
      <c r="A365" s="5"/>
      <c r="B365" s="2" t="s">
        <v>341</v>
      </c>
      <c r="C365" s="68"/>
      <c r="D365" s="88"/>
      <c r="E365" s="4"/>
      <c r="F365" s="4"/>
      <c r="G365" s="4"/>
      <c r="H365" s="4"/>
      <c r="I365" s="4"/>
      <c r="J365" s="4"/>
      <c r="K365" s="4"/>
      <c r="L365" s="20"/>
      <c r="M365" s="20"/>
      <c r="N365" s="20"/>
      <c r="O365" s="20"/>
      <c r="P365" s="5"/>
    </row>
    <row r="366" spans="1:16" ht="15" customHeight="1">
      <c r="A366" s="5"/>
      <c r="B366" s="2" t="s">
        <v>342</v>
      </c>
      <c r="C366" s="68"/>
      <c r="D366" s="88"/>
      <c r="E366" s="4"/>
      <c r="F366" s="4"/>
      <c r="G366" s="4"/>
      <c r="H366" s="4"/>
      <c r="I366" s="4"/>
      <c r="J366" s="4"/>
      <c r="K366" s="4"/>
      <c r="L366" s="20"/>
      <c r="M366" s="20"/>
      <c r="N366" s="20"/>
      <c r="O366" s="20"/>
      <c r="P366" s="5"/>
    </row>
    <row r="367" spans="1:16" ht="15" customHeight="1">
      <c r="A367" s="5"/>
      <c r="B367" s="2" t="s">
        <v>343</v>
      </c>
      <c r="C367" s="68"/>
      <c r="D367" s="88"/>
      <c r="E367" s="4"/>
      <c r="F367" s="4"/>
      <c r="G367" s="4"/>
      <c r="H367" s="4"/>
      <c r="I367" s="4"/>
      <c r="J367" s="4"/>
      <c r="K367" s="4"/>
      <c r="L367" s="20"/>
      <c r="M367" s="20"/>
      <c r="N367" s="20"/>
      <c r="O367" s="20"/>
      <c r="P367" s="5"/>
    </row>
    <row r="368" spans="1:16" ht="15" customHeight="1">
      <c r="A368" s="5"/>
      <c r="B368" s="2"/>
      <c r="C368" s="68"/>
      <c r="D368" s="88"/>
      <c r="E368" s="4"/>
      <c r="F368" s="4"/>
      <c r="G368" s="4"/>
      <c r="H368" s="4"/>
      <c r="I368" s="4"/>
      <c r="J368" s="4"/>
      <c r="K368" s="4"/>
      <c r="L368" s="20"/>
      <c r="M368" s="20"/>
      <c r="N368" s="20"/>
      <c r="O368" s="20"/>
      <c r="P368" s="5"/>
    </row>
    <row r="369" spans="1:16" ht="15" customHeight="1">
      <c r="A369" s="252" t="s">
        <v>284</v>
      </c>
      <c r="B369" s="190" t="s">
        <v>69</v>
      </c>
      <c r="C369" s="190"/>
      <c r="D369" s="191"/>
      <c r="E369" s="187"/>
      <c r="F369" s="4"/>
      <c r="G369" s="4"/>
      <c r="H369" s="4"/>
      <c r="I369" s="4"/>
      <c r="J369" s="4"/>
      <c r="K369" s="4"/>
      <c r="L369" s="20"/>
      <c r="M369" s="20"/>
      <c r="N369" s="20"/>
      <c r="O369" s="20"/>
      <c r="P369" s="5"/>
    </row>
    <row r="370" spans="1:16" ht="15" customHeight="1">
      <c r="A370" s="16"/>
      <c r="B370" s="190" t="s">
        <v>70</v>
      </c>
      <c r="C370" s="190"/>
      <c r="D370" s="191"/>
      <c r="E370" s="187"/>
      <c r="F370" s="187"/>
      <c r="G370" s="187"/>
      <c r="H370" s="187"/>
      <c r="I370" s="188"/>
      <c r="J370" s="188"/>
      <c r="K370" s="4"/>
      <c r="L370" s="20"/>
      <c r="M370" s="20"/>
      <c r="N370" s="20"/>
      <c r="O370" s="20"/>
      <c r="P370" s="5"/>
    </row>
    <row r="371" spans="1:16" ht="15" customHeight="1">
      <c r="A371" s="16"/>
      <c r="B371" s="190" t="s">
        <v>357</v>
      </c>
      <c r="C371" s="190"/>
      <c r="D371" s="191"/>
      <c r="E371" s="187"/>
      <c r="F371" s="187"/>
      <c r="G371" s="187"/>
      <c r="H371" s="187"/>
      <c r="I371" s="188"/>
      <c r="J371" s="188"/>
      <c r="K371" s="4"/>
      <c r="L371" s="20"/>
      <c r="M371" s="20"/>
      <c r="N371" s="20"/>
      <c r="O371" s="20"/>
      <c r="P371" s="5"/>
    </row>
    <row r="372" spans="1:16" ht="15" customHeight="1">
      <c r="A372" s="16"/>
      <c r="B372" s="190" t="s">
        <v>358</v>
      </c>
      <c r="C372" s="190"/>
      <c r="D372" s="191"/>
      <c r="E372" s="187"/>
      <c r="F372" s="187"/>
      <c r="G372" s="187"/>
      <c r="H372" s="187"/>
      <c r="I372" s="188"/>
      <c r="J372" s="188"/>
      <c r="K372" s="4"/>
      <c r="L372" s="20"/>
      <c r="M372" s="20"/>
      <c r="N372" s="20"/>
      <c r="O372" s="20"/>
      <c r="P372" s="5"/>
    </row>
    <row r="373" spans="1:16" ht="15" customHeight="1">
      <c r="A373" s="16"/>
      <c r="B373" s="190" t="s">
        <v>359</v>
      </c>
      <c r="C373" s="190"/>
      <c r="D373" s="191"/>
      <c r="E373" s="187"/>
      <c r="F373" s="187"/>
      <c r="G373" s="187"/>
      <c r="H373" s="187"/>
      <c r="I373" s="188"/>
      <c r="J373" s="188"/>
      <c r="K373" s="4"/>
      <c r="L373" s="20"/>
      <c r="M373" s="20"/>
      <c r="N373" s="20"/>
      <c r="O373" s="20"/>
      <c r="P373" s="5"/>
    </row>
    <row r="374" spans="1:16" ht="15" customHeight="1">
      <c r="A374" s="16"/>
      <c r="B374" s="190" t="s">
        <v>360</v>
      </c>
      <c r="C374" s="190"/>
      <c r="D374" s="4"/>
      <c r="E374" s="190"/>
      <c r="F374" s="187"/>
      <c r="G374" s="187"/>
      <c r="H374" s="187"/>
      <c r="I374" s="188"/>
      <c r="J374" s="188"/>
      <c r="K374" s="4"/>
      <c r="L374" s="20"/>
      <c r="M374" s="20"/>
      <c r="N374" s="20"/>
      <c r="O374" s="20"/>
      <c r="P374" s="5"/>
    </row>
    <row r="375" spans="1:16" ht="15" customHeight="1">
      <c r="A375" s="16"/>
      <c r="B375" s="190" t="s">
        <v>361</v>
      </c>
      <c r="C375" s="190"/>
      <c r="D375" s="191"/>
      <c r="E375" s="187"/>
      <c r="F375" s="187"/>
      <c r="G375" s="187"/>
      <c r="H375" s="187"/>
      <c r="I375" s="188"/>
      <c r="J375" s="188"/>
      <c r="K375" s="4"/>
      <c r="L375" s="20"/>
      <c r="M375" s="20"/>
      <c r="N375" s="20"/>
      <c r="O375" s="20"/>
      <c r="P375" s="5"/>
    </row>
    <row r="376" spans="1:16" ht="15" customHeight="1">
      <c r="A376" s="16"/>
      <c r="B376" s="190" t="s">
        <v>362</v>
      </c>
      <c r="C376" s="190"/>
      <c r="D376" s="191"/>
      <c r="E376" s="187"/>
      <c r="F376" s="187"/>
      <c r="G376" s="187"/>
      <c r="H376" s="187"/>
      <c r="I376" s="188"/>
      <c r="J376" s="188"/>
      <c r="K376" s="4"/>
      <c r="L376" s="20"/>
      <c r="M376" s="20"/>
      <c r="N376" s="20"/>
      <c r="O376" s="20"/>
      <c r="P376" s="5"/>
    </row>
    <row r="377" spans="1:16" ht="15" customHeight="1">
      <c r="A377" s="16"/>
      <c r="B377" s="190" t="s">
        <v>363</v>
      </c>
      <c r="C377" s="190"/>
      <c r="D377" s="187"/>
      <c r="E377" s="187"/>
      <c r="F377" s="187"/>
      <c r="G377" s="187"/>
      <c r="H377" s="187"/>
      <c r="I377" s="188"/>
      <c r="J377" s="188"/>
      <c r="K377" s="4"/>
      <c r="L377" s="20"/>
      <c r="M377" s="20"/>
      <c r="N377" s="20"/>
      <c r="O377" s="20"/>
      <c r="P377" s="5"/>
    </row>
    <row r="378" spans="1:16" ht="9" customHeight="1">
      <c r="A378" s="16"/>
      <c r="B378" s="193"/>
      <c r="C378" s="180"/>
      <c r="D378" s="187"/>
      <c r="E378" s="187"/>
      <c r="F378" s="187"/>
      <c r="G378" s="187"/>
      <c r="H378" s="187"/>
      <c r="I378" s="188"/>
      <c r="J378" s="188"/>
      <c r="K378" s="4"/>
      <c r="L378" s="20"/>
      <c r="M378" s="20"/>
      <c r="N378" s="20"/>
      <c r="O378" s="20"/>
      <c r="P378" s="5"/>
    </row>
    <row r="379" spans="1:16" ht="15" customHeight="1">
      <c r="A379" s="16"/>
      <c r="B379" s="192" t="s">
        <v>71</v>
      </c>
      <c r="C379" s="180"/>
      <c r="D379" s="187"/>
      <c r="E379" s="187"/>
      <c r="F379" s="187"/>
      <c r="G379" s="187"/>
      <c r="H379" s="187"/>
      <c r="I379" s="188"/>
      <c r="J379" s="188"/>
      <c r="K379" s="4"/>
      <c r="L379" s="20"/>
      <c r="M379" s="20"/>
      <c r="N379" s="20"/>
      <c r="O379" s="20"/>
      <c r="P379" s="5"/>
    </row>
    <row r="380" spans="1:16" ht="15" customHeight="1">
      <c r="A380" s="16"/>
      <c r="B380" s="192" t="s">
        <v>72</v>
      </c>
      <c r="C380" s="194"/>
      <c r="D380" s="187"/>
      <c r="E380" s="187"/>
      <c r="F380" s="187"/>
      <c r="G380" s="187"/>
      <c r="H380" s="187"/>
      <c r="I380" s="188"/>
      <c r="J380" s="188"/>
      <c r="K380" s="4"/>
      <c r="L380" s="20"/>
      <c r="M380" s="20"/>
      <c r="N380" s="20"/>
      <c r="O380" s="20"/>
      <c r="P380" s="5"/>
    </row>
    <row r="381" spans="1:16" ht="9" customHeight="1">
      <c r="A381" s="16"/>
      <c r="B381" s="193"/>
      <c r="C381" s="194"/>
      <c r="D381" s="187"/>
      <c r="E381" s="187"/>
      <c r="F381" s="187"/>
      <c r="G381" s="187"/>
      <c r="H381" s="187"/>
      <c r="I381" s="188"/>
      <c r="J381" s="188"/>
      <c r="K381" s="4"/>
      <c r="L381" s="20"/>
      <c r="M381" s="20"/>
      <c r="N381" s="20"/>
      <c r="O381" s="20"/>
      <c r="P381" s="5"/>
    </row>
    <row r="382" spans="1:16" ht="15" customHeight="1">
      <c r="A382" s="16"/>
      <c r="B382" s="192" t="s">
        <v>73</v>
      </c>
      <c r="C382" s="194"/>
      <c r="D382" s="187"/>
      <c r="E382" s="187"/>
      <c r="F382" s="187"/>
      <c r="G382" s="187"/>
      <c r="H382" s="187"/>
      <c r="I382" s="188"/>
      <c r="J382" s="188"/>
      <c r="K382" s="4"/>
      <c r="L382" s="20"/>
      <c r="M382" s="20"/>
      <c r="N382" s="20"/>
      <c r="O382" s="20"/>
      <c r="P382" s="5"/>
    </row>
    <row r="383" spans="1:16" ht="15" customHeight="1">
      <c r="A383" s="16"/>
      <c r="B383" s="192" t="s">
        <v>74</v>
      </c>
      <c r="C383" s="194"/>
      <c r="D383" s="187"/>
      <c r="E383" s="187"/>
      <c r="F383" s="187"/>
      <c r="G383" s="187"/>
      <c r="H383" s="187"/>
      <c r="I383" s="188"/>
      <c r="J383" s="188"/>
      <c r="K383" s="4"/>
      <c r="L383" s="20"/>
      <c r="M383" s="20"/>
      <c r="N383" s="20"/>
      <c r="O383" s="20"/>
      <c r="P383" s="5"/>
    </row>
    <row r="384" spans="1:16" ht="15" customHeight="1">
      <c r="A384" s="16"/>
      <c r="B384" s="192"/>
      <c r="C384" s="185"/>
      <c r="D384" s="187"/>
      <c r="E384" s="190"/>
      <c r="F384" s="187"/>
      <c r="G384" s="187"/>
      <c r="H384" s="187"/>
      <c r="I384" s="188"/>
      <c r="J384" s="188"/>
      <c r="K384" s="4"/>
      <c r="L384" s="20"/>
      <c r="M384" s="20"/>
      <c r="N384" s="20"/>
      <c r="O384" s="20"/>
      <c r="P384" s="5"/>
    </row>
    <row r="385" spans="1:16" ht="15" customHeight="1">
      <c r="A385" s="5"/>
      <c r="B385" s="2"/>
      <c r="C385" s="68"/>
      <c r="D385" s="88"/>
      <c r="E385" s="4"/>
      <c r="F385" s="4"/>
      <c r="G385" s="4"/>
      <c r="H385" s="4"/>
      <c r="I385" s="4"/>
      <c r="J385" s="4"/>
      <c r="K385" s="4"/>
      <c r="L385" s="20"/>
      <c r="M385" s="20"/>
      <c r="N385" s="20"/>
      <c r="O385" s="20"/>
      <c r="P385" s="5"/>
    </row>
    <row r="386" spans="1:16" ht="15" customHeight="1">
      <c r="A386" s="64" t="str">
        <f>+A3</f>
        <v>BERJAYA LAND BERHAD</v>
      </c>
      <c r="B386" s="20"/>
      <c r="C386" s="4"/>
      <c r="D386" s="4"/>
      <c r="E386" s="5"/>
      <c r="F386" s="4"/>
      <c r="G386" s="4"/>
      <c r="H386" s="4"/>
      <c r="I386" s="4"/>
      <c r="J386" s="4"/>
      <c r="K386" s="4"/>
      <c r="L386" s="20"/>
      <c r="M386" s="20"/>
      <c r="N386" s="20"/>
      <c r="O386" s="20"/>
      <c r="P386" s="5"/>
    </row>
    <row r="387" spans="1:16" ht="15" customHeight="1">
      <c r="A387" s="128" t="str">
        <f>+A4</f>
        <v>(COMPANY NO: 201765-A)</v>
      </c>
      <c r="B387" s="20"/>
      <c r="C387" s="4"/>
      <c r="D387" s="177"/>
      <c r="E387" s="4"/>
      <c r="F387" s="4"/>
      <c r="G387" s="4"/>
      <c r="H387" s="4"/>
      <c r="I387" s="4"/>
      <c r="J387" s="4"/>
      <c r="K387" s="4"/>
      <c r="L387" s="161" t="str">
        <f>+L4</f>
        <v>Quarterly report 31-07-06</v>
      </c>
      <c r="M387" s="20"/>
      <c r="N387" s="20"/>
      <c r="O387" s="20"/>
      <c r="P387" s="5"/>
    </row>
    <row r="388" spans="1:16" ht="15" customHeight="1">
      <c r="A388" s="126"/>
      <c r="B388" s="133"/>
      <c r="C388" s="130"/>
      <c r="D388" s="130"/>
      <c r="E388" s="130"/>
      <c r="F388" s="130"/>
      <c r="G388" s="130"/>
      <c r="H388" s="130"/>
      <c r="I388" s="130"/>
      <c r="J388" s="130"/>
      <c r="K388" s="130"/>
      <c r="L388" s="133"/>
      <c r="M388" s="133"/>
      <c r="N388" s="133"/>
      <c r="O388" s="20"/>
      <c r="P388" s="5"/>
    </row>
    <row r="389" spans="1:16" ht="15" customHeight="1">
      <c r="A389" s="5"/>
      <c r="B389" s="20"/>
      <c r="C389" s="4"/>
      <c r="D389" s="4"/>
      <c r="E389" s="177"/>
      <c r="F389" s="4"/>
      <c r="G389" s="4"/>
      <c r="H389" s="4"/>
      <c r="I389" s="4"/>
      <c r="J389" s="4"/>
      <c r="K389" s="4"/>
      <c r="L389" s="20"/>
      <c r="M389" s="20"/>
      <c r="N389" s="20"/>
      <c r="O389" s="20"/>
      <c r="P389" s="5"/>
    </row>
    <row r="390" spans="1:16" ht="15" customHeight="1">
      <c r="A390" s="64" t="str">
        <f>+A64</f>
        <v>NOTES (Continued)</v>
      </c>
      <c r="B390" s="20"/>
      <c r="C390" s="4"/>
      <c r="D390" s="88"/>
      <c r="E390" s="4"/>
      <c r="F390" s="4"/>
      <c r="G390" s="4"/>
      <c r="H390" s="4"/>
      <c r="I390" s="4"/>
      <c r="J390" s="4"/>
      <c r="K390" s="4"/>
      <c r="L390" s="20"/>
      <c r="M390" s="20"/>
      <c r="N390" s="20"/>
      <c r="O390" s="20"/>
      <c r="P390" s="5"/>
    </row>
    <row r="391" spans="1:16" ht="15" customHeight="1">
      <c r="A391" s="16"/>
      <c r="B391" s="192"/>
      <c r="C391" s="185"/>
      <c r="D391" s="187"/>
      <c r="E391" s="190"/>
      <c r="F391" s="187"/>
      <c r="G391" s="187"/>
      <c r="H391" s="187"/>
      <c r="I391" s="188"/>
      <c r="J391" s="188"/>
      <c r="K391" s="4"/>
      <c r="L391" s="20"/>
      <c r="M391" s="20"/>
      <c r="N391" s="20"/>
      <c r="O391" s="20"/>
      <c r="P391" s="5"/>
    </row>
    <row r="392" spans="1:16" ht="15" customHeight="1">
      <c r="A392" s="16" t="s">
        <v>285</v>
      </c>
      <c r="B392" s="5" t="s">
        <v>281</v>
      </c>
      <c r="C392" s="5"/>
      <c r="D392" s="5"/>
      <c r="E392" s="5"/>
      <c r="F392" s="5"/>
      <c r="G392" s="5"/>
      <c r="H392" s="5"/>
      <c r="I392" s="5"/>
      <c r="J392" s="5"/>
      <c r="K392" s="4"/>
      <c r="L392" s="20"/>
      <c r="M392" s="20"/>
      <c r="N392" s="20"/>
      <c r="O392" s="20"/>
      <c r="P392" s="5"/>
    </row>
    <row r="393" spans="1:16" ht="15" customHeight="1">
      <c r="A393" s="5"/>
      <c r="B393" s="5" t="s">
        <v>349</v>
      </c>
      <c r="C393" s="5"/>
      <c r="D393" s="5"/>
      <c r="E393" s="5"/>
      <c r="F393" s="5"/>
      <c r="G393" s="5"/>
      <c r="H393" s="5"/>
      <c r="I393" s="5"/>
      <c r="J393" s="5"/>
      <c r="K393" s="4"/>
      <c r="L393" s="20"/>
      <c r="M393" s="20"/>
      <c r="N393" s="20"/>
      <c r="O393" s="20"/>
      <c r="P393" s="5"/>
    </row>
    <row r="394" spans="1:16" ht="15" customHeight="1">
      <c r="A394" s="5"/>
      <c r="B394" s="5" t="s">
        <v>348</v>
      </c>
      <c r="C394" s="5"/>
      <c r="D394" s="5"/>
      <c r="E394" s="5"/>
      <c r="F394" s="5"/>
      <c r="G394" s="5"/>
      <c r="H394" s="5"/>
      <c r="I394" s="5"/>
      <c r="J394" s="5"/>
      <c r="K394" s="4"/>
      <c r="L394" s="20"/>
      <c r="M394" s="20"/>
      <c r="N394" s="20"/>
      <c r="O394" s="20"/>
      <c r="P394" s="5"/>
    </row>
    <row r="395" spans="1:16" ht="15" customHeight="1">
      <c r="A395" s="5"/>
      <c r="B395" s="5" t="s">
        <v>445</v>
      </c>
      <c r="C395" s="5"/>
      <c r="D395" s="5"/>
      <c r="E395" s="5"/>
      <c r="F395" s="5"/>
      <c r="G395" s="5"/>
      <c r="H395" s="5"/>
      <c r="I395" s="5"/>
      <c r="J395" s="5"/>
      <c r="K395" s="4"/>
      <c r="L395" s="20"/>
      <c r="M395" s="20"/>
      <c r="N395" s="20"/>
      <c r="O395" s="20"/>
      <c r="P395" s="5"/>
    </row>
    <row r="396" spans="1:16" ht="9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4"/>
      <c r="L396" s="20"/>
      <c r="M396" s="20"/>
      <c r="N396" s="20"/>
      <c r="O396" s="20"/>
      <c r="P396" s="5"/>
    </row>
    <row r="397" spans="1:16" ht="15" customHeight="1">
      <c r="A397" s="16"/>
      <c r="B397" s="5" t="s">
        <v>395</v>
      </c>
      <c r="C397" s="5"/>
      <c r="D397" s="5"/>
      <c r="E397" s="5"/>
      <c r="F397" s="4"/>
      <c r="G397" s="4"/>
      <c r="H397" s="4"/>
      <c r="I397" s="4"/>
      <c r="J397" s="4"/>
      <c r="K397" s="217"/>
      <c r="L397" s="217"/>
      <c r="M397" s="217"/>
      <c r="N397" s="217"/>
      <c r="O397" s="217"/>
      <c r="P397" s="5"/>
    </row>
    <row r="398" spans="1:16" ht="15" customHeight="1">
      <c r="A398" s="16"/>
      <c r="B398" s="5" t="s">
        <v>396</v>
      </c>
      <c r="C398" s="5"/>
      <c r="D398" s="5"/>
      <c r="E398" s="5"/>
      <c r="F398" s="4"/>
      <c r="G398" s="4"/>
      <c r="H398" s="4"/>
      <c r="I398" s="4"/>
      <c r="J398" s="4"/>
      <c r="K398" s="217"/>
      <c r="L398" s="217"/>
      <c r="M398" s="217"/>
      <c r="N398" s="217"/>
      <c r="O398" s="217"/>
      <c r="P398" s="5"/>
    </row>
    <row r="399" spans="1:16" ht="15" customHeight="1">
      <c r="A399" s="16"/>
      <c r="B399" s="5" t="s">
        <v>397</v>
      </c>
      <c r="C399" s="5"/>
      <c r="D399" s="5"/>
      <c r="E399" s="5"/>
      <c r="F399" s="4"/>
      <c r="G399" s="4"/>
      <c r="H399" s="4"/>
      <c r="I399" s="4"/>
      <c r="J399" s="4"/>
      <c r="K399" s="217"/>
      <c r="L399" s="217"/>
      <c r="M399" s="217"/>
      <c r="N399" s="217"/>
      <c r="O399" s="217"/>
      <c r="P399" s="5"/>
    </row>
    <row r="400" spans="2:16" ht="9" customHeight="1">
      <c r="B400" s="192"/>
      <c r="C400" s="185"/>
      <c r="D400" s="189"/>
      <c r="E400" s="215"/>
      <c r="P400" s="5"/>
    </row>
    <row r="401" spans="2:16" ht="15" customHeight="1">
      <c r="B401" s="5" t="s">
        <v>364</v>
      </c>
      <c r="C401" s="5"/>
      <c r="D401" s="5"/>
      <c r="E401" s="215"/>
      <c r="P401" s="5"/>
    </row>
    <row r="402" spans="2:16" ht="15" customHeight="1">
      <c r="B402" s="5" t="s">
        <v>344</v>
      </c>
      <c r="C402" s="5"/>
      <c r="D402" s="5"/>
      <c r="E402" s="215"/>
      <c r="P402" s="5"/>
    </row>
    <row r="403" spans="2:16" ht="15" customHeight="1">
      <c r="B403" s="5" t="s">
        <v>398</v>
      </c>
      <c r="C403" s="5"/>
      <c r="D403" s="5"/>
      <c r="E403" s="215"/>
      <c r="P403" s="5"/>
    </row>
    <row r="404" spans="2:16" ht="15" customHeight="1">
      <c r="B404" s="5" t="s">
        <v>400</v>
      </c>
      <c r="C404" s="5"/>
      <c r="D404" s="5"/>
      <c r="E404" s="215"/>
      <c r="P404" s="5"/>
    </row>
    <row r="405" spans="2:16" ht="15" customHeight="1">
      <c r="B405" s="5" t="s">
        <v>399</v>
      </c>
      <c r="C405" s="5"/>
      <c r="D405" s="5"/>
      <c r="E405" s="215"/>
      <c r="P405" s="5"/>
    </row>
    <row r="406" spans="2:16" ht="15" customHeight="1">
      <c r="B406" s="228" t="s">
        <v>6</v>
      </c>
      <c r="C406" s="231"/>
      <c r="D406" s="230"/>
      <c r="E406" s="188"/>
      <c r="P406" s="5"/>
    </row>
    <row r="407" spans="2:16" ht="15" customHeight="1">
      <c r="B407" s="2" t="s">
        <v>388</v>
      </c>
      <c r="C407" s="180"/>
      <c r="D407" s="187"/>
      <c r="E407" s="188"/>
      <c r="P407" s="5"/>
    </row>
    <row r="408" spans="2:16" ht="9" customHeight="1">
      <c r="B408" s="192"/>
      <c r="C408" s="180"/>
      <c r="D408" s="187"/>
      <c r="E408" s="188"/>
      <c r="P408" s="5"/>
    </row>
    <row r="409" spans="2:16" ht="15" customHeight="1">
      <c r="B409" s="2" t="s">
        <v>7</v>
      </c>
      <c r="C409" s="180"/>
      <c r="D409" s="187"/>
      <c r="E409" s="188"/>
      <c r="P409" s="5"/>
    </row>
    <row r="410" spans="2:16" ht="15" customHeight="1">
      <c r="B410" s="192" t="s">
        <v>446</v>
      </c>
      <c r="C410" s="180"/>
      <c r="D410" s="187"/>
      <c r="E410" s="188"/>
      <c r="P410" s="5"/>
    </row>
    <row r="411" spans="2:16" ht="15" customHeight="1">
      <c r="B411" s="192" t="s">
        <v>448</v>
      </c>
      <c r="C411" s="180"/>
      <c r="D411" s="187"/>
      <c r="E411" s="188"/>
      <c r="P411" s="5"/>
    </row>
    <row r="412" spans="2:16" ht="15" customHeight="1">
      <c r="B412" s="192" t="s">
        <v>449</v>
      </c>
      <c r="C412" s="180"/>
      <c r="D412" s="187"/>
      <c r="E412" s="188"/>
      <c r="P412" s="5"/>
    </row>
    <row r="413" spans="2:16" ht="15" customHeight="1">
      <c r="B413" s="228" t="s">
        <v>450</v>
      </c>
      <c r="C413" s="180"/>
      <c r="D413" s="187"/>
      <c r="E413" s="188"/>
      <c r="P413" s="5"/>
    </row>
    <row r="414" spans="2:16" ht="15" customHeight="1">
      <c r="B414" s="192" t="s">
        <v>451</v>
      </c>
      <c r="C414" s="180"/>
      <c r="D414" s="187"/>
      <c r="E414" s="188"/>
      <c r="P414" s="5"/>
    </row>
    <row r="415" spans="2:16" ht="15" customHeight="1">
      <c r="B415" s="192" t="s">
        <v>452</v>
      </c>
      <c r="C415" s="180"/>
      <c r="D415" s="187"/>
      <c r="E415" s="188"/>
      <c r="P415" s="5"/>
    </row>
    <row r="416" spans="2:16" ht="9" customHeight="1">
      <c r="B416" s="192"/>
      <c r="C416" s="180"/>
      <c r="D416" s="187"/>
      <c r="E416" s="188"/>
      <c r="P416" s="5"/>
    </row>
    <row r="417" spans="1:16" ht="15" customHeight="1">
      <c r="A417" s="16"/>
      <c r="B417" s="228" t="s">
        <v>345</v>
      </c>
      <c r="C417" s="229"/>
      <c r="D417" s="230"/>
      <c r="E417" s="230"/>
      <c r="F417" s="4"/>
      <c r="G417" s="4"/>
      <c r="H417" s="4"/>
      <c r="I417" s="4"/>
      <c r="J417" s="4"/>
      <c r="K417" s="4"/>
      <c r="L417" s="20"/>
      <c r="M417" s="20"/>
      <c r="N417" s="20"/>
      <c r="P417" s="5"/>
    </row>
    <row r="418" spans="1:16" ht="15" customHeight="1">
      <c r="A418" s="16"/>
      <c r="B418" s="228" t="s">
        <v>346</v>
      </c>
      <c r="C418" s="229"/>
      <c r="D418" s="4"/>
      <c r="E418" s="230"/>
      <c r="F418" s="4"/>
      <c r="G418" s="4"/>
      <c r="H418" s="4"/>
      <c r="I418" s="4"/>
      <c r="J418" s="4"/>
      <c r="K418" s="4"/>
      <c r="L418" s="20"/>
      <c r="M418" s="20"/>
      <c r="N418" s="20"/>
      <c r="P418" s="5"/>
    </row>
    <row r="419" spans="1:16" ht="15" customHeight="1">
      <c r="A419" s="16"/>
      <c r="B419" s="228" t="s">
        <v>347</v>
      </c>
      <c r="C419" s="229"/>
      <c r="D419" s="4"/>
      <c r="E419" s="230"/>
      <c r="F419" s="4"/>
      <c r="G419" s="4"/>
      <c r="H419" s="4"/>
      <c r="I419" s="4"/>
      <c r="J419" s="4"/>
      <c r="K419" s="4"/>
      <c r="L419" s="20"/>
      <c r="M419" s="20"/>
      <c r="N419" s="20"/>
      <c r="P419" s="5"/>
    </row>
    <row r="420" spans="1:16" ht="15" customHeight="1">
      <c r="A420" s="16"/>
      <c r="B420" s="228" t="s">
        <v>447</v>
      </c>
      <c r="C420" s="229"/>
      <c r="D420" s="4"/>
      <c r="E420" s="230"/>
      <c r="F420" s="4"/>
      <c r="G420" s="4"/>
      <c r="H420" s="4"/>
      <c r="I420" s="4"/>
      <c r="J420" s="4"/>
      <c r="K420" s="4"/>
      <c r="L420" s="20"/>
      <c r="M420" s="20"/>
      <c r="N420" s="20"/>
      <c r="P420" s="5"/>
    </row>
    <row r="421" spans="2:16" ht="15" customHeight="1">
      <c r="B421" s="192"/>
      <c r="C421" s="180"/>
      <c r="D421" s="187"/>
      <c r="E421" s="188"/>
      <c r="P421" s="5"/>
    </row>
    <row r="422" spans="1:16" ht="15" customHeight="1">
      <c r="A422" s="16" t="s">
        <v>350</v>
      </c>
      <c r="B422" s="228" t="s">
        <v>351</v>
      </c>
      <c r="C422" s="229"/>
      <c r="D422" s="4"/>
      <c r="E422" s="188"/>
      <c r="P422" s="5"/>
    </row>
    <row r="423" spans="2:16" ht="15" customHeight="1">
      <c r="B423" s="228" t="s">
        <v>389</v>
      </c>
      <c r="C423" s="229"/>
      <c r="D423" s="4"/>
      <c r="E423" s="188"/>
      <c r="P423" s="5"/>
    </row>
    <row r="424" spans="2:16" ht="15" customHeight="1">
      <c r="B424" s="228" t="s">
        <v>403</v>
      </c>
      <c r="C424" s="229"/>
      <c r="D424" s="4"/>
      <c r="E424" s="188"/>
      <c r="P424" s="5"/>
    </row>
    <row r="425" spans="2:16" ht="15" customHeight="1">
      <c r="B425" s="228" t="s">
        <v>352</v>
      </c>
      <c r="C425" s="229"/>
      <c r="D425" s="4"/>
      <c r="E425" s="188"/>
      <c r="P425" s="5"/>
    </row>
    <row r="426" spans="2:16" ht="9" customHeight="1">
      <c r="B426" s="192"/>
      <c r="C426" s="180"/>
      <c r="D426" s="187"/>
      <c r="E426" s="188"/>
      <c r="P426" s="5"/>
    </row>
    <row r="427" spans="2:16" ht="15" customHeight="1">
      <c r="B427" s="192" t="s">
        <v>404</v>
      </c>
      <c r="C427" s="180"/>
      <c r="D427" s="187"/>
      <c r="E427" s="188"/>
      <c r="P427" s="5"/>
    </row>
    <row r="428" spans="2:16" ht="15" customHeight="1">
      <c r="B428" s="192" t="s">
        <v>405</v>
      </c>
      <c r="C428" s="180"/>
      <c r="D428" s="187"/>
      <c r="E428" s="188"/>
      <c r="P428" s="5"/>
    </row>
    <row r="429" spans="2:16" ht="15" customHeight="1">
      <c r="B429" s="192" t="s">
        <v>406</v>
      </c>
      <c r="C429" s="180"/>
      <c r="D429" s="187"/>
      <c r="E429" s="188"/>
      <c r="P429" s="5"/>
    </row>
    <row r="430" spans="2:16" ht="9" customHeight="1">
      <c r="B430" s="192"/>
      <c r="C430" s="180"/>
      <c r="D430" s="187"/>
      <c r="E430" s="188"/>
      <c r="P430" s="5"/>
    </row>
    <row r="431" spans="2:16" ht="15" customHeight="1">
      <c r="B431" s="192" t="s">
        <v>365</v>
      </c>
      <c r="C431" s="180"/>
      <c r="D431" s="187"/>
      <c r="E431" s="188"/>
      <c r="P431" s="5"/>
    </row>
    <row r="432" spans="2:16" ht="9" customHeight="1">
      <c r="B432" s="192"/>
      <c r="C432" s="180"/>
      <c r="D432" s="187"/>
      <c r="E432" s="188"/>
      <c r="P432" s="5"/>
    </row>
    <row r="433" spans="2:16" ht="15" customHeight="1">
      <c r="B433" s="192" t="s">
        <v>353</v>
      </c>
      <c r="C433" s="180"/>
      <c r="D433" s="187"/>
      <c r="E433" s="188"/>
      <c r="P433" s="5"/>
    </row>
    <row r="434" spans="2:16" ht="9" customHeight="1">
      <c r="B434" s="192"/>
      <c r="C434" s="180"/>
      <c r="D434" s="187"/>
      <c r="E434" s="188"/>
      <c r="P434" s="5"/>
    </row>
    <row r="435" spans="2:16" ht="15" customHeight="1">
      <c r="B435" s="192"/>
      <c r="C435" s="180"/>
      <c r="D435" s="187"/>
      <c r="E435" s="188"/>
      <c r="L435" s="16" t="s">
        <v>121</v>
      </c>
      <c r="P435" s="5"/>
    </row>
    <row r="436" spans="2:16" ht="15" customHeight="1">
      <c r="B436" s="192"/>
      <c r="C436" s="180" t="s">
        <v>354</v>
      </c>
      <c r="D436" s="187"/>
      <c r="E436" s="188"/>
      <c r="L436" s="11">
        <v>489600</v>
      </c>
      <c r="P436" s="5"/>
    </row>
    <row r="437" spans="2:16" ht="15" customHeight="1">
      <c r="B437" s="192"/>
      <c r="C437" s="180" t="s">
        <v>355</v>
      </c>
      <c r="D437" s="187"/>
      <c r="E437" s="188"/>
      <c r="L437" s="11">
        <v>387900</v>
      </c>
      <c r="P437" s="5"/>
    </row>
    <row r="438" spans="2:16" ht="15" customHeight="1">
      <c r="B438" s="192"/>
      <c r="C438" s="180" t="s">
        <v>356</v>
      </c>
      <c r="D438" s="187"/>
      <c r="E438" s="188"/>
      <c r="L438" s="11">
        <v>22500</v>
      </c>
      <c r="P438" s="5"/>
    </row>
    <row r="439" spans="2:16" ht="15" customHeight="1" thickBot="1">
      <c r="B439" s="192"/>
      <c r="C439" s="180"/>
      <c r="D439" s="187"/>
      <c r="E439" s="188"/>
      <c r="L439" s="282">
        <f>SUM(L436:L438)</f>
        <v>900000</v>
      </c>
      <c r="P439" s="5"/>
    </row>
    <row r="440" ht="15" customHeight="1" thickTop="1">
      <c r="P440" s="5"/>
    </row>
    <row r="441" ht="15" customHeight="1">
      <c r="P441" s="5"/>
    </row>
    <row r="442" ht="15" customHeight="1">
      <c r="P442" s="5"/>
    </row>
    <row r="443" spans="1:16" ht="15" customHeight="1">
      <c r="A443" s="64" t="str">
        <f>+A60</f>
        <v>BERJAYA LAND BERHAD</v>
      </c>
      <c r="B443" s="20"/>
      <c r="C443" s="4"/>
      <c r="D443" s="4"/>
      <c r="E443" s="5"/>
      <c r="F443" s="4"/>
      <c r="G443" s="4"/>
      <c r="H443" s="4"/>
      <c r="I443" s="4"/>
      <c r="J443" s="4"/>
      <c r="K443" s="4"/>
      <c r="L443" s="20"/>
      <c r="M443" s="20"/>
      <c r="N443" s="20"/>
      <c r="O443" s="20"/>
      <c r="P443" s="5"/>
    </row>
    <row r="444" spans="1:16" ht="15" customHeight="1">
      <c r="A444" s="128" t="str">
        <f>+A61</f>
        <v>(COMPANY NO: 201765-A)</v>
      </c>
      <c r="B444" s="20"/>
      <c r="C444" s="4"/>
      <c r="D444" s="177"/>
      <c r="E444" s="4"/>
      <c r="F444" s="4"/>
      <c r="G444" s="4"/>
      <c r="H444" s="4"/>
      <c r="I444" s="4"/>
      <c r="J444" s="4"/>
      <c r="K444" s="4"/>
      <c r="L444" s="161" t="str">
        <f>+L61</f>
        <v>Quarterly report 31-07-06</v>
      </c>
      <c r="M444" s="20"/>
      <c r="N444" s="20"/>
      <c r="O444" s="20"/>
      <c r="P444" s="5"/>
    </row>
    <row r="445" spans="1:16" ht="15" customHeight="1">
      <c r="A445" s="126"/>
      <c r="B445" s="133"/>
      <c r="C445" s="130"/>
      <c r="D445" s="130"/>
      <c r="E445" s="130"/>
      <c r="F445" s="130"/>
      <c r="G445" s="130"/>
      <c r="H445" s="130"/>
      <c r="I445" s="130"/>
      <c r="J445" s="130"/>
      <c r="K445" s="130"/>
      <c r="L445" s="133"/>
      <c r="M445" s="133"/>
      <c r="N445" s="133"/>
      <c r="O445" s="250"/>
      <c r="P445" s="5"/>
    </row>
    <row r="446" spans="1:16" ht="15" customHeight="1">
      <c r="A446" s="5"/>
      <c r="B446" s="20"/>
      <c r="C446" s="4"/>
      <c r="D446" s="4"/>
      <c r="E446" s="177"/>
      <c r="F446" s="4"/>
      <c r="G446" s="4"/>
      <c r="H446" s="4"/>
      <c r="I446" s="4"/>
      <c r="J446" s="4"/>
      <c r="K446" s="4"/>
      <c r="L446" s="20"/>
      <c r="M446" s="20"/>
      <c r="N446" s="20"/>
      <c r="O446" s="20"/>
      <c r="P446" s="5"/>
    </row>
    <row r="447" spans="1:16" ht="15" customHeight="1">
      <c r="A447" s="64" t="str">
        <f>+A64</f>
        <v>NOTES (Continued)</v>
      </c>
      <c r="B447" s="20"/>
      <c r="C447" s="4"/>
      <c r="D447" s="88"/>
      <c r="E447" s="4"/>
      <c r="F447" s="4"/>
      <c r="G447" s="4"/>
      <c r="H447" s="4"/>
      <c r="I447" s="4"/>
      <c r="J447" s="4"/>
      <c r="K447" s="4"/>
      <c r="L447" s="20"/>
      <c r="M447" s="20"/>
      <c r="N447" s="20"/>
      <c r="O447" s="20"/>
      <c r="P447" s="5"/>
    </row>
    <row r="448" spans="2:16" ht="15" customHeight="1">
      <c r="B448" s="192"/>
      <c r="C448" s="180"/>
      <c r="D448" s="187"/>
      <c r="E448" s="188"/>
      <c r="P448" s="5"/>
    </row>
    <row r="449" spans="1:16" ht="15" customHeight="1">
      <c r="A449" s="6" t="s">
        <v>219</v>
      </c>
      <c r="B449" s="20" t="s">
        <v>366</v>
      </c>
      <c r="C449" s="4"/>
      <c r="D449" s="5"/>
      <c r="E449" s="4"/>
      <c r="F449" s="4"/>
      <c r="G449" s="4"/>
      <c r="H449" s="4"/>
      <c r="I449" s="4"/>
      <c r="J449" s="4"/>
      <c r="K449" s="4"/>
      <c r="L449" s="20"/>
      <c r="M449" s="20"/>
      <c r="N449" s="20"/>
      <c r="O449" s="20"/>
      <c r="P449" s="5"/>
    </row>
    <row r="450" spans="1:16" ht="15" customHeight="1">
      <c r="A450" s="5"/>
      <c r="B450" s="5" t="s">
        <v>149</v>
      </c>
      <c r="C450" s="5"/>
      <c r="D450" s="5"/>
      <c r="E450" s="4"/>
      <c r="F450" s="5"/>
      <c r="G450" s="5"/>
      <c r="H450" s="5"/>
      <c r="I450" s="5"/>
      <c r="J450" s="5"/>
      <c r="K450" s="5"/>
      <c r="L450" s="16" t="s">
        <v>121</v>
      </c>
      <c r="M450" s="20"/>
      <c r="N450" s="20"/>
      <c r="O450" s="20"/>
      <c r="P450" s="5"/>
    </row>
    <row r="451" spans="1:16" ht="15" customHeight="1">
      <c r="A451" s="5"/>
      <c r="B451" s="5"/>
      <c r="C451" s="5" t="s">
        <v>150</v>
      </c>
      <c r="D451" s="5"/>
      <c r="E451" s="4"/>
      <c r="F451" s="5"/>
      <c r="G451" s="5"/>
      <c r="H451" s="5"/>
      <c r="I451" s="5"/>
      <c r="J451" s="5"/>
      <c r="K451" s="5"/>
      <c r="L451" s="16"/>
      <c r="M451" s="20"/>
      <c r="N451" s="20"/>
      <c r="O451" s="20"/>
      <c r="P451" s="5"/>
    </row>
    <row r="452" spans="1:21" ht="15" customHeight="1">
      <c r="A452" s="5"/>
      <c r="B452" s="5"/>
      <c r="D452" s="5" t="s">
        <v>151</v>
      </c>
      <c r="E452" s="5"/>
      <c r="F452" s="5"/>
      <c r="G452" s="5"/>
      <c r="H452" s="5"/>
      <c r="I452" s="5"/>
      <c r="J452" s="5"/>
      <c r="K452" s="5"/>
      <c r="L452" s="31">
        <v>820347</v>
      </c>
      <c r="M452" s="20"/>
      <c r="N452" s="20"/>
      <c r="O452" s="20"/>
      <c r="P452" s="5"/>
      <c r="Q452" s="5"/>
      <c r="R452" s="5"/>
      <c r="S452" s="5"/>
      <c r="T452" s="5"/>
      <c r="U452" s="5"/>
    </row>
    <row r="453" spans="1:16" ht="15" customHeight="1">
      <c r="A453" s="5"/>
      <c r="B453" s="5"/>
      <c r="C453" s="5"/>
      <c r="D453" s="5" t="s">
        <v>77</v>
      </c>
      <c r="E453" s="5"/>
      <c r="F453" s="5"/>
      <c r="G453" s="5"/>
      <c r="H453" s="5"/>
      <c r="I453" s="5"/>
      <c r="J453" s="28" t="s">
        <v>124</v>
      </c>
      <c r="K453" s="5"/>
      <c r="L453" s="32">
        <v>1569</v>
      </c>
      <c r="M453" s="20"/>
      <c r="N453" s="20"/>
      <c r="O453" s="20"/>
      <c r="P453" s="5"/>
    </row>
    <row r="454" spans="1:16" ht="15" customHeight="1">
      <c r="A454" s="5"/>
      <c r="B454" s="5"/>
      <c r="C454" s="5"/>
      <c r="D454" s="5" t="s">
        <v>78</v>
      </c>
      <c r="E454" s="5"/>
      <c r="F454" s="5"/>
      <c r="G454" s="5"/>
      <c r="H454" s="5"/>
      <c r="I454" s="5"/>
      <c r="J454" s="28" t="s">
        <v>124</v>
      </c>
      <c r="K454" s="28"/>
      <c r="L454" s="33">
        <v>176</v>
      </c>
      <c r="M454" s="20"/>
      <c r="N454" s="20"/>
      <c r="O454" s="20"/>
      <c r="P454" s="5"/>
    </row>
    <row r="455" spans="1:16" ht="1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63">
        <f>SUM(L452:L454)</f>
        <v>822092</v>
      </c>
      <c r="M455" s="20"/>
      <c r="P455" s="5"/>
    </row>
    <row r="456" spans="1:16" ht="15" customHeight="1">
      <c r="A456" s="16"/>
      <c r="B456" s="5" t="s">
        <v>152</v>
      </c>
      <c r="C456" s="5"/>
      <c r="D456" s="5"/>
      <c r="E456" s="5"/>
      <c r="F456" s="5"/>
      <c r="G456" s="5"/>
      <c r="H456" s="5"/>
      <c r="I456" s="5"/>
      <c r="J456" s="5"/>
      <c r="K456" s="5"/>
      <c r="L456" s="63"/>
      <c r="M456" s="30"/>
      <c r="P456" s="5"/>
    </row>
    <row r="457" spans="1:16" ht="15" customHeight="1">
      <c r="A457" s="16"/>
      <c r="B457" s="5"/>
      <c r="C457" s="5" t="s">
        <v>150</v>
      </c>
      <c r="D457" s="5"/>
      <c r="E457" s="5"/>
      <c r="F457" s="5"/>
      <c r="G457" s="5"/>
      <c r="H457" s="5"/>
      <c r="I457" s="5"/>
      <c r="J457" s="5"/>
      <c r="K457" s="5"/>
      <c r="L457" s="63"/>
      <c r="M457" s="30"/>
      <c r="P457" s="5"/>
    </row>
    <row r="458" spans="1:16" ht="15" customHeight="1">
      <c r="A458" s="16"/>
      <c r="B458" s="5"/>
      <c r="D458" s="5" t="s">
        <v>151</v>
      </c>
      <c r="E458" s="5"/>
      <c r="F458" s="5"/>
      <c r="G458" s="5"/>
      <c r="H458" s="5"/>
      <c r="I458" s="5"/>
      <c r="J458" s="5"/>
      <c r="K458" s="5"/>
      <c r="L458" s="31">
        <v>638658</v>
      </c>
      <c r="M458" s="30"/>
      <c r="P458" s="5"/>
    </row>
    <row r="459" spans="1:16" ht="15" customHeight="1">
      <c r="A459" s="16"/>
      <c r="B459" s="5"/>
      <c r="C459" s="5"/>
      <c r="D459" s="5" t="s">
        <v>35</v>
      </c>
      <c r="E459" s="5"/>
      <c r="F459" s="5"/>
      <c r="G459" s="5"/>
      <c r="H459" s="5"/>
      <c r="I459" s="5"/>
      <c r="J459" s="5" t="s">
        <v>124</v>
      </c>
      <c r="K459" s="5"/>
      <c r="L459" s="32">
        <v>11821</v>
      </c>
      <c r="M459" s="63"/>
      <c r="P459" s="5"/>
    </row>
    <row r="460" spans="1:16" ht="15" customHeight="1">
      <c r="A460" s="16"/>
      <c r="B460" s="5"/>
      <c r="C460" s="5"/>
      <c r="D460" s="5" t="s">
        <v>36</v>
      </c>
      <c r="E460" s="5"/>
      <c r="F460" s="5"/>
      <c r="G460" s="5"/>
      <c r="H460" s="5"/>
      <c r="I460" s="5"/>
      <c r="J460" s="28" t="s">
        <v>124</v>
      </c>
      <c r="K460" s="5"/>
      <c r="L460" s="32">
        <v>110</v>
      </c>
      <c r="M460" s="63"/>
      <c r="N460" s="20"/>
      <c r="O460" s="20"/>
      <c r="P460" s="5"/>
    </row>
    <row r="461" spans="1:16" ht="15" customHeight="1">
      <c r="A461" s="16"/>
      <c r="B461" s="5"/>
      <c r="C461" s="5"/>
      <c r="D461" s="5" t="s">
        <v>37</v>
      </c>
      <c r="E461" s="5"/>
      <c r="F461" s="5"/>
      <c r="G461" s="5"/>
      <c r="H461" s="5"/>
      <c r="I461" s="5"/>
      <c r="J461" s="28" t="s">
        <v>124</v>
      </c>
      <c r="K461" s="28"/>
      <c r="L461" s="32">
        <v>9935</v>
      </c>
      <c r="M461" s="63"/>
      <c r="N461" s="20"/>
      <c r="O461" s="20"/>
      <c r="P461" s="5"/>
    </row>
    <row r="462" spans="1:16" ht="15" customHeight="1">
      <c r="A462" s="16"/>
      <c r="B462" s="5"/>
      <c r="C462" s="5"/>
      <c r="D462" s="5"/>
      <c r="E462" s="5"/>
      <c r="F462" s="5"/>
      <c r="G462" s="5"/>
      <c r="H462" s="5"/>
      <c r="I462" s="5"/>
      <c r="K462" s="28"/>
      <c r="L462" s="33"/>
      <c r="M462" s="63"/>
      <c r="N462" s="20"/>
      <c r="O462" s="20"/>
      <c r="P462" s="5"/>
    </row>
    <row r="463" spans="1:16" ht="15" customHeight="1">
      <c r="A463" s="16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63">
        <f>SUM(L458:L462)</f>
        <v>660524</v>
      </c>
      <c r="M463" s="63"/>
      <c r="N463" s="20"/>
      <c r="O463" s="20"/>
      <c r="P463" s="5"/>
    </row>
    <row r="464" spans="1:16" ht="15" customHeight="1" thickBot="1">
      <c r="A464" s="16"/>
      <c r="B464" s="5" t="s">
        <v>153</v>
      </c>
      <c r="C464" s="5"/>
      <c r="D464" s="5"/>
      <c r="E464" s="5"/>
      <c r="F464" s="5"/>
      <c r="G464" s="5"/>
      <c r="H464" s="5"/>
      <c r="I464" s="5"/>
      <c r="J464" s="5"/>
      <c r="K464" s="5"/>
      <c r="L464" s="150">
        <f>+L455+L463</f>
        <v>1482616</v>
      </c>
      <c r="M464" s="63"/>
      <c r="N464" s="20"/>
      <c r="O464" s="20"/>
      <c r="P464" s="5"/>
    </row>
    <row r="465" spans="1:16" ht="15" customHeight="1" thickTop="1">
      <c r="A465" s="16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63"/>
      <c r="M465" s="63"/>
      <c r="N465" s="20"/>
      <c r="O465" s="20"/>
      <c r="P465" s="5"/>
    </row>
    <row r="466" spans="1:16" ht="15" customHeight="1">
      <c r="A466" s="16"/>
      <c r="B466" s="37" t="s">
        <v>367</v>
      </c>
      <c r="C466" s="5"/>
      <c r="D466" s="4"/>
      <c r="E466" s="5"/>
      <c r="F466" s="5"/>
      <c r="G466" s="5"/>
      <c r="H466" s="5"/>
      <c r="I466" s="5"/>
      <c r="J466" s="5"/>
      <c r="K466" s="5"/>
      <c r="L466" s="63"/>
      <c r="M466" s="63"/>
      <c r="N466" s="20"/>
      <c r="O466" s="20"/>
      <c r="P466" s="5"/>
    </row>
    <row r="467" spans="1:16" ht="15" customHeight="1">
      <c r="A467" s="16"/>
      <c r="B467" s="192"/>
      <c r="C467" s="180"/>
      <c r="D467" s="4"/>
      <c r="E467" s="188"/>
      <c r="F467" s="4"/>
      <c r="G467" s="4"/>
      <c r="H467" s="4"/>
      <c r="I467" s="4"/>
      <c r="J467" s="4"/>
      <c r="K467" s="4"/>
      <c r="L467" s="20"/>
      <c r="M467" s="20"/>
      <c r="N467" s="20"/>
      <c r="O467" s="20"/>
      <c r="P467" s="5"/>
    </row>
    <row r="468" spans="1:16" ht="15">
      <c r="A468" s="6" t="s">
        <v>220</v>
      </c>
      <c r="B468" s="6" t="s">
        <v>92</v>
      </c>
      <c r="C468" s="20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5"/>
    </row>
    <row r="469" spans="1:17" ht="15">
      <c r="A469" s="5"/>
      <c r="B469" s="6" t="s">
        <v>91</v>
      </c>
      <c r="C469" s="20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5"/>
      <c r="Q469" s="6"/>
    </row>
    <row r="470" spans="1:17" ht="15" customHeight="1">
      <c r="A470" s="5"/>
      <c r="B470" s="6"/>
      <c r="C470" s="20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5"/>
      <c r="Q470" s="5"/>
    </row>
    <row r="471" spans="1:17" ht="15">
      <c r="A471" s="6" t="s">
        <v>221</v>
      </c>
      <c r="B471" s="6" t="s">
        <v>158</v>
      </c>
      <c r="C471" s="20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5"/>
      <c r="Q471" s="5"/>
    </row>
    <row r="472" spans="1:17" ht="15" customHeight="1">
      <c r="A472" s="5"/>
      <c r="B472" s="6"/>
      <c r="C472" s="20"/>
      <c r="D472" s="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5"/>
      <c r="Q472" s="6"/>
    </row>
    <row r="473" spans="1:17" ht="15" customHeight="1">
      <c r="A473" s="6" t="s">
        <v>222</v>
      </c>
      <c r="B473" s="221" t="s">
        <v>368</v>
      </c>
      <c r="C473" s="221"/>
      <c r="D473" s="218"/>
      <c r="G473" s="5"/>
      <c r="H473" s="5"/>
      <c r="I473" s="5"/>
      <c r="J473" s="5"/>
      <c r="K473" s="5"/>
      <c r="L473" s="5"/>
      <c r="M473" s="5"/>
      <c r="N473" s="5"/>
      <c r="O473" s="5"/>
      <c r="Q473" s="2"/>
    </row>
    <row r="474" spans="1:17" ht="15" customHeight="1">
      <c r="A474" s="6"/>
      <c r="B474" s="224" t="s">
        <v>369</v>
      </c>
      <c r="C474" s="221"/>
      <c r="D474" s="218"/>
      <c r="G474" s="5"/>
      <c r="H474" s="5"/>
      <c r="I474" s="5"/>
      <c r="J474" s="5"/>
      <c r="K474" s="5"/>
      <c r="L474" s="5"/>
      <c r="M474" s="5"/>
      <c r="N474" s="5"/>
      <c r="O474" s="5"/>
      <c r="Q474" s="2"/>
    </row>
    <row r="475" spans="1:17" ht="15" customHeight="1">
      <c r="A475" s="5"/>
      <c r="B475" s="221"/>
      <c r="C475" s="221"/>
      <c r="D475" s="2"/>
      <c r="G475" s="5"/>
      <c r="H475" s="5"/>
      <c r="I475" s="5"/>
      <c r="J475" s="5"/>
      <c r="K475" s="5"/>
      <c r="L475" s="5"/>
      <c r="M475" s="5"/>
      <c r="N475" s="5"/>
      <c r="O475" s="5"/>
      <c r="Q475" s="4"/>
    </row>
    <row r="476" spans="1:17" ht="15" customHeight="1">
      <c r="A476" s="2" t="s">
        <v>183</v>
      </c>
      <c r="B476" s="2" t="s">
        <v>10</v>
      </c>
      <c r="C476" s="88"/>
      <c r="D476" s="2"/>
      <c r="G476" s="5"/>
      <c r="H476" s="5"/>
      <c r="I476" s="5"/>
      <c r="J476" s="5"/>
      <c r="K476" s="5"/>
      <c r="L476" s="5"/>
      <c r="M476" s="5"/>
      <c r="N476" s="5"/>
      <c r="O476" s="5"/>
      <c r="Q476" s="4"/>
    </row>
    <row r="477" spans="1:17" ht="15" customHeight="1">
      <c r="A477" s="2"/>
      <c r="B477" s="2"/>
      <c r="C477" s="88"/>
      <c r="D477" s="2"/>
      <c r="G477" s="5"/>
      <c r="H477" s="5"/>
      <c r="I477" s="5"/>
      <c r="J477" s="5"/>
      <c r="K477" s="5"/>
      <c r="L477" s="5"/>
      <c r="M477" s="5"/>
      <c r="N477" s="5"/>
      <c r="O477" s="5"/>
      <c r="Q477" s="4"/>
    </row>
    <row r="478" spans="1:17" ht="15" customHeight="1">
      <c r="A478" s="5"/>
      <c r="B478" s="88"/>
      <c r="C478" s="88"/>
      <c r="D478" s="88"/>
      <c r="E478" s="88"/>
      <c r="F478" s="88"/>
      <c r="G478" s="88"/>
      <c r="H478" s="313" t="s">
        <v>259</v>
      </c>
      <c r="I478" s="313"/>
      <c r="J478" s="313"/>
      <c r="K478" s="313"/>
      <c r="L478" s="313"/>
      <c r="M478" s="313"/>
      <c r="N478" s="313"/>
      <c r="O478" s="5"/>
      <c r="Q478" s="4"/>
    </row>
    <row r="479" spans="1:17" ht="15" customHeight="1">
      <c r="A479" s="5"/>
      <c r="B479" s="88"/>
      <c r="C479" s="88"/>
      <c r="D479" s="88"/>
      <c r="E479" s="88"/>
      <c r="F479" s="88"/>
      <c r="G479" s="88"/>
      <c r="H479" s="167"/>
      <c r="I479" s="167"/>
      <c r="J479" s="167"/>
      <c r="L479" s="314" t="s">
        <v>277</v>
      </c>
      <c r="M479" s="315"/>
      <c r="N479" s="315"/>
      <c r="O479" s="5"/>
      <c r="Q479" s="4"/>
    </row>
    <row r="480" spans="1:17" ht="15" customHeight="1">
      <c r="A480" s="5"/>
      <c r="B480" s="88"/>
      <c r="C480" s="88"/>
      <c r="D480" s="88"/>
      <c r="E480" s="88"/>
      <c r="F480" s="88"/>
      <c r="G480" s="88"/>
      <c r="H480" s="314" t="s">
        <v>114</v>
      </c>
      <c r="I480" s="314"/>
      <c r="J480" s="314"/>
      <c r="L480" s="314" t="s">
        <v>243</v>
      </c>
      <c r="M480" s="314"/>
      <c r="N480" s="314"/>
      <c r="O480" s="5"/>
      <c r="Q480" s="4"/>
    </row>
    <row r="481" spans="1:17" ht="15" customHeight="1">
      <c r="A481" s="5"/>
      <c r="B481" s="88"/>
      <c r="C481" s="88"/>
      <c r="D481" s="88"/>
      <c r="E481" s="88"/>
      <c r="F481" s="88"/>
      <c r="G481" s="88"/>
      <c r="H481" s="214" t="s">
        <v>291</v>
      </c>
      <c r="I481" s="2"/>
      <c r="J481" s="214" t="s">
        <v>304</v>
      </c>
      <c r="K481" s="2"/>
      <c r="L481" s="140" t="str">
        <f>+H481</f>
        <v>31/07/06</v>
      </c>
      <c r="M481" s="2"/>
      <c r="N481" s="140" t="str">
        <f>+J481</f>
        <v>31/07/05</v>
      </c>
      <c r="O481" s="5"/>
      <c r="Q481" s="4"/>
    </row>
    <row r="482" spans="1:17" ht="15" customHeight="1">
      <c r="A482" s="5"/>
      <c r="B482" s="88"/>
      <c r="C482" s="88"/>
      <c r="D482" s="88"/>
      <c r="E482" s="88"/>
      <c r="F482" s="88"/>
      <c r="G482" s="88"/>
      <c r="H482" s="88"/>
      <c r="I482" s="88"/>
      <c r="O482" s="5"/>
      <c r="Q482" s="4"/>
    </row>
    <row r="483" spans="1:17" ht="15" customHeight="1">
      <c r="A483" s="5"/>
      <c r="B483" s="2" t="s">
        <v>8</v>
      </c>
      <c r="C483" s="88"/>
      <c r="D483" s="88"/>
      <c r="E483" s="88"/>
      <c r="F483" s="88"/>
      <c r="G483" s="88"/>
      <c r="H483" s="180">
        <v>15005</v>
      </c>
      <c r="I483" s="39"/>
      <c r="J483" s="39">
        <v>25924</v>
      </c>
      <c r="K483" s="39"/>
      <c r="L483" s="39"/>
      <c r="M483" s="39"/>
      <c r="N483" s="39"/>
      <c r="O483" s="5"/>
      <c r="Q483" s="4"/>
    </row>
    <row r="484" spans="1:17" ht="15" customHeight="1">
      <c r="A484" s="5"/>
      <c r="B484" s="2" t="s">
        <v>278</v>
      </c>
      <c r="C484" s="88"/>
      <c r="D484" s="88"/>
      <c r="E484" s="88"/>
      <c r="F484" s="88"/>
      <c r="G484" s="88"/>
      <c r="H484" s="144"/>
      <c r="I484" s="39"/>
      <c r="J484" s="39"/>
      <c r="K484" s="39"/>
      <c r="L484" s="39"/>
      <c r="M484" s="39"/>
      <c r="N484" s="39"/>
      <c r="O484" s="5"/>
      <c r="Q484" s="4"/>
    </row>
    <row r="485" spans="1:17" ht="15" customHeight="1">
      <c r="A485" s="5"/>
      <c r="B485" s="71" t="s">
        <v>95</v>
      </c>
      <c r="C485" s="88"/>
      <c r="D485" s="88"/>
      <c r="E485" s="88"/>
      <c r="F485" s="88"/>
      <c r="G485" s="88"/>
      <c r="H485" s="39"/>
      <c r="I485" s="39"/>
      <c r="J485" s="39"/>
      <c r="K485" s="39"/>
      <c r="L485" s="39"/>
      <c r="M485" s="39"/>
      <c r="N485" s="39"/>
      <c r="O485" s="5"/>
      <c r="Q485" s="4"/>
    </row>
    <row r="486" spans="1:17" ht="15" customHeight="1">
      <c r="A486" s="5"/>
      <c r="B486" s="71" t="s">
        <v>94</v>
      </c>
      <c r="C486" s="88"/>
      <c r="D486" s="88"/>
      <c r="E486" s="88"/>
      <c r="F486" s="88"/>
      <c r="G486" s="88"/>
      <c r="H486" s="180">
        <v>2402</v>
      </c>
      <c r="I486" s="39"/>
      <c r="J486" s="39">
        <v>3873</v>
      </c>
      <c r="K486" s="39"/>
      <c r="L486" s="39"/>
      <c r="M486" s="39"/>
      <c r="N486" s="39"/>
      <c r="O486" s="5"/>
      <c r="Q486" s="4"/>
    </row>
    <row r="487" spans="1:17" ht="15" customHeight="1" thickBot="1">
      <c r="A487" s="5"/>
      <c r="B487" s="2" t="s">
        <v>9</v>
      </c>
      <c r="C487" s="88"/>
      <c r="E487" s="88"/>
      <c r="F487" s="88"/>
      <c r="G487" s="88"/>
      <c r="H487" s="241">
        <f>+H483+H486</f>
        <v>17407</v>
      </c>
      <c r="I487" s="151"/>
      <c r="J487" s="151">
        <f>+J483+J486</f>
        <v>29797</v>
      </c>
      <c r="K487" s="39"/>
      <c r="L487" s="39"/>
      <c r="M487" s="39"/>
      <c r="N487" s="39"/>
      <c r="O487" s="5"/>
      <c r="Q487" s="4"/>
    </row>
    <row r="488" spans="1:17" ht="15" customHeight="1" thickTop="1">
      <c r="A488" s="5"/>
      <c r="B488" s="2"/>
      <c r="E488" s="88"/>
      <c r="H488" s="39"/>
      <c r="I488" s="39"/>
      <c r="J488" s="39"/>
      <c r="K488" s="39"/>
      <c r="L488" s="39"/>
      <c r="M488" s="39"/>
      <c r="N488" s="39"/>
      <c r="O488" s="5"/>
      <c r="Q488" s="4"/>
    </row>
    <row r="489" spans="1:17" ht="15" customHeight="1" thickBot="1">
      <c r="A489" s="5"/>
      <c r="B489" s="2" t="s">
        <v>275</v>
      </c>
      <c r="H489" s="142"/>
      <c r="I489" s="142"/>
      <c r="J489" s="142"/>
      <c r="K489" s="143"/>
      <c r="L489" s="152">
        <v>1.675744313023007</v>
      </c>
      <c r="M489" s="242"/>
      <c r="N489" s="152">
        <v>2.9861715055838087</v>
      </c>
      <c r="O489" s="5"/>
      <c r="Q489" s="4"/>
    </row>
    <row r="490" spans="1:17" ht="15" customHeight="1" thickTop="1">
      <c r="A490" s="5"/>
      <c r="B490" s="221"/>
      <c r="C490" s="221"/>
      <c r="D490" s="2"/>
      <c r="G490" s="5"/>
      <c r="H490" s="5"/>
      <c r="I490" s="5"/>
      <c r="J490" s="5"/>
      <c r="K490" s="5"/>
      <c r="L490" s="5"/>
      <c r="M490" s="5"/>
      <c r="N490" s="5"/>
      <c r="O490" s="5"/>
      <c r="Q490" s="4"/>
    </row>
    <row r="491" spans="1:17" ht="15" customHeight="1">
      <c r="A491" s="5"/>
      <c r="B491" s="221"/>
      <c r="C491" s="221"/>
      <c r="D491" s="2"/>
      <c r="G491" s="5"/>
      <c r="H491" s="5"/>
      <c r="I491" s="5"/>
      <c r="J491" s="5"/>
      <c r="K491" s="5"/>
      <c r="L491" s="5"/>
      <c r="M491" s="5"/>
      <c r="N491" s="5"/>
      <c r="O491" s="5"/>
      <c r="Q491" s="4"/>
    </row>
    <row r="492" spans="1:17" ht="15" customHeight="1">
      <c r="A492" s="5"/>
      <c r="B492" s="221"/>
      <c r="C492" s="221"/>
      <c r="D492" s="2"/>
      <c r="G492" s="5"/>
      <c r="H492" s="5"/>
      <c r="I492" s="5"/>
      <c r="J492" s="5"/>
      <c r="K492" s="5"/>
      <c r="L492" s="5"/>
      <c r="M492" s="5"/>
      <c r="N492" s="5"/>
      <c r="O492" s="5"/>
      <c r="Q492" s="4"/>
    </row>
    <row r="493" spans="1:17" ht="15" customHeight="1">
      <c r="A493" s="5"/>
      <c r="B493" s="221"/>
      <c r="C493" s="221"/>
      <c r="D493" s="2"/>
      <c r="G493" s="5"/>
      <c r="H493" s="5"/>
      <c r="I493" s="5"/>
      <c r="J493" s="5"/>
      <c r="K493" s="5"/>
      <c r="L493" s="5"/>
      <c r="M493" s="5"/>
      <c r="N493" s="5"/>
      <c r="O493" s="5"/>
      <c r="Q493" s="4"/>
    </row>
    <row r="494" spans="1:17" ht="15" customHeight="1">
      <c r="A494" s="5"/>
      <c r="B494" s="221"/>
      <c r="C494" s="221"/>
      <c r="D494" s="2"/>
      <c r="G494" s="5"/>
      <c r="H494" s="5"/>
      <c r="I494" s="5"/>
      <c r="J494" s="5"/>
      <c r="K494" s="5"/>
      <c r="L494" s="5"/>
      <c r="M494" s="5"/>
      <c r="N494" s="5"/>
      <c r="O494" s="5"/>
      <c r="Q494" s="4"/>
    </row>
    <row r="495" spans="1:17" ht="15" customHeight="1">
      <c r="A495" s="5"/>
      <c r="B495" s="221"/>
      <c r="C495" s="221"/>
      <c r="D495" s="2"/>
      <c r="G495" s="5"/>
      <c r="H495" s="5"/>
      <c r="I495" s="5"/>
      <c r="J495" s="5"/>
      <c r="K495" s="5"/>
      <c r="L495" s="5"/>
      <c r="M495" s="5"/>
      <c r="N495" s="5"/>
      <c r="O495" s="5"/>
      <c r="Q495" s="4"/>
    </row>
    <row r="496" spans="1:17" ht="15" customHeight="1">
      <c r="A496" s="5"/>
      <c r="B496" s="221"/>
      <c r="C496" s="221"/>
      <c r="D496" s="2"/>
      <c r="G496" s="5"/>
      <c r="H496" s="5"/>
      <c r="I496" s="5"/>
      <c r="J496" s="5"/>
      <c r="K496" s="5"/>
      <c r="L496" s="5"/>
      <c r="M496" s="5"/>
      <c r="N496" s="5"/>
      <c r="O496" s="5"/>
      <c r="Q496" s="4"/>
    </row>
    <row r="497" spans="1:17" ht="15" customHeight="1">
      <c r="A497" s="64" t="str">
        <f>+A3</f>
        <v>BERJAYA LAND BERHAD</v>
      </c>
      <c r="B497" s="20"/>
      <c r="C497" s="4"/>
      <c r="D497" s="4"/>
      <c r="E497" s="5"/>
      <c r="F497" s="4"/>
      <c r="G497" s="4"/>
      <c r="H497" s="4"/>
      <c r="I497" s="4"/>
      <c r="J497" s="4"/>
      <c r="K497" s="4"/>
      <c r="L497" s="20"/>
      <c r="M497" s="20"/>
      <c r="N497" s="20"/>
      <c r="O497" s="5"/>
      <c r="Q497" s="4"/>
    </row>
    <row r="498" spans="1:17" ht="15" customHeight="1">
      <c r="A498" s="128" t="str">
        <f>+A4</f>
        <v>(COMPANY NO: 201765-A)</v>
      </c>
      <c r="B498" s="20"/>
      <c r="C498" s="4"/>
      <c r="D498" s="177"/>
      <c r="E498" s="4"/>
      <c r="F498" s="4"/>
      <c r="G498" s="4"/>
      <c r="H498" s="4"/>
      <c r="I498" s="4"/>
      <c r="J498" s="4"/>
      <c r="K498" s="4"/>
      <c r="L498" s="233" t="str">
        <f>+L61</f>
        <v>Quarterly report 31-07-06</v>
      </c>
      <c r="M498" s="20"/>
      <c r="N498" s="20"/>
      <c r="O498" s="5"/>
      <c r="Q498" s="4"/>
    </row>
    <row r="499" spans="1:17" ht="15" customHeight="1">
      <c r="A499" s="126"/>
      <c r="B499" s="133"/>
      <c r="C499" s="130"/>
      <c r="D499" s="130"/>
      <c r="E499" s="130"/>
      <c r="F499" s="130"/>
      <c r="G499" s="130"/>
      <c r="H499" s="130"/>
      <c r="I499" s="130"/>
      <c r="J499" s="130"/>
      <c r="K499" s="130"/>
      <c r="L499" s="133"/>
      <c r="M499" s="133"/>
      <c r="N499" s="133"/>
      <c r="O499" s="5"/>
      <c r="Q499" s="4"/>
    </row>
    <row r="500" spans="1:17" ht="15" customHeight="1">
      <c r="A500" s="5"/>
      <c r="B500" s="20"/>
      <c r="C500" s="4"/>
      <c r="D500" s="4"/>
      <c r="E500" s="177"/>
      <c r="F500" s="4"/>
      <c r="G500" s="4"/>
      <c r="H500" s="4"/>
      <c r="I500" s="4"/>
      <c r="J500" s="4"/>
      <c r="K500" s="4"/>
      <c r="L500" s="20"/>
      <c r="M500" s="20"/>
      <c r="N500" s="20"/>
      <c r="O500" s="5"/>
      <c r="Q500" s="4"/>
    </row>
    <row r="501" spans="1:17" ht="15" customHeight="1">
      <c r="A501" s="64" t="str">
        <f>+A64</f>
        <v>NOTES (Continued)</v>
      </c>
      <c r="B501" s="20"/>
      <c r="C501" s="4"/>
      <c r="D501" s="187"/>
      <c r="E501" s="4"/>
      <c r="F501" s="4"/>
      <c r="G501" s="4"/>
      <c r="H501" s="4"/>
      <c r="I501" s="4"/>
      <c r="J501" s="4"/>
      <c r="K501" s="4"/>
      <c r="L501" s="20"/>
      <c r="M501" s="20"/>
      <c r="N501" s="20"/>
      <c r="O501" s="5"/>
      <c r="Q501" s="4"/>
    </row>
    <row r="502" spans="1:17" ht="15" customHeight="1">
      <c r="A502" s="5"/>
      <c r="B502" s="221"/>
      <c r="C502" s="221"/>
      <c r="D502" s="2"/>
      <c r="G502" s="5"/>
      <c r="H502" s="5"/>
      <c r="I502" s="5"/>
      <c r="J502" s="5"/>
      <c r="K502" s="5"/>
      <c r="L502" s="5"/>
      <c r="M502" s="5"/>
      <c r="N502" s="5"/>
      <c r="O502" s="5"/>
      <c r="Q502" s="4"/>
    </row>
    <row r="503" spans="1:17" ht="15" customHeight="1">
      <c r="A503" s="2" t="s">
        <v>183</v>
      </c>
      <c r="B503" s="2" t="s">
        <v>392</v>
      </c>
      <c r="C503" s="88"/>
      <c r="D503" s="2"/>
      <c r="G503" s="5"/>
      <c r="H503" s="5"/>
      <c r="I503" s="5"/>
      <c r="J503" s="5"/>
      <c r="K503" s="5"/>
      <c r="L503" s="5"/>
      <c r="M503" s="5"/>
      <c r="N503" s="5"/>
      <c r="O503" s="5"/>
      <c r="Q503" s="4"/>
    </row>
    <row r="504" spans="1:17" ht="15" customHeight="1">
      <c r="A504" s="2"/>
      <c r="B504" s="2"/>
      <c r="C504" s="88"/>
      <c r="D504" s="2"/>
      <c r="G504" s="5"/>
      <c r="H504" s="5"/>
      <c r="I504" s="5"/>
      <c r="J504" s="5"/>
      <c r="K504" s="5"/>
      <c r="L504" s="5"/>
      <c r="M504" s="5"/>
      <c r="N504" s="5"/>
      <c r="O504" s="5"/>
      <c r="Q504" s="4"/>
    </row>
    <row r="505" spans="1:17" ht="15" customHeight="1">
      <c r="A505" s="5"/>
      <c r="B505" s="88"/>
      <c r="C505" s="88"/>
      <c r="D505" s="88"/>
      <c r="E505" s="88"/>
      <c r="F505" s="88"/>
      <c r="G505" s="88"/>
      <c r="H505" s="313" t="s">
        <v>259</v>
      </c>
      <c r="I505" s="313"/>
      <c r="J505" s="313"/>
      <c r="K505" s="313"/>
      <c r="L505" s="313"/>
      <c r="M505" s="313"/>
      <c r="N505" s="313"/>
      <c r="O505" s="5"/>
      <c r="Q505" s="4"/>
    </row>
    <row r="506" spans="1:17" ht="15" customHeight="1">
      <c r="A506" s="5"/>
      <c r="B506" s="88"/>
      <c r="C506" s="88"/>
      <c r="D506" s="88"/>
      <c r="E506" s="88"/>
      <c r="F506" s="88"/>
      <c r="G506" s="88"/>
      <c r="H506" s="167"/>
      <c r="I506" s="167"/>
      <c r="J506" s="167"/>
      <c r="L506" s="314" t="s">
        <v>277</v>
      </c>
      <c r="M506" s="315"/>
      <c r="N506" s="315"/>
      <c r="O506" s="5"/>
      <c r="Q506" s="4"/>
    </row>
    <row r="507" spans="1:17" ht="15" customHeight="1">
      <c r="A507" s="5"/>
      <c r="B507" s="88"/>
      <c r="C507" s="88"/>
      <c r="D507" s="88"/>
      <c r="E507" s="88"/>
      <c r="F507" s="88"/>
      <c r="G507" s="88"/>
      <c r="H507" s="314" t="s">
        <v>114</v>
      </c>
      <c r="I507" s="314"/>
      <c r="J507" s="314"/>
      <c r="L507" s="314" t="s">
        <v>243</v>
      </c>
      <c r="M507" s="314"/>
      <c r="N507" s="314"/>
      <c r="O507" s="5"/>
      <c r="Q507" s="4"/>
    </row>
    <row r="508" spans="1:17" ht="15" customHeight="1">
      <c r="A508" s="5"/>
      <c r="B508" s="88"/>
      <c r="C508" s="88"/>
      <c r="D508" s="88"/>
      <c r="E508" s="88"/>
      <c r="F508" s="88"/>
      <c r="G508" s="88"/>
      <c r="H508" s="214" t="s">
        <v>291</v>
      </c>
      <c r="I508" s="2"/>
      <c r="J508" s="214" t="s">
        <v>304</v>
      </c>
      <c r="K508" s="2"/>
      <c r="L508" s="140" t="str">
        <f>+H508</f>
        <v>31/07/06</v>
      </c>
      <c r="M508" s="2"/>
      <c r="N508" s="140" t="str">
        <f>+J508</f>
        <v>31/07/05</v>
      </c>
      <c r="O508" s="5"/>
      <c r="Q508" s="4"/>
    </row>
    <row r="509" spans="1:17" ht="15" customHeight="1">
      <c r="A509" s="5"/>
      <c r="B509" s="88"/>
      <c r="C509" s="88"/>
      <c r="D509" s="88"/>
      <c r="E509" s="88"/>
      <c r="F509" s="88"/>
      <c r="G509" s="88"/>
      <c r="H509" s="88"/>
      <c r="I509" s="88"/>
      <c r="O509" s="5"/>
      <c r="Q509" s="4"/>
    </row>
    <row r="510" spans="2:15" ht="15" customHeight="1">
      <c r="B510" s="2" t="s">
        <v>115</v>
      </c>
      <c r="C510" s="88"/>
      <c r="D510" s="88"/>
      <c r="F510" s="88"/>
      <c r="G510" s="88"/>
      <c r="H510" s="39"/>
      <c r="I510" s="39"/>
      <c r="J510" s="39"/>
      <c r="K510" s="39"/>
      <c r="L510" s="39"/>
      <c r="M510" s="39"/>
      <c r="N510" s="39"/>
      <c r="O510" s="39"/>
    </row>
    <row r="511" spans="2:15" ht="15" customHeight="1">
      <c r="B511" s="71" t="s">
        <v>116</v>
      </c>
      <c r="C511" s="88"/>
      <c r="D511" s="88"/>
      <c r="E511" s="88"/>
      <c r="H511" s="243">
        <v>895423</v>
      </c>
      <c r="I511" s="39"/>
      <c r="J511" s="141">
        <v>868135</v>
      </c>
      <c r="K511" s="141"/>
      <c r="L511" s="141"/>
      <c r="M511" s="39"/>
      <c r="N511" s="144"/>
      <c r="O511" s="144"/>
    </row>
    <row r="512" spans="2:15" ht="15" customHeight="1">
      <c r="B512" s="2" t="s">
        <v>226</v>
      </c>
      <c r="C512" s="88"/>
      <c r="D512" s="88"/>
      <c r="E512" s="88"/>
      <c r="H512" s="39"/>
      <c r="J512" s="39"/>
      <c r="K512" s="39"/>
      <c r="L512" s="39"/>
      <c r="M512" s="39"/>
      <c r="N512" s="39"/>
      <c r="O512" s="39"/>
    </row>
    <row r="513" spans="2:15" ht="15" customHeight="1">
      <c r="B513" s="71" t="s">
        <v>225</v>
      </c>
      <c r="C513" s="88"/>
      <c r="D513" s="88"/>
      <c r="E513" s="88"/>
      <c r="H513" s="244">
        <v>266922</v>
      </c>
      <c r="I513" s="45"/>
      <c r="J513" s="45">
        <v>268085</v>
      </c>
      <c r="K513" s="39"/>
      <c r="L513" s="39"/>
      <c r="M513" s="39"/>
      <c r="N513" s="39"/>
      <c r="O513" s="39"/>
    </row>
    <row r="514" spans="2:15" ht="15" customHeight="1">
      <c r="B514" s="88" t="s">
        <v>257</v>
      </c>
      <c r="C514" s="88"/>
      <c r="D514" s="88"/>
      <c r="E514" s="88"/>
      <c r="H514" s="44"/>
      <c r="I514" s="44"/>
      <c r="J514" s="44"/>
      <c r="K514" s="39"/>
      <c r="L514" s="39"/>
      <c r="M514" s="39"/>
      <c r="N514" s="39"/>
      <c r="O514" s="39"/>
    </row>
    <row r="515" spans="2:15" ht="15" customHeight="1" thickBot="1">
      <c r="B515" s="71" t="s">
        <v>258</v>
      </c>
      <c r="C515" s="88"/>
      <c r="D515" s="88"/>
      <c r="E515" s="88"/>
      <c r="H515" s="245">
        <f>+H511+H513</f>
        <v>1162345</v>
      </c>
      <c r="I515" s="158"/>
      <c r="J515" s="181">
        <f>+J511+J513</f>
        <v>1136220</v>
      </c>
      <c r="K515" s="39"/>
      <c r="L515" s="39"/>
      <c r="M515" s="39"/>
      <c r="N515" s="144"/>
      <c r="O515" s="144"/>
    </row>
    <row r="516" spans="2:15" ht="15" customHeight="1" thickTop="1">
      <c r="B516" s="88"/>
      <c r="C516" s="88"/>
      <c r="D516" s="88"/>
      <c r="E516" s="88"/>
      <c r="H516" s="141"/>
      <c r="I516" s="39"/>
      <c r="J516" s="144"/>
      <c r="K516" s="141"/>
      <c r="L516" s="141"/>
      <c r="M516" s="39"/>
      <c r="N516" s="144"/>
      <c r="O516" s="144"/>
    </row>
    <row r="517" spans="2:15" ht="15" customHeight="1" thickBot="1">
      <c r="B517" s="2" t="s">
        <v>276</v>
      </c>
      <c r="C517" s="88"/>
      <c r="D517" s="88"/>
      <c r="E517" s="88"/>
      <c r="H517" s="39"/>
      <c r="I517" s="39"/>
      <c r="J517" s="39"/>
      <c r="K517" s="39"/>
      <c r="L517" s="169">
        <v>1.4975760208888067</v>
      </c>
      <c r="M517" s="297"/>
      <c r="N517" s="169">
        <v>2.622467479889458</v>
      </c>
      <c r="O517" s="251"/>
    </row>
    <row r="518" spans="1:15" ht="15" customHeight="1" thickTop="1">
      <c r="A518" s="16"/>
      <c r="B518" s="96"/>
      <c r="C518" s="88"/>
      <c r="D518" s="88"/>
      <c r="E518" s="4"/>
      <c r="F518" s="4"/>
      <c r="G518" s="4"/>
      <c r="H518" s="4"/>
      <c r="I518" s="4"/>
      <c r="J518" s="4"/>
      <c r="K518" s="4"/>
      <c r="L518" s="20"/>
      <c r="M518" s="20"/>
      <c r="N518" s="20"/>
      <c r="O518" s="250"/>
    </row>
    <row r="519" spans="1:15" ht="15" customHeight="1">
      <c r="A519" s="16"/>
      <c r="B519" s="96"/>
      <c r="C519" s="88"/>
      <c r="D519" s="88"/>
      <c r="E519" s="4"/>
      <c r="F519" s="4"/>
      <c r="G519" s="4"/>
      <c r="H519" s="4"/>
      <c r="I519" s="4"/>
      <c r="J519" s="4"/>
      <c r="K519" s="4"/>
      <c r="L519" s="20"/>
      <c r="M519" s="20"/>
      <c r="N519" s="20"/>
      <c r="O519" s="250"/>
    </row>
    <row r="520" spans="1:15" ht="15" customHeight="1">
      <c r="A520" s="16"/>
      <c r="B520" s="246"/>
      <c r="C520" s="88"/>
      <c r="D520" s="88"/>
      <c r="E520" s="4"/>
      <c r="F520" s="4"/>
      <c r="G520" s="4"/>
      <c r="H520" s="4"/>
      <c r="I520" s="4"/>
      <c r="J520" s="4"/>
      <c r="K520" s="4"/>
      <c r="L520" s="20"/>
      <c r="M520" s="20"/>
      <c r="N520" s="20"/>
      <c r="O520" s="20"/>
    </row>
    <row r="521" spans="1:15" ht="15" customHeight="1">
      <c r="A521" s="16"/>
      <c r="B521" s="246"/>
      <c r="C521" s="88"/>
      <c r="D521" s="88"/>
      <c r="E521" s="4"/>
      <c r="F521" s="4"/>
      <c r="G521" s="4"/>
      <c r="H521" s="4"/>
      <c r="I521" s="4"/>
      <c r="J521" s="4"/>
      <c r="K521" s="4"/>
      <c r="L521" s="20"/>
      <c r="M521" s="20"/>
      <c r="N521" s="20"/>
      <c r="O521" s="20"/>
    </row>
    <row r="522" spans="1:15" ht="15" customHeight="1">
      <c r="A522" s="16"/>
      <c r="B522" s="246"/>
      <c r="C522" s="88"/>
      <c r="D522" s="88"/>
      <c r="E522" s="4"/>
      <c r="F522" s="4"/>
      <c r="G522" s="4"/>
      <c r="H522" s="4"/>
      <c r="I522" s="4"/>
      <c r="J522" s="4"/>
      <c r="K522" s="4"/>
      <c r="L522" s="20"/>
      <c r="M522" s="20"/>
      <c r="N522" s="20"/>
      <c r="O522" s="20"/>
    </row>
    <row r="523" spans="1:15" ht="15" customHeight="1">
      <c r="A523" s="16"/>
      <c r="B523" s="246"/>
      <c r="C523" s="88"/>
      <c r="D523" s="88"/>
      <c r="E523" s="4"/>
      <c r="F523" s="4"/>
      <c r="G523" s="4"/>
      <c r="H523" s="4"/>
      <c r="I523" s="4"/>
      <c r="J523" s="4"/>
      <c r="K523" s="4"/>
      <c r="L523" s="20"/>
      <c r="M523" s="20"/>
      <c r="N523" s="20"/>
      <c r="O523" s="20"/>
    </row>
    <row r="524" spans="1:15" ht="15" customHeight="1">
      <c r="A524" s="16"/>
      <c r="B524" s="246"/>
      <c r="C524" s="88"/>
      <c r="D524" s="88"/>
      <c r="E524" s="4"/>
      <c r="F524" s="4"/>
      <c r="G524" s="4"/>
      <c r="H524" s="4"/>
      <c r="I524" s="4"/>
      <c r="J524" s="4"/>
      <c r="K524" s="4"/>
      <c r="L524" s="20"/>
      <c r="M524" s="20"/>
      <c r="N524" s="20"/>
      <c r="O524" s="20"/>
    </row>
    <row r="525" spans="1:15" ht="15" customHeight="1">
      <c r="A525" s="16"/>
      <c r="B525" s="96"/>
      <c r="C525" s="88"/>
      <c r="D525" s="88"/>
      <c r="E525" s="4"/>
      <c r="F525" s="4"/>
      <c r="G525" s="4"/>
      <c r="H525" s="4"/>
      <c r="I525" s="4"/>
      <c r="J525" s="4"/>
      <c r="K525" s="4"/>
      <c r="L525" s="20"/>
      <c r="M525" s="20"/>
      <c r="N525" s="20"/>
      <c r="O525" s="20"/>
    </row>
    <row r="526" spans="1:15" ht="15" customHeight="1">
      <c r="A526" s="2" t="s">
        <v>160</v>
      </c>
      <c r="B526" s="96"/>
      <c r="C526" s="88"/>
      <c r="D526" s="88"/>
      <c r="E526" s="4"/>
      <c r="F526" s="4"/>
      <c r="G526" s="4"/>
      <c r="H526" s="4"/>
      <c r="I526" s="4"/>
      <c r="J526" s="4"/>
      <c r="K526" s="4"/>
      <c r="L526" s="20"/>
      <c r="M526" s="20"/>
      <c r="N526" s="20"/>
      <c r="O526" s="20"/>
    </row>
    <row r="527" ht="15.75">
      <c r="E527" s="88"/>
    </row>
  </sheetData>
  <mergeCells count="8">
    <mergeCell ref="H478:N478"/>
    <mergeCell ref="L479:N479"/>
    <mergeCell ref="H480:J480"/>
    <mergeCell ref="L480:N480"/>
    <mergeCell ref="H505:N505"/>
    <mergeCell ref="L506:N506"/>
    <mergeCell ref="H507:J507"/>
    <mergeCell ref="L507:N507"/>
  </mergeCells>
  <printOptions/>
  <pageMargins left="0.6" right="0.3" top="0.5" bottom="0.5" header="0.5" footer="0.25"/>
  <pageSetup firstPageNumber="6" useFirstPageNumber="1" horizontalDpi="600" verticalDpi="600" orientation="portrait" paperSize="9" scale="95" r:id="rId1"/>
  <headerFooter alignWithMargins="0">
    <oddFooter>&amp;R&amp;P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</dc:creator>
  <cp:keywords/>
  <dc:description/>
  <cp:lastModifiedBy>cosec</cp:lastModifiedBy>
  <cp:lastPrinted>2006-09-25T02:59:35Z</cp:lastPrinted>
  <dcterms:created xsi:type="dcterms:W3CDTF">1999-12-03T07:39:59Z</dcterms:created>
  <dcterms:modified xsi:type="dcterms:W3CDTF">2006-09-25T09:43:38Z</dcterms:modified>
  <cp:category/>
  <cp:version/>
  <cp:contentType/>
  <cp:contentStatus/>
</cp:coreProperties>
</file>