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'BS'!$A$1:$J$73</definedName>
    <definedName name="_xlnm.Print_Area" localSheetId="4">'CF'!$A$1:$J$77</definedName>
    <definedName name="_xlnm.Print_Area" localSheetId="0">'Cover'!$A$1:$H$31</definedName>
    <definedName name="_xlnm.Print_Area" localSheetId="5">'NOTES'!$A$1:$N$589</definedName>
    <definedName name="_xlnm.Print_Area" localSheetId="2">'P&amp;L'!$A$1:$L$58</definedName>
    <definedName name="_xlnm.Print_Area" localSheetId="3">'SCIE'!$A$1:$K$57</definedName>
  </definedNames>
  <calcPr fullCalcOnLoad="1"/>
</workbook>
</file>

<file path=xl/sharedStrings.xml><?xml version="1.0" encoding="utf-8"?>
<sst xmlns="http://schemas.openxmlformats.org/spreadsheetml/2006/main" count="729" uniqueCount="556">
  <si>
    <t>Acquisition of additional equity interest in an associated company</t>
  </si>
  <si>
    <t>Subscription of rights issue in an associated company</t>
  </si>
  <si>
    <t>certain quoted investments as detailed in Note A4(a)(v) above;</t>
  </si>
  <si>
    <t>the significantly lower interest income from BGroup after the intercompany balance settlement</t>
  </si>
  <si>
    <t>by BCorp as on behalf of BGroup mentioned in Note A4 above.</t>
  </si>
  <si>
    <t>in Note B8(a) below; and</t>
  </si>
  <si>
    <t>The basic and diluted (loss)/earnings per share are calculated as follows:</t>
  </si>
  <si>
    <t>The basic and diluted (loss)/earnings per share are calculated as follows: (Cont'd)</t>
  </si>
  <si>
    <t xml:space="preserve">      new shares for every two shares held immediately after the 1st Bonus Issue and capital</t>
  </si>
  <si>
    <t>(v)</t>
  </si>
  <si>
    <t xml:space="preserve">      repayment and consolidation allotted on 15 December 2005; and</t>
  </si>
  <si>
    <t>Net Current (Liabilities) * /Assets</t>
  </si>
  <si>
    <t>current quarter ended 31 January 2006 as compared to a revenue of RM143.5 million and a pre-tax</t>
  </si>
  <si>
    <t>the full effect of deconsolidation of Matrix International Berhad ("Matrix") for this quarter</t>
  </si>
  <si>
    <t>under review (arising from the dilution of the Group's equity interest in Matrix in the previous</t>
  </si>
  <si>
    <t>financial year); and</t>
  </si>
  <si>
    <t>the impairment in value of land held for development, investment in associated companies and</t>
  </si>
  <si>
    <t>the accrual of RM9.0 million being compensation for the mutual termination of sale and</t>
  </si>
  <si>
    <t>As for the 9 months period ended 31 January 2006, the Group attained a revenue of RM366.5 million</t>
  </si>
  <si>
    <t>and a pre-tax profit of RM109.5 million as compared to the revenue of RM542.1 million and a pre-tax</t>
  </si>
  <si>
    <t>profit of RM196.4 million reported in the previous year corresponding period. The reduction in both the</t>
  </si>
  <si>
    <t>revenue and pre-tax profit was mainly attributed to the factors mentioned in the paragraphs above.</t>
  </si>
  <si>
    <t>Note A4) in the current financial period under review. In the previous year corresponding period ended</t>
  </si>
  <si>
    <t>to a pre-tax profit of RM71.9 million. Other than the factors mentioned in Note B1, the reduction in</t>
  </si>
  <si>
    <t>Barring any unforeseen circumstances, the Directors anticipate that the Group's operating performance</t>
  </si>
  <si>
    <t>for the remaining financial quarter ending 30 April 2006 will be satisfactory.</t>
  </si>
  <si>
    <t>(i)  The total purchase consideration of quoted securities are as follows:</t>
  </si>
  <si>
    <t xml:space="preserve">      Quoted securities outside Malaysia</t>
  </si>
  <si>
    <t xml:space="preserve">Quarter </t>
  </si>
  <si>
    <t>ended</t>
  </si>
  <si>
    <t xml:space="preserve">      Quoted securities in Malaysia *</t>
  </si>
  <si>
    <t xml:space="preserve">   consolidation and the distribution of dividend-in-specie (see Notes  A4 and A6)</t>
  </si>
  <si>
    <t>(ii) There was no disposal of quoted securities in the current quarter and financial period ended 31 January 2006.</t>
  </si>
  <si>
    <t>Investments in quoted securities as at 31 January 2006 are as follows:</t>
  </si>
  <si>
    <t>Quoted securities, at cost</t>
  </si>
  <si>
    <t>Quoted securities, at book value</t>
  </si>
  <si>
    <t>Quoted securities, at market value</t>
  </si>
  <si>
    <t xml:space="preserve">As a condition for the acceptance of the above mutual termination, Intan has requested that the </t>
  </si>
  <si>
    <t>Cempaka Properties Sdn  Bhd ("CPSB"), a wholly owned subsidiary of the Company,and</t>
  </si>
  <si>
    <t>complex bearing postal address Nos. G-21, G-22 and G-22A, Ground Floor, Berjaya Megamall,</t>
  </si>
  <si>
    <t>Jalan Tun Ismail, 25000 Kuantan, Pahang,</t>
  </si>
  <si>
    <t>The proposed Exchangeable Bonds issue is pending submission to the relevant authorities.</t>
  </si>
  <si>
    <t>advances due to BToto by an estimated RM387 million and to defray the estimated expenses for the</t>
  </si>
  <si>
    <t>completed within two months from the date of the execution of the share purchase agreement. AVHL is</t>
  </si>
  <si>
    <t>quarter ended 31 January 2005 : Nil).</t>
  </si>
  <si>
    <t>Group (9-month period)</t>
  </si>
  <si>
    <t>* Anti dilutive</t>
  </si>
  <si>
    <t>The pre-tax loss of the current quarter was mainly due to:</t>
  </si>
  <si>
    <t>Furthermore, the Group incurred a higher impairment in value of certain investments (as detailed in</t>
  </si>
  <si>
    <t>This represents the interim dividend in respect of financial year ended 30 April 2004 which was approved for</t>
  </si>
  <si>
    <t xml:space="preserve">payment on 22 June 2004. </t>
  </si>
  <si>
    <t>This represents the final dividend in respect of financial year ended 30 April 2005 which was approved for</t>
  </si>
  <si>
    <t xml:space="preserve">payment on 24 October 2005. </t>
  </si>
  <si>
    <t>This represents the special dividend-in-specie distributed on 23 December 2005 from the remaining BCorp ICULS</t>
  </si>
  <si>
    <t>after the capital repayment and consolidation and the put option obligation compensation by BGroup.</t>
  </si>
  <si>
    <t>the issuance of 196,638 new ordinary shares of RM1.00 each when RM196,638 nominal</t>
  </si>
  <si>
    <t>value of 5% ICULS 1999/2009 were converted into shares at the rate of RM1.00 nominal</t>
  </si>
  <si>
    <t>value of 5% ICULS 1999/2009 and RM0.60 cash for one fully paid ordinary share;</t>
  </si>
  <si>
    <t>e)</t>
  </si>
  <si>
    <t xml:space="preserve">    Berjaya Property (Thailand) Company Limited, a company incorporated in Thailand, by Berjaya</t>
  </si>
  <si>
    <t xml:space="preserve">    Leisure (Cayman) Limited, a wholly owned subsidiary company of the Company; </t>
  </si>
  <si>
    <t xml:space="preserve">    Berjaya Land (Thailand) Company Limited, a company incorporated in Thailand, by Berjaya</t>
  </si>
  <si>
    <t>e) the disposal of the entire equity interest of 30% in Tioman Island Resort Ferries (S) Pte Ltd by</t>
  </si>
  <si>
    <t xml:space="preserve">   Tioman Island Resort Berhad, a 80% subsidiary company of the Company for a cash consideration </t>
  </si>
  <si>
    <t xml:space="preserve">   of approximately S$0.675 million.</t>
  </si>
  <si>
    <t xml:space="preserve">    Leisure (Cayman) Limited, a wholly owned subsidiary company of the Company;</t>
  </si>
  <si>
    <t xml:space="preserve">    S$5.217 million by Berjaya Leisure Capital (Cayman) Ltd; and</t>
  </si>
  <si>
    <t>the issuance of 22,049,166 new ordinary shares of RM1.00 each when RM35,278,690 nominal</t>
  </si>
  <si>
    <t>On 24 February 2006, the Company announced that Berjaya Praslin Beach (Cayman) Limited, a</t>
  </si>
  <si>
    <t>wholly owned subsidiary company of the Group, had entered into a conditional share purchase</t>
  </si>
  <si>
    <t>agreement for the proposed acquisition of an additional 80% equity interest in Anse Volbert Hotel</t>
  </si>
  <si>
    <t>Limited ("AVHL") from Compagnie Seychelloise de Promotion Hoteliere Ltd for a total cash</t>
  </si>
  <si>
    <t>consideration of SCR30.37 million or approximately RM22.78 million. The acquisition is expected to be</t>
  </si>
  <si>
    <t>(Loss)/Income (RM'000)</t>
  </si>
  <si>
    <t xml:space="preserve">Decrease/Increase in net loss/profit as a result </t>
  </si>
  <si>
    <t>The Group registered a revenue of RM109.9 million and a pre-tax loss of RM10.9 million in the</t>
  </si>
  <si>
    <t xml:space="preserve">profit of RM53.4 million reported in the previous year corresponding quarter. The drop in revenue </t>
  </si>
  <si>
    <t>completion of its major property development projects in the previous financial year.</t>
  </si>
  <si>
    <t xml:space="preserve">  agreement</t>
  </si>
  <si>
    <t xml:space="preserve">Compensation for mutual termination of sale and purchase </t>
  </si>
  <si>
    <t>the income statement for the quarter under review.</t>
  </si>
  <si>
    <t>As compared to the preceding quarter ended 31 October 2005, the Group reported a decrease of 23%</t>
  </si>
  <si>
    <t>in revenue from RM143.4 million to RM109.9 million and a pre-tax loss of RM10.9 million as compared</t>
  </si>
  <si>
    <t>revenue and the incurrence of pre-tax loss was also attributed to the lower room occupancy registered</t>
  </si>
  <si>
    <t>by the Group's beach resorts located at the East Coast of Peninsular Malaysia with the onset of the</t>
  </si>
  <si>
    <t>monsoon season.</t>
  </si>
  <si>
    <t>1 - 2</t>
  </si>
  <si>
    <t>5 - 6</t>
  </si>
  <si>
    <t>7 - 10</t>
  </si>
  <si>
    <t>11 - 17</t>
  </si>
  <si>
    <t>There were no material changes in the composition of the Group for the financial period ended 31 January</t>
  </si>
  <si>
    <t>2006 including business combination, acquisition or disposal of subsidiaries and long term investments,</t>
  </si>
  <si>
    <t xml:space="preserve">c) the subscription of 4,000 ordinary shares of Baht10 each, representing 40% equity interest in </t>
  </si>
  <si>
    <t xml:space="preserve">    BToto share; </t>
  </si>
  <si>
    <t>Balance as at 31 January 2006/30 April 2005</t>
  </si>
  <si>
    <t xml:space="preserve">The taxation charge for the current quarter and financial period ended 31 January 2006 is detailed as </t>
  </si>
  <si>
    <t>The disproportionate tax charge of the Group for the current quarter and financial period ended 31 January</t>
  </si>
  <si>
    <t>2006 was mainly due to certain expenses being disallowed for tax purposes and non-availability of</t>
  </si>
  <si>
    <t>For the financial period ended 31 January 2006, there is no gain on disposal of  unquoted investments.</t>
  </si>
  <si>
    <t>d) the subscription of rights issue of 104,339,370 ordinary shares of S$0.05 each with 52,169,685 free</t>
  </si>
  <si>
    <t xml:space="preserve">    warrants in Informatics Holdings Ltd on the basis of two new ordinary shares with one free warrant</t>
  </si>
  <si>
    <t xml:space="preserve">    for every two shares held at a rights issue price of S$0.05 per new ordinary share amounting to</t>
  </si>
  <si>
    <t>On behalf of the Company, Commerce International Merchant Bankers Berhad ("CIMB"), announced</t>
  </si>
  <si>
    <t>on 23 June 2005, that the Company and its wholly-owned subsidiary companies, namely Gateway</t>
  </si>
  <si>
    <t>Benefit Sdn Bhd, Immediate Capital Sdn Bhd and Berjaya Land Development Sdn Bhd ("BLand and</t>
  </si>
  <si>
    <t>Vendor Subsidiaries) have entered into a conditional sale and purchase agreement dated 23 June 2005</t>
  </si>
  <si>
    <t>with Intan Utilities Berhad ("Intan") for the disposal of 320 million BToto shares held by BLand and</t>
  </si>
  <si>
    <t>Vendor Subsidiaries ("Disposal Shares") to Intan for a cash consideration of RM1,152 million or</t>
  </si>
  <si>
    <t xml:space="preserve">RM3.60 per BToto share ("Proposed Disposal"). </t>
  </si>
  <si>
    <t>As at 31 January 2006, the outstanding intercompany advances due to BToto was RM543.236 million,</t>
  </si>
  <si>
    <t>after the repayment by the Group of RM34.8 million in the first quarter ended 31 July 2005, RM4.6</t>
  </si>
  <si>
    <t>million during the second quarter ended 31 October 2005 and an aggregate repayment of RM137.3</t>
  </si>
  <si>
    <t>million made during the current quarter.</t>
  </si>
  <si>
    <t>Subsequently, on 25 January 2006, on behalf of the Company, CIMB announced that BLand and</t>
  </si>
  <si>
    <t>Vendor Subsidiaries and Intan had agreed to mutually terminate the sale and purchase agreement in</t>
  </si>
  <si>
    <t>following agreements between:</t>
  </si>
  <si>
    <t>CSSB for the disposal of 3 adjoining retail lots located on the ground floor of a 7-storey shopping</t>
  </si>
  <si>
    <t>Angsana Gemilang Sdn Bhd ("AGSB") , a wholly owned subsidiary of the Company, and</t>
  </si>
  <si>
    <t>Convenience Shopping Sdn Bhd ("CSSB"), a subsidiary of Intan, for the disposal of a 3-storey</t>
  </si>
  <si>
    <t>commercial building with 2 levels of basement car parks identified as a Lot No. 1151, Section</t>
  </si>
  <si>
    <t>57, Town and District of Kuala Lumpur, Federal Territory of Kuala Lumpur; and</t>
  </si>
  <si>
    <t>be mutually terminated. The Board of the Company, AGSB and CPSB after careful consideration,</t>
  </si>
  <si>
    <t>have agreed to the mutual termination of the said agreements.</t>
  </si>
  <si>
    <t>relation to the Proposed Disposal and the Company will compensate Intan with an amount of RM9</t>
  </si>
  <si>
    <t>million in cash.</t>
  </si>
  <si>
    <t xml:space="preserve">    the Group subscribed for a total of 88.381 million BToto shares by the conversion of a total of 88.381</t>
  </si>
  <si>
    <t xml:space="preserve">    million BToto ICULS at a conversion rate of one BToto ICULS and RM0.20 cash for one new ordinary</t>
  </si>
  <si>
    <t>December 2005:</t>
  </si>
  <si>
    <t>BCity is effectively a wholly-owned subsidiary company of BCorp. The approval of the shareholders of</t>
  </si>
  <si>
    <t>The changes in contingent liabilities since the last audited balance sheet as at 30 April 2005 are as follows:</t>
  </si>
  <si>
    <t>Group tax relief in respect of losses incurred by certain subsidiary companies.</t>
  </si>
  <si>
    <t>outstanding advances within 3 years from the date of issue of BToto ICULS on 5 August 2002. On 10</t>
  </si>
  <si>
    <t>August 2005, the Company announced that, pursuant to a request made by the Company to BToto</t>
  </si>
  <si>
    <t>for an extension of time by another one year to 4 August 2006 to settle in full the amount owing to</t>
  </si>
  <si>
    <t>BToto, BToto has agreed to the proposed extension of time requested by the Company.</t>
  </si>
  <si>
    <t>The Board does not recommend any dividend in the current quarter (previous year corresponding</t>
  </si>
  <si>
    <t xml:space="preserve">     (b)</t>
  </si>
  <si>
    <t>On 2 March 2004, the Company announced its wholly owned subsidiary company, Selat Makmur Sdn</t>
  </si>
  <si>
    <t>Repayment of borrowings</t>
  </si>
  <si>
    <t>the date of this announcement.</t>
  </si>
  <si>
    <t xml:space="preserve">Saved as disclosed in Note A11, there were no financial instruments with off balance sheet risk as at </t>
  </si>
  <si>
    <t>Dividend *</t>
  </si>
  <si>
    <t>Drawdown of bank and other borrowings</t>
  </si>
  <si>
    <t xml:space="preserve">  ICULS 1999/2009 conversion</t>
  </si>
  <si>
    <t xml:space="preserve">  interest expense saved from potential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</si>
  <si>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</si>
  <si>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</si>
  <si>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</si>
  <si>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</si>
  <si>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</si>
  <si>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</si>
  <si>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</si>
  <si>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</si>
  <si>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</si>
  <si>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statements.</t>
  </si>
  <si>
    <t>Retirement Benefit Obligations</t>
  </si>
  <si>
    <t>There is no profit forecast for the quarter under review.</t>
  </si>
  <si>
    <t>(iv)</t>
  </si>
  <si>
    <t>Gain on accretion of an</t>
  </si>
  <si>
    <t>Issuance of shares from conversion</t>
  </si>
  <si>
    <t xml:space="preserve">   of 5% ICULS 1999/2009</t>
  </si>
  <si>
    <t>Dividend paid to shareholders of the Company</t>
  </si>
  <si>
    <t>follows:</t>
  </si>
  <si>
    <t xml:space="preserve">SMSB entered into a conditional sale and purchase agreement ("SPA") with STC for </t>
  </si>
  <si>
    <t>Sungai Besi Land from STC for a total consideration of RM640.0 million to be satisfied</t>
  </si>
  <si>
    <t>by:</t>
  </si>
  <si>
    <t>a) Cash payment of RM35.0 million; and</t>
  </si>
  <si>
    <t xml:space="preserve">b) Transfer of the approximately 750.0 acres of freehold land in Sungai Tinggi ("Sungai </t>
  </si>
  <si>
    <t xml:space="preserve">    Tinggi Land") together with a new racecourse and ancillary buildings to be erected </t>
  </si>
  <si>
    <t xml:space="preserve">    thereon (including equestrian sports centre and infrastructure amenities) and the sub-</t>
  </si>
  <si>
    <t xml:space="preserve">    divided vacant lots (collectively referred to as the "New Turf Club") with an agreed</t>
  </si>
  <si>
    <t xml:space="preserve">    value of RM605.0 million ("Proposed Acquisition of Sungai Besi Land"); and</t>
  </si>
  <si>
    <t>Bhd ("SMSB") had been selected by Selangor Turf Club ("STC") as the successful bidder to acquire a</t>
  </si>
  <si>
    <t>total area of 244.7926 acres of leasehold land located in Sungai Besi together with all existing buildings</t>
  </si>
  <si>
    <t>and structures erected thereon ("Sungai Besi Land"). Further to the aforementioned, the Company, on</t>
  </si>
  <si>
    <t>19 July 2004 announced:</t>
  </si>
  <si>
    <t>Issued a Letter of Offer ("Offer") to BerjayaCity Sdn Bhd ("BCity") to acquire Sungai</t>
  </si>
  <si>
    <t>Tinggi Land from BCity and to appoint BCity as the turnkey contractor to carry out the</t>
  </si>
  <si>
    <t>construction of the New Turf Club on the Sungai Tinggi Land for SMSB for a total cash</t>
  </si>
  <si>
    <t>consideration of RM605.0 million.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</si>
  <si>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</si>
  <si>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</si>
  <si>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</si>
  <si>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</si>
  <si>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</si>
  <si>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</si>
  <si>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</si>
  <si>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</si>
  <si>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Income (RM'000)</t>
  </si>
  <si>
    <t xml:space="preserve">Weighted average number of shares </t>
  </si>
  <si>
    <t xml:space="preserve">  outstanding ('000)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</si>
  <si>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</si>
  <si>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</si>
  <si>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</si>
  <si>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</si>
  <si>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</si>
  <si>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</si>
  <si>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</si>
  <si>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</si>
  <si>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</si>
  <si>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</si>
  <si>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</si>
  <si>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</si>
  <si>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</si>
  <si>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</si>
  <si>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</si>
  <si>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</si>
  <si>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</si>
  <si>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</si>
  <si>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</si>
  <si>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</si>
  <si>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</si>
  <si>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</si>
  <si>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</si>
  <si>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</si>
  <si>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</si>
  <si>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</si>
  <si>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</si>
  <si>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</si>
  <si>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</si>
  <si>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</si>
  <si>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</si>
  <si>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</si>
  <si>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</si>
  <si>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</si>
  <si>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</si>
  <si>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</si>
  <si>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</si>
  <si>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</si>
  <si>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</si>
  <si>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</si>
  <si>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</si>
  <si>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</si>
  <si>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</si>
  <si>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</si>
  <si>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</si>
  <si>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</si>
  <si>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</si>
  <si>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</si>
  <si>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</si>
  <si>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c.c. Securities Commission</t>
  </si>
  <si>
    <t>Revenue</t>
  </si>
  <si>
    <t>(ii)</t>
  </si>
  <si>
    <t>(iii)</t>
  </si>
  <si>
    <t xml:space="preserve">  - In Malaysia</t>
  </si>
  <si>
    <t xml:space="preserve">  - Outside Malaysia</t>
  </si>
  <si>
    <t>except for:</t>
  </si>
  <si>
    <t>the property development division which is affected by the prevailing cyclical economic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</si>
  <si>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</si>
  <si>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</si>
  <si>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</si>
  <si>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</si>
  <si>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</si>
  <si>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</si>
  <si>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</si>
  <si>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</si>
  <si>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</si>
  <si>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</si>
  <si>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</si>
  <si>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</si>
  <si>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</si>
  <si>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</si>
  <si>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</si>
  <si>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</si>
  <si>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</si>
  <si>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TAXATION</t>
  </si>
  <si>
    <t>B5</t>
  </si>
  <si>
    <t>SHAREHOLDERS OF THE COMPANY</t>
  </si>
  <si>
    <t xml:space="preserve">(i)  Basic </t>
  </si>
  <si>
    <t>B13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</si>
  <si>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</si>
  <si>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</si>
  <si>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</si>
  <si>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</si>
  <si>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</si>
  <si>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</si>
  <si>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</si>
  <si>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</si>
  <si>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</si>
  <si>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</si>
  <si>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</si>
  <si>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</si>
  <si>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</si>
  <si>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</si>
  <si>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</si>
  <si>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</si>
  <si>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</si>
  <si>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</si>
  <si>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</si>
  <si>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</si>
  <si>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</si>
  <si>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</si>
  <si>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</si>
  <si>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</si>
  <si>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</si>
  <si>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</si>
  <si>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</si>
  <si>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</si>
  <si>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</si>
  <si>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A8</t>
  </si>
  <si>
    <t>There were no material events subsequent to the end of this current quarter that have not been reflected</t>
  </si>
  <si>
    <t>A9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</si>
  <si>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</si>
  <si>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</si>
  <si>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</si>
  <si>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</si>
  <si>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</si>
  <si>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</si>
  <si>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</si>
  <si>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</si>
  <si>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</si>
  <si>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</si>
  <si>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</si>
  <si>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Currency translation differences</t>
  </si>
  <si>
    <t>5% Irredeemable Convertible Unsecured Loan Stocks ("ICULS") 1999/2009</t>
  </si>
  <si>
    <t>Inter segment</t>
  </si>
  <si>
    <t xml:space="preserve">  1999/2009 conversion</t>
  </si>
  <si>
    <t xml:space="preserve">Number of shares from potential ICULS </t>
  </si>
  <si>
    <t>the Company for the acquisition had been obtained at an EGM held on 4 November 2004 and the</t>
  </si>
  <si>
    <t>proposals are now pending approval from relevant authorities.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</si>
  <si>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</si>
  <si>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</si>
  <si>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</si>
  <si>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</si>
  <si>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</si>
  <si>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</si>
  <si>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</si>
  <si>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</si>
  <si>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</si>
  <si>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</si>
  <si>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</si>
  <si>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</si>
  <si>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</si>
  <si>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</si>
  <si>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</si>
  <si>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</si>
  <si>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</si>
  <si>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</si>
  <si>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</si>
  <si>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</si>
  <si>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</si>
  <si>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</si>
  <si>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Results arising from investing activities</t>
  </si>
  <si>
    <t xml:space="preserve">Tax paid </t>
  </si>
  <si>
    <t>Sale of other investments and properties</t>
  </si>
  <si>
    <t>CURRENT QUARTER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</si>
  <si>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</si>
  <si>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</si>
  <si>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</si>
  <si>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* This represents dividend income and sale proceeds of securities in respect of the Group's quoted investments that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</si>
  <si>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</si>
  <si>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</si>
  <si>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</si>
  <si>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</si>
  <si>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</si>
  <si>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Dividend paid to minority shareholders of subsidiary companies</t>
  </si>
  <si>
    <t>Current period provision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</si>
  <si>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</si>
  <si>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</si>
  <si>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</si>
  <si>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</si>
  <si>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On 23 January 2002, the Company gave BToto a written undertaking ("Undertaking Letter") relating to</t>
  </si>
  <si>
    <t>the settlement arrangement for the inter-company advances whereby it undertakes to settle the</t>
  </si>
  <si>
    <t xml:space="preserve">   associated company</t>
  </si>
  <si>
    <t>Additional Information Required by the Listing Requirements of Bursa</t>
  </si>
  <si>
    <t xml:space="preserve">  Malaysia Securities Berhad ("Bursa Securities LR")</t>
  </si>
  <si>
    <t>Profit from operations</t>
  </si>
  <si>
    <t>restructuring and discontinuing operations except for:</t>
  </si>
  <si>
    <t>ADDITIONAL INFORMATION REQUIRED BY BURSA SECURITIES LR</t>
  </si>
  <si>
    <t>Repayment of advances to an associated company</t>
  </si>
  <si>
    <t>A7</t>
  </si>
  <si>
    <t>by the North-East monsoon season during the third quarter of the financial year.</t>
  </si>
  <si>
    <t>conditions; and</t>
  </si>
  <si>
    <t>30/4/05</t>
  </si>
  <si>
    <t>PERIOD</t>
  </si>
  <si>
    <t>Net profit for the period</t>
  </si>
  <si>
    <t>At 1 May 2005</t>
  </si>
  <si>
    <t>Company for the year ended 30 April 2005.</t>
  </si>
  <si>
    <t xml:space="preserve">statements for the year ended 30 April 2005 have been applied in the preparation of the quarterly financial </t>
  </si>
  <si>
    <t>cancellation, shares held as treasury shares and resale of treasury shares for the current financial</t>
  </si>
  <si>
    <t xml:space="preserve">b) the subscription of 4,000 ordinary shares of Baht10 each, representing 40% equity interest in </t>
  </si>
  <si>
    <t xml:space="preserve">(a) There were no unusual or material items affecting the Group in the current quarter and financial </t>
  </si>
  <si>
    <t>(b) There were no material changes in estimates of amounts reported in the current quarter and financial</t>
  </si>
  <si>
    <t>in the financial statements for this financial period.</t>
  </si>
  <si>
    <t>the lower progress billings invoiced by the property development division following the</t>
  </si>
  <si>
    <t>Other (payments)/receipts (including tax refunds)</t>
  </si>
  <si>
    <t>Acquisition of equity interest in an associated company</t>
  </si>
  <si>
    <t>Basic earnings per share (sen)</t>
  </si>
  <si>
    <t>Diluted earnings per share (sen)</t>
  </si>
  <si>
    <t>Earnings</t>
  </si>
  <si>
    <t xml:space="preserve">Increase in net profit as a result </t>
  </si>
  <si>
    <t>Impairment in value of investment in an associated company</t>
  </si>
  <si>
    <t>Quarter</t>
  </si>
  <si>
    <t xml:space="preserve">ended </t>
  </si>
  <si>
    <t>Financial</t>
  </si>
  <si>
    <t>period</t>
  </si>
  <si>
    <t>Proceeds from capital distribution by an associated company</t>
  </si>
  <si>
    <t>**</t>
  </si>
  <si>
    <t>Adjusted net profit for the period</t>
  </si>
  <si>
    <t>(e)</t>
  </si>
  <si>
    <t>On 2 December 2005, the Company announced the proposed subscription by Berjaya Leisure (Cayman)</t>
  </si>
  <si>
    <t>Limited, a wholly owned subsidiary of the Company, of 51% of the enlarged capital contribution of</t>
  </si>
  <si>
    <t>Berjaya (China) Great Mall Co. Ltd ("GMOC") for a total cash consideration of Renminbi ("RMB")</t>
  </si>
  <si>
    <t>GMOC which is principally involved in property development and investment, is currently contemplating</t>
  </si>
  <si>
    <t xml:space="preserve">to undertake a mixed development project comprising retail, entertainment, theme park and water park </t>
  </si>
  <si>
    <t>located at Yanjiao Development &amp; Economic Tech, Sanhe City, Hebei Province, People's Republic of</t>
  </si>
  <si>
    <t>China.</t>
  </si>
  <si>
    <t>33,270,426 (equivalent to about RM15.5 million), hereinafter referred to as the "Proposed Subscription".</t>
  </si>
  <si>
    <t>The Proposed Subscription is subject to approvals being obtained from the following authorities:</t>
  </si>
  <si>
    <t>Administration of Commerce and Industry Authority, China;</t>
  </si>
  <si>
    <t>National Development Reform Committee of Central Government, China (obtained on 30</t>
  </si>
  <si>
    <t>November 2005);</t>
  </si>
  <si>
    <t>Ministry of Commerce; and</t>
  </si>
  <si>
    <t>any other authorities, if required.</t>
  </si>
  <si>
    <t>was mainly attributed to the following:</t>
  </si>
  <si>
    <t>(Advances to)/repayment from related companies *</t>
  </si>
  <si>
    <t>Net cash generated from/(used in) investing activities</t>
  </si>
  <si>
    <t>capital repayment pursuant to Section 64 of the Companies Act, 1965 of RM0.80 for</t>
  </si>
  <si>
    <t>b)</t>
  </si>
  <si>
    <t>consolidation of five ordinary shares of RM0.20 each held after the capital repayment</t>
  </si>
  <si>
    <t>Compensation by Berjaya Group Berhad for the termination of</t>
  </si>
  <si>
    <t>Finance costs (including put option holding costs)</t>
  </si>
  <si>
    <t xml:space="preserve">  a put option obligation in respect of 5% ICULS 1999/2009 </t>
  </si>
  <si>
    <t>Holding costs in respect of put option of 5% ICULS 1999/2009</t>
  </si>
  <si>
    <t xml:space="preserve">  included in finance costs</t>
  </si>
  <si>
    <t>On 24 October 2005, the shareholders of the Company approved the payment of a final dividend of 5%</t>
  </si>
  <si>
    <t>per share less 28% income tax in respect of the financial year ended 30 April 2005, which was paid on</t>
  </si>
  <si>
    <t>25 November 2005.</t>
  </si>
  <si>
    <t xml:space="preserve">a) the accretion of the Group's equity interest in Berjaya Sports Toto Berhad ("BToto") from 45.66% </t>
  </si>
  <si>
    <t>The Group has also accounted for the compensation of RM226.891 million by Berjaya Group Berhad</t>
  </si>
  <si>
    <t>("BGB") for the termination of a put option obligation with the Company pursuant to BGB restructuring</t>
  </si>
  <si>
    <t>exercise, in respect of the RM797,241,290 nominal amount of 5% ICULS 1999/2009 of the Company</t>
  </si>
  <si>
    <t>held by various financial institutions. Correspondingly, the Group has accounted for the holding costs (in</t>
  </si>
  <si>
    <t>respect of put option on 5% ICULS 1999/2009) amounting to RM226.891 million under finance costs in</t>
  </si>
  <si>
    <t>A6</t>
  </si>
  <si>
    <t>Compensation from holding company</t>
  </si>
  <si>
    <t>A10</t>
  </si>
  <si>
    <t>FOR THE QUARTER ENDED 31 JANUARY 2006</t>
  </si>
  <si>
    <t>31/01/06</t>
  </si>
  <si>
    <t>The net assets per share is calculated based on the following:</t>
  </si>
  <si>
    <t>Capital funds divided by the total number of ordinary shares in issue</t>
  </si>
  <si>
    <t>31/01/05</t>
  </si>
  <si>
    <t>At 31 January 2005</t>
  </si>
  <si>
    <t>At 31 January 2006</t>
  </si>
  <si>
    <t>Bonus issue 1:1</t>
  </si>
  <si>
    <t>80 sen capital repayment</t>
  </si>
  <si>
    <t>Bonus issue 3:2</t>
  </si>
  <si>
    <t>9-month period ended</t>
  </si>
  <si>
    <t>Quarterly report 31-01-06</t>
  </si>
  <si>
    <t xml:space="preserve">      period ended 31 January 2006 other than as disclosed below:</t>
  </si>
  <si>
    <t xml:space="preserve">      period ended 31 January 2006.</t>
  </si>
  <si>
    <t>a)</t>
  </si>
  <si>
    <t>period ended 31 January 2006 except for:</t>
  </si>
  <si>
    <t>value of 5% ICULS 1999/2009 were converted into shares at the rate of RM1.60 nominal</t>
  </si>
  <si>
    <t>value of 5% ICULS 1999/2009 for one fully paid ordinary share;</t>
  </si>
  <si>
    <t>c)</t>
  </si>
  <si>
    <t>capital repayment and consolidation which comprises the following was completed on 14</t>
  </si>
  <si>
    <t>i)</t>
  </si>
  <si>
    <t>ii)</t>
  </si>
  <si>
    <t>d)</t>
  </si>
  <si>
    <t>the basis of one new share for every one  share held on 13 December 2005 which was allotted</t>
  </si>
  <si>
    <t>on 14 December 2005 ("1st Bonus Issue");</t>
  </si>
  <si>
    <t>mentioned in i) above into one ordinary share of RM1.00 each; and</t>
  </si>
  <si>
    <t>new shares for every two shares held immediately after the 1st Bonus Issue and capital</t>
  </si>
  <si>
    <t>repayment and consolidation allotted on 15 December 2005.</t>
  </si>
  <si>
    <t>The Company did not pay any dividend in the current quarter ended 31 January 2006.</t>
  </si>
  <si>
    <t>A Special dividend-in-specie, of 65% gross, less 28% income tax from the remaining BCorp ICULS</t>
  </si>
  <si>
    <t>held by the Company upon completion of the capital repayment and compensation received from</t>
  </si>
  <si>
    <t>Berjaya Group Berhad in respect of termination of 5% ICULS 1999/2009 put option obligations was</t>
  </si>
  <si>
    <t>paid on 23 December 2005.</t>
  </si>
  <si>
    <t>Segmental information for the financial period ended 31 January 2006:-</t>
  </si>
  <si>
    <t>Cash effect on deconsolidation of a subsidiary company</t>
  </si>
  <si>
    <t>(b)</t>
  </si>
  <si>
    <t>On 25 January 2006, on behalf of the Company, AmMerchant Bank Berhad, announced that the</t>
  </si>
  <si>
    <t>Company is proposing to issue up to RM900 million nominal value of 5-year secured exchangeable</t>
  </si>
  <si>
    <t>bonds ("Exchangeable Bonds"). The Exchangeable Bonds will be exchangeable into existing ordinary</t>
  </si>
  <si>
    <t>The proposed Exchangeable Bonds issue is intended to raise up to RM900 million for the Group which</t>
  </si>
  <si>
    <t>The proposed Exchangeable Bonds issue is conditional upon the approvals of the following being obtained:</t>
  </si>
  <si>
    <t>the Securities Commission ("SC");</t>
  </si>
  <si>
    <t>the Equity Compliance Unit (via the SC) under the Foreign Investment Committee's requirements;</t>
  </si>
  <si>
    <t>iii)</t>
  </si>
  <si>
    <t>Bank Negara Malaysia;</t>
  </si>
  <si>
    <t>iv)</t>
  </si>
  <si>
    <t>the shareholders of the Company at an extraordinary general meeting to be convened;</t>
  </si>
  <si>
    <t>v)</t>
  </si>
  <si>
    <t>vi)</t>
  </si>
  <si>
    <t>any other relevant authorities/parties/lenders, if necessary.</t>
  </si>
  <si>
    <t>Bursa Malaysia Depository Sdn Bhd for the transfer of the BToto shares; and</t>
  </si>
  <si>
    <t>An application may be made to Bursa Malaysia Securities Berhad and/or a foreign stock exchange to</t>
  </si>
  <si>
    <t xml:space="preserve">be identified for the listing of and quotation for the Exchangeable Bonds. However, the proposed </t>
  </si>
  <si>
    <t>Exchangeable Bonds issue may not be conditional upon approval of the said listing.</t>
  </si>
  <si>
    <t>* Converted at the respective exchange rate prevailing as at 31 January 2006</t>
  </si>
  <si>
    <t>Group borrowings and debt securities as at 31 January 2006:</t>
  </si>
  <si>
    <t>shares of RM0.50 each in BToto currently held by the Company.</t>
  </si>
  <si>
    <t>proposed Exchangeable Bonds issue.</t>
  </si>
  <si>
    <t>(c)</t>
  </si>
  <si>
    <t>(d)</t>
  </si>
  <si>
    <t>Issuance of share capital</t>
  </si>
  <si>
    <t>Repayment from an associated company</t>
  </si>
  <si>
    <t>NET CASH INFLOW</t>
  </si>
  <si>
    <t>Net cash generated from financing activities</t>
  </si>
  <si>
    <t>Net cash (used in)/generated from operating activities</t>
  </si>
  <si>
    <t>Gain on disposal of properties</t>
  </si>
  <si>
    <t>Impairment in value of land held for development</t>
  </si>
  <si>
    <t>Denominated in USD (USD429,000)</t>
  </si>
  <si>
    <t>Denominated in USD (USD2,811,000)</t>
  </si>
  <si>
    <t>Denominated in SLRs (SLRs5,000,000)</t>
  </si>
  <si>
    <t>Denominated in SLRs (SLRs25,983,000)</t>
  </si>
  <si>
    <t>Denominated in SGD (SGD4,798,000)</t>
  </si>
  <si>
    <t>Basic (loss)/earnings per share (sen)</t>
  </si>
  <si>
    <t>Net (loss)/profit for the quarter</t>
  </si>
  <si>
    <t>Adjusted net (loss)/profit for the quarter</t>
  </si>
  <si>
    <t>Diluted (loss)/earnings per share (sen)</t>
  </si>
  <si>
    <t>(LOSS)/EARNINGS PER SHARE (SEN)</t>
  </si>
  <si>
    <t xml:space="preserve">(LOSS)/PROFIT ATTRIBUTABLE TO </t>
  </si>
  <si>
    <t>(LOSS)/PROFIT AFTER TAXATION</t>
  </si>
  <si>
    <t>PROFIT/(LOSS) FROM OPERATIONS</t>
  </si>
  <si>
    <t>Impairment in value of investment in quoted warrants</t>
  </si>
  <si>
    <t xml:space="preserve">Impairment in value of quoted investments </t>
  </si>
  <si>
    <t>Net assets per share (sen) **</t>
  </si>
  <si>
    <t>(LOSS)/PROFIT BEFORE TAXATION</t>
  </si>
  <si>
    <t>Special dividend-in-specie **</t>
  </si>
  <si>
    <t>Dividend ***</t>
  </si>
  <si>
    <t>***</t>
  </si>
  <si>
    <t>from holding company after the completion of the settlement of inter-company balance by Berjaya Corporation</t>
  </si>
  <si>
    <t xml:space="preserve">0% 10 year ICULS of RM0.50 nominal amount each in BCorp ("BCorp ICULS") on 23 December 2005. </t>
  </si>
  <si>
    <t>(ii)  Fully diluted *</t>
  </si>
  <si>
    <t>Other (payments)/receipts</t>
  </si>
  <si>
    <t xml:space="preserve">      the basis of one new share for every one  share held on 13 December 2005 which was allotted</t>
  </si>
  <si>
    <t>(iii) capital repayment and consolidation which comprises the following was completed on 14</t>
  </si>
  <si>
    <t>(i)   settlement of inter-company balance by Berjaya Corporation Berhad ("BCorp") on behalf of</t>
  </si>
  <si>
    <t xml:space="preserve">      of RM0.50 nominal amount each in BCorp ("BCorp ICULS") on 23 December 2005;</t>
  </si>
  <si>
    <t xml:space="preserve">      on 14 December 2005 ("1st Bonus Issue");</t>
  </si>
  <si>
    <t xml:space="preserve">      December 2005:</t>
  </si>
  <si>
    <t xml:space="preserve">       -</t>
  </si>
  <si>
    <t>every share held after the 1st Bonus Issue via the distribution of BCorp ICULS; and</t>
  </si>
  <si>
    <t xml:space="preserve">      Berjaya Group Berhad ("BGroup") through the issuance of 4,108,666,000 new 0% 10 year ICULS </t>
  </si>
  <si>
    <t>(ii)  bonus issue of 890,323,360 new ordinary shares of RM1.00 each, credited as fully paid-up, on</t>
  </si>
  <si>
    <t>(iv) bonus issue of 534,194,016 new ordinary shares, credited as fully paid-up, on the basis of three</t>
  </si>
  <si>
    <t>bonus issue of 890,323,360 new ordinary shares of RM1.00 each, credited as fully paid-up, on</t>
  </si>
  <si>
    <t>bonus issue of 534,194,016 new ordinary shares, credited as fully paid-up, on the basis of three</t>
  </si>
  <si>
    <t xml:space="preserve">* Represents the remaining BCorp ICULS held by the Group after the completion ofcapital repayment </t>
  </si>
  <si>
    <t>currently a 20%-owned associated company of the Group.</t>
  </si>
  <si>
    <t>will be utilised mainly to repay part of its borrowings, to substantially reduce the intercompany</t>
  </si>
  <si>
    <t>31 January 2005, the Group realised a gain on deconsolidation of Matrix following the dilution of the</t>
  </si>
  <si>
    <t>Group's equity interest in Matrix. However, the decrease in pre-tax profit was partly mitigated by the</t>
  </si>
  <si>
    <t>higher share of associated companies' results that was equity accounted for (mainly from BToto).</t>
  </si>
  <si>
    <t xml:space="preserve">purchase agreement of 320 million BToto shares, payable to Intan Utilities Berhad (as explained </t>
  </si>
  <si>
    <t xml:space="preserve">    as at 30 April 2005 to 48.13% as at 31 January 2006. For the financial period ended 31 January 2006, </t>
  </si>
  <si>
    <t xml:space="preserve">mentioned above into one ordinary share of RM1.00 each; </t>
  </si>
  <si>
    <t>(Loss)/Earnings</t>
  </si>
  <si>
    <t>Unsecured guarantee given by the Company to financial institution for</t>
  </si>
  <si>
    <t xml:space="preserve">   credit facilities granted to a related company</t>
  </si>
  <si>
    <t>The Group reported a net current liabilities as at 31 January 2006 mainly due to the reduction in amount due</t>
  </si>
  <si>
    <t>The fully diluted (loss)/earnings per share for the financial quarter and period ended 31 January 2006 are not disclosed as they are anti-dilutive..</t>
  </si>
  <si>
    <t>Berhad ("BCorp") on behalf of Berjaya Group Berhad ("BGroup") through the issuance of 4,108,666,000 new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</si>
</sst>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_(* #,##0.0_);_(* \(#,##0.0\);_(* &quot;-&quot;?_);_(@_)"/>
    <numFmt numFmtId="172" formatCode="0.00_);\(0.00\)"/>
    <numFmt numFmtId="173" formatCode="\-\ "/>
    <numFmt numFmtId="174" formatCode="\-\ \ \ \ \ \ \ \ \ "/>
    <numFmt numFmtId="175" formatCode="\-\ \ \ \ \ "/>
    <numFmt numFmtId="176" formatCode="#,##0.0_);\(#,##0.0\)"/>
    <numFmt numFmtId="177" formatCode="0.000000"/>
    <numFmt numFmtId="178" formatCode="0.00000"/>
    <numFmt numFmtId="179" formatCode="0.0000"/>
    <numFmt numFmtId="180" formatCode="0.000"/>
    <numFmt numFmtId="181" formatCode="0.0"/>
  </numFmts>
  <fonts count="18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</borders>
  <cellStyleXfs count="22">
    <xf numFmtId="38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43" fontId="4" fillId="0" borderId="11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1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2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2" xfId="0" applyNumberFormat="1" applyFont="1" applyBorder="1" applyAlignment="1">
      <alignment horizontal="right"/>
    </xf>
    <xf numFmtId="37" fontId="4" fillId="0" borderId="12" xfId="0" applyNumberFormat="1" applyFont="1" applyBorder="1" applyAlignment="1" applyProtection="1">
      <alignment/>
      <protection/>
    </xf>
    <xf numFmtId="37" fontId="4" fillId="0" borderId="13" xfId="0" applyNumberFormat="1" applyFont="1" applyBorder="1" applyAlignment="1" applyProtection="1">
      <alignment horizontal="right"/>
      <protection/>
    </xf>
    <xf numFmtId="3" fontId="4" fillId="0" borderId="12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9" fontId="4" fillId="0" borderId="11" xfId="0" applyNumberFormat="1" applyFont="1" applyBorder="1" applyAlignment="1" applyProtection="1">
      <alignment horizontal="right"/>
      <protection/>
    </xf>
    <xf numFmtId="39" fontId="6" fillId="0" borderId="11" xfId="0" applyNumberFormat="1" applyFont="1" applyBorder="1" applyAlignment="1" applyProtection="1">
      <alignment horizontal="left"/>
      <protection/>
    </xf>
    <xf numFmtId="39" fontId="4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4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0" fontId="11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37" fontId="4" fillId="0" borderId="1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12" xfId="0" applyNumberFormat="1" applyFont="1" applyBorder="1" applyAlignment="1" applyProtection="1">
      <alignment/>
      <protection/>
    </xf>
    <xf numFmtId="39" fontId="4" fillId="0" borderId="11" xfId="0" applyNumberFormat="1" applyFont="1" applyBorder="1" applyAlignment="1">
      <alignment horizontal="right"/>
    </xf>
    <xf numFmtId="168" fontId="4" fillId="0" borderId="14" xfId="15" applyNumberFormat="1" applyFont="1" applyBorder="1" applyAlignment="1" applyProtection="1">
      <alignment/>
      <protection/>
    </xf>
    <xf numFmtId="168" fontId="4" fillId="0" borderId="12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1" xfId="0" applyNumberFormat="1" applyFont="1" applyBorder="1" applyAlignment="1">
      <alignment horizontal="right"/>
    </xf>
    <xf numFmtId="168" fontId="4" fillId="0" borderId="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>
      <alignment horizontal="centerContinuous"/>
    </xf>
    <xf numFmtId="0" fontId="10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1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NumberFormat="1" applyFont="1" applyAlignment="1">
      <alignment/>
    </xf>
    <xf numFmtId="173" fontId="4" fillId="0" borderId="0" xfId="15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68" fontId="4" fillId="0" borderId="11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168" fontId="4" fillId="0" borderId="9" xfId="15" applyNumberFormat="1" applyFont="1" applyBorder="1" applyAlignment="1" applyProtection="1">
      <alignment horizontal="right"/>
      <protection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1" fontId="4" fillId="0" borderId="0" xfId="0" applyNumberFormat="1" applyFont="1" applyAlignment="1" quotePrefix="1">
      <alignment/>
    </xf>
    <xf numFmtId="37" fontId="4" fillId="0" borderId="0" xfId="15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4" xfId="15" applyNumberFormat="1" applyFont="1" applyBorder="1" applyAlignment="1" applyProtection="1">
      <alignment/>
      <protection/>
    </xf>
    <xf numFmtId="37" fontId="4" fillId="0" borderId="11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4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37" fontId="4" fillId="0" borderId="15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/>
    </xf>
    <xf numFmtId="37" fontId="4" fillId="0" borderId="15" xfId="15" applyNumberFormat="1" applyFont="1" applyBorder="1" applyAlignment="1">
      <alignment/>
    </xf>
    <xf numFmtId="37" fontId="4" fillId="0" borderId="15" xfId="15" applyNumberFormat="1" applyFont="1" applyBorder="1" applyAlignment="1" applyProtection="1">
      <alignment/>
      <protection locked="0"/>
    </xf>
    <xf numFmtId="37" fontId="4" fillId="0" borderId="11" xfId="15" applyNumberFormat="1" applyFont="1" applyBorder="1" applyAlignment="1" applyProtection="1">
      <alignment/>
      <protection locked="0"/>
    </xf>
    <xf numFmtId="39" fontId="4" fillId="0" borderId="4" xfId="15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center"/>
    </xf>
    <xf numFmtId="39" fontId="4" fillId="0" borderId="11" xfId="15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1" xfId="15" applyNumberFormat="1" applyFont="1" applyBorder="1" applyAlignment="1" applyProtection="1">
      <alignment horizontal="right"/>
      <protection/>
    </xf>
    <xf numFmtId="37" fontId="4" fillId="0" borderId="11" xfId="15" applyNumberFormat="1" applyFont="1" applyBorder="1" applyAlignment="1" applyProtection="1">
      <alignment horizontal="center"/>
      <protection/>
    </xf>
    <xf numFmtId="0" fontId="13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3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 horizontal="right"/>
      <protection/>
    </xf>
    <xf numFmtId="0" fontId="14" fillId="0" borderId="0" xfId="0" applyFont="1" applyAlignment="1" quotePrefix="1">
      <alignment/>
    </xf>
    <xf numFmtId="37" fontId="4" fillId="0" borderId="0" xfId="0" applyNumberFormat="1" applyFont="1" applyBorder="1" applyAlignment="1" quotePrefix="1">
      <alignment/>
    </xf>
    <xf numFmtId="14" fontId="4" fillId="0" borderId="2" xfId="0" applyNumberFormat="1" applyFont="1" applyBorder="1" applyAlignment="1" applyProtection="1" quotePrefix="1">
      <alignment horizontal="centerContinuous"/>
      <protection/>
    </xf>
    <xf numFmtId="14" fontId="6" fillId="0" borderId="0" xfId="0" applyNumberFormat="1" applyFont="1" applyBorder="1" applyAlignment="1" applyProtection="1" quotePrefix="1">
      <alignment horizontal="center"/>
      <protection/>
    </xf>
    <xf numFmtId="14" fontId="6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0" fontId="10" fillId="0" borderId="0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38" fontId="10" fillId="0" borderId="0" xfId="0" applyFont="1" applyAlignment="1">
      <alignment/>
    </xf>
    <xf numFmtId="173" fontId="4" fillId="0" borderId="11" xfId="0" applyNumberFormat="1" applyFont="1" applyBorder="1" applyAlignment="1" applyProtection="1">
      <alignment/>
      <protection/>
    </xf>
    <xf numFmtId="173" fontId="4" fillId="0" borderId="11" xfId="15" applyNumberFormat="1" applyFont="1" applyBorder="1" applyAlignment="1" applyProtection="1">
      <alignment horizontal="center"/>
      <protection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8" fontId="10" fillId="0" borderId="0" xfId="0" applyAlignment="1">
      <alignment/>
    </xf>
    <xf numFmtId="0" fontId="10" fillId="0" borderId="0" xfId="0" applyNumberFormat="1" applyFont="1" applyAlignment="1">
      <alignment/>
    </xf>
    <xf numFmtId="38" fontId="4" fillId="0" borderId="0" xfId="0" applyFont="1" applyAlignment="1">
      <alignment/>
    </xf>
    <xf numFmtId="38" fontId="4" fillId="0" borderId="0" xfId="0" applyFont="1" applyAlignment="1">
      <alignment horizontal="centerContinuous"/>
    </xf>
    <xf numFmtId="37" fontId="4" fillId="0" borderId="0" xfId="15" applyNumberFormat="1" applyFont="1" applyBorder="1" applyAlignment="1" applyProtection="1">
      <alignment/>
      <protection/>
    </xf>
    <xf numFmtId="38" fontId="4" fillId="0" borderId="0" xfId="0" applyFont="1" applyAlignment="1" applyProtection="1">
      <alignment horizontal="left"/>
      <protection/>
    </xf>
    <xf numFmtId="168" fontId="4" fillId="0" borderId="12" xfId="0" applyNumberFormat="1" applyFont="1" applyBorder="1" applyAlignment="1">
      <alignment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left"/>
    </xf>
    <xf numFmtId="0" fontId="4" fillId="0" borderId="0" xfId="0" applyNumberFormat="1" applyFont="1" applyAlignment="1">
      <alignment horizontal="left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0" fillId="0" borderId="0" xfId="0" applyNumberFormat="1" applyFont="1" applyAlignment="1">
      <alignment horizontal="left"/>
    </xf>
    <xf numFmtId="1" fontId="2" fillId="0" borderId="16" xfId="15" applyNumberFormat="1" applyFont="1" applyBorder="1" applyAlignment="1">
      <alignment horizontal="right"/>
    </xf>
    <xf numFmtId="38" fontId="2" fillId="0" borderId="0" xfId="0" applyFont="1" applyAlignment="1" applyProtection="1">
      <alignment horizontal="left"/>
      <protection/>
    </xf>
    <xf numFmtId="38" fontId="2" fillId="0" borderId="0" xfId="0" applyFont="1" applyAlignment="1">
      <alignment/>
    </xf>
    <xf numFmtId="173" fontId="4" fillId="0" borderId="6" xfId="15" applyNumberFormat="1" applyFont="1" applyBorder="1" applyAlignment="1" applyProtection="1">
      <alignment/>
      <protection/>
    </xf>
    <xf numFmtId="173" fontId="4" fillId="0" borderId="6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38" fontId="4" fillId="0" borderId="0" xfId="0" applyFont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Alignment="1">
      <alignment/>
    </xf>
    <xf numFmtId="38" fontId="2" fillId="0" borderId="16" xfId="0" applyFont="1" applyBorder="1" applyAlignment="1">
      <alignment/>
    </xf>
    <xf numFmtId="41" fontId="4" fillId="0" borderId="0" xfId="15" applyNumberFormat="1" applyFont="1" applyBorder="1" applyAlignment="1" applyProtection="1">
      <alignment/>
      <protection/>
    </xf>
    <xf numFmtId="16" fontId="4" fillId="0" borderId="0" xfId="0" applyNumberFormat="1" applyFont="1" applyAlignment="1" quotePrefix="1">
      <alignment horizontal="right"/>
    </xf>
    <xf numFmtId="41" fontId="4" fillId="0" borderId="11" xfId="15" applyNumberFormat="1" applyFont="1" applyBorder="1" applyAlignment="1" applyProtection="1">
      <alignment horizontal="right"/>
      <protection/>
    </xf>
    <xf numFmtId="41" fontId="4" fillId="0" borderId="11" xfId="15" applyNumberFormat="1" applyFont="1" applyBorder="1" applyAlignment="1" applyProtection="1">
      <alignment horizontal="right"/>
      <protection locked="0"/>
    </xf>
    <xf numFmtId="0" fontId="14" fillId="0" borderId="0" xfId="0" applyFont="1" applyAlignment="1">
      <alignment/>
    </xf>
    <xf numFmtId="22" fontId="4" fillId="0" borderId="0" xfId="0" applyNumberFormat="1" applyFont="1" applyAlignment="1" quotePrefix="1">
      <alignment/>
    </xf>
    <xf numFmtId="41" fontId="4" fillId="0" borderId="0" xfId="15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>
      <alignment/>
    </xf>
    <xf numFmtId="0" fontId="2" fillId="0" borderId="0" xfId="0" applyFont="1" applyAlignment="1" applyProtection="1" quotePrefix="1">
      <alignment horizontal="left"/>
      <protection/>
    </xf>
    <xf numFmtId="168" fontId="2" fillId="0" borderId="0" xfId="15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39" fontId="6" fillId="0" borderId="11" xfId="0" applyNumberFormat="1" applyFont="1" applyBorder="1" applyAlignment="1" applyProtection="1" quotePrefix="1">
      <alignment horizontal="left"/>
      <protection/>
    </xf>
    <xf numFmtId="41" fontId="4" fillId="0" borderId="0" xfId="0" applyNumberFormat="1" applyFont="1" applyBorder="1" applyAlignment="1">
      <alignment horizontal="right"/>
    </xf>
    <xf numFmtId="41" fontId="4" fillId="0" borderId="6" xfId="0" applyNumberFormat="1" applyFont="1" applyBorder="1" applyAlignment="1">
      <alignment/>
    </xf>
    <xf numFmtId="41" fontId="4" fillId="0" borderId="11" xfId="0" applyNumberFormat="1" applyFont="1" applyBorder="1" applyAlignment="1">
      <alignment horizontal="right"/>
    </xf>
    <xf numFmtId="0" fontId="13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312" t="s">
        <v>216</v>
      </c>
      <c r="B4" s="312"/>
      <c r="C4" s="312"/>
      <c r="D4" s="312"/>
      <c r="E4" s="312"/>
      <c r="F4" s="312"/>
      <c r="G4" s="312"/>
      <c r="H4" s="312"/>
      <c r="I4" s="79" t="s">
        <v>194</v>
      </c>
      <c r="J4" s="2"/>
    </row>
    <row r="5" spans="1:10" ht="15">
      <c r="A5" s="313" t="s">
        <v>273</v>
      </c>
      <c r="B5" s="313"/>
      <c r="C5" s="313"/>
      <c r="D5" s="313"/>
      <c r="E5" s="313"/>
      <c r="F5" s="313"/>
      <c r="G5" s="313"/>
      <c r="H5" s="313"/>
      <c r="I5" s="170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314" t="s">
        <v>252</v>
      </c>
      <c r="B10" s="314"/>
      <c r="C10" s="314"/>
      <c r="D10" s="314"/>
      <c r="E10" s="314"/>
      <c r="F10" s="314"/>
      <c r="G10" s="314"/>
      <c r="H10" s="314"/>
      <c r="I10" s="203"/>
      <c r="J10" s="2"/>
    </row>
    <row r="11" spans="1:10" ht="15">
      <c r="A11" s="314" t="s">
        <v>437</v>
      </c>
      <c r="B11" s="314"/>
      <c r="C11" s="314"/>
      <c r="D11" s="314"/>
      <c r="E11" s="314"/>
      <c r="F11" s="314"/>
      <c r="G11" s="314"/>
      <c r="H11" s="314"/>
      <c r="I11" s="202"/>
      <c r="J11" s="2"/>
    </row>
    <row r="12" spans="1:10" ht="15">
      <c r="A12" s="81"/>
      <c r="B12" s="81"/>
      <c r="C12" s="81"/>
      <c r="D12" s="81"/>
      <c r="E12" s="81"/>
      <c r="F12" s="81"/>
      <c r="G12" s="81"/>
      <c r="H12" s="81"/>
      <c r="I12" s="81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3" t="s">
        <v>253</v>
      </c>
      <c r="B16" s="2"/>
      <c r="C16" s="2"/>
      <c r="D16" s="2"/>
      <c r="F16" s="2"/>
      <c r="G16" s="2"/>
      <c r="H16" s="82" t="s">
        <v>254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255</v>
      </c>
      <c r="B18" s="2"/>
      <c r="C18" s="2"/>
      <c r="D18" s="2"/>
      <c r="F18" s="2"/>
      <c r="G18" s="2"/>
      <c r="H18" s="296" t="s">
        <v>86</v>
      </c>
      <c r="J18" s="2"/>
    </row>
    <row r="19" spans="1:10" ht="15">
      <c r="A19" s="2"/>
      <c r="B19" s="2"/>
      <c r="C19" s="2"/>
      <c r="D19" s="2"/>
      <c r="F19" s="2"/>
      <c r="G19" s="2"/>
      <c r="H19" s="82"/>
      <c r="J19" s="2"/>
    </row>
    <row r="20" spans="1:10" ht="15">
      <c r="A20" s="2" t="s">
        <v>256</v>
      </c>
      <c r="B20" s="2"/>
      <c r="C20" s="2"/>
      <c r="D20" s="2"/>
      <c r="F20" s="2"/>
      <c r="G20" s="2"/>
      <c r="H20" s="82">
        <v>3</v>
      </c>
      <c r="J20" s="2"/>
    </row>
    <row r="21" spans="1:10" ht="15">
      <c r="A21" s="2"/>
      <c r="B21" s="2"/>
      <c r="C21" s="2"/>
      <c r="D21" s="2"/>
      <c r="F21" s="2"/>
      <c r="G21" s="2"/>
      <c r="H21" s="82"/>
      <c r="J21" s="2"/>
    </row>
    <row r="22" spans="1:10" ht="15">
      <c r="A22" s="2" t="s">
        <v>257</v>
      </c>
      <c r="B22" s="2"/>
      <c r="C22" s="2"/>
      <c r="D22" s="2"/>
      <c r="F22" s="2"/>
      <c r="G22" s="2"/>
      <c r="H22" s="82">
        <v>4</v>
      </c>
      <c r="J22" s="2"/>
    </row>
    <row r="23" spans="1:10" ht="15">
      <c r="A23" s="2"/>
      <c r="B23" s="2"/>
      <c r="C23" s="2"/>
      <c r="D23" s="2"/>
      <c r="F23" s="2"/>
      <c r="G23" s="2"/>
      <c r="H23" s="82"/>
      <c r="J23" s="2"/>
    </row>
    <row r="24" spans="1:10" ht="15">
      <c r="A24" s="2" t="s">
        <v>258</v>
      </c>
      <c r="B24" s="2"/>
      <c r="C24" s="2"/>
      <c r="D24" s="2"/>
      <c r="F24" s="2"/>
      <c r="G24" s="2"/>
      <c r="H24" s="296" t="s">
        <v>87</v>
      </c>
      <c r="J24" s="2"/>
    </row>
    <row r="25" spans="1:10" ht="15">
      <c r="A25" s="2"/>
      <c r="B25" s="2"/>
      <c r="C25" s="2"/>
      <c r="D25" s="2"/>
      <c r="F25" s="2"/>
      <c r="G25" s="2"/>
      <c r="H25" s="82"/>
      <c r="J25" s="2"/>
    </row>
    <row r="26" spans="1:10" ht="15">
      <c r="A26" s="2" t="s">
        <v>259</v>
      </c>
      <c r="B26" s="2"/>
      <c r="C26" s="2"/>
      <c r="D26" s="2"/>
      <c r="F26" s="2"/>
      <c r="G26" s="2"/>
      <c r="H26" s="83" t="s">
        <v>88</v>
      </c>
      <c r="J26" s="2"/>
    </row>
    <row r="27" spans="1:10" ht="15">
      <c r="A27" s="2"/>
      <c r="B27" s="2"/>
      <c r="C27" s="2"/>
      <c r="D27" s="2"/>
      <c r="F27" s="2"/>
      <c r="G27" s="2"/>
      <c r="H27" s="82"/>
      <c r="J27" s="2"/>
    </row>
    <row r="28" spans="1:10" ht="15">
      <c r="A28" s="2" t="s">
        <v>364</v>
      </c>
      <c r="B28" s="2"/>
      <c r="C28" s="2"/>
      <c r="D28" s="2"/>
      <c r="F28" s="2"/>
      <c r="G28" s="2"/>
      <c r="J28" s="2"/>
    </row>
    <row r="29" spans="1:10" ht="15">
      <c r="A29" s="80" t="s">
        <v>365</v>
      </c>
      <c r="B29" s="2"/>
      <c r="C29" s="2"/>
      <c r="D29" s="2"/>
      <c r="E29" s="2"/>
      <c r="F29" s="2"/>
      <c r="G29" s="2"/>
      <c r="H29" s="84" t="s">
        <v>89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1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312" t="s">
        <v>216</v>
      </c>
      <c r="B1" s="312"/>
      <c r="C1" s="312"/>
      <c r="D1" s="312"/>
      <c r="E1" s="312"/>
      <c r="F1" s="312"/>
      <c r="G1" s="312"/>
      <c r="H1" s="312"/>
      <c r="I1" s="312"/>
      <c r="J1" s="312"/>
    </row>
    <row r="2" spans="1:10" ht="15" customHeight="1">
      <c r="A2" s="316" t="s">
        <v>272</v>
      </c>
      <c r="B2" s="317"/>
      <c r="C2" s="317"/>
      <c r="D2" s="317"/>
      <c r="E2" s="317"/>
      <c r="F2" s="317"/>
      <c r="G2" s="317"/>
      <c r="H2" s="317"/>
      <c r="I2" s="317"/>
      <c r="J2" s="317"/>
    </row>
    <row r="3" spans="1:10" ht="9.75" customHeight="1">
      <c r="A3" s="85"/>
      <c r="B3" s="85"/>
      <c r="C3" s="85"/>
      <c r="D3" s="85"/>
      <c r="E3" s="85"/>
      <c r="F3" s="85"/>
      <c r="G3" s="85"/>
      <c r="H3" s="85"/>
      <c r="I3" s="85"/>
      <c r="J3" s="85"/>
    </row>
    <row r="4" spans="1:10" ht="13.5" customHeight="1">
      <c r="A4" s="312" t="s">
        <v>252</v>
      </c>
      <c r="B4" s="312"/>
      <c r="C4" s="312"/>
      <c r="D4" s="312"/>
      <c r="E4" s="312"/>
      <c r="F4" s="312"/>
      <c r="G4" s="312"/>
      <c r="H4" s="312"/>
      <c r="I4" s="312"/>
      <c r="J4" s="312"/>
    </row>
    <row r="5" spans="1:10" ht="13.5" customHeight="1">
      <c r="A5" s="312" t="s">
        <v>437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3.5" customHeight="1">
      <c r="A6" s="315" t="s">
        <v>261</v>
      </c>
      <c r="B6" s="315"/>
      <c r="C6" s="315"/>
      <c r="D6" s="315"/>
      <c r="E6" s="315"/>
      <c r="F6" s="315"/>
      <c r="G6" s="315"/>
      <c r="H6" s="315"/>
      <c r="I6" s="315"/>
      <c r="J6" s="315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20" t="s">
        <v>200</v>
      </c>
    </row>
    <row r="9" spans="1:10" ht="13.5" customHeight="1">
      <c r="A9" s="4"/>
      <c r="B9" s="4"/>
      <c r="C9" s="4"/>
      <c r="D9" s="4"/>
      <c r="E9" s="4"/>
      <c r="H9" s="9"/>
      <c r="J9" s="221" t="s">
        <v>195</v>
      </c>
    </row>
    <row r="10" spans="1:10" ht="13.5" customHeight="1">
      <c r="A10" s="4"/>
      <c r="B10" s="4"/>
      <c r="C10" s="4"/>
      <c r="D10" s="4"/>
      <c r="E10" s="4"/>
      <c r="H10" s="9"/>
      <c r="J10" s="221" t="s">
        <v>201</v>
      </c>
    </row>
    <row r="11" spans="1:10" ht="13.5" customHeight="1">
      <c r="A11" s="4"/>
      <c r="B11" s="4"/>
      <c r="C11" s="4"/>
      <c r="D11" s="4"/>
      <c r="E11" s="4"/>
      <c r="H11" s="9" t="s">
        <v>200</v>
      </c>
      <c r="J11" s="221" t="s">
        <v>202</v>
      </c>
    </row>
    <row r="12" spans="1:10" ht="13.5" customHeight="1">
      <c r="A12" s="4"/>
      <c r="B12" s="4"/>
      <c r="C12" s="4"/>
      <c r="D12" s="4"/>
      <c r="E12" s="4"/>
      <c r="H12" s="257" t="s">
        <v>438</v>
      </c>
      <c r="J12" s="257" t="s">
        <v>373</v>
      </c>
    </row>
    <row r="13" spans="1:10" ht="13.5" customHeight="1">
      <c r="A13" s="4"/>
      <c r="B13" s="4"/>
      <c r="C13" s="4"/>
      <c r="D13" s="4"/>
      <c r="E13" s="4"/>
      <c r="G13" s="20" t="s">
        <v>262</v>
      </c>
      <c r="H13" s="10" t="s">
        <v>196</v>
      </c>
      <c r="J13" s="10" t="s">
        <v>196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250</v>
      </c>
      <c r="C15" s="1"/>
      <c r="D15" s="4"/>
      <c r="E15" s="4"/>
      <c r="H15" s="16">
        <v>1567277</v>
      </c>
      <c r="I15" s="15"/>
      <c r="J15" s="16">
        <v>1567876</v>
      </c>
      <c r="L15" s="5" t="s">
        <v>194</v>
      </c>
    </row>
    <row r="16" spans="1:10" ht="13.5" customHeight="1">
      <c r="A16" s="12"/>
      <c r="B16" s="6" t="s">
        <v>217</v>
      </c>
      <c r="H16" s="16">
        <v>520210</v>
      </c>
      <c r="I16" s="15"/>
      <c r="J16" s="16">
        <v>520046</v>
      </c>
    </row>
    <row r="17" spans="1:10" ht="13.5" customHeight="1">
      <c r="A17" s="12"/>
      <c r="B17" s="6" t="s">
        <v>218</v>
      </c>
      <c r="H17" s="16">
        <v>280242</v>
      </c>
      <c r="I17" s="15"/>
      <c r="J17" s="16">
        <v>325175</v>
      </c>
    </row>
    <row r="18" spans="1:10" ht="13.5" customHeight="1">
      <c r="A18" s="12"/>
      <c r="B18" s="6" t="s">
        <v>219</v>
      </c>
      <c r="H18" s="16">
        <v>1446274</v>
      </c>
      <c r="I18" s="15"/>
      <c r="J18" s="16">
        <v>1625794</v>
      </c>
    </row>
    <row r="19" spans="1:10" ht="13.5" customHeight="1">
      <c r="A19" s="12"/>
      <c r="B19" s="6" t="s">
        <v>220</v>
      </c>
      <c r="H19" s="16">
        <v>30899</v>
      </c>
      <c r="I19" s="15"/>
      <c r="J19" s="16">
        <v>120325</v>
      </c>
    </row>
    <row r="20" spans="1:10" ht="13.5" customHeight="1">
      <c r="A20" s="12"/>
      <c r="B20" s="6" t="s">
        <v>146</v>
      </c>
      <c r="G20" s="20"/>
      <c r="H20" s="16">
        <v>759</v>
      </c>
      <c r="I20" s="15"/>
      <c r="J20" s="16">
        <v>755</v>
      </c>
    </row>
    <row r="21" spans="1:10" ht="13.5" customHeight="1">
      <c r="A21" s="12"/>
      <c r="B21" s="6" t="s">
        <v>147</v>
      </c>
      <c r="G21" s="20"/>
      <c r="H21" s="16">
        <v>20842</v>
      </c>
      <c r="I21" s="15"/>
      <c r="J21" s="16">
        <v>20842</v>
      </c>
    </row>
    <row r="22" spans="1:10" ht="13.5" customHeight="1">
      <c r="A22" s="12"/>
      <c r="B22" s="6"/>
      <c r="H22" s="187">
        <f>SUM(H15:H21)</f>
        <v>3866503</v>
      </c>
      <c r="I22" s="15"/>
      <c r="J22" s="187">
        <f>SUM(J15:J21)</f>
        <v>4180813</v>
      </c>
    </row>
    <row r="23" spans="1:10" ht="13.5" customHeight="1">
      <c r="A23" s="12"/>
      <c r="B23" s="6" t="s">
        <v>203</v>
      </c>
      <c r="H23" s="28"/>
      <c r="I23" s="15"/>
      <c r="J23" s="28"/>
    </row>
    <row r="24" spans="1:10" ht="13.5" customHeight="1">
      <c r="A24" s="12"/>
      <c r="B24" s="6"/>
      <c r="C24" s="5" t="s">
        <v>221</v>
      </c>
      <c r="H24" s="31">
        <v>344617</v>
      </c>
      <c r="I24" s="15"/>
      <c r="J24" s="31">
        <v>313673</v>
      </c>
    </row>
    <row r="25" spans="1:10" ht="13.5" customHeight="1">
      <c r="A25" s="20"/>
      <c r="C25" s="6" t="s">
        <v>191</v>
      </c>
      <c r="H25" s="32">
        <v>52016</v>
      </c>
      <c r="I25" s="15"/>
      <c r="J25" s="32">
        <v>48086</v>
      </c>
    </row>
    <row r="26" spans="1:10" ht="13.5" customHeight="1">
      <c r="A26" s="20"/>
      <c r="C26" s="6" t="s">
        <v>148</v>
      </c>
      <c r="G26" s="20"/>
      <c r="H26" s="32">
        <v>79579</v>
      </c>
      <c r="I26" s="15"/>
      <c r="J26" s="32">
        <v>1645616</v>
      </c>
    </row>
    <row r="27" spans="1:10" ht="13.5" customHeight="1">
      <c r="A27" s="20"/>
      <c r="C27" s="6" t="s">
        <v>192</v>
      </c>
      <c r="G27" s="20"/>
      <c r="H27" s="32">
        <v>558673</v>
      </c>
      <c r="I27" s="15"/>
      <c r="J27" s="32">
        <v>516765</v>
      </c>
    </row>
    <row r="28" spans="1:10" ht="13.5" customHeight="1">
      <c r="A28" s="20"/>
      <c r="C28" s="6" t="s">
        <v>249</v>
      </c>
      <c r="H28" s="32">
        <v>19540</v>
      </c>
      <c r="I28" s="15"/>
      <c r="J28" s="32">
        <v>20382</v>
      </c>
    </row>
    <row r="29" spans="1:10" ht="13.5" customHeight="1">
      <c r="A29" s="20"/>
      <c r="C29" s="6" t="s">
        <v>222</v>
      </c>
      <c r="H29" s="32">
        <v>66990</v>
      </c>
      <c r="I29" s="15"/>
      <c r="J29" s="32">
        <v>47903</v>
      </c>
    </row>
    <row r="30" spans="1:10" ht="13.5" customHeight="1">
      <c r="A30" s="20"/>
      <c r="C30" s="6" t="s">
        <v>149</v>
      </c>
      <c r="H30" s="33">
        <v>120678</v>
      </c>
      <c r="I30" s="15"/>
      <c r="J30" s="33">
        <v>157131</v>
      </c>
    </row>
    <row r="31" spans="1:10" ht="15">
      <c r="A31" s="20"/>
      <c r="H31" s="34">
        <f>SUM(H24:H30)</f>
        <v>1242093</v>
      </c>
      <c r="I31" s="15"/>
      <c r="J31" s="34">
        <f>SUM(J24:J30)</f>
        <v>2749556</v>
      </c>
    </row>
    <row r="32" spans="1:10" ht="13.5" customHeight="1">
      <c r="A32" s="12"/>
      <c r="B32" s="6" t="s">
        <v>204</v>
      </c>
      <c r="H32" s="31"/>
      <c r="I32" s="15"/>
      <c r="J32" s="31"/>
    </row>
    <row r="33" spans="1:10" ht="13.5" customHeight="1">
      <c r="A33" s="12"/>
      <c r="B33" s="6"/>
      <c r="C33" s="5" t="s">
        <v>193</v>
      </c>
      <c r="G33" s="20"/>
      <c r="H33" s="31">
        <v>985253</v>
      </c>
      <c r="I33" s="15"/>
      <c r="J33" s="31">
        <v>1078397</v>
      </c>
    </row>
    <row r="34" spans="1:12" ht="13.5" customHeight="1">
      <c r="A34" s="20"/>
      <c r="C34" s="6" t="s">
        <v>205</v>
      </c>
      <c r="G34" s="20" t="s">
        <v>309</v>
      </c>
      <c r="H34" s="32">
        <v>727048</v>
      </c>
      <c r="I34" s="15"/>
      <c r="J34" s="32">
        <v>855968</v>
      </c>
      <c r="L34" s="29"/>
    </row>
    <row r="35" spans="1:12" ht="13.5" customHeight="1">
      <c r="A35" s="20"/>
      <c r="C35" s="6" t="s">
        <v>155</v>
      </c>
      <c r="G35" s="20"/>
      <c r="H35" s="32">
        <v>70</v>
      </c>
      <c r="I35" s="15"/>
      <c r="J35" s="32">
        <v>70</v>
      </c>
      <c r="L35" s="29"/>
    </row>
    <row r="36" spans="1:10" ht="13.5" customHeight="1">
      <c r="A36" s="20"/>
      <c r="C36" s="5" t="s">
        <v>197</v>
      </c>
      <c r="H36" s="211">
        <v>8451</v>
      </c>
      <c r="I36" s="15"/>
      <c r="J36" s="34">
        <v>5965</v>
      </c>
    </row>
    <row r="37" spans="1:10" ht="15">
      <c r="A37" s="20"/>
      <c r="H37" s="34">
        <f>SUM(H33:H36)</f>
        <v>1720822</v>
      </c>
      <c r="I37" s="15"/>
      <c r="J37" s="34">
        <f>SUM(J33:J36)</f>
        <v>1940400</v>
      </c>
    </row>
    <row r="38" spans="1:10" ht="14.25" customHeight="1">
      <c r="A38" s="12"/>
      <c r="B38" s="6" t="s">
        <v>11</v>
      </c>
      <c r="H38" s="14">
        <f>H31-H37</f>
        <v>-478729</v>
      </c>
      <c r="I38" s="30"/>
      <c r="J38" s="14">
        <f>J31-J37</f>
        <v>809156</v>
      </c>
    </row>
    <row r="39" spans="1:10" ht="15.75" thickBot="1">
      <c r="A39" s="20"/>
      <c r="H39" s="188">
        <f>+H22+H38</f>
        <v>3387774</v>
      </c>
      <c r="I39" s="15"/>
      <c r="J39" s="188">
        <f>+J22+J38</f>
        <v>4989969</v>
      </c>
    </row>
    <row r="40" spans="1:10" ht="11.25" customHeight="1" thickTop="1">
      <c r="A40" s="20"/>
      <c r="H40" s="15"/>
      <c r="I40" s="15"/>
      <c r="J40" s="15"/>
    </row>
    <row r="41" spans="1:10" ht="13.5" customHeight="1">
      <c r="A41" s="12"/>
      <c r="B41" s="6" t="s">
        <v>206</v>
      </c>
      <c r="H41" s="16">
        <v>890323</v>
      </c>
      <c r="I41" s="15"/>
      <c r="J41" s="16">
        <v>868077</v>
      </c>
    </row>
    <row r="42" spans="1:10" ht="13.5" customHeight="1">
      <c r="A42" s="12"/>
      <c r="B42" s="6" t="s">
        <v>207</v>
      </c>
      <c r="G42" s="29"/>
      <c r="H42" s="16">
        <v>57710</v>
      </c>
      <c r="I42" s="15"/>
      <c r="J42" s="16">
        <v>934686</v>
      </c>
    </row>
    <row r="43" spans="1:10" ht="13.5" customHeight="1">
      <c r="A43" s="20"/>
      <c r="B43" s="6" t="s">
        <v>251</v>
      </c>
      <c r="D43" s="6" t="s">
        <v>223</v>
      </c>
      <c r="F43" s="29"/>
      <c r="G43" s="29" t="s">
        <v>194</v>
      </c>
      <c r="H43" s="78">
        <v>54838</v>
      </c>
      <c r="I43" s="15"/>
      <c r="J43" s="78">
        <v>73293</v>
      </c>
    </row>
    <row r="44" spans="1:10" ht="13.5" customHeight="1">
      <c r="A44" s="20"/>
      <c r="D44" s="6" t="s">
        <v>208</v>
      </c>
      <c r="H44" s="34">
        <v>744306</v>
      </c>
      <c r="I44" s="15"/>
      <c r="J44" s="34">
        <v>1646909</v>
      </c>
    </row>
    <row r="45" spans="1:10" ht="15">
      <c r="A45" s="20"/>
      <c r="H45" s="17">
        <f>SUM(H43:H44)</f>
        <v>799144</v>
      </c>
      <c r="I45" s="15"/>
      <c r="J45" s="17">
        <f>SUM(J43:J44)</f>
        <v>1720202</v>
      </c>
    </row>
    <row r="46" spans="1:10" ht="14.25" customHeight="1">
      <c r="A46" s="20"/>
      <c r="B46" s="11" t="s">
        <v>337</v>
      </c>
      <c r="H46" s="16">
        <f>H41+H45+H42</f>
        <v>1747177</v>
      </c>
      <c r="I46" s="15"/>
      <c r="J46" s="16">
        <f>J41+J45+J42</f>
        <v>3522965</v>
      </c>
    </row>
    <row r="47" spans="1:10" ht="13.5" customHeight="1">
      <c r="A47" s="19"/>
      <c r="B47" s="6" t="s">
        <v>209</v>
      </c>
      <c r="H47" s="18">
        <v>73952</v>
      </c>
      <c r="I47" s="15"/>
      <c r="J47" s="18">
        <v>73643</v>
      </c>
    </row>
    <row r="48" spans="1:10" ht="13.5" customHeight="1">
      <c r="A48" s="19"/>
      <c r="B48" s="6" t="s">
        <v>224</v>
      </c>
      <c r="H48" s="16">
        <f>SUM(H46:H47)</f>
        <v>1821129</v>
      </c>
      <c r="I48" s="15"/>
      <c r="J48" s="16">
        <f>SUM(J46:J47)</f>
        <v>3596608</v>
      </c>
    </row>
    <row r="49" spans="1:10" ht="13.5" customHeight="1">
      <c r="A49" s="19"/>
      <c r="B49" s="11" t="s">
        <v>314</v>
      </c>
      <c r="H49" s="16">
        <v>335371</v>
      </c>
      <c r="I49" s="15"/>
      <c r="J49" s="16">
        <v>434538</v>
      </c>
    </row>
    <row r="50" spans="1:10" ht="13.5" customHeight="1">
      <c r="A50" s="19"/>
      <c r="B50" s="6" t="s">
        <v>155</v>
      </c>
      <c r="H50" s="16">
        <v>1024</v>
      </c>
      <c r="I50" s="15"/>
      <c r="J50" s="16">
        <v>1631</v>
      </c>
    </row>
    <row r="51" spans="1:10" ht="13.5" customHeight="1">
      <c r="A51" s="19"/>
      <c r="B51" s="6" t="s">
        <v>212</v>
      </c>
      <c r="G51" s="20" t="s">
        <v>309</v>
      </c>
      <c r="H51" s="14">
        <v>860410</v>
      </c>
      <c r="I51" s="15"/>
      <c r="J51" s="14">
        <v>610977</v>
      </c>
    </row>
    <row r="52" spans="1:10" ht="13.5" customHeight="1">
      <c r="A52" s="19"/>
      <c r="B52" s="6" t="s">
        <v>210</v>
      </c>
      <c r="H52" s="14">
        <v>241645</v>
      </c>
      <c r="I52" s="30"/>
      <c r="J52" s="14">
        <v>219002</v>
      </c>
    </row>
    <row r="53" spans="1:10" ht="13.5" customHeight="1">
      <c r="A53" s="19"/>
      <c r="B53" s="6" t="s">
        <v>225</v>
      </c>
      <c r="H53" s="18">
        <v>128195</v>
      </c>
      <c r="I53" s="15"/>
      <c r="J53" s="18">
        <v>127213</v>
      </c>
    </row>
    <row r="54" spans="1:10" ht="15.75" thickBot="1">
      <c r="A54" s="20"/>
      <c r="H54" s="13">
        <f>SUM(H48:H53)</f>
        <v>3387774</v>
      </c>
      <c r="I54" s="15"/>
      <c r="J54" s="13">
        <f>SUM(J48:J53)</f>
        <v>4989969</v>
      </c>
    </row>
    <row r="55" spans="1:10" ht="13.5" customHeight="1" thickBot="1" thickTop="1">
      <c r="A55" s="20"/>
      <c r="B55" s="45" t="s">
        <v>519</v>
      </c>
      <c r="C55" s="45"/>
      <c r="D55" s="45"/>
      <c r="E55" s="45"/>
      <c r="F55" s="45"/>
      <c r="G55" s="45"/>
      <c r="H55" s="294">
        <v>205</v>
      </c>
      <c r="I55" s="54"/>
      <c r="J55" s="285">
        <v>414.3190062632693</v>
      </c>
    </row>
    <row r="56" spans="1:10" ht="13.5" customHeight="1" thickTop="1">
      <c r="A56" s="20"/>
      <c r="B56" s="55"/>
      <c r="C56" s="45"/>
      <c r="D56" s="45"/>
      <c r="E56" s="45"/>
      <c r="F56" s="45"/>
      <c r="G56" s="45"/>
      <c r="H56" s="160"/>
      <c r="I56" s="283"/>
      <c r="J56" s="160"/>
    </row>
    <row r="57" spans="1:10" ht="13.5" customHeight="1">
      <c r="A57" s="20"/>
      <c r="B57" s="55"/>
      <c r="C57" s="45"/>
      <c r="D57" s="45"/>
      <c r="E57" s="45"/>
      <c r="F57" s="45"/>
      <c r="G57" s="45"/>
      <c r="H57" s="160"/>
      <c r="I57" s="283"/>
      <c r="J57" s="160"/>
    </row>
    <row r="58" spans="1:10" ht="13.5" customHeight="1">
      <c r="A58" s="20"/>
      <c r="B58" s="5" t="s">
        <v>270</v>
      </c>
      <c r="C58" s="45"/>
      <c r="D58" s="45"/>
      <c r="E58" s="45"/>
      <c r="F58" s="45"/>
      <c r="G58" s="45"/>
      <c r="H58" s="160"/>
      <c r="I58" s="283"/>
      <c r="J58" s="160"/>
    </row>
    <row r="59" spans="1:10" ht="13.5" customHeight="1">
      <c r="A59" s="20"/>
      <c r="B59" s="55"/>
      <c r="C59" s="45"/>
      <c r="D59" s="45"/>
      <c r="E59" s="45"/>
      <c r="F59" s="45"/>
      <c r="G59" s="45"/>
      <c r="H59" s="160"/>
      <c r="I59" s="283"/>
      <c r="J59" s="160"/>
    </row>
    <row r="60" spans="1:10" ht="13.5" customHeight="1">
      <c r="A60" s="20"/>
      <c r="B60" s="55"/>
      <c r="C60" s="45"/>
      <c r="D60" s="45"/>
      <c r="E60" s="45"/>
      <c r="F60" s="45"/>
      <c r="G60" s="45"/>
      <c r="H60" s="160"/>
      <c r="I60" s="283"/>
      <c r="J60" s="160"/>
    </row>
    <row r="61" spans="1:10" ht="13.5" customHeight="1">
      <c r="A61" s="20"/>
      <c r="B61" s="55"/>
      <c r="C61" s="45"/>
      <c r="D61" s="45"/>
      <c r="E61" s="45"/>
      <c r="F61" s="45"/>
      <c r="G61" s="45"/>
      <c r="H61" s="160"/>
      <c r="I61" s="283"/>
      <c r="J61" s="160"/>
    </row>
    <row r="62" spans="1:10" ht="13.5" customHeight="1">
      <c r="A62" s="20"/>
      <c r="B62" s="55"/>
      <c r="C62" s="45"/>
      <c r="D62" s="45"/>
      <c r="E62" s="45"/>
      <c r="F62" s="45"/>
      <c r="G62" s="45"/>
      <c r="H62" s="160"/>
      <c r="I62" s="283"/>
      <c r="J62" s="160"/>
    </row>
    <row r="63" spans="1:10" ht="13.5" customHeight="1">
      <c r="A63" s="20"/>
      <c r="B63" s="55"/>
      <c r="C63" s="45"/>
      <c r="D63" s="45"/>
      <c r="E63" s="45"/>
      <c r="F63" s="45"/>
      <c r="G63" s="45"/>
      <c r="H63" s="160"/>
      <c r="I63" s="283"/>
      <c r="J63" s="160"/>
    </row>
    <row r="64" spans="1:10" ht="13.5" customHeight="1">
      <c r="A64" s="20"/>
      <c r="B64" s="55"/>
      <c r="C64" s="45"/>
      <c r="D64" s="45"/>
      <c r="E64" s="45"/>
      <c r="F64" s="45"/>
      <c r="G64" s="45"/>
      <c r="H64" s="160"/>
      <c r="I64" s="283"/>
      <c r="J64" s="160"/>
    </row>
    <row r="65" spans="1:10" ht="13.5" customHeight="1">
      <c r="A65" s="20"/>
      <c r="B65" s="55" t="s">
        <v>199</v>
      </c>
      <c r="C65" s="45" t="s">
        <v>553</v>
      </c>
      <c r="D65" s="45"/>
      <c r="E65" s="45"/>
      <c r="F65" s="45"/>
      <c r="G65" s="45"/>
      <c r="H65" s="160"/>
      <c r="I65" s="283"/>
      <c r="J65" s="160"/>
    </row>
    <row r="66" spans="1:10" ht="13.5" customHeight="1">
      <c r="A66" s="20"/>
      <c r="B66" s="55"/>
      <c r="C66" s="45" t="s">
        <v>524</v>
      </c>
      <c r="D66" s="45"/>
      <c r="E66" s="45"/>
      <c r="F66" s="45"/>
      <c r="G66" s="45"/>
      <c r="H66" s="160"/>
      <c r="I66" s="283"/>
      <c r="J66" s="160"/>
    </row>
    <row r="67" spans="1:10" ht="13.5" customHeight="1">
      <c r="A67" s="20"/>
      <c r="B67" s="55"/>
      <c r="C67" s="45" t="s">
        <v>555</v>
      </c>
      <c r="D67" s="45"/>
      <c r="E67" s="45"/>
      <c r="F67" s="45"/>
      <c r="G67" s="45"/>
      <c r="H67" s="160"/>
      <c r="I67" s="283"/>
      <c r="J67" s="160"/>
    </row>
    <row r="68" spans="1:10" ht="13.5" customHeight="1">
      <c r="A68" s="20"/>
      <c r="B68" s="55"/>
      <c r="C68" s="45" t="s">
        <v>525</v>
      </c>
      <c r="D68" s="45"/>
      <c r="E68" s="45"/>
      <c r="F68" s="45"/>
      <c r="G68" s="45"/>
      <c r="H68" s="160"/>
      <c r="I68" s="283"/>
      <c r="J68" s="160"/>
    </row>
    <row r="69" spans="1:10" ht="13.5" customHeight="1">
      <c r="A69" s="20"/>
      <c r="B69" s="55"/>
      <c r="C69" s="45"/>
      <c r="D69" s="45"/>
      <c r="E69" s="45"/>
      <c r="F69" s="45"/>
      <c r="G69" s="45"/>
      <c r="H69" s="160"/>
      <c r="I69" s="283"/>
      <c r="J69" s="160"/>
    </row>
    <row r="70" spans="1:10" ht="13.5" customHeight="1">
      <c r="A70" s="20"/>
      <c r="B70" s="5" t="s">
        <v>397</v>
      </c>
      <c r="C70" s="286" t="s">
        <v>439</v>
      </c>
      <c r="D70" s="287"/>
      <c r="E70" s="45"/>
      <c r="F70" s="45"/>
      <c r="G70" s="45"/>
      <c r="H70" s="160"/>
      <c r="I70" s="283"/>
      <c r="J70" s="160"/>
    </row>
    <row r="71" spans="1:10" ht="13.5" customHeight="1">
      <c r="A71" s="20"/>
      <c r="C71" s="286" t="s">
        <v>440</v>
      </c>
      <c r="D71" s="287"/>
      <c r="E71" s="45"/>
      <c r="F71" s="45"/>
      <c r="G71" s="45"/>
      <c r="H71" s="160"/>
      <c r="I71" s="56"/>
      <c r="J71" s="160"/>
    </row>
    <row r="72" spans="1:10" ht="13.5" customHeight="1">
      <c r="A72" s="20"/>
      <c r="B72" s="55"/>
      <c r="C72" s="45"/>
      <c r="D72" s="45"/>
      <c r="E72" s="45"/>
      <c r="F72" s="45"/>
      <c r="G72" s="45"/>
      <c r="H72" s="160"/>
      <c r="I72" s="56"/>
      <c r="J72" s="160"/>
    </row>
    <row r="73" ht="14.25" customHeight="1">
      <c r="A73" s="19"/>
    </row>
    <row r="75" spans="6:10" ht="15">
      <c r="F75" s="5" t="s">
        <v>213</v>
      </c>
      <c r="H75" s="29">
        <f>+H54-H39</f>
        <v>0</v>
      </c>
      <c r="J75" s="29">
        <f>+J54-J39</f>
        <v>0</v>
      </c>
    </row>
    <row r="82" ht="12" customHeight="1"/>
    <row r="217" ht="12" customHeight="1"/>
    <row r="219" ht="8.25" customHeight="1"/>
    <row r="222" ht="8.25" customHeight="1"/>
    <row r="231" spans="2:10" ht="15">
      <c r="B231" s="4"/>
      <c r="C231" s="4"/>
      <c r="D231" s="4"/>
      <c r="E231" s="4"/>
      <c r="F231" s="4"/>
      <c r="G231" s="4"/>
      <c r="H231" s="4"/>
      <c r="I231" s="4"/>
      <c r="J231" s="4"/>
    </row>
    <row r="232" ht="10.5" customHeight="1"/>
    <row r="235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7"/>
  <sheetViews>
    <sheetView workbookViewId="0" topLeftCell="A28">
      <selection activeCell="P33" sqref="P33:R33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1" customWidth="1"/>
    <col min="12" max="12" width="15.5" style="91" customWidth="1"/>
    <col min="13" max="13" width="13.83203125" style="92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88"/>
      <c r="L1" s="89"/>
      <c r="M1" s="90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93"/>
      <c r="L3" s="93"/>
      <c r="M3" s="94"/>
    </row>
    <row r="4" spans="1:12" ht="13.5" customHeight="1">
      <c r="A4" s="318" t="s">
        <v>216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</row>
    <row r="5" spans="1:12" ht="13.5" customHeight="1">
      <c r="A5" s="322" t="s">
        <v>271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</row>
    <row r="6" spans="1:12" ht="13.5" customHeight="1">
      <c r="A6" s="95"/>
      <c r="B6" s="96"/>
      <c r="C6" s="96"/>
      <c r="D6" s="96"/>
      <c r="E6" s="96"/>
      <c r="F6" s="96"/>
      <c r="G6" s="97"/>
      <c r="H6" s="97"/>
      <c r="I6" s="97"/>
      <c r="J6" s="97"/>
      <c r="K6" s="98"/>
      <c r="L6" s="98"/>
    </row>
    <row r="7" spans="1:12" ht="13.5" customHeight="1">
      <c r="A7" s="95"/>
      <c r="B7" s="96"/>
      <c r="C7" s="96"/>
      <c r="D7" s="96"/>
      <c r="E7" s="96"/>
      <c r="F7" s="96"/>
      <c r="G7" s="97"/>
      <c r="H7" s="97"/>
      <c r="I7" s="97"/>
      <c r="J7" s="97"/>
      <c r="K7" s="98"/>
      <c r="L7" s="98"/>
    </row>
    <row r="8" spans="1:14" ht="16.5" customHeight="1">
      <c r="A8" s="97"/>
      <c r="B8" s="323" t="s">
        <v>260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N8" s="5" t="s">
        <v>194</v>
      </c>
    </row>
    <row r="9" spans="1:14" ht="15" customHeight="1">
      <c r="A9" s="97"/>
      <c r="B9" s="323" t="s">
        <v>437</v>
      </c>
      <c r="C9" s="323"/>
      <c r="D9" s="323"/>
      <c r="E9" s="323"/>
      <c r="F9" s="323"/>
      <c r="G9" s="323"/>
      <c r="H9" s="323"/>
      <c r="I9" s="323"/>
      <c r="J9" s="323"/>
      <c r="K9" s="323"/>
      <c r="L9" s="323"/>
      <c r="N9" s="5" t="s">
        <v>194</v>
      </c>
    </row>
    <row r="10" spans="1:12" ht="13.5" customHeight="1">
      <c r="A10" s="318" t="s">
        <v>263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</row>
    <row r="11" spans="1:13" ht="10.5" customHeight="1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9"/>
      <c r="L11" s="99"/>
      <c r="M11" s="100"/>
    </row>
    <row r="12" spans="1:13" ht="10.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9"/>
      <c r="L12" s="99"/>
      <c r="M12" s="100"/>
    </row>
    <row r="13" spans="1:13" ht="10.5" customHeight="1">
      <c r="A13" s="97"/>
      <c r="B13" s="97"/>
      <c r="C13" s="97"/>
      <c r="D13" s="97"/>
      <c r="E13" s="97"/>
      <c r="F13" s="97"/>
      <c r="G13" s="97"/>
      <c r="H13" s="97"/>
      <c r="I13" s="97"/>
      <c r="J13" s="97"/>
      <c r="K13" s="99"/>
      <c r="L13" s="99"/>
      <c r="M13" s="100"/>
    </row>
    <row r="14" spans="1:15" ht="10.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9"/>
      <c r="L14" s="99"/>
      <c r="M14" s="100"/>
      <c r="O14" s="102"/>
    </row>
    <row r="15" spans="1:15" ht="19.5" customHeight="1">
      <c r="A15" s="87"/>
      <c r="B15" s="87"/>
      <c r="C15" s="87"/>
      <c r="D15" s="87"/>
      <c r="E15" s="87"/>
      <c r="F15" s="1"/>
      <c r="G15" s="124" t="s">
        <v>345</v>
      </c>
      <c r="H15" s="125"/>
      <c r="I15" s="125"/>
      <c r="J15" s="81"/>
      <c r="K15" s="319" t="s">
        <v>374</v>
      </c>
      <c r="L15" s="319"/>
      <c r="M15" s="103"/>
      <c r="O15" s="102"/>
    </row>
    <row r="16" spans="1:15" ht="19.5" customHeight="1">
      <c r="A16" s="87"/>
      <c r="B16" s="87"/>
      <c r="C16" s="87"/>
      <c r="D16" s="87"/>
      <c r="E16" s="87"/>
      <c r="F16" s="1"/>
      <c r="G16" s="124" t="s">
        <v>346</v>
      </c>
      <c r="H16" s="125"/>
      <c r="I16" s="125"/>
      <c r="J16" s="81"/>
      <c r="K16" s="319" t="s">
        <v>346</v>
      </c>
      <c r="L16" s="319"/>
      <c r="M16" s="103"/>
      <c r="O16" s="102"/>
    </row>
    <row r="17" spans="1:15" ht="19.5" customHeight="1">
      <c r="A17" s="87"/>
      <c r="B17" s="87"/>
      <c r="C17" s="87"/>
      <c r="D17" s="87"/>
      <c r="E17" s="87"/>
      <c r="F17" s="1"/>
      <c r="G17" s="258" t="s">
        <v>438</v>
      </c>
      <c r="H17" s="127" t="s">
        <v>441</v>
      </c>
      <c r="I17" s="128" t="s">
        <v>236</v>
      </c>
      <c r="J17" s="126"/>
      <c r="K17" s="129" t="str">
        <f>G17</f>
        <v>31/01/06</v>
      </c>
      <c r="L17" s="129" t="str">
        <f>H17</f>
        <v>31/01/05</v>
      </c>
      <c r="M17" s="104" t="s">
        <v>236</v>
      </c>
      <c r="O17" s="102"/>
    </row>
    <row r="18" spans="1:15" ht="19.5" customHeight="1">
      <c r="A18" s="87"/>
      <c r="B18" s="87"/>
      <c r="C18" s="87"/>
      <c r="D18" s="87"/>
      <c r="E18" s="87"/>
      <c r="F18" s="126" t="s">
        <v>262</v>
      </c>
      <c r="G18" s="126" t="s">
        <v>196</v>
      </c>
      <c r="H18" s="126" t="s">
        <v>196</v>
      </c>
      <c r="I18" s="128" t="s">
        <v>215</v>
      </c>
      <c r="J18" s="126"/>
      <c r="K18" s="130" t="s">
        <v>196</v>
      </c>
      <c r="L18" s="130" t="s">
        <v>196</v>
      </c>
      <c r="M18" s="104" t="s">
        <v>215</v>
      </c>
      <c r="O18" s="102"/>
    </row>
    <row r="19" spans="1:15" ht="15.75" customHeight="1">
      <c r="A19" s="87"/>
      <c r="B19" s="87"/>
      <c r="C19" s="87"/>
      <c r="D19" s="87"/>
      <c r="E19" s="87"/>
      <c r="F19" s="87"/>
      <c r="G19" s="97"/>
      <c r="H19" s="97"/>
      <c r="I19" s="97"/>
      <c r="J19" s="97"/>
      <c r="K19" s="98"/>
      <c r="L19" s="180"/>
      <c r="O19" s="102"/>
    </row>
    <row r="20" spans="1:15" ht="12" customHeight="1">
      <c r="A20" s="87"/>
      <c r="B20" s="87"/>
      <c r="C20" s="87"/>
      <c r="D20" s="87"/>
      <c r="E20" s="87"/>
      <c r="F20" s="87"/>
      <c r="G20" s="97"/>
      <c r="H20" s="97"/>
      <c r="I20" s="97"/>
      <c r="J20" s="97"/>
      <c r="K20" s="98"/>
      <c r="L20" s="98"/>
      <c r="O20" s="102"/>
    </row>
    <row r="21" spans="1:15" ht="12" customHeight="1">
      <c r="A21" s="87"/>
      <c r="B21" s="87"/>
      <c r="C21" s="87"/>
      <c r="D21" s="87"/>
      <c r="E21" s="87"/>
      <c r="F21" s="87"/>
      <c r="G21" s="97"/>
      <c r="H21" s="97"/>
      <c r="I21" s="97"/>
      <c r="J21" s="97"/>
      <c r="K21" s="98"/>
      <c r="L21" s="98"/>
      <c r="O21" s="102"/>
    </row>
    <row r="22" spans="1:15" ht="17.25" customHeight="1" thickBot="1">
      <c r="A22" s="105"/>
      <c r="B22" s="7" t="s">
        <v>264</v>
      </c>
      <c r="C22" s="2"/>
      <c r="D22" s="77"/>
      <c r="E22" s="1"/>
      <c r="F22" s="222"/>
      <c r="G22" s="223">
        <v>109932</v>
      </c>
      <c r="H22" s="223">
        <v>143485</v>
      </c>
      <c r="I22" s="224" t="s">
        <v>239</v>
      </c>
      <c r="J22" s="225"/>
      <c r="K22" s="226">
        <v>366476</v>
      </c>
      <c r="L22" s="226">
        <v>542114</v>
      </c>
      <c r="M22" s="106" t="s">
        <v>239</v>
      </c>
      <c r="O22" s="102"/>
    </row>
    <row r="23" spans="1:15" ht="8.25" customHeight="1" thickTop="1">
      <c r="A23" s="87"/>
      <c r="B23" s="1"/>
      <c r="C23" s="1"/>
      <c r="D23" s="1"/>
      <c r="E23" s="1"/>
      <c r="F23" s="1"/>
      <c r="G23" s="227"/>
      <c r="H23" s="227"/>
      <c r="I23" s="227"/>
      <c r="J23" s="227"/>
      <c r="K23" s="216"/>
      <c r="L23" s="216"/>
      <c r="O23" s="102"/>
    </row>
    <row r="24" spans="1:15" ht="17.25" customHeight="1" thickBot="1">
      <c r="A24" s="87" t="s">
        <v>194</v>
      </c>
      <c r="B24" s="7" t="s">
        <v>516</v>
      </c>
      <c r="C24" s="7"/>
      <c r="D24" s="1"/>
      <c r="E24" s="1"/>
      <c r="F24" s="1"/>
      <c r="G24" s="217">
        <v>4095</v>
      </c>
      <c r="H24" s="217">
        <v>-4293</v>
      </c>
      <c r="I24" s="218"/>
      <c r="J24" s="228"/>
      <c r="K24" s="217">
        <v>38391</v>
      </c>
      <c r="L24" s="217">
        <v>43559</v>
      </c>
      <c r="M24" s="106" t="s">
        <v>239</v>
      </c>
      <c r="O24" s="102"/>
    </row>
    <row r="25" spans="1:15" ht="8.25" customHeight="1" thickTop="1">
      <c r="A25" s="87"/>
      <c r="B25" s="1"/>
      <c r="C25" s="1"/>
      <c r="D25" s="1"/>
      <c r="E25" s="1"/>
      <c r="F25" s="1"/>
      <c r="G25" s="229"/>
      <c r="H25" s="229"/>
      <c r="I25" s="229"/>
      <c r="J25" s="229"/>
      <c r="K25" s="131"/>
      <c r="L25" s="131"/>
      <c r="O25" s="102"/>
    </row>
    <row r="26" spans="1:15" ht="17.25" customHeight="1" thickBot="1">
      <c r="A26" s="87"/>
      <c r="B26" s="7" t="s">
        <v>342</v>
      </c>
      <c r="C26" s="7"/>
      <c r="D26" s="1"/>
      <c r="E26" s="1"/>
      <c r="F26" s="1" t="s">
        <v>297</v>
      </c>
      <c r="G26" s="225">
        <v>-40296</v>
      </c>
      <c r="H26" s="225">
        <v>43331</v>
      </c>
      <c r="I26" s="218"/>
      <c r="J26" s="225"/>
      <c r="K26" s="131">
        <v>-3389</v>
      </c>
      <c r="L26" s="131">
        <v>130535</v>
      </c>
      <c r="M26" s="106" t="s">
        <v>239</v>
      </c>
      <c r="O26" s="102"/>
    </row>
    <row r="27" spans="1:15" ht="17.25" customHeight="1" thickTop="1">
      <c r="A27" s="87"/>
      <c r="B27" s="7" t="s">
        <v>435</v>
      </c>
      <c r="C27" s="7"/>
      <c r="D27" s="1"/>
      <c r="E27" s="1"/>
      <c r="F27" s="1" t="s">
        <v>297</v>
      </c>
      <c r="G27" s="295">
        <v>0</v>
      </c>
      <c r="H27" s="205">
        <v>0</v>
      </c>
      <c r="I27" s="218"/>
      <c r="J27" s="225"/>
      <c r="K27" s="131">
        <v>226891</v>
      </c>
      <c r="L27" s="205">
        <v>0</v>
      </c>
      <c r="M27" s="107"/>
      <c r="O27" s="102"/>
    </row>
    <row r="28" spans="1:15" ht="17.25" customHeight="1">
      <c r="A28" s="87"/>
      <c r="B28" s="7" t="s">
        <v>421</v>
      </c>
      <c r="C28" s="7"/>
      <c r="D28" s="1"/>
      <c r="E28" s="1"/>
      <c r="F28" s="1" t="s">
        <v>297</v>
      </c>
      <c r="G28" s="225">
        <v>-41923</v>
      </c>
      <c r="H28" s="225">
        <v>-30945</v>
      </c>
      <c r="I28" s="218"/>
      <c r="J28" s="225"/>
      <c r="K28" s="131">
        <v>-347196</v>
      </c>
      <c r="L28" s="131">
        <v>-104982</v>
      </c>
      <c r="M28" s="107"/>
      <c r="O28" s="102"/>
    </row>
    <row r="29" spans="1:15" ht="17.25" customHeight="1">
      <c r="A29" s="87"/>
      <c r="B29" s="7" t="s">
        <v>289</v>
      </c>
      <c r="C29" s="7"/>
      <c r="D29" s="1"/>
      <c r="E29" s="1"/>
      <c r="F29" s="1"/>
      <c r="G29" s="225">
        <v>67253</v>
      </c>
      <c r="H29" s="225">
        <v>45357</v>
      </c>
      <c r="I29" s="218"/>
      <c r="J29" s="225"/>
      <c r="K29" s="131">
        <v>194800</v>
      </c>
      <c r="L29" s="131">
        <v>127280</v>
      </c>
      <c r="M29" s="107"/>
      <c r="O29" s="102"/>
    </row>
    <row r="30" spans="1:15" ht="7.5" customHeight="1">
      <c r="A30" s="105"/>
      <c r="B30" s="7"/>
      <c r="C30" s="7"/>
      <c r="D30" s="1"/>
      <c r="E30" s="1"/>
      <c r="F30" s="1"/>
      <c r="G30" s="230"/>
      <c r="H30" s="230"/>
      <c r="I30" s="227"/>
      <c r="J30" s="227"/>
      <c r="K30" s="231"/>
      <c r="L30" s="230"/>
      <c r="O30" s="102"/>
    </row>
    <row r="31" spans="1:15" ht="17.25" customHeight="1">
      <c r="A31" s="105"/>
      <c r="B31" s="7" t="s">
        <v>520</v>
      </c>
      <c r="C31" s="7"/>
      <c r="D31" s="1"/>
      <c r="E31" s="1"/>
      <c r="F31" s="1"/>
      <c r="G31" s="216">
        <f>SUM(G24:G29)</f>
        <v>-10871</v>
      </c>
      <c r="H31" s="216">
        <f>SUM(H24:H29)</f>
        <v>53450</v>
      </c>
      <c r="I31" s="227"/>
      <c r="J31" s="227"/>
      <c r="K31" s="216">
        <f>SUM(K24:K29)</f>
        <v>109497</v>
      </c>
      <c r="L31" s="216">
        <f>SUM(L24:L29)</f>
        <v>196392</v>
      </c>
      <c r="O31" s="102"/>
    </row>
    <row r="32" spans="1:15" ht="7.5" customHeight="1">
      <c r="A32" s="87"/>
      <c r="B32" s="1"/>
      <c r="C32" s="7"/>
      <c r="D32" s="1"/>
      <c r="E32" s="1"/>
      <c r="F32" s="1"/>
      <c r="G32" s="227"/>
      <c r="H32" s="227"/>
      <c r="I32" s="227"/>
      <c r="J32" s="227"/>
      <c r="K32" s="216"/>
      <c r="L32" s="227"/>
      <c r="O32" s="102"/>
    </row>
    <row r="33" spans="1:17" ht="17.25" customHeight="1">
      <c r="A33" s="87"/>
      <c r="B33" s="77" t="s">
        <v>265</v>
      </c>
      <c r="C33" s="7"/>
      <c r="D33" s="1"/>
      <c r="E33" s="1"/>
      <c r="F33" s="1" t="s">
        <v>266</v>
      </c>
      <c r="G33" s="230">
        <v>-25439</v>
      </c>
      <c r="H33" s="230">
        <v>-23165</v>
      </c>
      <c r="I33" s="227"/>
      <c r="J33" s="227"/>
      <c r="K33" s="231">
        <v>-78039</v>
      </c>
      <c r="L33" s="231">
        <v>-70294</v>
      </c>
      <c r="O33" s="102"/>
      <c r="P33" s="290"/>
      <c r="Q33" s="290"/>
    </row>
    <row r="34" spans="1:15" ht="8.25" customHeight="1">
      <c r="A34" s="87"/>
      <c r="B34" s="1"/>
      <c r="C34" s="1"/>
      <c r="D34" s="1"/>
      <c r="E34" s="1"/>
      <c r="F34" s="1"/>
      <c r="G34" s="232"/>
      <c r="H34" s="232"/>
      <c r="I34" s="132"/>
      <c r="J34" s="227"/>
      <c r="K34" s="216"/>
      <c r="L34" s="232"/>
      <c r="O34" s="102"/>
    </row>
    <row r="35" spans="1:15" ht="17.25" customHeight="1">
      <c r="A35" s="87"/>
      <c r="B35" s="7" t="s">
        <v>515</v>
      </c>
      <c r="C35" s="7"/>
      <c r="D35" s="1"/>
      <c r="E35" s="1"/>
      <c r="F35" s="1"/>
      <c r="G35" s="216">
        <f>+G31+G33</f>
        <v>-36310</v>
      </c>
      <c r="H35" s="216">
        <f>+H31+H33</f>
        <v>30285</v>
      </c>
      <c r="I35" s="218" t="s">
        <v>239</v>
      </c>
      <c r="J35" s="233"/>
      <c r="K35" s="216">
        <f>+K31+K33</f>
        <v>31458</v>
      </c>
      <c r="L35" s="216">
        <f>+L31+L33</f>
        <v>126098</v>
      </c>
      <c r="M35" s="107" t="s">
        <v>239</v>
      </c>
      <c r="O35" s="102"/>
    </row>
    <row r="36" spans="1:15" ht="8.25" customHeight="1">
      <c r="A36" s="87"/>
      <c r="B36" s="1"/>
      <c r="C36" s="1"/>
      <c r="D36" s="1"/>
      <c r="E36" s="1"/>
      <c r="F36" s="1"/>
      <c r="G36" s="132"/>
      <c r="H36" s="132"/>
      <c r="I36" s="132"/>
      <c r="J36" s="227"/>
      <c r="K36" s="216"/>
      <c r="L36" s="132"/>
      <c r="O36" s="102"/>
    </row>
    <row r="37" spans="1:15" ht="17.25" customHeight="1">
      <c r="A37" s="87"/>
      <c r="B37" s="7" t="s">
        <v>209</v>
      </c>
      <c r="C37" s="7"/>
      <c r="D37" s="1"/>
      <c r="E37" s="1"/>
      <c r="F37" s="1"/>
      <c r="G37" s="230">
        <v>433</v>
      </c>
      <c r="H37" s="230">
        <v>828</v>
      </c>
      <c r="I37" s="218" t="s">
        <v>239</v>
      </c>
      <c r="J37" s="234"/>
      <c r="K37" s="231">
        <v>-309</v>
      </c>
      <c r="L37" s="231">
        <v>-4609</v>
      </c>
      <c r="M37" s="107" t="s">
        <v>239</v>
      </c>
      <c r="O37" s="102"/>
    </row>
    <row r="38" spans="1:15" ht="8.25" customHeight="1">
      <c r="A38" s="87"/>
      <c r="B38" s="1"/>
      <c r="C38" s="1"/>
      <c r="D38" s="1"/>
      <c r="E38" s="1"/>
      <c r="F38" s="1"/>
      <c r="G38" s="235"/>
      <c r="H38" s="235"/>
      <c r="I38" s="230"/>
      <c r="J38" s="227"/>
      <c r="K38" s="236"/>
      <c r="L38" s="235"/>
      <c r="M38" s="108"/>
      <c r="O38" s="102"/>
    </row>
    <row r="39" spans="1:15" ht="17.25" customHeight="1">
      <c r="A39" s="87"/>
      <c r="B39" s="77" t="s">
        <v>514</v>
      </c>
      <c r="C39" s="2"/>
      <c r="D39" s="1"/>
      <c r="E39" s="1"/>
      <c r="F39" s="1"/>
      <c r="G39" s="227"/>
      <c r="H39" s="227"/>
      <c r="I39" s="227"/>
      <c r="J39" s="227"/>
      <c r="K39" s="216"/>
      <c r="L39" s="227"/>
      <c r="O39" s="102"/>
    </row>
    <row r="40" spans="1:15" ht="17.25" customHeight="1" thickBot="1">
      <c r="A40" s="87"/>
      <c r="B40" s="1"/>
      <c r="C40" s="77" t="s">
        <v>267</v>
      </c>
      <c r="D40" s="1"/>
      <c r="E40" s="1"/>
      <c r="F40" s="1"/>
      <c r="G40" s="237">
        <f>SUM(G34:G38)</f>
        <v>-35877</v>
      </c>
      <c r="H40" s="237">
        <f>SUM(H34:H38)</f>
        <v>31113</v>
      </c>
      <c r="I40" s="218" t="s">
        <v>239</v>
      </c>
      <c r="J40" s="227"/>
      <c r="K40" s="237">
        <f>SUM(K34:K38)</f>
        <v>31149</v>
      </c>
      <c r="L40" s="237">
        <f>SUM(L34:L38)</f>
        <v>121489</v>
      </c>
      <c r="M40" s="107" t="s">
        <v>239</v>
      </c>
      <c r="O40" s="102"/>
    </row>
    <row r="41" spans="1:15" ht="12" customHeight="1" thickTop="1">
      <c r="A41" s="87"/>
      <c r="B41" s="1"/>
      <c r="C41" s="77"/>
      <c r="D41" s="1"/>
      <c r="E41" s="1"/>
      <c r="F41" s="1"/>
      <c r="G41" s="227"/>
      <c r="H41" s="227"/>
      <c r="I41" s="227"/>
      <c r="J41" s="227"/>
      <c r="K41" s="216"/>
      <c r="L41" s="227"/>
      <c r="O41" s="102"/>
    </row>
    <row r="42" spans="1:15" ht="17.25" customHeight="1">
      <c r="A42" s="97"/>
      <c r="B42" s="2" t="s">
        <v>513</v>
      </c>
      <c r="C42" s="67"/>
      <c r="D42" s="2"/>
      <c r="E42" s="2"/>
      <c r="F42" s="2"/>
      <c r="G42" s="47"/>
      <c r="H42" s="47" t="s">
        <v>194</v>
      </c>
      <c r="I42" s="47"/>
      <c r="J42" s="47"/>
      <c r="K42" s="133"/>
      <c r="L42" s="47" t="s">
        <v>194</v>
      </c>
      <c r="O42" s="102"/>
    </row>
    <row r="43" spans="1:15" ht="8.25" customHeight="1">
      <c r="A43" s="97"/>
      <c r="B43" s="2"/>
      <c r="C43" s="2"/>
      <c r="D43" s="2"/>
      <c r="E43" s="2"/>
      <c r="F43" s="2"/>
      <c r="G43" s="47"/>
      <c r="H43" s="47"/>
      <c r="I43" s="47"/>
      <c r="J43" s="47"/>
      <c r="K43" s="133"/>
      <c r="L43" s="47"/>
      <c r="O43" s="102"/>
    </row>
    <row r="44" spans="1:15" ht="17.25" customHeight="1" thickBot="1">
      <c r="A44" s="97"/>
      <c r="B44" s="2"/>
      <c r="C44" s="7" t="s">
        <v>268</v>
      </c>
      <c r="D44" s="2"/>
      <c r="E44" s="2"/>
      <c r="F44" s="151" t="s">
        <v>269</v>
      </c>
      <c r="G44" s="238">
        <v>-4.044812331170208</v>
      </c>
      <c r="H44" s="239">
        <v>3.587455838537391</v>
      </c>
      <c r="I44" s="240" t="s">
        <v>239</v>
      </c>
      <c r="J44" s="47"/>
      <c r="K44" s="241">
        <v>3.559906056606038</v>
      </c>
      <c r="L44" s="239">
        <v>14.009130398183606</v>
      </c>
      <c r="M44" s="109" t="s">
        <v>239</v>
      </c>
      <c r="O44" s="102"/>
    </row>
    <row r="45" spans="1:15" ht="6.75" customHeight="1" thickTop="1">
      <c r="A45" s="97"/>
      <c r="B45" s="2"/>
      <c r="C45" s="67"/>
      <c r="D45" s="2"/>
      <c r="E45" s="2" t="s">
        <v>194</v>
      </c>
      <c r="F45" s="2"/>
      <c r="G45" s="242" t="s">
        <v>194</v>
      </c>
      <c r="H45" s="47"/>
      <c r="I45" s="47"/>
      <c r="J45" s="47"/>
      <c r="K45" s="243"/>
      <c r="L45" s="244"/>
      <c r="O45" s="102"/>
    </row>
    <row r="46" spans="1:15" ht="17.25" customHeight="1" thickBot="1">
      <c r="A46" s="97"/>
      <c r="B46" s="2"/>
      <c r="C46" s="320" t="s">
        <v>526</v>
      </c>
      <c r="D46" s="321"/>
      <c r="E46" s="321"/>
      <c r="F46" s="151" t="s">
        <v>269</v>
      </c>
      <c r="G46" s="297">
        <v>0</v>
      </c>
      <c r="H46" s="245">
        <v>3.053627618097664</v>
      </c>
      <c r="I46" s="246" t="s">
        <v>239</v>
      </c>
      <c r="J46" s="52"/>
      <c r="K46" s="298">
        <v>0</v>
      </c>
      <c r="L46" s="245">
        <v>11.6036753226602</v>
      </c>
      <c r="M46" s="110" t="s">
        <v>239</v>
      </c>
      <c r="O46" s="102"/>
    </row>
    <row r="47" spans="1:15" ht="11.25" customHeight="1" thickTop="1">
      <c r="A47" s="97"/>
      <c r="B47" s="2"/>
      <c r="C47" s="67"/>
      <c r="D47" s="2"/>
      <c r="E47" s="2"/>
      <c r="F47" s="2"/>
      <c r="G47" s="134"/>
      <c r="H47" s="132"/>
      <c r="I47" s="132"/>
      <c r="J47" s="47"/>
      <c r="K47" s="131"/>
      <c r="L47" s="132"/>
      <c r="M47" s="111"/>
      <c r="O47" s="102"/>
    </row>
    <row r="48" spans="1:15" ht="11.25" customHeight="1">
      <c r="A48" s="97"/>
      <c r="B48" s="2"/>
      <c r="C48" s="247"/>
      <c r="D48" s="2"/>
      <c r="E48" s="2"/>
      <c r="F48" s="2"/>
      <c r="G48" s="47"/>
      <c r="H48" s="47"/>
      <c r="I48" s="47"/>
      <c r="J48" s="47"/>
      <c r="K48" s="133"/>
      <c r="L48" s="47"/>
      <c r="O48" s="102"/>
    </row>
    <row r="49" spans="1:15" ht="17.25" customHeight="1">
      <c r="A49" s="97"/>
      <c r="B49" s="2"/>
      <c r="C49" s="247"/>
      <c r="D49" s="2"/>
      <c r="E49" s="2"/>
      <c r="F49" s="2"/>
      <c r="G49" s="47"/>
      <c r="H49" s="47"/>
      <c r="I49" s="47"/>
      <c r="J49" s="47"/>
      <c r="K49" s="133"/>
      <c r="L49" s="47"/>
      <c r="O49" s="102"/>
    </row>
    <row r="50" spans="1:15" ht="17.25" customHeight="1" thickBot="1">
      <c r="A50" s="97"/>
      <c r="B50" s="2" t="s">
        <v>145</v>
      </c>
      <c r="C50" s="7"/>
      <c r="D50" s="2"/>
      <c r="E50" s="2"/>
      <c r="F50" s="2"/>
      <c r="G50" s="266">
        <v>0</v>
      </c>
      <c r="H50" s="266">
        <v>0</v>
      </c>
      <c r="I50" s="267" t="s">
        <v>239</v>
      </c>
      <c r="J50" s="268"/>
      <c r="K50" s="266">
        <v>0</v>
      </c>
      <c r="L50" s="266">
        <v>0</v>
      </c>
      <c r="O50" s="102"/>
    </row>
    <row r="51" spans="2:15" ht="16.5" customHeight="1" thickTop="1">
      <c r="B51" s="2"/>
      <c r="C51" s="247"/>
      <c r="D51" s="2"/>
      <c r="E51" s="2"/>
      <c r="F51" s="2"/>
      <c r="G51" s="2"/>
      <c r="H51" s="2"/>
      <c r="I51" s="2"/>
      <c r="J51" s="2"/>
      <c r="K51" s="248"/>
      <c r="L51" s="2"/>
      <c r="O51" s="102"/>
    </row>
    <row r="52" spans="2:15" ht="17.25" customHeight="1">
      <c r="B52" s="2"/>
      <c r="C52" s="247"/>
      <c r="D52" s="2"/>
      <c r="E52" s="2"/>
      <c r="F52" s="2"/>
      <c r="G52" s="2"/>
      <c r="H52" s="2"/>
      <c r="I52" s="2"/>
      <c r="J52" s="2"/>
      <c r="K52" s="248"/>
      <c r="L52" s="248"/>
      <c r="O52" s="102"/>
    </row>
    <row r="53" spans="2:15" ht="11.25" customHeight="1">
      <c r="B53" s="2"/>
      <c r="C53" s="247"/>
      <c r="D53" s="2"/>
      <c r="E53" s="2"/>
      <c r="F53" s="2"/>
      <c r="G53" s="2"/>
      <c r="H53" s="2"/>
      <c r="I53" s="2"/>
      <c r="J53" s="2"/>
      <c r="K53" s="248"/>
      <c r="L53" s="248"/>
      <c r="O53" s="102"/>
    </row>
    <row r="54" spans="2:15" ht="15.75" customHeight="1">
      <c r="B54" s="36" t="s">
        <v>199</v>
      </c>
      <c r="C54" s="299" t="s">
        <v>554</v>
      </c>
      <c r="E54" s="2"/>
      <c r="F54" s="2"/>
      <c r="G54" s="2"/>
      <c r="H54" s="2"/>
      <c r="I54" s="2"/>
      <c r="J54" s="2"/>
      <c r="K54" s="248"/>
      <c r="L54" s="248"/>
      <c r="O54" s="102"/>
    </row>
    <row r="55" spans="3:15" ht="16.5" customHeight="1">
      <c r="C55" s="255"/>
      <c r="E55" s="2"/>
      <c r="F55" s="2"/>
      <c r="G55" s="2"/>
      <c r="H55" s="2"/>
      <c r="I55" s="2"/>
      <c r="J55" s="2"/>
      <c r="K55" s="248"/>
      <c r="L55" s="248"/>
      <c r="O55" s="102"/>
    </row>
    <row r="56" spans="2:15" ht="17.25" customHeight="1">
      <c r="B56" s="2"/>
      <c r="C56" s="247"/>
      <c r="D56" s="2"/>
      <c r="E56" s="2"/>
      <c r="F56" s="2"/>
      <c r="G56" s="2"/>
      <c r="H56" s="2"/>
      <c r="I56" s="2"/>
      <c r="J56" s="2"/>
      <c r="K56" s="248"/>
      <c r="L56" s="248"/>
      <c r="O56" s="102"/>
    </row>
    <row r="57" spans="2:15" ht="18.75" customHeight="1">
      <c r="B57" s="2" t="s">
        <v>270</v>
      </c>
      <c r="C57" s="247"/>
      <c r="D57" s="2"/>
      <c r="E57" s="2"/>
      <c r="F57" s="2"/>
      <c r="G57" s="2"/>
      <c r="H57" s="2"/>
      <c r="I57" s="2"/>
      <c r="J57" s="2"/>
      <c r="K57" s="248"/>
      <c r="L57" s="248"/>
      <c r="O57" s="102"/>
    </row>
    <row r="58" spans="2:15" ht="11.25" customHeight="1">
      <c r="B58" s="2"/>
      <c r="C58" s="247"/>
      <c r="D58" s="2"/>
      <c r="E58" s="2"/>
      <c r="F58" s="2"/>
      <c r="G58" s="2"/>
      <c r="H58" s="2"/>
      <c r="I58" s="2"/>
      <c r="J58" s="2"/>
      <c r="K58" s="248"/>
      <c r="L58" s="248"/>
      <c r="O58" s="102"/>
    </row>
    <row r="59" spans="2:15" ht="18.75">
      <c r="B59" s="2"/>
      <c r="C59" s="249"/>
      <c r="D59" s="2"/>
      <c r="E59" s="2"/>
      <c r="F59" s="2"/>
      <c r="G59" s="2"/>
      <c r="H59" s="2"/>
      <c r="I59" s="2"/>
      <c r="J59" s="2"/>
      <c r="K59" s="248"/>
      <c r="L59" s="248"/>
      <c r="O59" s="102"/>
    </row>
    <row r="60" spans="2:15" ht="18.75">
      <c r="B60" s="2"/>
      <c r="C60" s="2"/>
      <c r="D60" s="2"/>
      <c r="E60" s="2"/>
      <c r="F60" s="2"/>
      <c r="G60" s="2"/>
      <c r="H60" s="2"/>
      <c r="I60" s="2"/>
      <c r="J60" s="2"/>
      <c r="K60" s="248"/>
      <c r="L60" s="248"/>
      <c r="O60" s="102"/>
    </row>
    <row r="61" spans="2:12" ht="15">
      <c r="B61" s="2"/>
      <c r="C61" s="2"/>
      <c r="D61" s="2"/>
      <c r="E61" s="2"/>
      <c r="F61" s="2"/>
      <c r="G61" s="2"/>
      <c r="H61" s="2"/>
      <c r="I61" s="2"/>
      <c r="J61" s="2"/>
      <c r="K61" s="248"/>
      <c r="L61" s="248"/>
    </row>
    <row r="62" spans="2:14" ht="15">
      <c r="B62" s="2"/>
      <c r="C62" s="2"/>
      <c r="D62" s="2"/>
      <c r="E62" s="2"/>
      <c r="F62" s="2"/>
      <c r="G62" s="2"/>
      <c r="H62" s="2"/>
      <c r="I62" s="2"/>
      <c r="J62" s="2"/>
      <c r="K62" s="248"/>
      <c r="L62" s="248"/>
      <c r="N62" s="5" t="s">
        <v>194</v>
      </c>
    </row>
    <row r="63" spans="2:12" ht="15">
      <c r="B63" s="2"/>
      <c r="C63" s="2"/>
      <c r="D63" s="2"/>
      <c r="E63" s="2"/>
      <c r="F63" s="2"/>
      <c r="G63" s="250"/>
      <c r="H63" s="2"/>
      <c r="I63" s="2"/>
      <c r="J63" s="2"/>
      <c r="K63" s="248"/>
      <c r="L63" s="251"/>
    </row>
    <row r="64" spans="2:12" ht="15">
      <c r="B64" s="2"/>
      <c r="C64" s="2"/>
      <c r="D64" s="2"/>
      <c r="E64" s="2"/>
      <c r="F64" s="2"/>
      <c r="G64" s="252"/>
      <c r="H64" s="2"/>
      <c r="I64" s="2"/>
      <c r="J64" s="2"/>
      <c r="K64" s="248"/>
      <c r="L64" s="253"/>
    </row>
    <row r="65" spans="7:12" ht="15">
      <c r="G65" s="30"/>
      <c r="H65" s="35"/>
      <c r="I65" s="35"/>
      <c r="J65" s="35"/>
      <c r="K65" s="113"/>
      <c r="L65" s="112"/>
    </row>
    <row r="66" spans="7:12" ht="15">
      <c r="G66" s="35"/>
      <c r="H66" s="35"/>
      <c r="I66" s="35"/>
      <c r="J66" s="35"/>
      <c r="K66" s="113"/>
      <c r="L66" s="113"/>
    </row>
    <row r="67" spans="7:12" ht="15">
      <c r="G67" s="35"/>
      <c r="H67" s="35"/>
      <c r="I67" s="35"/>
      <c r="J67" s="35"/>
      <c r="K67" s="113"/>
      <c r="L67" s="113"/>
    </row>
    <row r="68" spans="7:12" ht="15">
      <c r="G68" s="35"/>
      <c r="H68" s="35"/>
      <c r="I68" s="35"/>
      <c r="J68" s="35"/>
      <c r="K68" s="113"/>
      <c r="L68" s="113"/>
    </row>
    <row r="69" spans="7:12" ht="15">
      <c r="G69" s="35"/>
      <c r="H69" s="35"/>
      <c r="I69" s="35"/>
      <c r="J69" s="35"/>
      <c r="K69" s="113"/>
      <c r="L69" s="113"/>
    </row>
    <row r="70" spans="7:12" ht="15">
      <c r="G70" s="37"/>
      <c r="H70" s="35"/>
      <c r="I70" s="35"/>
      <c r="J70" s="35"/>
      <c r="K70" s="113"/>
      <c r="L70" s="113"/>
    </row>
    <row r="71" spans="7:12" ht="15">
      <c r="G71" s="35"/>
      <c r="H71" s="35"/>
      <c r="I71" s="35"/>
      <c r="J71" s="35"/>
      <c r="K71" s="113"/>
      <c r="L71" s="113"/>
    </row>
    <row r="72" spans="7:12" ht="15">
      <c r="G72" s="35"/>
      <c r="H72" s="35"/>
      <c r="I72" s="35"/>
      <c r="J72" s="35"/>
      <c r="K72" s="113"/>
      <c r="L72" s="113"/>
    </row>
    <row r="73" spans="7:12" ht="15">
      <c r="G73" s="35"/>
      <c r="H73" s="35"/>
      <c r="I73" s="35"/>
      <c r="J73" s="35"/>
      <c r="K73" s="113"/>
      <c r="L73" s="113"/>
    </row>
    <row r="74" spans="7:12" ht="15">
      <c r="G74" s="35"/>
      <c r="H74" s="35"/>
      <c r="I74" s="35"/>
      <c r="J74" s="35"/>
      <c r="K74" s="113"/>
      <c r="L74" s="113"/>
    </row>
    <row r="75" spans="7:12" ht="15">
      <c r="G75" s="35"/>
      <c r="H75" s="35"/>
      <c r="I75" s="35"/>
      <c r="J75" s="35"/>
      <c r="K75" s="113"/>
      <c r="L75" s="113"/>
    </row>
    <row r="76" spans="7:12" ht="15">
      <c r="G76" s="35"/>
      <c r="H76" s="35"/>
      <c r="I76" s="35"/>
      <c r="J76" s="35"/>
      <c r="K76" s="113"/>
      <c r="L76" s="113"/>
    </row>
    <row r="77" spans="7:12" ht="15">
      <c r="G77" s="35"/>
      <c r="H77" s="35"/>
      <c r="I77" s="35"/>
      <c r="J77" s="35"/>
      <c r="K77" s="113"/>
      <c r="L77" s="114"/>
    </row>
  </sheetData>
  <mergeCells count="8">
    <mergeCell ref="A10:L10"/>
    <mergeCell ref="K15:L15"/>
    <mergeCell ref="C46:E46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3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8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318" t="s">
        <v>216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115"/>
      <c r="M3" s="115"/>
      <c r="N3" s="115"/>
      <c r="O3" s="115"/>
    </row>
    <row r="4" spans="1:15" ht="15" customHeight="1">
      <c r="A4" s="322" t="s">
        <v>271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116"/>
      <c r="M4" s="116"/>
      <c r="N4" s="116"/>
      <c r="O4" s="116"/>
    </row>
    <row r="5" spans="1:15" ht="9.75" customHeight="1">
      <c r="A5" s="119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  <c r="O5" s="121"/>
    </row>
    <row r="6" spans="1:15" ht="15" customHeight="1">
      <c r="A6" s="323" t="s">
        <v>260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86"/>
      <c r="M6" s="86"/>
      <c r="N6" s="86"/>
      <c r="O6" s="86"/>
    </row>
    <row r="7" spans="1:15" ht="15" customHeight="1">
      <c r="A7" s="323" t="s">
        <v>437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86"/>
      <c r="M7" s="86"/>
      <c r="N7" s="86"/>
      <c r="O7" s="86"/>
    </row>
    <row r="8" spans="1:15" ht="15" customHeight="1">
      <c r="A8" s="318" t="s">
        <v>274</v>
      </c>
      <c r="B8" s="318"/>
      <c r="C8" s="318"/>
      <c r="D8" s="318"/>
      <c r="E8" s="318"/>
      <c r="F8" s="318"/>
      <c r="G8" s="318"/>
      <c r="H8" s="318"/>
      <c r="I8" s="318"/>
      <c r="J8" s="318"/>
      <c r="K8" s="318"/>
      <c r="L8" s="122"/>
      <c r="M8" s="122"/>
      <c r="N8" s="122"/>
      <c r="O8" s="122"/>
    </row>
    <row r="9" spans="1:15" ht="10.5" customHeight="1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O9" s="97"/>
    </row>
    <row r="10" spans="9:15" ht="15" customHeight="1">
      <c r="I10" s="324" t="s">
        <v>275</v>
      </c>
      <c r="J10" s="324"/>
      <c r="O10" s="97"/>
    </row>
    <row r="11" spans="7:15" ht="15" customHeight="1">
      <c r="G11" s="79" t="s">
        <v>276</v>
      </c>
      <c r="H11" s="79" t="s">
        <v>276</v>
      </c>
      <c r="I11" s="79" t="s">
        <v>277</v>
      </c>
      <c r="O11" s="97"/>
    </row>
    <row r="12" spans="7:15" ht="15" customHeight="1">
      <c r="G12" s="79" t="s">
        <v>278</v>
      </c>
      <c r="H12" s="79" t="s">
        <v>279</v>
      </c>
      <c r="I12" s="79" t="s">
        <v>280</v>
      </c>
      <c r="J12" s="79" t="s">
        <v>281</v>
      </c>
      <c r="K12" s="79" t="s">
        <v>233</v>
      </c>
      <c r="O12" s="97"/>
    </row>
    <row r="13" spans="7:15" ht="15" customHeight="1">
      <c r="G13" s="79" t="s">
        <v>282</v>
      </c>
      <c r="H13" s="79" t="s">
        <v>282</v>
      </c>
      <c r="I13" s="79" t="s">
        <v>282</v>
      </c>
      <c r="J13" s="79" t="s">
        <v>196</v>
      </c>
      <c r="K13" s="79" t="s">
        <v>196</v>
      </c>
      <c r="O13" s="102"/>
    </row>
    <row r="14" spans="7:15" ht="15" customHeight="1">
      <c r="G14" s="79"/>
      <c r="H14" s="79"/>
      <c r="I14" s="79"/>
      <c r="J14" s="79"/>
      <c r="K14" s="79"/>
      <c r="O14" s="102"/>
    </row>
    <row r="15" spans="2:15" ht="15" customHeight="1">
      <c r="B15" s="2" t="s">
        <v>150</v>
      </c>
      <c r="C15" s="2"/>
      <c r="D15" s="2"/>
      <c r="E15" s="2"/>
      <c r="F15" s="2"/>
      <c r="G15" s="47">
        <v>867175</v>
      </c>
      <c r="H15" s="47">
        <v>934144</v>
      </c>
      <c r="I15" s="47">
        <v>68349</v>
      </c>
      <c r="J15" s="47">
        <v>1537540</v>
      </c>
      <c r="K15" s="47">
        <f>SUM(G15:J15)</f>
        <v>3407208</v>
      </c>
      <c r="O15" s="102"/>
    </row>
    <row r="16" spans="2:15" ht="15" customHeight="1">
      <c r="B16" s="2" t="s">
        <v>159</v>
      </c>
      <c r="C16" s="2"/>
      <c r="D16" s="2"/>
      <c r="E16" s="2"/>
      <c r="F16" s="2"/>
      <c r="G16" s="47"/>
      <c r="H16" s="47"/>
      <c r="I16" s="47"/>
      <c r="J16" s="47"/>
      <c r="K16" s="47"/>
      <c r="O16" s="102"/>
    </row>
    <row r="17" spans="2:15" ht="15" customHeight="1">
      <c r="B17" s="80" t="s">
        <v>160</v>
      </c>
      <c r="C17" s="2"/>
      <c r="D17" s="2"/>
      <c r="E17" s="2"/>
      <c r="F17" s="2"/>
      <c r="G17" s="47">
        <v>747</v>
      </c>
      <c r="H17" s="47">
        <v>449</v>
      </c>
      <c r="I17" s="205">
        <v>0</v>
      </c>
      <c r="J17" s="205">
        <v>0</v>
      </c>
      <c r="K17" s="47">
        <f>SUM(G17:J17)</f>
        <v>1196</v>
      </c>
      <c r="O17" s="102"/>
    </row>
    <row r="18" spans="2:15" ht="15" customHeight="1">
      <c r="B18" s="2" t="s">
        <v>375</v>
      </c>
      <c r="C18" s="2"/>
      <c r="D18" s="2"/>
      <c r="E18" s="2"/>
      <c r="F18" s="2"/>
      <c r="G18" s="205">
        <v>0</v>
      </c>
      <c r="H18" s="205">
        <v>0</v>
      </c>
      <c r="I18" s="205">
        <v>0</v>
      </c>
      <c r="J18" s="274">
        <v>121489</v>
      </c>
      <c r="K18" s="47">
        <f>SUM(G18:J18)</f>
        <v>121489</v>
      </c>
      <c r="O18" s="102"/>
    </row>
    <row r="19" spans="2:15" ht="15" customHeight="1">
      <c r="B19" s="2" t="s">
        <v>158</v>
      </c>
      <c r="C19" s="2"/>
      <c r="D19" s="2"/>
      <c r="E19" s="2"/>
      <c r="F19" s="2"/>
      <c r="G19" s="201"/>
      <c r="H19" s="201"/>
      <c r="I19" s="201"/>
      <c r="J19" s="14"/>
      <c r="K19" s="14"/>
      <c r="O19" s="102"/>
    </row>
    <row r="20" spans="2:15" ht="15" customHeight="1">
      <c r="B20" s="80" t="s">
        <v>363</v>
      </c>
      <c r="C20" s="2"/>
      <c r="D20" s="2"/>
      <c r="E20" s="2"/>
      <c r="F20" s="2"/>
      <c r="G20" s="205">
        <v>0</v>
      </c>
      <c r="H20" s="205">
        <v>0</v>
      </c>
      <c r="I20" s="205">
        <v>0</v>
      </c>
      <c r="J20" s="14">
        <v>5530</v>
      </c>
      <c r="K20" s="14">
        <f>SUM(G20:J20)</f>
        <v>5530</v>
      </c>
      <c r="O20" s="102"/>
    </row>
    <row r="21" spans="2:15" ht="15" customHeight="1">
      <c r="B21" s="2" t="s">
        <v>313</v>
      </c>
      <c r="C21" s="2"/>
      <c r="D21" s="2"/>
      <c r="E21" s="2"/>
      <c r="F21" s="2"/>
      <c r="G21" s="205">
        <v>0</v>
      </c>
      <c r="H21" s="205">
        <v>0</v>
      </c>
      <c r="I21" s="14">
        <v>-3424</v>
      </c>
      <c r="J21" s="205">
        <v>0</v>
      </c>
      <c r="K21" s="14">
        <f>SUM(G21:J21)</f>
        <v>-3424</v>
      </c>
      <c r="O21" s="102"/>
    </row>
    <row r="22" spans="2:15" ht="15" customHeight="1">
      <c r="B22" s="2" t="s">
        <v>141</v>
      </c>
      <c r="C22" s="2"/>
      <c r="D22" s="2"/>
      <c r="E22" s="2"/>
      <c r="F22" s="2"/>
      <c r="G22" s="205">
        <v>0</v>
      </c>
      <c r="H22" s="205">
        <v>0</v>
      </c>
      <c r="I22" s="205">
        <v>0</v>
      </c>
      <c r="J22" s="14">
        <v>-31218</v>
      </c>
      <c r="K22" s="14">
        <f>SUM(G22:J22)</f>
        <v>-31218</v>
      </c>
      <c r="O22" s="102"/>
    </row>
    <row r="23" spans="2:15" ht="15" customHeight="1">
      <c r="B23" s="2"/>
      <c r="C23" s="2"/>
      <c r="D23" s="2"/>
      <c r="E23" s="2"/>
      <c r="F23" s="2"/>
      <c r="G23" s="14"/>
      <c r="H23" s="14"/>
      <c r="I23" s="14"/>
      <c r="J23" s="14"/>
      <c r="K23" s="14"/>
      <c r="O23" s="102"/>
    </row>
    <row r="24" spans="2:15" ht="15" customHeight="1" thickBot="1">
      <c r="B24" s="2" t="s">
        <v>442</v>
      </c>
      <c r="C24" s="2"/>
      <c r="D24" s="2"/>
      <c r="E24" s="2"/>
      <c r="F24" s="2"/>
      <c r="G24" s="123">
        <f>SUM(G15:G22)</f>
        <v>867922</v>
      </c>
      <c r="H24" s="123">
        <f>SUM(H15:H22)</f>
        <v>934593</v>
      </c>
      <c r="I24" s="123">
        <f>SUM(I15:I22)</f>
        <v>64925</v>
      </c>
      <c r="J24" s="123">
        <f>SUM(J15:J22)</f>
        <v>1633341</v>
      </c>
      <c r="K24" s="123">
        <f>SUM(K15:K22)</f>
        <v>3500781</v>
      </c>
      <c r="O24" s="102"/>
    </row>
    <row r="25" spans="2:15" ht="10.5" customHeight="1" thickTop="1">
      <c r="B25" s="80"/>
      <c r="C25" s="2"/>
      <c r="D25" s="2"/>
      <c r="E25" s="2"/>
      <c r="F25" s="2"/>
      <c r="G25" s="205"/>
      <c r="H25" s="205"/>
      <c r="I25" s="205"/>
      <c r="J25" s="14"/>
      <c r="K25" s="14"/>
      <c r="O25" s="102"/>
    </row>
    <row r="26" spans="2:15" ht="10.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O26" s="102"/>
    </row>
    <row r="27" spans="2:15" ht="15" customHeight="1">
      <c r="B27" s="2" t="s">
        <v>376</v>
      </c>
      <c r="C27" s="2"/>
      <c r="D27" s="2"/>
      <c r="E27" s="2"/>
      <c r="F27" s="2"/>
      <c r="G27" s="47">
        <v>868077</v>
      </c>
      <c r="H27" s="47">
        <v>934686</v>
      </c>
      <c r="I27" s="47">
        <v>73293</v>
      </c>
      <c r="J27" s="47">
        <v>1646909</v>
      </c>
      <c r="K27" s="47">
        <f>SUM(G27:J27)</f>
        <v>3522965</v>
      </c>
      <c r="O27" s="102"/>
    </row>
    <row r="28" spans="2:15" ht="15" customHeight="1">
      <c r="B28" s="2" t="s">
        <v>159</v>
      </c>
      <c r="C28" s="2"/>
      <c r="D28" s="2"/>
      <c r="E28" s="2"/>
      <c r="F28" s="2"/>
      <c r="G28" s="47"/>
      <c r="H28" s="47"/>
      <c r="I28" s="47"/>
      <c r="J28" s="47"/>
      <c r="K28" s="199"/>
      <c r="O28" s="102"/>
    </row>
    <row r="29" spans="2:15" ht="15" customHeight="1">
      <c r="B29" s="80" t="s">
        <v>160</v>
      </c>
      <c r="C29" s="2"/>
      <c r="D29" s="2"/>
      <c r="E29" s="2"/>
      <c r="F29" s="2"/>
      <c r="G29" s="53">
        <v>22246</v>
      </c>
      <c r="H29" s="53">
        <v>13347</v>
      </c>
      <c r="I29" s="288">
        <v>0</v>
      </c>
      <c r="J29" s="288">
        <v>0</v>
      </c>
      <c r="K29" s="53">
        <f>SUM(G29:J29)</f>
        <v>35593</v>
      </c>
      <c r="O29" s="102"/>
    </row>
    <row r="30" spans="2:15" ht="15" customHeight="1">
      <c r="B30" s="2"/>
      <c r="C30" s="2"/>
      <c r="D30" s="2"/>
      <c r="E30" s="2"/>
      <c r="F30" s="2"/>
      <c r="G30" s="47">
        <f>SUM(G27:G29)</f>
        <v>890323</v>
      </c>
      <c r="H30" s="47">
        <f>SUM(H27:H29)</f>
        <v>948033</v>
      </c>
      <c r="I30" s="47">
        <f>SUM(I27:I29)</f>
        <v>73293</v>
      </c>
      <c r="J30" s="47">
        <f>SUM(J27:J29)</f>
        <v>1646909</v>
      </c>
      <c r="K30" s="47">
        <f>SUM(K27:K29)</f>
        <v>3558558</v>
      </c>
      <c r="O30" s="102"/>
    </row>
    <row r="31" spans="2:15" ht="15" customHeight="1">
      <c r="B31" s="2" t="s">
        <v>444</v>
      </c>
      <c r="C31" s="2"/>
      <c r="D31" s="2"/>
      <c r="E31" s="2"/>
      <c r="F31" s="2"/>
      <c r="G31" s="53">
        <v>890323</v>
      </c>
      <c r="H31" s="53">
        <v>-890323</v>
      </c>
      <c r="I31" s="288">
        <v>0</v>
      </c>
      <c r="J31" s="288">
        <v>0</v>
      </c>
      <c r="K31" s="289">
        <f aca="true" t="shared" si="0" ref="K31:K36">SUM(G31:J31)</f>
        <v>0</v>
      </c>
      <c r="O31" s="102"/>
    </row>
    <row r="32" spans="2:15" ht="15" customHeight="1">
      <c r="B32" s="2"/>
      <c r="C32" s="2"/>
      <c r="D32" s="2"/>
      <c r="E32" s="2"/>
      <c r="F32" s="2"/>
      <c r="G32" s="47">
        <f>SUM(G30:G31)</f>
        <v>1780646</v>
      </c>
      <c r="H32" s="47">
        <f>SUM(H30:H31)</f>
        <v>57710</v>
      </c>
      <c r="I32" s="47">
        <f>SUM(I30:I31)</f>
        <v>73293</v>
      </c>
      <c r="J32" s="47">
        <f>SUM(J30:J31)</f>
        <v>1646909</v>
      </c>
      <c r="K32" s="47">
        <f>SUM(K30:K31)</f>
        <v>3558558</v>
      </c>
      <c r="O32" s="102"/>
    </row>
    <row r="33" spans="2:15" ht="15" customHeight="1">
      <c r="B33" s="2" t="s">
        <v>445</v>
      </c>
      <c r="C33" s="2"/>
      <c r="D33" s="2"/>
      <c r="E33" s="2"/>
      <c r="F33" s="2"/>
      <c r="G33" s="53">
        <v>-1424516.8</v>
      </c>
      <c r="H33" s="288">
        <v>0</v>
      </c>
      <c r="I33" s="288">
        <v>0</v>
      </c>
      <c r="J33" s="288">
        <v>0</v>
      </c>
      <c r="K33" s="53">
        <f t="shared" si="0"/>
        <v>-1424516.8</v>
      </c>
      <c r="O33" s="102"/>
    </row>
    <row r="34" spans="2:15" ht="15" customHeight="1">
      <c r="B34" s="2"/>
      <c r="C34" s="2"/>
      <c r="D34" s="2"/>
      <c r="E34" s="2"/>
      <c r="F34" s="2"/>
      <c r="G34" s="47">
        <f>+G32+G33</f>
        <v>356129.19999999995</v>
      </c>
      <c r="H34" s="47">
        <f>+H32+H33</f>
        <v>57710</v>
      </c>
      <c r="I34" s="47">
        <f>+I32+I33</f>
        <v>73293</v>
      </c>
      <c r="J34" s="47">
        <f>+J32+J33</f>
        <v>1646909</v>
      </c>
      <c r="K34" s="47">
        <f t="shared" si="0"/>
        <v>2134041.2</v>
      </c>
      <c r="O34" s="102"/>
    </row>
    <row r="35" spans="2:15" ht="15" customHeight="1">
      <c r="B35" s="2" t="s">
        <v>446</v>
      </c>
      <c r="C35" s="2"/>
      <c r="D35" s="2"/>
      <c r="E35" s="2"/>
      <c r="F35" s="2"/>
      <c r="G35" s="53">
        <v>534193.8</v>
      </c>
      <c r="H35" s="288">
        <v>0</v>
      </c>
      <c r="I35" s="288">
        <v>0</v>
      </c>
      <c r="J35" s="53">
        <v>-534193.8</v>
      </c>
      <c r="K35" s="289">
        <f t="shared" si="0"/>
        <v>0</v>
      </c>
      <c r="O35" s="102"/>
    </row>
    <row r="36" spans="2:15" ht="15" customHeight="1">
      <c r="B36" s="2"/>
      <c r="C36" s="2"/>
      <c r="D36" s="2"/>
      <c r="E36" s="2"/>
      <c r="F36" s="2"/>
      <c r="G36" s="47">
        <f>+G34+G35</f>
        <v>890323</v>
      </c>
      <c r="H36" s="47">
        <f>+H34+H35</f>
        <v>57710</v>
      </c>
      <c r="I36" s="47">
        <f>+I34+I35</f>
        <v>73293</v>
      </c>
      <c r="J36" s="47">
        <f>+J34+J35</f>
        <v>1112715.2</v>
      </c>
      <c r="K36" s="47">
        <f t="shared" si="0"/>
        <v>2134041.2</v>
      </c>
      <c r="O36" s="102"/>
    </row>
    <row r="37" spans="2:15" ht="15" customHeight="1">
      <c r="B37" s="2" t="s">
        <v>375</v>
      </c>
      <c r="C37" s="2"/>
      <c r="D37" s="2"/>
      <c r="E37" s="2"/>
      <c r="F37" s="2"/>
      <c r="G37" s="205">
        <v>0</v>
      </c>
      <c r="H37" s="205">
        <v>0</v>
      </c>
      <c r="I37" s="205">
        <v>0</v>
      </c>
      <c r="J37" s="47">
        <v>31149</v>
      </c>
      <c r="K37" s="47">
        <f>SUM(G37:J37)</f>
        <v>31149</v>
      </c>
      <c r="O37" s="102"/>
    </row>
    <row r="38" spans="2:15" ht="15" customHeight="1">
      <c r="B38" s="2" t="s">
        <v>158</v>
      </c>
      <c r="C38" s="2"/>
      <c r="D38" s="2"/>
      <c r="E38" s="2"/>
      <c r="F38" s="2"/>
      <c r="G38" s="201"/>
      <c r="H38" s="201"/>
      <c r="I38" s="201"/>
      <c r="J38" s="14"/>
      <c r="K38" s="14"/>
      <c r="O38" s="102"/>
    </row>
    <row r="39" spans="2:15" ht="15" customHeight="1">
      <c r="B39" s="80" t="s">
        <v>363</v>
      </c>
      <c r="C39" s="2"/>
      <c r="D39" s="2"/>
      <c r="E39" s="2"/>
      <c r="F39" s="2"/>
      <c r="G39" s="205">
        <v>0</v>
      </c>
      <c r="H39" s="205">
        <v>0</v>
      </c>
      <c r="I39" s="205">
        <v>0</v>
      </c>
      <c r="J39" s="14">
        <v>48755</v>
      </c>
      <c r="K39" s="14">
        <f>SUM(G39:J39)</f>
        <v>48755</v>
      </c>
      <c r="O39" s="102"/>
    </row>
    <row r="40" spans="2:15" ht="15" customHeight="1">
      <c r="B40" s="2" t="s">
        <v>313</v>
      </c>
      <c r="C40" s="2"/>
      <c r="D40" s="2"/>
      <c r="E40" s="2"/>
      <c r="F40" s="2"/>
      <c r="G40" s="205">
        <v>0</v>
      </c>
      <c r="H40" s="205">
        <v>0</v>
      </c>
      <c r="I40" s="274">
        <v>-18455</v>
      </c>
      <c r="J40" s="205">
        <v>0</v>
      </c>
      <c r="K40" s="14">
        <f>SUM(G40:J40)</f>
        <v>-18455</v>
      </c>
      <c r="O40" s="102"/>
    </row>
    <row r="41" spans="2:15" ht="15" customHeight="1">
      <c r="B41" s="2" t="s">
        <v>521</v>
      </c>
      <c r="C41" s="2"/>
      <c r="D41" s="2"/>
      <c r="E41" s="2"/>
      <c r="F41" s="2"/>
      <c r="G41" s="205">
        <v>0</v>
      </c>
      <c r="H41" s="205">
        <v>0</v>
      </c>
      <c r="I41" s="205">
        <v>0</v>
      </c>
      <c r="J41" s="274">
        <v>-416671.16400000005</v>
      </c>
      <c r="K41" s="47">
        <f>SUM(G41:J41)</f>
        <v>-416671.16400000005</v>
      </c>
      <c r="O41" s="102"/>
    </row>
    <row r="42" spans="2:15" ht="15" customHeight="1">
      <c r="B42" s="2" t="s">
        <v>522</v>
      </c>
      <c r="C42" s="2"/>
      <c r="D42" s="2"/>
      <c r="E42" s="2"/>
      <c r="F42" s="2"/>
      <c r="G42" s="205">
        <v>0</v>
      </c>
      <c r="H42" s="205">
        <v>0</v>
      </c>
      <c r="I42" s="205">
        <v>0</v>
      </c>
      <c r="J42" s="274">
        <v>-31642</v>
      </c>
      <c r="K42" s="14">
        <f>SUM(G42:J42)</f>
        <v>-31642</v>
      </c>
      <c r="O42" s="102"/>
    </row>
    <row r="43" spans="2:15" ht="9.75" customHeight="1">
      <c r="B43" s="2"/>
      <c r="C43" s="2"/>
      <c r="D43" s="2"/>
      <c r="E43" s="2"/>
      <c r="F43" s="2"/>
      <c r="G43" s="14"/>
      <c r="H43" s="14"/>
      <c r="I43" s="14"/>
      <c r="J43" s="14"/>
      <c r="K43" s="14"/>
      <c r="O43" s="102"/>
    </row>
    <row r="44" spans="2:15" ht="15" customHeight="1" thickBot="1">
      <c r="B44" s="2" t="s">
        <v>443</v>
      </c>
      <c r="C44" s="2"/>
      <c r="D44" s="2"/>
      <c r="E44" s="2"/>
      <c r="F44" s="2"/>
      <c r="G44" s="123">
        <f>SUM(G36:G43)</f>
        <v>890323</v>
      </c>
      <c r="H44" s="123">
        <f>SUM(H36:H43)</f>
        <v>57710</v>
      </c>
      <c r="I44" s="123">
        <f>SUM(I36:I43)</f>
        <v>54838</v>
      </c>
      <c r="J44" s="123">
        <f>SUM(J36:J43)</f>
        <v>744306.0359999998</v>
      </c>
      <c r="K44" s="123">
        <f>SUM(K36:K43)</f>
        <v>1747177.036</v>
      </c>
      <c r="N44" s="179"/>
      <c r="O44" s="102"/>
    </row>
    <row r="45" spans="2:15" ht="15" customHeight="1" thickTop="1">
      <c r="B45" s="2"/>
      <c r="C45" s="2"/>
      <c r="D45" s="2"/>
      <c r="E45" s="2"/>
      <c r="F45" s="2"/>
      <c r="G45" s="2"/>
      <c r="H45" s="2"/>
      <c r="I45" s="2"/>
      <c r="J45" s="2"/>
      <c r="K45" s="2"/>
      <c r="N45" s="179"/>
      <c r="O45" s="102"/>
    </row>
    <row r="46" spans="2:15" ht="15" customHeight="1">
      <c r="B46" s="80" t="s">
        <v>199</v>
      </c>
      <c r="C46" s="45" t="s">
        <v>49</v>
      </c>
      <c r="D46" s="45"/>
      <c r="E46" s="45"/>
      <c r="F46" s="45"/>
      <c r="G46" s="45"/>
      <c r="H46" s="45"/>
      <c r="I46" s="45"/>
      <c r="J46" s="45"/>
      <c r="K46" s="45"/>
      <c r="O46" s="102"/>
    </row>
    <row r="47" spans="2:15" ht="15" customHeight="1">
      <c r="B47" s="80"/>
      <c r="C47" s="45" t="s">
        <v>50</v>
      </c>
      <c r="D47" s="45"/>
      <c r="E47" s="45"/>
      <c r="F47" s="45"/>
      <c r="G47" s="45"/>
      <c r="H47" s="45"/>
      <c r="I47" s="45"/>
      <c r="J47" s="45"/>
      <c r="K47" s="45"/>
      <c r="O47" s="102"/>
    </row>
    <row r="48" spans="2:15" ht="10.5" customHeight="1">
      <c r="B48" s="80"/>
      <c r="C48" s="45"/>
      <c r="D48" s="45"/>
      <c r="E48" s="45"/>
      <c r="F48" s="45"/>
      <c r="G48" s="45"/>
      <c r="H48" s="45"/>
      <c r="I48" s="45"/>
      <c r="J48" s="45"/>
      <c r="K48" s="45"/>
      <c r="O48" s="102"/>
    </row>
    <row r="49" spans="2:15" ht="15" customHeight="1">
      <c r="B49" s="80" t="s">
        <v>397</v>
      </c>
      <c r="C49" s="45" t="s">
        <v>53</v>
      </c>
      <c r="D49" s="45"/>
      <c r="E49" s="45"/>
      <c r="F49" s="45"/>
      <c r="G49" s="45"/>
      <c r="H49" s="45"/>
      <c r="I49" s="45"/>
      <c r="J49" s="45"/>
      <c r="K49" s="45"/>
      <c r="O49" s="102"/>
    </row>
    <row r="50" spans="2:15" ht="15" customHeight="1">
      <c r="B50" s="80"/>
      <c r="C50" s="45" t="s">
        <v>54</v>
      </c>
      <c r="D50" s="45"/>
      <c r="E50" s="45"/>
      <c r="F50" s="45"/>
      <c r="G50" s="45"/>
      <c r="H50" s="45"/>
      <c r="I50" s="45"/>
      <c r="J50" s="45"/>
      <c r="K50" s="45"/>
      <c r="O50" s="102"/>
    </row>
    <row r="51" spans="2:15" ht="9.75" customHeight="1">
      <c r="B51" s="80"/>
      <c r="C51" s="45"/>
      <c r="D51" s="45"/>
      <c r="E51" s="45"/>
      <c r="F51" s="45"/>
      <c r="G51" s="45"/>
      <c r="H51" s="45"/>
      <c r="I51" s="45"/>
      <c r="J51" s="45"/>
      <c r="K51" s="45"/>
      <c r="O51" s="102"/>
    </row>
    <row r="52" spans="2:15" ht="15" customHeight="1">
      <c r="B52" s="80" t="s">
        <v>523</v>
      </c>
      <c r="C52" s="45" t="s">
        <v>51</v>
      </c>
      <c r="D52" s="45"/>
      <c r="E52" s="45"/>
      <c r="F52" s="45"/>
      <c r="G52" s="45"/>
      <c r="H52" s="45"/>
      <c r="I52" s="45"/>
      <c r="J52" s="45"/>
      <c r="K52" s="45"/>
      <c r="O52" s="102"/>
    </row>
    <row r="53" spans="2:15" ht="15" customHeight="1">
      <c r="B53" s="80"/>
      <c r="C53" s="45" t="s">
        <v>52</v>
      </c>
      <c r="D53" s="45"/>
      <c r="E53" s="45"/>
      <c r="F53" s="45"/>
      <c r="G53" s="45"/>
      <c r="H53" s="45"/>
      <c r="I53" s="45"/>
      <c r="J53" s="45"/>
      <c r="K53" s="45"/>
      <c r="O53" s="102"/>
    </row>
    <row r="54" spans="2:15" ht="15" customHeight="1">
      <c r="B54" s="81"/>
      <c r="C54" s="2"/>
      <c r="D54" s="2"/>
      <c r="E54" s="2"/>
      <c r="F54" s="2"/>
      <c r="G54" s="2"/>
      <c r="H54" s="2"/>
      <c r="I54" s="2"/>
      <c r="J54" s="2"/>
      <c r="K54" s="2"/>
      <c r="O54" s="102"/>
    </row>
    <row r="55" spans="2:15" ht="15" customHeight="1">
      <c r="B55" s="43"/>
      <c r="C55" s="2"/>
      <c r="D55" s="2"/>
      <c r="E55" s="2"/>
      <c r="F55" s="2"/>
      <c r="G55" s="2"/>
      <c r="H55" s="2"/>
      <c r="I55" s="2"/>
      <c r="J55" s="2"/>
      <c r="K55" s="2"/>
      <c r="O55" s="102"/>
    </row>
    <row r="56" spans="2:15" ht="15" customHeight="1">
      <c r="B56" s="2" t="s">
        <v>270</v>
      </c>
      <c r="C56" s="2"/>
      <c r="D56" s="2"/>
      <c r="E56" s="2"/>
      <c r="F56" s="2"/>
      <c r="G56" s="2"/>
      <c r="H56" s="2"/>
      <c r="I56" s="2"/>
      <c r="J56" s="2"/>
      <c r="K56" s="2"/>
      <c r="O56" s="102"/>
    </row>
    <row r="57" spans="2:15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O57" s="102"/>
    </row>
    <row r="58" spans="2:15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O58" s="102"/>
    </row>
    <row r="59" spans="2:15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O59" s="102"/>
    </row>
    <row r="60" spans="2:15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O60" s="10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2:11" ht="15" customHeight="1"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2:11" ht="15" customHeight="1"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2:11" ht="15" customHeight="1"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2:11" ht="15" customHeight="1"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2:11" ht="1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2:11" ht="15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2:11" ht="15" customHeight="1"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2:11" ht="15" customHeight="1">
      <c r="B128" s="2"/>
      <c r="C128" s="2"/>
      <c r="D128" s="2"/>
      <c r="E128" s="2"/>
      <c r="F128" s="2"/>
      <c r="G128" s="2"/>
      <c r="H128" s="2"/>
      <c r="I128" s="2"/>
      <c r="J128" s="2"/>
      <c r="K128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88"/>
  <sheetViews>
    <sheetView workbookViewId="0" topLeftCell="A67">
      <selection activeCell="A1" sqref="A1:H1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7" customWidth="1"/>
  </cols>
  <sheetData>
    <row r="1" spans="1:9" ht="15">
      <c r="A1" s="315" t="s">
        <v>216</v>
      </c>
      <c r="B1" s="315"/>
      <c r="C1" s="315"/>
      <c r="D1" s="315"/>
      <c r="E1" s="315"/>
      <c r="F1" s="315"/>
      <c r="G1" s="315"/>
      <c r="H1" s="315"/>
      <c r="I1" s="86"/>
    </row>
    <row r="2" spans="1:9" ht="15">
      <c r="A2" s="325" t="s">
        <v>271</v>
      </c>
      <c r="B2" s="325"/>
      <c r="C2" s="325"/>
      <c r="D2" s="325"/>
      <c r="E2" s="325"/>
      <c r="F2" s="325"/>
      <c r="G2" s="325"/>
      <c r="H2" s="325"/>
      <c r="I2" s="116"/>
    </row>
    <row r="3" spans="1:9" ht="11.25" customHeight="1">
      <c r="A3" s="117"/>
      <c r="B3" s="118"/>
      <c r="C3" s="118"/>
      <c r="D3" s="118"/>
      <c r="E3" s="118"/>
      <c r="F3" s="118"/>
      <c r="G3" s="118"/>
      <c r="H3" s="118"/>
      <c r="I3" s="118"/>
    </row>
    <row r="4" spans="1:9" ht="15" customHeight="1">
      <c r="A4" s="312" t="s">
        <v>260</v>
      </c>
      <c r="B4" s="312"/>
      <c r="C4" s="312"/>
      <c r="D4" s="312"/>
      <c r="E4" s="312"/>
      <c r="F4" s="312"/>
      <c r="G4" s="312"/>
      <c r="H4" s="312"/>
      <c r="I4" s="79"/>
    </row>
    <row r="5" spans="1:9" ht="15" customHeight="1">
      <c r="A5" s="312" t="s">
        <v>437</v>
      </c>
      <c r="B5" s="312"/>
      <c r="C5" s="312"/>
      <c r="D5" s="312"/>
      <c r="E5" s="312"/>
      <c r="F5" s="312"/>
      <c r="G5" s="312"/>
      <c r="H5" s="312"/>
      <c r="I5" s="79"/>
    </row>
    <row r="6" spans="1:9" ht="15" customHeight="1">
      <c r="A6" s="315" t="s">
        <v>283</v>
      </c>
      <c r="B6" s="315"/>
      <c r="C6" s="315"/>
      <c r="D6" s="315"/>
      <c r="E6" s="315"/>
      <c r="F6" s="315"/>
      <c r="G6" s="315"/>
      <c r="H6" s="315"/>
      <c r="I6" s="86"/>
    </row>
    <row r="7" ht="10.5" customHeight="1"/>
    <row r="8" spans="8:10" ht="15" customHeight="1">
      <c r="H8" s="312" t="s">
        <v>447</v>
      </c>
      <c r="I8" s="312"/>
      <c r="J8" s="312"/>
    </row>
    <row r="9" spans="8:10" ht="14.25">
      <c r="H9" s="259" t="s">
        <v>438</v>
      </c>
      <c r="I9" s="79"/>
      <c r="J9" s="260" t="s">
        <v>441</v>
      </c>
    </row>
    <row r="10" spans="8:10" ht="14.25">
      <c r="H10" s="79" t="s">
        <v>196</v>
      </c>
      <c r="I10" s="79"/>
      <c r="J10" s="79" t="s">
        <v>196</v>
      </c>
    </row>
    <row r="11" ht="15">
      <c r="A11" s="73" t="s">
        <v>323</v>
      </c>
    </row>
    <row r="12" spans="1:10" ht="15">
      <c r="A12" s="2" t="s">
        <v>324</v>
      </c>
      <c r="H12" s="47">
        <v>420590</v>
      </c>
      <c r="I12" s="47"/>
      <c r="J12" s="47">
        <v>553574</v>
      </c>
    </row>
    <row r="13" spans="1:10" ht="15.75">
      <c r="A13" s="2" t="s">
        <v>339</v>
      </c>
      <c r="J13" s="270"/>
    </row>
    <row r="14" spans="1:10" ht="15">
      <c r="A14" s="80" t="s">
        <v>338</v>
      </c>
      <c r="H14" s="47">
        <v>-452909</v>
      </c>
      <c r="I14" s="47"/>
      <c r="J14" s="47">
        <v>-430652</v>
      </c>
    </row>
    <row r="15" spans="1:12" ht="15">
      <c r="A15" s="2" t="s">
        <v>343</v>
      </c>
      <c r="H15" s="47">
        <v>-15626</v>
      </c>
      <c r="I15" s="47"/>
      <c r="J15" s="47">
        <v>-36764</v>
      </c>
      <c r="L15" s="47"/>
    </row>
    <row r="16" spans="1:12" ht="15">
      <c r="A16" s="2" t="s">
        <v>385</v>
      </c>
      <c r="H16" s="47">
        <v>-2172</v>
      </c>
      <c r="I16" s="47"/>
      <c r="J16" s="47">
        <v>3899</v>
      </c>
      <c r="L16" s="47"/>
    </row>
    <row r="17" spans="1:10" ht="15">
      <c r="A17" s="2" t="s">
        <v>501</v>
      </c>
      <c r="H17" s="174">
        <f>SUM(H12:H16)</f>
        <v>-50117</v>
      </c>
      <c r="I17" s="52"/>
      <c r="J17" s="174">
        <f>SUM(J12:J16)</f>
        <v>90057</v>
      </c>
    </row>
    <row r="18" spans="1:10" ht="15" customHeight="1">
      <c r="A18" s="2"/>
      <c r="H18" s="47"/>
      <c r="I18" s="47"/>
      <c r="J18" s="52"/>
    </row>
    <row r="19" spans="1:9" ht="15">
      <c r="A19" s="73" t="s">
        <v>325</v>
      </c>
      <c r="H19" s="47"/>
      <c r="I19" s="47"/>
    </row>
    <row r="20" spans="1:10" ht="15" customHeight="1">
      <c r="A20" s="2" t="s">
        <v>348</v>
      </c>
      <c r="H20" s="47">
        <v>607</v>
      </c>
      <c r="I20" s="47"/>
      <c r="J20" s="47">
        <v>1731</v>
      </c>
    </row>
    <row r="21" spans="1:10" ht="15" customHeight="1">
      <c r="A21" s="2" t="s">
        <v>344</v>
      </c>
      <c r="H21" s="47">
        <v>5997</v>
      </c>
      <c r="I21" s="47"/>
      <c r="J21" s="47">
        <v>44221</v>
      </c>
    </row>
    <row r="22" spans="1:10" ht="15" customHeight="1">
      <c r="A22" s="2" t="s">
        <v>334</v>
      </c>
      <c r="H22" s="198">
        <v>-30640</v>
      </c>
      <c r="I22" s="47"/>
      <c r="J22" s="47">
        <v>-27724</v>
      </c>
    </row>
    <row r="23" spans="1:10" ht="15" customHeight="1">
      <c r="A23" s="2" t="s">
        <v>386</v>
      </c>
      <c r="H23" s="269">
        <v>0</v>
      </c>
      <c r="I23" s="47"/>
      <c r="J23" s="47">
        <v>-94732</v>
      </c>
    </row>
    <row r="24" spans="1:10" ht="15" customHeight="1">
      <c r="A24" s="2" t="s">
        <v>0</v>
      </c>
      <c r="H24" s="47">
        <v>-17676</v>
      </c>
      <c r="I24" s="47"/>
      <c r="J24" s="269">
        <v>0</v>
      </c>
    </row>
    <row r="25" spans="1:10" ht="15" customHeight="1">
      <c r="A25" s="2" t="s">
        <v>1</v>
      </c>
      <c r="H25" s="47">
        <v>-10066</v>
      </c>
      <c r="I25" s="47"/>
      <c r="J25" s="269">
        <v>0</v>
      </c>
    </row>
    <row r="26" spans="1:10" ht="15" customHeight="1">
      <c r="A26" s="272" t="s">
        <v>471</v>
      </c>
      <c r="H26" s="269">
        <v>0</v>
      </c>
      <c r="I26" s="47"/>
      <c r="J26" s="47">
        <v>-182041</v>
      </c>
    </row>
    <row r="27" spans="1:10" ht="15" customHeight="1">
      <c r="A27" s="2" t="s">
        <v>332</v>
      </c>
      <c r="H27" s="47">
        <v>-90247</v>
      </c>
      <c r="I27" s="47"/>
      <c r="J27" s="47">
        <v>-11335</v>
      </c>
    </row>
    <row r="28" spans="1:10" ht="15" customHeight="1">
      <c r="A28" s="272" t="s">
        <v>396</v>
      </c>
      <c r="H28" s="47">
        <v>288276</v>
      </c>
      <c r="I28" s="47"/>
      <c r="J28" s="198">
        <v>29229</v>
      </c>
    </row>
    <row r="29" spans="1:10" ht="15" customHeight="1">
      <c r="A29" s="2" t="s">
        <v>330</v>
      </c>
      <c r="H29" s="47">
        <v>3623</v>
      </c>
      <c r="I29" s="47"/>
      <c r="J29" s="47">
        <v>16235</v>
      </c>
    </row>
    <row r="30" spans="1:10" ht="15" customHeight="1">
      <c r="A30" s="2" t="s">
        <v>415</v>
      </c>
      <c r="H30" s="47">
        <v>-36160</v>
      </c>
      <c r="I30" s="47"/>
      <c r="J30" s="47">
        <v>13891</v>
      </c>
    </row>
    <row r="31" spans="1:10" ht="15" customHeight="1">
      <c r="A31" s="2" t="s">
        <v>369</v>
      </c>
      <c r="H31" s="293">
        <v>-176700</v>
      </c>
      <c r="I31" s="47"/>
      <c r="J31" s="47">
        <v>-166748</v>
      </c>
    </row>
    <row r="32" spans="1:12" ht="15" customHeight="1">
      <c r="A32" s="2" t="s">
        <v>498</v>
      </c>
      <c r="H32" s="293">
        <v>4494</v>
      </c>
      <c r="I32" s="47"/>
      <c r="J32" s="269">
        <v>0</v>
      </c>
      <c r="L32" s="219"/>
    </row>
    <row r="33" spans="1:10" ht="15" customHeight="1">
      <c r="A33" s="2" t="s">
        <v>333</v>
      </c>
      <c r="H33" s="293">
        <v>131653</v>
      </c>
      <c r="I33" s="47"/>
      <c r="J33" s="47">
        <v>107823</v>
      </c>
    </row>
    <row r="34" spans="1:10" ht="15" customHeight="1">
      <c r="A34" s="190" t="s">
        <v>527</v>
      </c>
      <c r="G34" s="219" t="s">
        <v>194</v>
      </c>
      <c r="H34" s="293">
        <v>-44077</v>
      </c>
      <c r="I34" s="47"/>
      <c r="J34" s="47">
        <v>331</v>
      </c>
    </row>
    <row r="35" spans="1:10" ht="15">
      <c r="A35" s="2" t="s">
        <v>416</v>
      </c>
      <c r="H35" s="174">
        <f>SUM(H20:H34)</f>
        <v>29084</v>
      </c>
      <c r="I35" s="52"/>
      <c r="J35" s="174">
        <f>SUM(J20:J34)</f>
        <v>-269119</v>
      </c>
    </row>
    <row r="36" spans="1:10" ht="15" customHeight="1">
      <c r="A36" s="2"/>
      <c r="H36" s="47"/>
      <c r="I36" s="47"/>
      <c r="J36" s="52"/>
    </row>
    <row r="37" spans="1:10" ht="15">
      <c r="A37" s="73" t="s">
        <v>326</v>
      </c>
      <c r="H37" s="47"/>
      <c r="I37" s="47"/>
      <c r="J37" s="52"/>
    </row>
    <row r="38" spans="1:10" ht="15">
      <c r="A38" s="2" t="s">
        <v>497</v>
      </c>
      <c r="H38" s="47">
        <v>118</v>
      </c>
      <c r="I38" s="47"/>
      <c r="J38" s="206">
        <v>0</v>
      </c>
    </row>
    <row r="39" spans="1:10" ht="15">
      <c r="A39" s="2" t="s">
        <v>142</v>
      </c>
      <c r="H39" s="47">
        <v>436347</v>
      </c>
      <c r="I39" s="47"/>
      <c r="J39" s="47">
        <v>396649</v>
      </c>
    </row>
    <row r="40" spans="1:10" ht="15">
      <c r="A40" s="2" t="s">
        <v>138</v>
      </c>
      <c r="H40" s="293">
        <v>-287776</v>
      </c>
      <c r="I40" s="47"/>
      <c r="J40" s="47">
        <v>-49740</v>
      </c>
    </row>
    <row r="41" spans="1:10" ht="15">
      <c r="A41" s="2" t="s">
        <v>161</v>
      </c>
      <c r="H41" s="47">
        <v>-31520</v>
      </c>
      <c r="I41" s="47"/>
      <c r="J41" s="47">
        <v>-30917</v>
      </c>
    </row>
    <row r="42" spans="1:11" ht="15">
      <c r="A42" s="2" t="s">
        <v>355</v>
      </c>
      <c r="H42" s="269">
        <v>0</v>
      </c>
      <c r="I42" s="47"/>
      <c r="J42" s="47">
        <v>-4412</v>
      </c>
      <c r="K42" s="47"/>
    </row>
    <row r="43" spans="1:11" ht="15">
      <c r="A43" s="2" t="s">
        <v>331</v>
      </c>
      <c r="H43" s="47">
        <v>-80338</v>
      </c>
      <c r="I43" s="47"/>
      <c r="J43" s="47">
        <v>-89820</v>
      </c>
      <c r="K43" s="47"/>
    </row>
    <row r="44" spans="1:10" ht="15">
      <c r="A44" s="2" t="s">
        <v>329</v>
      </c>
      <c r="H44" s="47">
        <v>-6653</v>
      </c>
      <c r="I44" s="47"/>
      <c r="J44" s="47">
        <v>-8548</v>
      </c>
    </row>
    <row r="45" spans="1:10" ht="15">
      <c r="A45" s="2" t="s">
        <v>500</v>
      </c>
      <c r="H45" s="174">
        <f>SUM(H38:H44)</f>
        <v>30178</v>
      </c>
      <c r="I45" s="52"/>
      <c r="J45" s="174">
        <f>SUM(J39:J44)</f>
        <v>213212</v>
      </c>
    </row>
    <row r="46" spans="1:10" ht="15" customHeight="1">
      <c r="A46" s="2"/>
      <c r="H46" s="52"/>
      <c r="I46" s="52"/>
      <c r="J46" s="52"/>
    </row>
    <row r="47" spans="1:10" ht="15">
      <c r="A47" s="2" t="s">
        <v>499</v>
      </c>
      <c r="H47" s="47">
        <v>9145</v>
      </c>
      <c r="I47" s="47"/>
      <c r="J47" s="47">
        <v>34150</v>
      </c>
    </row>
    <row r="48" spans="1:10" ht="15">
      <c r="A48" s="2" t="s">
        <v>327</v>
      </c>
      <c r="H48" s="47">
        <v>-4368</v>
      </c>
      <c r="I48" s="47"/>
      <c r="J48" s="47">
        <v>-2127</v>
      </c>
    </row>
    <row r="49" spans="1:10" ht="15">
      <c r="A49" s="2" t="s">
        <v>284</v>
      </c>
      <c r="H49" s="53">
        <v>147973</v>
      </c>
      <c r="I49" s="52"/>
      <c r="J49" s="53">
        <v>77099</v>
      </c>
    </row>
    <row r="50" spans="1:10" ht="15" customHeight="1" thickBot="1">
      <c r="A50" s="2" t="s">
        <v>285</v>
      </c>
      <c r="H50" s="175">
        <f>+H47+H48+H49</f>
        <v>152750</v>
      </c>
      <c r="I50" s="52"/>
      <c r="J50" s="175">
        <f>+J47+J48+J49</f>
        <v>109122</v>
      </c>
    </row>
    <row r="51" spans="1:10" ht="11.25" customHeight="1" thickTop="1">
      <c r="A51" s="2"/>
      <c r="J51"/>
    </row>
    <row r="52" spans="1:10" ht="15" customHeight="1">
      <c r="A52" s="2" t="s">
        <v>286</v>
      </c>
      <c r="B52" s="2"/>
      <c r="C52" s="2"/>
      <c r="D52" s="2"/>
      <c r="E52" s="2"/>
      <c r="F52" s="2"/>
      <c r="G52" s="76"/>
      <c r="J52"/>
    </row>
    <row r="53" spans="1:10" ht="15" customHeight="1">
      <c r="A53" s="80" t="s">
        <v>287</v>
      </c>
      <c r="B53" s="2"/>
      <c r="C53" s="2"/>
      <c r="D53" s="2"/>
      <c r="E53" s="2"/>
      <c r="F53" s="2"/>
      <c r="H53" s="159">
        <v>66990</v>
      </c>
      <c r="I53" s="159"/>
      <c r="J53" s="159">
        <v>34150</v>
      </c>
    </row>
    <row r="54" spans="1:10" ht="15" customHeight="1">
      <c r="A54" s="80" t="s">
        <v>288</v>
      </c>
      <c r="B54" s="2"/>
      <c r="C54" s="2"/>
      <c r="D54" s="2"/>
      <c r="E54" s="2"/>
      <c r="F54" s="2"/>
      <c r="H54" s="159">
        <v>120678</v>
      </c>
      <c r="I54" s="159"/>
      <c r="J54" s="159">
        <v>-2127</v>
      </c>
    </row>
    <row r="55" spans="1:10" ht="15" customHeight="1">
      <c r="A55" s="80" t="s">
        <v>354</v>
      </c>
      <c r="B55" s="2"/>
      <c r="C55" s="2"/>
      <c r="D55" s="2"/>
      <c r="E55" s="2"/>
      <c r="F55" s="2"/>
      <c r="H55" s="159">
        <v>-34918</v>
      </c>
      <c r="I55" s="159"/>
      <c r="J55" s="159">
        <v>77099</v>
      </c>
    </row>
    <row r="56" spans="1:10" ht="15" customHeight="1" thickBot="1">
      <c r="A56" s="80"/>
      <c r="B56" s="2"/>
      <c r="C56" s="2"/>
      <c r="D56" s="2"/>
      <c r="E56" s="2"/>
      <c r="F56" s="2"/>
      <c r="H56" s="183">
        <f>SUM(H53:H55)</f>
        <v>152750</v>
      </c>
      <c r="I56" s="152"/>
      <c r="J56" s="183">
        <f>SUM(J53:J55)</f>
        <v>109122</v>
      </c>
    </row>
    <row r="57" spans="1:10" ht="15" customHeight="1" thickTop="1">
      <c r="A57" s="80"/>
      <c r="B57" s="2"/>
      <c r="C57" s="2"/>
      <c r="D57" s="2"/>
      <c r="E57" s="2"/>
      <c r="F57" s="2"/>
      <c r="H57" s="152"/>
      <c r="I57" s="152"/>
      <c r="J57" s="152"/>
    </row>
    <row r="58" spans="1:10" ht="15" customHeight="1">
      <c r="A58" s="80"/>
      <c r="B58" s="2"/>
      <c r="C58" s="2"/>
      <c r="D58" s="2"/>
      <c r="E58" s="2"/>
      <c r="F58" s="2"/>
      <c r="H58" s="152"/>
      <c r="I58" s="152"/>
      <c r="J58" s="152"/>
    </row>
    <row r="59" spans="1:10" ht="15" customHeight="1">
      <c r="A59" s="2"/>
      <c r="H59" s="219"/>
      <c r="J59" s="52"/>
    </row>
    <row r="60" spans="1:10" ht="15" customHeight="1">
      <c r="A60" s="2"/>
      <c r="J60" s="52"/>
    </row>
    <row r="61" spans="1:10" ht="15" customHeight="1">
      <c r="A61" s="2"/>
      <c r="J61" s="52"/>
    </row>
    <row r="62" spans="1:10" ht="15" customHeight="1">
      <c r="A62" s="2"/>
      <c r="J62" s="52"/>
    </row>
    <row r="63" spans="1:10" ht="15" customHeight="1">
      <c r="A63" s="2"/>
      <c r="J63" s="52"/>
    </row>
    <row r="64" spans="1:10" ht="15" customHeight="1">
      <c r="A64" s="2"/>
      <c r="J64" s="52"/>
    </row>
    <row r="65" spans="1:10" ht="15" customHeight="1">
      <c r="A65" s="81" t="s">
        <v>349</v>
      </c>
      <c r="B65" s="81"/>
      <c r="C65" s="2"/>
      <c r="D65" s="2"/>
      <c r="J65" s="52"/>
    </row>
    <row r="66" spans="1:10" ht="15" customHeight="1">
      <c r="A66" s="81" t="s">
        <v>151</v>
      </c>
      <c r="B66" s="81"/>
      <c r="C66" s="2"/>
      <c r="D66" s="2"/>
      <c r="J66" s="52"/>
    </row>
    <row r="67" spans="1:10" ht="15" customHeight="1">
      <c r="A67" s="81" t="s">
        <v>347</v>
      </c>
      <c r="B67" s="81"/>
      <c r="C67" s="2"/>
      <c r="D67" s="2"/>
      <c r="J67" s="52"/>
    </row>
    <row r="68" spans="1:10" ht="15" customHeight="1">
      <c r="A68" s="81" t="s">
        <v>153</v>
      </c>
      <c r="B68" s="81"/>
      <c r="C68" s="2"/>
      <c r="D68" s="2"/>
      <c r="J68" s="52"/>
    </row>
    <row r="69" spans="1:10" ht="15" customHeight="1">
      <c r="A69" s="81" t="s">
        <v>152</v>
      </c>
      <c r="B69" s="81"/>
      <c r="C69" s="2"/>
      <c r="D69" s="2"/>
      <c r="J69" s="52"/>
    </row>
    <row r="70" spans="1:10" ht="15" customHeight="1">
      <c r="A70" s="81"/>
      <c r="B70" s="81"/>
      <c r="C70" s="2"/>
      <c r="D70" s="2"/>
      <c r="J70" s="52"/>
    </row>
    <row r="71" spans="1:10" ht="15" customHeight="1">
      <c r="A71" s="2"/>
      <c r="B71" s="193"/>
      <c r="J71" s="52"/>
    </row>
    <row r="72" spans="1:10" ht="15" customHeight="1">
      <c r="A72" s="2"/>
      <c r="J72" s="52"/>
    </row>
    <row r="73" ht="15">
      <c r="J73" s="52"/>
    </row>
    <row r="74" ht="15">
      <c r="J74" s="52"/>
    </row>
    <row r="75" ht="15">
      <c r="J75" s="52"/>
    </row>
    <row r="76" spans="1:10" ht="15">
      <c r="A76" s="2" t="s">
        <v>270</v>
      </c>
      <c r="J76" s="52"/>
    </row>
    <row r="77" spans="1:10" ht="15">
      <c r="A77" s="2"/>
      <c r="J77" s="52"/>
    </row>
    <row r="78" spans="1:10" ht="15">
      <c r="A78" s="2"/>
      <c r="J78" s="52"/>
    </row>
    <row r="79" spans="1:10" ht="15">
      <c r="A79" s="2"/>
      <c r="J79" s="52"/>
    </row>
    <row r="80" spans="1:10" ht="15">
      <c r="A80" s="2"/>
      <c r="J80" s="52"/>
    </row>
    <row r="81" spans="1:10" ht="15">
      <c r="A81" s="2"/>
      <c r="J81" s="52"/>
    </row>
    <row r="82" spans="1:10" ht="15">
      <c r="A82" s="2"/>
      <c r="J82" s="52"/>
    </row>
    <row r="83" spans="1:10" ht="15">
      <c r="A83" s="2"/>
      <c r="J83" s="52"/>
    </row>
    <row r="84" spans="1:10" ht="15">
      <c r="A84" s="2"/>
      <c r="J84" s="52"/>
    </row>
    <row r="85" spans="1:10" ht="15">
      <c r="A85" s="2"/>
      <c r="J85" s="52"/>
    </row>
    <row r="86" spans="1:10" ht="15">
      <c r="A86" s="2"/>
      <c r="J86" s="52"/>
    </row>
    <row r="87" spans="1:10" ht="15">
      <c r="A87" s="2"/>
      <c r="J87" s="52"/>
    </row>
    <row r="88" spans="1:10" ht="15">
      <c r="A88" s="2"/>
      <c r="J88" s="52"/>
    </row>
    <row r="89" spans="1:10" ht="15">
      <c r="A89" s="2"/>
      <c r="J89" s="52"/>
    </row>
    <row r="90" spans="1:10" ht="15">
      <c r="A90" s="2"/>
      <c r="J90" s="52"/>
    </row>
    <row r="91" spans="1:10" ht="15">
      <c r="A91" s="2"/>
      <c r="J91" s="52"/>
    </row>
    <row r="92" spans="1:10" ht="15">
      <c r="A92" s="2"/>
      <c r="J92" s="52"/>
    </row>
    <row r="93" spans="1:10" ht="15">
      <c r="A93" s="2"/>
      <c r="J93" s="52"/>
    </row>
    <row r="94" spans="1:10" ht="15">
      <c r="A94" s="2"/>
      <c r="J94" s="52"/>
    </row>
    <row r="95" spans="1:10" ht="15">
      <c r="A95" s="2"/>
      <c r="J95" s="52"/>
    </row>
    <row r="96" spans="1:10" ht="15">
      <c r="A96" s="2"/>
      <c r="J96" s="52"/>
    </row>
    <row r="97" ht="15">
      <c r="J97" s="52"/>
    </row>
    <row r="98" ht="15">
      <c r="J98" s="52"/>
    </row>
    <row r="99" ht="15">
      <c r="J99" s="52"/>
    </row>
    <row r="100" ht="15">
      <c r="J100" s="52"/>
    </row>
    <row r="101" ht="15">
      <c r="J101" s="52"/>
    </row>
    <row r="102" ht="15">
      <c r="J102" s="52"/>
    </row>
    <row r="103" ht="15">
      <c r="J103" s="52"/>
    </row>
    <row r="104" ht="15">
      <c r="J104" s="52"/>
    </row>
    <row r="105" ht="15">
      <c r="J105" s="52"/>
    </row>
    <row r="106" ht="15">
      <c r="J106" s="52"/>
    </row>
    <row r="107" ht="15">
      <c r="J107" s="52"/>
    </row>
    <row r="108" ht="15">
      <c r="J108" s="52"/>
    </row>
    <row r="109" ht="15">
      <c r="J109" s="52"/>
    </row>
    <row r="110" ht="15">
      <c r="J110" s="52"/>
    </row>
    <row r="111" ht="15">
      <c r="J111" s="52"/>
    </row>
    <row r="112" ht="15">
      <c r="J112" s="52"/>
    </row>
    <row r="113" ht="15">
      <c r="J113" s="52"/>
    </row>
    <row r="114" ht="15">
      <c r="J114" s="52"/>
    </row>
    <row r="115" ht="15">
      <c r="J115" s="52"/>
    </row>
    <row r="116" ht="15">
      <c r="J116" s="52"/>
    </row>
    <row r="117" ht="15">
      <c r="J117" s="52"/>
    </row>
    <row r="118" ht="15">
      <c r="J118" s="52"/>
    </row>
    <row r="119" ht="15">
      <c r="J119" s="52"/>
    </row>
    <row r="120" ht="15">
      <c r="J120" s="52"/>
    </row>
    <row r="121" ht="15">
      <c r="J121" s="52"/>
    </row>
    <row r="122" ht="15">
      <c r="J122" s="52"/>
    </row>
    <row r="123" ht="15">
      <c r="J123" s="52"/>
    </row>
    <row r="124" ht="15">
      <c r="J124" s="52"/>
    </row>
    <row r="125" ht="15">
      <c r="J125" s="52"/>
    </row>
    <row r="126" ht="15">
      <c r="J126" s="52"/>
    </row>
    <row r="127" ht="15">
      <c r="J127" s="52"/>
    </row>
    <row r="128" ht="15">
      <c r="J128" s="52"/>
    </row>
    <row r="129" ht="15">
      <c r="J129" s="52"/>
    </row>
    <row r="130" ht="15">
      <c r="J130" s="52"/>
    </row>
    <row r="131" ht="15">
      <c r="J131" s="52"/>
    </row>
    <row r="132" ht="15">
      <c r="J132" s="52"/>
    </row>
    <row r="133" ht="15">
      <c r="J133" s="52"/>
    </row>
    <row r="134" ht="15">
      <c r="J134" s="52"/>
    </row>
    <row r="135" ht="15">
      <c r="J135" s="52"/>
    </row>
    <row r="136" ht="15">
      <c r="J136" s="52"/>
    </row>
    <row r="137" ht="15">
      <c r="J137" s="52"/>
    </row>
    <row r="138" ht="15">
      <c r="J138" s="52"/>
    </row>
    <row r="139" ht="15">
      <c r="J139" s="52"/>
    </row>
    <row r="140" ht="15">
      <c r="J140" s="52"/>
    </row>
    <row r="141" ht="15">
      <c r="J141" s="52"/>
    </row>
    <row r="142" ht="15">
      <c r="J142" s="52"/>
    </row>
    <row r="143" ht="15">
      <c r="J143" s="52"/>
    </row>
    <row r="144" ht="15">
      <c r="J144" s="52"/>
    </row>
    <row r="145" ht="15">
      <c r="J145" s="52"/>
    </row>
    <row r="146" ht="15">
      <c r="J146" s="52"/>
    </row>
    <row r="147" ht="15">
      <c r="J147" s="52"/>
    </row>
    <row r="148" ht="15">
      <c r="J148" s="52"/>
    </row>
    <row r="149" ht="15">
      <c r="J149" s="52"/>
    </row>
    <row r="150" ht="15">
      <c r="J150" s="52"/>
    </row>
    <row r="151" ht="15">
      <c r="J151" s="52"/>
    </row>
    <row r="152" ht="15">
      <c r="J152" s="52"/>
    </row>
    <row r="153" ht="15">
      <c r="J153" s="52"/>
    </row>
    <row r="154" ht="15">
      <c r="J154" s="52"/>
    </row>
    <row r="155" ht="15">
      <c r="J155" s="52"/>
    </row>
    <row r="156" ht="15">
      <c r="J156" s="52"/>
    </row>
    <row r="157" ht="15">
      <c r="J157" s="52"/>
    </row>
    <row r="158" ht="15">
      <c r="J158" s="52"/>
    </row>
    <row r="159" ht="15">
      <c r="J159" s="52"/>
    </row>
    <row r="160" ht="15">
      <c r="J160" s="52"/>
    </row>
    <row r="161" ht="15">
      <c r="J161" s="52"/>
    </row>
    <row r="162" ht="15">
      <c r="J162" s="52"/>
    </row>
    <row r="163" ht="15">
      <c r="J163" s="52"/>
    </row>
    <row r="164" ht="15">
      <c r="J164" s="52"/>
    </row>
    <row r="165" ht="15">
      <c r="J165" s="52"/>
    </row>
    <row r="166" ht="15">
      <c r="J166" s="52"/>
    </row>
    <row r="167" ht="15">
      <c r="J167" s="52"/>
    </row>
    <row r="168" ht="15">
      <c r="J168" s="52"/>
    </row>
    <row r="169" ht="15">
      <c r="J169" s="52"/>
    </row>
    <row r="170" ht="15">
      <c r="J170" s="52"/>
    </row>
    <row r="171" ht="15">
      <c r="J171" s="52"/>
    </row>
    <row r="172" ht="15">
      <c r="J172" s="52"/>
    </row>
    <row r="173" ht="15">
      <c r="J173" s="52"/>
    </row>
    <row r="174" ht="15">
      <c r="J174" s="52"/>
    </row>
    <row r="175" ht="15">
      <c r="J175" s="52"/>
    </row>
    <row r="176" ht="15">
      <c r="J176" s="52"/>
    </row>
    <row r="177" ht="15">
      <c r="J177" s="52"/>
    </row>
    <row r="178" ht="15">
      <c r="J178" s="52"/>
    </row>
    <row r="179" ht="15">
      <c r="J179" s="52"/>
    </row>
    <row r="180" ht="15">
      <c r="J180" s="52"/>
    </row>
    <row r="181" ht="15">
      <c r="J181" s="52"/>
    </row>
    <row r="182" ht="15">
      <c r="J182" s="52"/>
    </row>
    <row r="183" ht="15">
      <c r="J183" s="52"/>
    </row>
    <row r="184" ht="15">
      <c r="J184" s="52"/>
    </row>
    <row r="185" ht="15">
      <c r="J185" s="52"/>
    </row>
    <row r="186" ht="15">
      <c r="J186" s="52"/>
    </row>
    <row r="187" ht="15">
      <c r="J187" s="52"/>
    </row>
    <row r="188" ht="15">
      <c r="J188" s="52"/>
    </row>
    <row r="189" ht="15">
      <c r="J189" s="52"/>
    </row>
    <row r="190" ht="15">
      <c r="J190" s="52"/>
    </row>
    <row r="191" ht="15">
      <c r="J191" s="52"/>
    </row>
    <row r="192" ht="15">
      <c r="J192" s="52"/>
    </row>
    <row r="193" ht="15">
      <c r="J193" s="52"/>
    </row>
    <row r="194" ht="15">
      <c r="J194" s="52"/>
    </row>
    <row r="195" ht="15">
      <c r="J195" s="52"/>
    </row>
    <row r="196" ht="15">
      <c r="J196" s="52"/>
    </row>
    <row r="197" ht="15">
      <c r="J197" s="52"/>
    </row>
    <row r="198" ht="15">
      <c r="J198" s="52"/>
    </row>
    <row r="199" ht="15">
      <c r="J199" s="52"/>
    </row>
    <row r="200" ht="15">
      <c r="J200" s="52"/>
    </row>
    <row r="201" ht="15">
      <c r="J201" s="52"/>
    </row>
    <row r="202" ht="15">
      <c r="J202" s="52"/>
    </row>
    <row r="203" ht="15">
      <c r="J203" s="52"/>
    </row>
    <row r="204" ht="15">
      <c r="J204" s="52"/>
    </row>
    <row r="205" ht="15">
      <c r="J205" s="52"/>
    </row>
    <row r="206" ht="15">
      <c r="J206" s="52"/>
    </row>
    <row r="207" ht="15">
      <c r="J207" s="52"/>
    </row>
    <row r="208" ht="15">
      <c r="J208" s="52"/>
    </row>
    <row r="209" ht="15">
      <c r="J209" s="52"/>
    </row>
    <row r="210" ht="15">
      <c r="J210" s="52"/>
    </row>
    <row r="211" ht="15">
      <c r="J211" s="52"/>
    </row>
    <row r="212" ht="15">
      <c r="J212" s="52"/>
    </row>
    <row r="213" ht="15">
      <c r="J213" s="52"/>
    </row>
    <row r="214" ht="15">
      <c r="J214" s="52"/>
    </row>
    <row r="215" ht="15">
      <c r="J215" s="52"/>
    </row>
    <row r="216" ht="15">
      <c r="J216" s="52"/>
    </row>
    <row r="217" ht="15">
      <c r="J217" s="52"/>
    </row>
    <row r="218" ht="15">
      <c r="J218" s="52"/>
    </row>
    <row r="219" ht="15">
      <c r="J219" s="52"/>
    </row>
    <row r="220" ht="15">
      <c r="J220" s="52"/>
    </row>
    <row r="221" ht="15">
      <c r="J221" s="52"/>
    </row>
    <row r="222" ht="15">
      <c r="J222" s="52"/>
    </row>
    <row r="223" ht="15">
      <c r="J223" s="52"/>
    </row>
    <row r="224" ht="15">
      <c r="J224" s="52"/>
    </row>
    <row r="225" ht="15">
      <c r="J225" s="52"/>
    </row>
    <row r="226" ht="15">
      <c r="J226" s="52"/>
    </row>
    <row r="227" ht="15">
      <c r="J227" s="52"/>
    </row>
    <row r="228" ht="15">
      <c r="J228" s="52"/>
    </row>
    <row r="229" ht="15">
      <c r="J229" s="52"/>
    </row>
    <row r="230" ht="15">
      <c r="J230" s="52"/>
    </row>
    <row r="231" ht="15">
      <c r="J231" s="52"/>
    </row>
    <row r="232" ht="15">
      <c r="J232" s="52"/>
    </row>
    <row r="233" ht="15">
      <c r="J233" s="52"/>
    </row>
    <row r="234" ht="15">
      <c r="J234" s="52"/>
    </row>
    <row r="235" ht="15">
      <c r="J235" s="52"/>
    </row>
    <row r="236" ht="15">
      <c r="J236" s="52"/>
    </row>
    <row r="237" ht="15">
      <c r="J237" s="52"/>
    </row>
    <row r="238" ht="15">
      <c r="J238" s="52"/>
    </row>
    <row r="239" ht="15">
      <c r="J239" s="52"/>
    </row>
    <row r="240" ht="15">
      <c r="J240" s="52"/>
    </row>
    <row r="241" ht="15">
      <c r="J241" s="52"/>
    </row>
    <row r="242" ht="15">
      <c r="J242" s="52"/>
    </row>
    <row r="243" ht="15">
      <c r="J243" s="52"/>
    </row>
    <row r="244" ht="15">
      <c r="J244" s="52"/>
    </row>
    <row r="245" ht="15">
      <c r="J245" s="52"/>
    </row>
    <row r="246" ht="15">
      <c r="J246" s="52"/>
    </row>
    <row r="247" ht="15">
      <c r="J247" s="52"/>
    </row>
    <row r="248" ht="15">
      <c r="J248" s="52"/>
    </row>
    <row r="249" ht="15">
      <c r="J249" s="52"/>
    </row>
    <row r="250" ht="15">
      <c r="J250" s="52"/>
    </row>
    <row r="251" ht="15">
      <c r="J251" s="52"/>
    </row>
    <row r="252" ht="15">
      <c r="J252" s="52"/>
    </row>
    <row r="253" ht="15">
      <c r="J253" s="52"/>
    </row>
    <row r="254" ht="15">
      <c r="J254" s="52"/>
    </row>
    <row r="255" ht="15">
      <c r="J255" s="52"/>
    </row>
    <row r="256" ht="15">
      <c r="J256" s="52"/>
    </row>
    <row r="257" ht="15">
      <c r="J257" s="52"/>
    </row>
    <row r="258" ht="15">
      <c r="J258" s="52"/>
    </row>
    <row r="259" ht="15">
      <c r="J259" s="52"/>
    </row>
    <row r="260" ht="15">
      <c r="J260" s="52"/>
    </row>
    <row r="261" ht="15">
      <c r="J261" s="52"/>
    </row>
    <row r="262" ht="15">
      <c r="J262" s="52"/>
    </row>
    <row r="263" ht="15">
      <c r="J263" s="52"/>
    </row>
    <row r="264" ht="15">
      <c r="J264" s="52"/>
    </row>
    <row r="265" ht="15">
      <c r="J265" s="52"/>
    </row>
    <row r="266" ht="15">
      <c r="J266" s="52"/>
    </row>
    <row r="267" ht="15">
      <c r="J267" s="52"/>
    </row>
    <row r="268" ht="15">
      <c r="J268" s="52"/>
    </row>
    <row r="269" ht="15">
      <c r="J269" s="52"/>
    </row>
    <row r="270" ht="15">
      <c r="J270" s="52"/>
    </row>
    <row r="271" ht="15">
      <c r="J271" s="52"/>
    </row>
    <row r="272" ht="15">
      <c r="J272" s="52"/>
    </row>
    <row r="273" ht="15">
      <c r="J273" s="52"/>
    </row>
    <row r="274" ht="15">
      <c r="J274" s="52"/>
    </row>
    <row r="275" ht="15">
      <c r="J275" s="52"/>
    </row>
    <row r="276" ht="15">
      <c r="J276" s="52"/>
    </row>
    <row r="277" ht="15">
      <c r="J277" s="52"/>
    </row>
    <row r="278" ht="15">
      <c r="J278" s="52"/>
    </row>
    <row r="279" ht="15">
      <c r="J279" s="52"/>
    </row>
    <row r="280" ht="15">
      <c r="J280" s="52"/>
    </row>
    <row r="281" ht="15">
      <c r="J281" s="52"/>
    </row>
    <row r="282" ht="15">
      <c r="J282" s="52"/>
    </row>
    <row r="283" ht="15">
      <c r="J283" s="52"/>
    </row>
    <row r="284" ht="15">
      <c r="J284" s="52"/>
    </row>
    <row r="285" ht="15">
      <c r="J285" s="52"/>
    </row>
    <row r="286" ht="15">
      <c r="J286" s="52"/>
    </row>
    <row r="287" ht="15">
      <c r="J287" s="52"/>
    </row>
    <row r="288" ht="15">
      <c r="J288" s="52"/>
    </row>
    <row r="289" ht="15">
      <c r="J289" s="52"/>
    </row>
    <row r="290" ht="15">
      <c r="J290" s="52"/>
    </row>
    <row r="291" ht="15">
      <c r="J291" s="52"/>
    </row>
    <row r="292" ht="15">
      <c r="J292" s="52"/>
    </row>
    <row r="293" ht="15">
      <c r="J293" s="52"/>
    </row>
    <row r="294" ht="15">
      <c r="J294" s="52"/>
    </row>
    <row r="295" ht="15">
      <c r="J295" s="52"/>
    </row>
    <row r="296" ht="15">
      <c r="J296" s="52"/>
    </row>
    <row r="297" ht="15">
      <c r="J297" s="52"/>
    </row>
    <row r="298" ht="15">
      <c r="J298" s="52"/>
    </row>
    <row r="299" ht="15">
      <c r="J299" s="52"/>
    </row>
    <row r="300" ht="15">
      <c r="J300" s="52"/>
    </row>
    <row r="301" ht="15">
      <c r="J301" s="52"/>
    </row>
    <row r="302" ht="15">
      <c r="J302" s="52"/>
    </row>
    <row r="303" ht="15">
      <c r="J303" s="52"/>
    </row>
    <row r="304" ht="15">
      <c r="J304" s="52"/>
    </row>
    <row r="305" ht="15">
      <c r="J305" s="52"/>
    </row>
    <row r="306" ht="15">
      <c r="J306" s="52"/>
    </row>
    <row r="307" ht="15">
      <c r="J307" s="52"/>
    </row>
    <row r="308" ht="15">
      <c r="J308" s="52"/>
    </row>
    <row r="309" ht="15">
      <c r="J309" s="52"/>
    </row>
    <row r="310" ht="15">
      <c r="J310" s="52"/>
    </row>
    <row r="311" ht="15">
      <c r="J311" s="52"/>
    </row>
    <row r="312" ht="15">
      <c r="J312" s="52"/>
    </row>
    <row r="313" ht="15">
      <c r="J313" s="52"/>
    </row>
    <row r="314" ht="15">
      <c r="J314" s="52"/>
    </row>
    <row r="315" ht="15">
      <c r="J315" s="52"/>
    </row>
    <row r="316" ht="15">
      <c r="J316" s="52"/>
    </row>
    <row r="317" ht="15">
      <c r="J317" s="52"/>
    </row>
    <row r="318" ht="15">
      <c r="J318" s="52"/>
    </row>
    <row r="319" ht="15">
      <c r="J319" s="52"/>
    </row>
    <row r="320" ht="15">
      <c r="J320" s="52"/>
    </row>
    <row r="321" ht="15">
      <c r="J321" s="52"/>
    </row>
    <row r="322" ht="15">
      <c r="J322" s="52"/>
    </row>
    <row r="323" ht="15">
      <c r="J323" s="52"/>
    </row>
    <row r="324" ht="15">
      <c r="J324" s="52"/>
    </row>
    <row r="325" ht="15">
      <c r="J325" s="52"/>
    </row>
    <row r="326" ht="15">
      <c r="J326" s="52"/>
    </row>
    <row r="327" ht="15">
      <c r="J327" s="52"/>
    </row>
    <row r="328" ht="15">
      <c r="J328" s="52"/>
    </row>
    <row r="329" ht="15">
      <c r="J329" s="52"/>
    </row>
    <row r="330" ht="15">
      <c r="J330" s="52"/>
    </row>
    <row r="331" ht="15">
      <c r="J331" s="52"/>
    </row>
    <row r="332" ht="15">
      <c r="J332" s="52"/>
    </row>
    <row r="333" ht="15">
      <c r="J333" s="52"/>
    </row>
    <row r="334" ht="15">
      <c r="J334" s="52"/>
    </row>
    <row r="335" ht="15">
      <c r="J335" s="52"/>
    </row>
    <row r="336" ht="15">
      <c r="J336" s="52"/>
    </row>
    <row r="337" ht="15">
      <c r="J337" s="52"/>
    </row>
    <row r="338" ht="15">
      <c r="J338" s="52"/>
    </row>
    <row r="339" ht="15">
      <c r="J339" s="52"/>
    </row>
    <row r="340" ht="15">
      <c r="J340" s="52"/>
    </row>
    <row r="341" ht="15">
      <c r="J341" s="52"/>
    </row>
    <row r="342" ht="15">
      <c r="J342" s="52"/>
    </row>
    <row r="343" ht="15">
      <c r="J343" s="52"/>
    </row>
    <row r="344" ht="15">
      <c r="J344" s="52"/>
    </row>
    <row r="345" ht="15">
      <c r="J345" s="52"/>
    </row>
    <row r="346" ht="15">
      <c r="J346" s="52"/>
    </row>
    <row r="347" ht="15">
      <c r="J347" s="52"/>
    </row>
    <row r="348" ht="15">
      <c r="J348" s="52"/>
    </row>
    <row r="349" ht="15">
      <c r="J349" s="52"/>
    </row>
    <row r="350" ht="15">
      <c r="J350" s="52"/>
    </row>
    <row r="351" ht="15">
      <c r="J351" s="52"/>
    </row>
    <row r="352" ht="15">
      <c r="J352" s="52"/>
    </row>
    <row r="353" ht="15">
      <c r="J353" s="52"/>
    </row>
    <row r="354" ht="15">
      <c r="J354" s="52"/>
    </row>
    <row r="355" ht="15">
      <c r="J355" s="52"/>
    </row>
    <row r="356" ht="15">
      <c r="J356" s="52"/>
    </row>
    <row r="357" ht="15">
      <c r="J357" s="52"/>
    </row>
    <row r="358" ht="15">
      <c r="J358" s="52"/>
    </row>
    <row r="359" ht="15">
      <c r="J359" s="52"/>
    </row>
    <row r="360" ht="15">
      <c r="J360" s="52"/>
    </row>
    <row r="361" ht="15">
      <c r="J361" s="52"/>
    </row>
    <row r="362" ht="15">
      <c r="J362" s="52"/>
    </row>
    <row r="363" ht="15">
      <c r="J363" s="52"/>
    </row>
    <row r="364" ht="15">
      <c r="J364" s="52"/>
    </row>
    <row r="365" ht="15">
      <c r="J365" s="52"/>
    </row>
    <row r="366" ht="15">
      <c r="J366" s="52"/>
    </row>
    <row r="367" ht="15">
      <c r="J367" s="52"/>
    </row>
    <row r="368" ht="15">
      <c r="J368" s="52"/>
    </row>
    <row r="369" ht="15">
      <c r="J369" s="52"/>
    </row>
    <row r="370" ht="15">
      <c r="J370" s="52"/>
    </row>
    <row r="371" ht="15">
      <c r="J371" s="52"/>
    </row>
    <row r="372" ht="15">
      <c r="J372" s="52"/>
    </row>
    <row r="373" ht="15">
      <c r="J373" s="52"/>
    </row>
    <row r="374" ht="15">
      <c r="J374" s="52"/>
    </row>
    <row r="375" ht="15">
      <c r="J375" s="52"/>
    </row>
    <row r="376" ht="15">
      <c r="J376" s="52"/>
    </row>
    <row r="377" ht="15">
      <c r="J377" s="52"/>
    </row>
    <row r="378" ht="15">
      <c r="J378" s="52"/>
    </row>
    <row r="379" ht="15">
      <c r="J379" s="52"/>
    </row>
    <row r="380" ht="15">
      <c r="J380" s="52"/>
    </row>
    <row r="381" ht="15">
      <c r="J381" s="52"/>
    </row>
    <row r="382" ht="15">
      <c r="J382" s="52"/>
    </row>
    <row r="383" ht="15">
      <c r="J383" s="52"/>
    </row>
    <row r="384" ht="15">
      <c r="J384" s="52"/>
    </row>
    <row r="385" ht="15">
      <c r="J385" s="52"/>
    </row>
    <row r="386" ht="15">
      <c r="J386" s="52"/>
    </row>
    <row r="387" ht="15">
      <c r="J387" s="52"/>
    </row>
    <row r="388" ht="15">
      <c r="J388" s="52"/>
    </row>
    <row r="389" ht="15">
      <c r="J389" s="52"/>
    </row>
    <row r="390" ht="15">
      <c r="J390" s="52"/>
    </row>
    <row r="391" ht="15">
      <c r="J391" s="52"/>
    </row>
    <row r="392" ht="15">
      <c r="J392" s="52"/>
    </row>
    <row r="393" ht="15">
      <c r="J393" s="52"/>
    </row>
    <row r="394" ht="15">
      <c r="J394" s="52"/>
    </row>
    <row r="395" ht="15">
      <c r="J395" s="52"/>
    </row>
    <row r="396" ht="15">
      <c r="J396" s="52"/>
    </row>
    <row r="397" ht="15">
      <c r="J397" s="52"/>
    </row>
    <row r="398" ht="15">
      <c r="J398" s="52"/>
    </row>
    <row r="399" ht="15">
      <c r="J399" s="52"/>
    </row>
    <row r="400" ht="15">
      <c r="J400" s="52"/>
    </row>
    <row r="401" ht="15">
      <c r="J401" s="52"/>
    </row>
    <row r="402" ht="15">
      <c r="J402" s="52"/>
    </row>
    <row r="403" ht="15">
      <c r="J403" s="52"/>
    </row>
    <row r="404" ht="15">
      <c r="J404" s="52"/>
    </row>
    <row r="405" ht="15">
      <c r="J405" s="52"/>
    </row>
    <row r="406" ht="15">
      <c r="J406" s="52"/>
    </row>
    <row r="407" ht="15">
      <c r="J407" s="52"/>
    </row>
    <row r="408" ht="15">
      <c r="J408" s="52"/>
    </row>
    <row r="409" ht="15">
      <c r="J409" s="52"/>
    </row>
    <row r="410" ht="15">
      <c r="J410" s="52"/>
    </row>
    <row r="411" ht="15">
      <c r="J411" s="52"/>
    </row>
    <row r="412" ht="15">
      <c r="J412" s="52"/>
    </row>
    <row r="413" ht="15">
      <c r="J413" s="52"/>
    </row>
    <row r="414" ht="15">
      <c r="J414" s="52"/>
    </row>
    <row r="415" ht="15">
      <c r="J415" s="52"/>
    </row>
    <row r="416" ht="15">
      <c r="J416" s="52"/>
    </row>
    <row r="417" ht="15">
      <c r="J417" s="52"/>
    </row>
    <row r="418" ht="15">
      <c r="J418" s="52"/>
    </row>
    <row r="419" ht="15">
      <c r="J419" s="52"/>
    </row>
    <row r="420" ht="15">
      <c r="J420" s="52"/>
    </row>
    <row r="421" ht="15">
      <c r="J421" s="52"/>
    </row>
    <row r="422" ht="15">
      <c r="J422" s="52"/>
    </row>
    <row r="423" ht="15">
      <c r="J423" s="52"/>
    </row>
    <row r="424" ht="15">
      <c r="J424" s="52"/>
    </row>
    <row r="425" ht="15">
      <c r="J425" s="52"/>
    </row>
    <row r="426" ht="15">
      <c r="J426" s="52"/>
    </row>
    <row r="427" ht="15">
      <c r="J427" s="52"/>
    </row>
    <row r="428" ht="15">
      <c r="J428" s="52"/>
    </row>
    <row r="429" ht="15">
      <c r="J429" s="52"/>
    </row>
    <row r="430" ht="15">
      <c r="J430" s="52"/>
    </row>
    <row r="431" ht="15">
      <c r="J431" s="52"/>
    </row>
    <row r="432" ht="15">
      <c r="J432" s="52"/>
    </row>
    <row r="433" ht="15">
      <c r="J433" s="52"/>
    </row>
    <row r="434" ht="15">
      <c r="J434" s="52"/>
    </row>
    <row r="435" ht="15">
      <c r="J435" s="52"/>
    </row>
    <row r="436" ht="15">
      <c r="J436" s="52"/>
    </row>
    <row r="437" ht="15">
      <c r="J437" s="52"/>
    </row>
    <row r="438" ht="15">
      <c r="J438" s="52"/>
    </row>
    <row r="439" ht="15">
      <c r="J439" s="52"/>
    </row>
    <row r="440" ht="15">
      <c r="J440" s="52"/>
    </row>
    <row r="441" ht="15">
      <c r="J441" s="52"/>
    </row>
    <row r="442" ht="15">
      <c r="J442" s="52"/>
    </row>
    <row r="443" ht="15">
      <c r="J443" s="52"/>
    </row>
    <row r="444" ht="15">
      <c r="J444" s="52"/>
    </row>
    <row r="445" ht="15">
      <c r="J445" s="52"/>
    </row>
    <row r="446" ht="15">
      <c r="J446" s="52"/>
    </row>
    <row r="447" ht="15">
      <c r="J447" s="52"/>
    </row>
    <row r="448" ht="15">
      <c r="J448" s="52"/>
    </row>
    <row r="449" ht="15">
      <c r="J449" s="52"/>
    </row>
    <row r="450" ht="15">
      <c r="J450" s="52"/>
    </row>
    <row r="451" ht="15">
      <c r="J451" s="52"/>
    </row>
    <row r="452" ht="15">
      <c r="J452" s="52"/>
    </row>
    <row r="453" ht="15">
      <c r="J453" s="52"/>
    </row>
    <row r="454" ht="15">
      <c r="J454" s="52"/>
    </row>
    <row r="455" ht="15">
      <c r="J455" s="52"/>
    </row>
    <row r="456" ht="15">
      <c r="J456" s="52"/>
    </row>
    <row r="457" ht="15">
      <c r="J457" s="52"/>
    </row>
    <row r="458" ht="15">
      <c r="J458" s="52"/>
    </row>
    <row r="459" ht="15">
      <c r="J459" s="52"/>
    </row>
    <row r="460" ht="15">
      <c r="J460" s="52"/>
    </row>
    <row r="461" ht="15">
      <c r="J461" s="52"/>
    </row>
    <row r="462" ht="15">
      <c r="J462" s="52"/>
    </row>
    <row r="463" ht="15">
      <c r="J463" s="52"/>
    </row>
    <row r="464" ht="15">
      <c r="J464" s="52"/>
    </row>
    <row r="465" ht="15">
      <c r="J465" s="52"/>
    </row>
    <row r="466" ht="15">
      <c r="J466" s="52"/>
    </row>
    <row r="467" ht="15">
      <c r="J467" s="52"/>
    </row>
    <row r="468" ht="15">
      <c r="J468" s="52"/>
    </row>
    <row r="469" ht="15">
      <c r="J469" s="52"/>
    </row>
    <row r="470" ht="15">
      <c r="J470" s="52"/>
    </row>
    <row r="471" ht="15">
      <c r="J471" s="52"/>
    </row>
    <row r="472" ht="15">
      <c r="J472" s="52"/>
    </row>
    <row r="473" ht="15">
      <c r="J473" s="52"/>
    </row>
    <row r="474" ht="15">
      <c r="J474" s="52"/>
    </row>
    <row r="475" ht="15">
      <c r="J475" s="52"/>
    </row>
    <row r="476" ht="15">
      <c r="J476" s="52"/>
    </row>
    <row r="477" ht="15">
      <c r="J477" s="52"/>
    </row>
    <row r="478" ht="15">
      <c r="J478" s="52"/>
    </row>
    <row r="479" ht="15">
      <c r="J479" s="52"/>
    </row>
    <row r="480" ht="15">
      <c r="J480" s="52"/>
    </row>
    <row r="481" ht="15">
      <c r="J481" s="52"/>
    </row>
    <row r="482" ht="15">
      <c r="J482" s="52"/>
    </row>
    <row r="483" ht="15">
      <c r="J483" s="52"/>
    </row>
    <row r="484" ht="15">
      <c r="J484" s="52"/>
    </row>
    <row r="485" ht="15">
      <c r="J485" s="52"/>
    </row>
    <row r="486" ht="15">
      <c r="J486" s="52"/>
    </row>
    <row r="487" ht="15">
      <c r="J487" s="52"/>
    </row>
    <row r="488" ht="15">
      <c r="J488" s="52"/>
    </row>
    <row r="489" ht="15">
      <c r="J489" s="52"/>
    </row>
    <row r="490" ht="15">
      <c r="J490" s="52"/>
    </row>
    <row r="491" ht="15">
      <c r="J491" s="52"/>
    </row>
    <row r="492" ht="15">
      <c r="J492" s="52"/>
    </row>
    <row r="493" ht="15">
      <c r="J493" s="52"/>
    </row>
    <row r="494" ht="15">
      <c r="J494" s="52"/>
    </row>
    <row r="495" ht="15">
      <c r="J495" s="52"/>
    </row>
    <row r="496" ht="15">
      <c r="J496" s="52"/>
    </row>
    <row r="497" ht="15">
      <c r="J497" s="52"/>
    </row>
    <row r="498" ht="15">
      <c r="J498" s="52"/>
    </row>
    <row r="499" ht="15">
      <c r="J499" s="52"/>
    </row>
    <row r="500" ht="15">
      <c r="J500" s="52"/>
    </row>
    <row r="501" ht="15">
      <c r="J501" s="52"/>
    </row>
    <row r="502" ht="15">
      <c r="J502" s="52"/>
    </row>
    <row r="503" ht="15">
      <c r="J503" s="52"/>
    </row>
    <row r="504" ht="15">
      <c r="J504" s="52"/>
    </row>
    <row r="505" ht="15">
      <c r="J505" s="52"/>
    </row>
    <row r="506" ht="15">
      <c r="J506" s="52"/>
    </row>
    <row r="507" ht="15">
      <c r="J507" s="52"/>
    </row>
    <row r="508" ht="15">
      <c r="J508" s="52"/>
    </row>
    <row r="509" ht="15">
      <c r="J509" s="52"/>
    </row>
    <row r="510" ht="15">
      <c r="J510" s="52"/>
    </row>
    <row r="511" ht="15">
      <c r="J511" s="52"/>
    </row>
    <row r="512" ht="15">
      <c r="J512" s="52"/>
    </row>
    <row r="513" ht="15">
      <c r="J513" s="52"/>
    </row>
    <row r="514" ht="15">
      <c r="J514" s="52"/>
    </row>
    <row r="515" ht="15">
      <c r="J515" s="52"/>
    </row>
    <row r="516" ht="15">
      <c r="J516" s="52"/>
    </row>
    <row r="517" ht="15">
      <c r="J517" s="52"/>
    </row>
    <row r="518" ht="15">
      <c r="J518" s="52"/>
    </row>
    <row r="519" ht="15">
      <c r="J519" s="52"/>
    </row>
    <row r="520" ht="15">
      <c r="J520" s="52"/>
    </row>
    <row r="521" ht="15">
      <c r="J521" s="52"/>
    </row>
    <row r="522" ht="15">
      <c r="J522" s="52"/>
    </row>
    <row r="523" ht="15">
      <c r="J523" s="52"/>
    </row>
    <row r="524" ht="15">
      <c r="J524" s="52"/>
    </row>
    <row r="525" ht="15">
      <c r="J525" s="52"/>
    </row>
    <row r="526" ht="15">
      <c r="J526" s="52"/>
    </row>
    <row r="527" ht="15">
      <c r="J527" s="52"/>
    </row>
    <row r="528" ht="15">
      <c r="J528" s="52"/>
    </row>
    <row r="529" ht="15">
      <c r="J529" s="52"/>
    </row>
    <row r="530" ht="15">
      <c r="J530" s="52"/>
    </row>
    <row r="531" ht="15">
      <c r="J531" s="52"/>
    </row>
    <row r="532" ht="15">
      <c r="J532" s="52"/>
    </row>
    <row r="533" ht="15">
      <c r="J533" s="52"/>
    </row>
    <row r="534" ht="15">
      <c r="J534" s="52"/>
    </row>
    <row r="535" ht="15">
      <c r="J535" s="52"/>
    </row>
    <row r="536" ht="15">
      <c r="J536" s="52"/>
    </row>
    <row r="537" ht="15">
      <c r="J537" s="52"/>
    </row>
    <row r="538" ht="15">
      <c r="J538" s="52"/>
    </row>
    <row r="539" ht="15">
      <c r="J539" s="52"/>
    </row>
    <row r="540" ht="15">
      <c r="J540" s="52"/>
    </row>
    <row r="541" ht="15">
      <c r="J541" s="52"/>
    </row>
    <row r="542" ht="15">
      <c r="J542" s="52"/>
    </row>
    <row r="543" ht="15">
      <c r="J543" s="52"/>
    </row>
    <row r="544" ht="15">
      <c r="J544" s="52"/>
    </row>
    <row r="545" ht="15">
      <c r="J545" s="52"/>
    </row>
    <row r="546" ht="15">
      <c r="J546" s="52"/>
    </row>
    <row r="547" ht="15">
      <c r="J547" s="52"/>
    </row>
    <row r="548" ht="15">
      <c r="J548" s="52"/>
    </row>
    <row r="549" ht="15">
      <c r="J549" s="52"/>
    </row>
    <row r="550" ht="15">
      <c r="J550" s="52"/>
    </row>
    <row r="551" ht="15">
      <c r="J551" s="52"/>
    </row>
    <row r="552" ht="15">
      <c r="J552" s="52"/>
    </row>
    <row r="553" ht="15">
      <c r="J553" s="52"/>
    </row>
    <row r="554" ht="15">
      <c r="J554" s="52"/>
    </row>
    <row r="555" ht="15">
      <c r="J555" s="52"/>
    </row>
    <row r="556" ht="15">
      <c r="J556" s="52"/>
    </row>
    <row r="557" ht="15">
      <c r="J557" s="52"/>
    </row>
    <row r="558" ht="15">
      <c r="J558" s="52"/>
    </row>
    <row r="559" ht="15">
      <c r="J559" s="52"/>
    </row>
    <row r="560" ht="15">
      <c r="J560" s="52"/>
    </row>
    <row r="561" ht="15">
      <c r="J561" s="52"/>
    </row>
    <row r="562" ht="15">
      <c r="J562" s="52"/>
    </row>
    <row r="563" ht="15">
      <c r="J563" s="52"/>
    </row>
    <row r="564" ht="15">
      <c r="J564" s="52"/>
    </row>
    <row r="565" ht="15">
      <c r="J565" s="52"/>
    </row>
    <row r="566" ht="15">
      <c r="J566" s="52"/>
    </row>
    <row r="567" ht="15">
      <c r="J567" s="52"/>
    </row>
    <row r="568" ht="15">
      <c r="J568" s="52"/>
    </row>
    <row r="569" ht="15">
      <c r="J569" s="52"/>
    </row>
    <row r="570" ht="15">
      <c r="J570" s="52"/>
    </row>
    <row r="571" ht="15">
      <c r="J571" s="52"/>
    </row>
    <row r="572" ht="15">
      <c r="J572" s="52"/>
    </row>
    <row r="573" ht="15">
      <c r="J573" s="52"/>
    </row>
    <row r="574" ht="15">
      <c r="J574" s="52"/>
    </row>
    <row r="575" ht="15">
      <c r="J575" s="52"/>
    </row>
    <row r="576" ht="15">
      <c r="J576" s="52"/>
    </row>
    <row r="577" ht="15">
      <c r="J577" s="52"/>
    </row>
    <row r="578" ht="15">
      <c r="J578" s="52"/>
    </row>
    <row r="579" ht="15">
      <c r="J579" s="52"/>
    </row>
    <row r="580" ht="15">
      <c r="J580" s="52"/>
    </row>
    <row r="581" ht="15">
      <c r="J581" s="52"/>
    </row>
    <row r="582" ht="15">
      <c r="J582" s="52"/>
    </row>
    <row r="583" ht="15">
      <c r="J583" s="52"/>
    </row>
    <row r="584" ht="15">
      <c r="J584" s="52"/>
    </row>
    <row r="585" ht="15">
      <c r="J585" s="52"/>
    </row>
    <row r="586" ht="15">
      <c r="J586" s="52"/>
    </row>
    <row r="587" ht="15">
      <c r="J587" s="52"/>
    </row>
    <row r="588" ht="15">
      <c r="J588" s="52"/>
    </row>
    <row r="589" ht="15">
      <c r="J589" s="52"/>
    </row>
    <row r="590" ht="15">
      <c r="J590" s="52"/>
    </row>
    <row r="591" ht="15">
      <c r="J591" s="52"/>
    </row>
    <row r="592" ht="15">
      <c r="J592" s="52"/>
    </row>
    <row r="593" ht="15">
      <c r="J593" s="52"/>
    </row>
    <row r="594" ht="15">
      <c r="J594" s="52"/>
    </row>
    <row r="595" ht="15">
      <c r="J595" s="52"/>
    </row>
    <row r="596" ht="15">
      <c r="J596" s="52"/>
    </row>
    <row r="597" ht="15">
      <c r="J597" s="52"/>
    </row>
    <row r="598" ht="15">
      <c r="J598" s="52"/>
    </row>
    <row r="599" ht="15">
      <c r="J599" s="52"/>
    </row>
    <row r="600" ht="15">
      <c r="J600" s="52"/>
    </row>
    <row r="601" ht="15">
      <c r="J601" s="52"/>
    </row>
    <row r="602" ht="15">
      <c r="J602" s="52"/>
    </row>
    <row r="603" ht="15">
      <c r="J603" s="52"/>
    </row>
    <row r="604" ht="15">
      <c r="J604" s="52"/>
    </row>
    <row r="605" ht="15">
      <c r="J605" s="52"/>
    </row>
    <row r="606" ht="15">
      <c r="J606" s="52"/>
    </row>
    <row r="607" ht="15">
      <c r="J607" s="52"/>
    </row>
    <row r="608" ht="15">
      <c r="J608" s="52"/>
    </row>
    <row r="609" ht="15">
      <c r="J609" s="52"/>
    </row>
    <row r="610" ht="15">
      <c r="J610" s="52"/>
    </row>
    <row r="611" ht="15">
      <c r="J611" s="52"/>
    </row>
    <row r="612" ht="15">
      <c r="J612" s="52"/>
    </row>
    <row r="613" ht="15">
      <c r="J613" s="52"/>
    </row>
    <row r="614" ht="15">
      <c r="J614" s="52"/>
    </row>
    <row r="615" ht="15">
      <c r="J615" s="52"/>
    </row>
    <row r="616" ht="15">
      <c r="J616" s="52"/>
    </row>
    <row r="617" ht="15">
      <c r="J617" s="52"/>
    </row>
    <row r="618" ht="15">
      <c r="J618" s="52"/>
    </row>
    <row r="619" ht="15">
      <c r="J619" s="52"/>
    </row>
    <row r="620" ht="15">
      <c r="J620" s="52"/>
    </row>
    <row r="621" ht="15">
      <c r="J621" s="52"/>
    </row>
    <row r="622" ht="15">
      <c r="J622" s="52"/>
    </row>
    <row r="623" ht="15">
      <c r="J623" s="52"/>
    </row>
    <row r="624" ht="15">
      <c r="J624" s="52"/>
    </row>
    <row r="625" ht="15">
      <c r="J625" s="52"/>
    </row>
    <row r="626" ht="15">
      <c r="J626" s="52"/>
    </row>
    <row r="627" ht="15">
      <c r="J627" s="52"/>
    </row>
    <row r="628" ht="15">
      <c r="J628" s="52"/>
    </row>
    <row r="629" ht="15">
      <c r="J629" s="52"/>
    </row>
    <row r="630" ht="15">
      <c r="J630" s="52"/>
    </row>
    <row r="631" ht="15">
      <c r="J631" s="52"/>
    </row>
    <row r="632" ht="15">
      <c r="J632" s="52"/>
    </row>
    <row r="633" ht="15">
      <c r="J633" s="52"/>
    </row>
    <row r="634" ht="15">
      <c r="J634" s="52"/>
    </row>
    <row r="635" ht="15">
      <c r="J635" s="52"/>
    </row>
    <row r="636" ht="15">
      <c r="J636" s="52"/>
    </row>
    <row r="637" ht="15">
      <c r="J637" s="52"/>
    </row>
    <row r="638" ht="15">
      <c r="J638" s="52"/>
    </row>
    <row r="639" ht="15">
      <c r="J639" s="52"/>
    </row>
    <row r="640" ht="15">
      <c r="J640" s="52"/>
    </row>
    <row r="641" ht="15">
      <c r="J641" s="52"/>
    </row>
    <row r="642" ht="15">
      <c r="J642" s="52"/>
    </row>
    <row r="643" ht="15">
      <c r="J643" s="52"/>
    </row>
    <row r="644" ht="15">
      <c r="J644" s="52"/>
    </row>
    <row r="645" ht="15">
      <c r="J645" s="52"/>
    </row>
    <row r="646" ht="15">
      <c r="J646" s="52"/>
    </row>
    <row r="647" ht="15">
      <c r="J647" s="52"/>
    </row>
    <row r="648" ht="15">
      <c r="J648" s="52"/>
    </row>
    <row r="649" ht="15">
      <c r="J649" s="52"/>
    </row>
    <row r="650" ht="15">
      <c r="J650" s="52"/>
    </row>
    <row r="651" ht="15">
      <c r="J651" s="52"/>
    </row>
    <row r="652" ht="15">
      <c r="J652" s="52"/>
    </row>
    <row r="653" ht="15">
      <c r="J653" s="52"/>
    </row>
    <row r="654" ht="15">
      <c r="J654" s="52"/>
    </row>
    <row r="655" ht="15">
      <c r="J655" s="52"/>
    </row>
    <row r="656" ht="15">
      <c r="J656" s="52"/>
    </row>
    <row r="657" ht="15">
      <c r="J657" s="52"/>
    </row>
    <row r="658" ht="15">
      <c r="J658" s="52"/>
    </row>
    <row r="659" ht="15">
      <c r="J659" s="52"/>
    </row>
    <row r="660" ht="15">
      <c r="J660" s="52"/>
    </row>
    <row r="661" ht="15">
      <c r="J661" s="52"/>
    </row>
    <row r="662" ht="15">
      <c r="J662" s="52"/>
    </row>
    <row r="663" ht="15">
      <c r="J663" s="52"/>
    </row>
    <row r="664" ht="15">
      <c r="J664" s="52"/>
    </row>
    <row r="665" ht="15">
      <c r="J665" s="52"/>
    </row>
    <row r="666" ht="15">
      <c r="J666" s="52"/>
    </row>
    <row r="667" ht="15">
      <c r="J667" s="52"/>
    </row>
    <row r="668" ht="15">
      <c r="J668" s="52"/>
    </row>
    <row r="669" ht="15">
      <c r="J669" s="52"/>
    </row>
    <row r="670" ht="15">
      <c r="J670" s="52"/>
    </row>
    <row r="671" ht="15">
      <c r="J671" s="52"/>
    </row>
    <row r="672" ht="15">
      <c r="J672" s="52"/>
    </row>
    <row r="673" ht="15">
      <c r="J673" s="52"/>
    </row>
    <row r="674" ht="15">
      <c r="J674" s="52"/>
    </row>
    <row r="675" ht="15">
      <c r="J675" s="52"/>
    </row>
    <row r="676" ht="15">
      <c r="J676" s="52"/>
    </row>
    <row r="677" ht="15">
      <c r="J677" s="52"/>
    </row>
    <row r="678" ht="15">
      <c r="J678" s="52"/>
    </row>
    <row r="679" ht="15">
      <c r="J679" s="52"/>
    </row>
    <row r="680" ht="15">
      <c r="J680" s="52"/>
    </row>
    <row r="681" ht="15">
      <c r="J681" s="52"/>
    </row>
    <row r="682" ht="15">
      <c r="J682" s="52"/>
    </row>
    <row r="683" ht="15">
      <c r="J683" s="52"/>
    </row>
    <row r="684" ht="15">
      <c r="J684" s="52"/>
    </row>
    <row r="685" ht="15">
      <c r="J685" s="52"/>
    </row>
    <row r="686" ht="15">
      <c r="J686" s="52"/>
    </row>
    <row r="687" ht="15">
      <c r="J687" s="52"/>
    </row>
    <row r="688" ht="15">
      <c r="J688" s="52"/>
    </row>
    <row r="689" ht="15">
      <c r="J689" s="52"/>
    </row>
    <row r="690" ht="15">
      <c r="J690" s="52"/>
    </row>
    <row r="691" ht="15">
      <c r="J691" s="52"/>
    </row>
    <row r="692" ht="15">
      <c r="J692" s="52"/>
    </row>
    <row r="693" ht="15">
      <c r="J693" s="52"/>
    </row>
    <row r="694" ht="15">
      <c r="J694" s="52"/>
    </row>
    <row r="695" ht="15">
      <c r="J695" s="52"/>
    </row>
    <row r="696" ht="15">
      <c r="J696" s="52"/>
    </row>
    <row r="697" ht="15">
      <c r="J697" s="52"/>
    </row>
    <row r="698" ht="15">
      <c r="J698" s="52"/>
    </row>
    <row r="699" ht="15">
      <c r="J699" s="52"/>
    </row>
    <row r="700" ht="15">
      <c r="J700" s="52"/>
    </row>
    <row r="701" ht="15">
      <c r="J701" s="52"/>
    </row>
    <row r="702" ht="15">
      <c r="J702" s="52"/>
    </row>
    <row r="703" ht="15">
      <c r="J703" s="52"/>
    </row>
    <row r="704" ht="15">
      <c r="J704" s="52"/>
    </row>
    <row r="705" ht="15">
      <c r="J705" s="52"/>
    </row>
    <row r="706" ht="15">
      <c r="J706" s="52"/>
    </row>
    <row r="707" ht="15">
      <c r="J707" s="52"/>
    </row>
    <row r="708" ht="15">
      <c r="J708" s="52"/>
    </row>
    <row r="709" ht="15">
      <c r="J709" s="52"/>
    </row>
    <row r="710" ht="15">
      <c r="J710" s="52"/>
    </row>
    <row r="711" ht="15">
      <c r="J711" s="52"/>
    </row>
    <row r="712" ht="15">
      <c r="J712" s="52"/>
    </row>
    <row r="713" ht="15">
      <c r="J713" s="52"/>
    </row>
    <row r="714" ht="15">
      <c r="J714" s="52"/>
    </row>
    <row r="715" ht="15">
      <c r="J715" s="52"/>
    </row>
    <row r="716" ht="15">
      <c r="J716" s="52"/>
    </row>
    <row r="717" ht="15">
      <c r="J717" s="52"/>
    </row>
    <row r="718" ht="15">
      <c r="J718" s="52"/>
    </row>
    <row r="719" ht="15">
      <c r="J719" s="52"/>
    </row>
    <row r="720" ht="15">
      <c r="J720" s="52"/>
    </row>
    <row r="721" ht="15">
      <c r="J721" s="52"/>
    </row>
    <row r="722" ht="15">
      <c r="J722" s="52"/>
    </row>
    <row r="723" ht="15">
      <c r="J723" s="52"/>
    </row>
    <row r="724" ht="15">
      <c r="J724" s="52"/>
    </row>
    <row r="725" ht="15">
      <c r="J725" s="52"/>
    </row>
    <row r="726" ht="15">
      <c r="J726" s="52"/>
    </row>
    <row r="727" ht="15">
      <c r="J727" s="52"/>
    </row>
    <row r="728" ht="15">
      <c r="J728" s="52"/>
    </row>
    <row r="729" ht="15">
      <c r="J729" s="52"/>
    </row>
    <row r="730" ht="15">
      <c r="J730" s="52"/>
    </row>
    <row r="731" ht="15">
      <c r="J731" s="52"/>
    </row>
    <row r="732" ht="15">
      <c r="J732" s="52"/>
    </row>
    <row r="733" ht="15">
      <c r="J733" s="52"/>
    </row>
    <row r="734" ht="15">
      <c r="J734" s="52"/>
    </row>
    <row r="735" ht="15">
      <c r="J735" s="52"/>
    </row>
    <row r="736" ht="15">
      <c r="J736" s="52"/>
    </row>
    <row r="737" ht="15">
      <c r="J737" s="52"/>
    </row>
    <row r="738" ht="15">
      <c r="J738" s="52"/>
    </row>
    <row r="739" ht="15">
      <c r="J739" s="52"/>
    </row>
    <row r="740" ht="15">
      <c r="J740" s="52"/>
    </row>
    <row r="741" ht="15">
      <c r="J741" s="52"/>
    </row>
    <row r="742" ht="15">
      <c r="J742" s="52"/>
    </row>
    <row r="743" ht="15">
      <c r="J743" s="52"/>
    </row>
    <row r="744" ht="15">
      <c r="J744" s="52"/>
    </row>
    <row r="745" ht="15">
      <c r="J745" s="52"/>
    </row>
    <row r="746" ht="15">
      <c r="J746" s="52"/>
    </row>
    <row r="747" ht="15">
      <c r="J747" s="52"/>
    </row>
    <row r="748" ht="15">
      <c r="J748" s="52"/>
    </row>
    <row r="749" ht="15">
      <c r="J749" s="52"/>
    </row>
    <row r="750" ht="15">
      <c r="J750" s="52"/>
    </row>
    <row r="751" ht="15">
      <c r="J751" s="52"/>
    </row>
    <row r="752" ht="15">
      <c r="J752" s="52"/>
    </row>
    <row r="753" ht="15">
      <c r="J753" s="52"/>
    </row>
    <row r="754" ht="15">
      <c r="J754" s="52"/>
    </row>
    <row r="755" ht="15">
      <c r="J755" s="52"/>
    </row>
    <row r="756" ht="15">
      <c r="J756" s="52"/>
    </row>
    <row r="757" ht="15">
      <c r="J757" s="52"/>
    </row>
    <row r="758" ht="15">
      <c r="J758" s="52"/>
    </row>
    <row r="759" ht="15">
      <c r="J759" s="52"/>
    </row>
    <row r="760" ht="15">
      <c r="J760" s="52"/>
    </row>
    <row r="761" ht="15">
      <c r="J761" s="52"/>
    </row>
    <row r="762" ht="15">
      <c r="J762" s="52"/>
    </row>
    <row r="763" ht="15">
      <c r="J763" s="52"/>
    </row>
    <row r="764" ht="15">
      <c r="J764" s="52"/>
    </row>
    <row r="765" ht="15">
      <c r="J765" s="52"/>
    </row>
    <row r="766" ht="15">
      <c r="J766" s="52"/>
    </row>
    <row r="767" ht="15">
      <c r="J767" s="52"/>
    </row>
    <row r="768" ht="15">
      <c r="J768" s="52"/>
    </row>
    <row r="769" ht="15">
      <c r="J769" s="52"/>
    </row>
    <row r="770" ht="15">
      <c r="J770" s="52"/>
    </row>
    <row r="771" ht="15">
      <c r="J771" s="52"/>
    </row>
    <row r="772" ht="15">
      <c r="J772" s="52"/>
    </row>
    <row r="773" ht="15">
      <c r="J773" s="52"/>
    </row>
    <row r="774" ht="15">
      <c r="J774" s="52"/>
    </row>
    <row r="775" ht="15">
      <c r="J775" s="52"/>
    </row>
    <row r="776" ht="15">
      <c r="J776" s="52"/>
    </row>
    <row r="777" ht="15">
      <c r="J777" s="52"/>
    </row>
    <row r="778" ht="15">
      <c r="J778" s="52"/>
    </row>
    <row r="779" ht="15">
      <c r="J779" s="52"/>
    </row>
    <row r="780" ht="15">
      <c r="J780" s="52"/>
    </row>
    <row r="781" ht="15">
      <c r="J781" s="52"/>
    </row>
    <row r="782" ht="15">
      <c r="J782" s="52"/>
    </row>
    <row r="783" ht="15">
      <c r="J783" s="52"/>
    </row>
    <row r="784" ht="15">
      <c r="J784" s="52"/>
    </row>
    <row r="785" ht="15">
      <c r="J785" s="52"/>
    </row>
    <row r="786" ht="15">
      <c r="J786" s="52"/>
    </row>
    <row r="787" ht="15">
      <c r="J787" s="52"/>
    </row>
    <row r="788" ht="15">
      <c r="J788" s="52"/>
    </row>
    <row r="789" ht="15">
      <c r="J789" s="52"/>
    </row>
    <row r="790" ht="15">
      <c r="J790" s="52"/>
    </row>
    <row r="791" ht="15">
      <c r="J791" s="52"/>
    </row>
    <row r="792" ht="15">
      <c r="J792" s="52"/>
    </row>
    <row r="793" ht="15">
      <c r="J793" s="52"/>
    </row>
    <row r="794" ht="15">
      <c r="J794" s="52"/>
    </row>
    <row r="795" ht="15">
      <c r="J795" s="52"/>
    </row>
    <row r="796" ht="15">
      <c r="J796" s="52"/>
    </row>
    <row r="797" ht="15">
      <c r="J797" s="52"/>
    </row>
    <row r="798" ht="15">
      <c r="J798" s="52"/>
    </row>
    <row r="799" ht="15">
      <c r="J799" s="52"/>
    </row>
    <row r="800" ht="15">
      <c r="J800" s="52"/>
    </row>
    <row r="801" ht="15">
      <c r="J801" s="52"/>
    </row>
    <row r="802" ht="15">
      <c r="J802" s="52"/>
    </row>
    <row r="803" ht="15">
      <c r="J803" s="52"/>
    </row>
    <row r="804" ht="15">
      <c r="J804" s="52"/>
    </row>
    <row r="805" ht="15">
      <c r="J805" s="52"/>
    </row>
    <row r="806" ht="15">
      <c r="J806" s="52"/>
    </row>
    <row r="807" ht="15">
      <c r="J807" s="52"/>
    </row>
    <row r="808" ht="15">
      <c r="J808" s="52"/>
    </row>
    <row r="809" ht="15">
      <c r="J809" s="52"/>
    </row>
    <row r="810" ht="15">
      <c r="J810" s="52"/>
    </row>
    <row r="811" ht="15">
      <c r="J811" s="52"/>
    </row>
    <row r="812" ht="15">
      <c r="J812" s="52"/>
    </row>
    <row r="813" ht="15">
      <c r="J813" s="52"/>
    </row>
    <row r="814" ht="15">
      <c r="J814" s="52"/>
    </row>
    <row r="815" ht="15">
      <c r="J815" s="52"/>
    </row>
    <row r="816" ht="15">
      <c r="J816" s="52"/>
    </row>
    <row r="817" ht="15">
      <c r="J817" s="52"/>
    </row>
    <row r="818" ht="15">
      <c r="J818" s="52"/>
    </row>
    <row r="819" ht="15">
      <c r="J819" s="52"/>
    </row>
    <row r="820" ht="15">
      <c r="J820" s="52"/>
    </row>
    <row r="821" ht="15">
      <c r="J821" s="52"/>
    </row>
    <row r="822" ht="15">
      <c r="J822" s="52"/>
    </row>
    <row r="823" ht="15">
      <c r="J823" s="52"/>
    </row>
    <row r="824" ht="15">
      <c r="J824" s="52"/>
    </row>
    <row r="825" ht="15">
      <c r="J825" s="52"/>
    </row>
    <row r="826" ht="15">
      <c r="J826" s="52"/>
    </row>
    <row r="827" ht="15">
      <c r="J827" s="52"/>
    </row>
    <row r="828" ht="15">
      <c r="J828" s="52"/>
    </row>
    <row r="829" ht="15">
      <c r="J829" s="52"/>
    </row>
    <row r="830" ht="15">
      <c r="J830" s="52"/>
    </row>
    <row r="831" ht="15">
      <c r="J831" s="52"/>
    </row>
    <row r="832" ht="15">
      <c r="J832" s="52"/>
    </row>
    <row r="833" ht="15">
      <c r="J833" s="52"/>
    </row>
    <row r="834" ht="15">
      <c r="J834" s="52"/>
    </row>
    <row r="835" ht="15">
      <c r="J835" s="52"/>
    </row>
    <row r="836" ht="15">
      <c r="J836" s="52"/>
    </row>
    <row r="837" ht="15">
      <c r="J837" s="52"/>
    </row>
    <row r="838" ht="15">
      <c r="J838" s="52"/>
    </row>
    <row r="839" ht="15">
      <c r="J839" s="52"/>
    </row>
    <row r="840" ht="15">
      <c r="J840" s="52"/>
    </row>
    <row r="841" ht="15">
      <c r="J841" s="52"/>
    </row>
    <row r="842" ht="15">
      <c r="J842" s="52"/>
    </row>
    <row r="843" ht="15">
      <c r="J843" s="52"/>
    </row>
    <row r="844" ht="15">
      <c r="J844" s="52"/>
    </row>
    <row r="845" ht="15">
      <c r="J845" s="52"/>
    </row>
    <row r="846" ht="15">
      <c r="J846" s="52"/>
    </row>
    <row r="847" ht="15">
      <c r="J847" s="52"/>
    </row>
    <row r="848" ht="15">
      <c r="J848" s="52"/>
    </row>
    <row r="849" ht="15">
      <c r="J849" s="52"/>
    </row>
    <row r="850" ht="15">
      <c r="J850" s="52"/>
    </row>
    <row r="851" ht="15">
      <c r="J851" s="52"/>
    </row>
    <row r="852" ht="15">
      <c r="J852" s="52"/>
    </row>
    <row r="853" ht="15">
      <c r="J853" s="52"/>
    </row>
    <row r="854" ht="15">
      <c r="J854" s="52"/>
    </row>
    <row r="855" ht="15">
      <c r="J855" s="52"/>
    </row>
    <row r="856" ht="15">
      <c r="J856" s="52"/>
    </row>
    <row r="857" ht="15">
      <c r="J857" s="52"/>
    </row>
    <row r="858" ht="15">
      <c r="J858" s="52"/>
    </row>
    <row r="859" ht="15">
      <c r="J859" s="52"/>
    </row>
    <row r="860" ht="15">
      <c r="J860" s="52"/>
    </row>
    <row r="861" ht="15">
      <c r="J861" s="52"/>
    </row>
    <row r="862" ht="15">
      <c r="J862" s="52"/>
    </row>
    <row r="863" ht="15">
      <c r="J863" s="52"/>
    </row>
    <row r="864" ht="15">
      <c r="J864" s="52"/>
    </row>
    <row r="865" ht="15">
      <c r="J865" s="52"/>
    </row>
    <row r="866" ht="15">
      <c r="J866" s="52"/>
    </row>
    <row r="867" ht="15">
      <c r="J867" s="52"/>
    </row>
    <row r="868" ht="15">
      <c r="J868" s="52"/>
    </row>
    <row r="869" ht="15">
      <c r="J869" s="52"/>
    </row>
    <row r="870" ht="15">
      <c r="J870" s="52"/>
    </row>
    <row r="871" ht="15">
      <c r="J871" s="52"/>
    </row>
    <row r="872" ht="15">
      <c r="J872" s="52"/>
    </row>
    <row r="873" ht="15">
      <c r="J873" s="52"/>
    </row>
    <row r="874" ht="15">
      <c r="J874" s="52"/>
    </row>
    <row r="875" ht="15">
      <c r="J875" s="52"/>
    </row>
    <row r="876" ht="15">
      <c r="J876" s="52"/>
    </row>
    <row r="877" ht="15">
      <c r="J877" s="52"/>
    </row>
    <row r="878" ht="15">
      <c r="J878" s="52"/>
    </row>
    <row r="879" ht="15">
      <c r="J879" s="52"/>
    </row>
    <row r="880" ht="15">
      <c r="J880" s="52"/>
    </row>
    <row r="881" ht="15">
      <c r="J881" s="52"/>
    </row>
    <row r="882" ht="15">
      <c r="J882" s="52"/>
    </row>
    <row r="883" ht="15">
      <c r="J883" s="52"/>
    </row>
    <row r="884" ht="15">
      <c r="J884" s="52"/>
    </row>
    <row r="885" ht="15">
      <c r="J885" s="52"/>
    </row>
    <row r="886" ht="15">
      <c r="J886" s="52"/>
    </row>
    <row r="887" ht="15">
      <c r="J887" s="52"/>
    </row>
    <row r="888" ht="15">
      <c r="J888" s="52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5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590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216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7" t="s">
        <v>272</v>
      </c>
      <c r="B4" s="2"/>
      <c r="C4" s="2"/>
      <c r="D4" s="2"/>
      <c r="E4" s="2"/>
      <c r="F4" s="2"/>
      <c r="G4" s="2"/>
      <c r="H4" s="2"/>
      <c r="I4" s="2"/>
      <c r="J4" s="5"/>
      <c r="K4" s="5"/>
      <c r="L4" s="176" t="s">
        <v>448</v>
      </c>
      <c r="M4" s="5"/>
    </row>
    <row r="5" spans="1:14" ht="10.5" customHeight="1">
      <c r="A5" s="101"/>
      <c r="B5" s="135"/>
      <c r="C5" s="135"/>
      <c r="D5" s="135"/>
      <c r="E5" s="135"/>
      <c r="F5" s="135"/>
      <c r="G5" s="135"/>
      <c r="H5" s="135"/>
      <c r="I5" s="135"/>
      <c r="J5" s="136"/>
      <c r="K5" s="136"/>
      <c r="L5" s="136"/>
      <c r="M5" s="136"/>
      <c r="N5" s="137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211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294</v>
      </c>
      <c r="B9" s="7" t="s">
        <v>290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194</v>
      </c>
      <c r="B10" s="7" t="s">
        <v>291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292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377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322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378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154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/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 t="s">
        <v>295</v>
      </c>
      <c r="B19" s="172" t="s">
        <v>357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172" t="s">
        <v>293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296</v>
      </c>
      <c r="B22" s="6" t="s">
        <v>237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6" t="s">
        <v>246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6" t="s">
        <v>198</v>
      </c>
      <c r="C24" s="6" t="s">
        <v>247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6"/>
      <c r="C25" s="5" t="s">
        <v>372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242</v>
      </c>
      <c r="C26" s="6" t="s">
        <v>248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/>
      <c r="C27" s="6" t="s">
        <v>371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 customHeight="1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.75" customHeight="1">
      <c r="A29" s="5" t="s">
        <v>297</v>
      </c>
      <c r="B29" s="11" t="s">
        <v>381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 ht="15.75" customHeight="1">
      <c r="A30" s="5"/>
      <c r="B30" s="11" t="s">
        <v>449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customHeight="1">
      <c r="A31" s="5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5.75" customHeight="1">
      <c r="A32" s="5"/>
      <c r="B32" s="2" t="s">
        <v>530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"/>
    </row>
    <row r="33" spans="1:15" ht="15.75" customHeight="1">
      <c r="A33" s="5"/>
      <c r="B33" s="2" t="s">
        <v>536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"/>
    </row>
    <row r="34" spans="1:15" ht="15.75" customHeight="1">
      <c r="A34" s="5"/>
      <c r="B34" s="2" t="s">
        <v>531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</row>
    <row r="35" spans="1:15" ht="15.75" customHeight="1">
      <c r="A35" s="5"/>
      <c r="B35" s="210" t="s">
        <v>537</v>
      </c>
      <c r="C35" s="210"/>
      <c r="D35" s="210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ht="15.75" customHeight="1">
      <c r="A36" s="5"/>
      <c r="B36" s="210" t="s">
        <v>528</v>
      </c>
      <c r="C36" s="210"/>
      <c r="D36" s="210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</row>
    <row r="37" spans="1:15" ht="15.75" customHeight="1">
      <c r="A37" s="5"/>
      <c r="B37" s="210" t="s">
        <v>532</v>
      </c>
      <c r="C37" s="210"/>
      <c r="D37" s="210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ht="15.75" customHeight="1">
      <c r="A38" s="5"/>
      <c r="B38" s="210" t="s">
        <v>529</v>
      </c>
      <c r="C38" s="210"/>
      <c r="D38" s="210"/>
      <c r="E38" s="206"/>
      <c r="F38" s="5"/>
      <c r="G38" s="5"/>
      <c r="H38" s="5"/>
      <c r="I38" s="5"/>
      <c r="J38" s="5"/>
      <c r="K38" s="5"/>
      <c r="L38" s="5"/>
      <c r="M38" s="5"/>
      <c r="N38" s="5"/>
      <c r="O38" s="5"/>
    </row>
    <row r="39" spans="1:15" ht="15.75" customHeight="1">
      <c r="A39" s="5"/>
      <c r="B39" s="300" t="s">
        <v>533</v>
      </c>
      <c r="C39" s="210"/>
      <c r="D39" s="210"/>
      <c r="E39" s="206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.75" customHeight="1">
      <c r="A40" s="5"/>
      <c r="B40" s="210" t="s">
        <v>534</v>
      </c>
      <c r="C40" s="2" t="s">
        <v>417</v>
      </c>
      <c r="D40" s="210"/>
      <c r="E40" s="206"/>
      <c r="F40" s="5"/>
      <c r="G40" s="5"/>
      <c r="H40" s="5"/>
      <c r="I40" s="5"/>
      <c r="J40" s="5"/>
      <c r="K40" s="5"/>
      <c r="L40" s="5"/>
      <c r="M40" s="5"/>
      <c r="N40" s="5"/>
      <c r="O40" s="5"/>
    </row>
    <row r="41" spans="1:15" ht="15.75" customHeight="1">
      <c r="A41" s="5"/>
      <c r="B41" s="97"/>
      <c r="C41" s="210" t="s">
        <v>535</v>
      </c>
      <c r="D41" s="4"/>
      <c r="E41" s="4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 ht="15.75" customHeight="1">
      <c r="A42" s="5"/>
      <c r="B42" s="210" t="s">
        <v>534</v>
      </c>
      <c r="C42" s="210" t="s">
        <v>419</v>
      </c>
      <c r="D42" s="210"/>
      <c r="E42" s="206"/>
      <c r="F42" s="5"/>
      <c r="G42" s="5"/>
      <c r="H42" s="5"/>
      <c r="I42" s="5"/>
      <c r="J42" s="5"/>
      <c r="K42" s="5"/>
      <c r="L42" s="5"/>
      <c r="M42" s="5"/>
      <c r="N42" s="5"/>
      <c r="O42" s="5"/>
    </row>
    <row r="43" spans="1:15" ht="15.75" customHeight="1">
      <c r="A43" s="5"/>
      <c r="B43" s="210"/>
      <c r="C43" s="210" t="s">
        <v>549</v>
      </c>
      <c r="D43" s="210"/>
      <c r="E43" s="206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 ht="15.75" customHeight="1">
      <c r="A44" s="5"/>
      <c r="B44" s="81" t="s">
        <v>538</v>
      </c>
      <c r="D44" s="206"/>
      <c r="E44" s="206"/>
      <c r="F44" s="5"/>
      <c r="G44" s="5"/>
      <c r="H44" s="5"/>
      <c r="I44" s="5"/>
      <c r="J44" s="5"/>
      <c r="K44" s="5"/>
      <c r="L44" s="5"/>
      <c r="M44" s="5"/>
      <c r="N44" s="5"/>
      <c r="O44" s="5"/>
    </row>
    <row r="45" spans="1:15" ht="15.75" customHeight="1">
      <c r="A45" s="5"/>
      <c r="B45" s="81" t="s">
        <v>8</v>
      </c>
      <c r="D45" s="206"/>
      <c r="E45" s="206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 ht="15.75" customHeight="1">
      <c r="A46" s="5"/>
      <c r="B46" s="81" t="s">
        <v>10</v>
      </c>
      <c r="D46" s="206"/>
      <c r="E46" s="206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1:15" ht="15.75" customHeight="1">
      <c r="A47" s="5"/>
      <c r="B47" s="210"/>
      <c r="C47" s="210"/>
      <c r="D47" s="210"/>
      <c r="E47" s="206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 ht="15.75" customHeight="1">
      <c r="A48" s="5"/>
      <c r="B48" s="210"/>
      <c r="C48" s="210"/>
      <c r="D48" s="210"/>
      <c r="E48" s="206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5.75" customHeight="1">
      <c r="A49" s="5"/>
      <c r="B49" s="210"/>
      <c r="C49" s="210"/>
      <c r="D49" s="210"/>
      <c r="E49" s="206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 ht="15.75" customHeight="1">
      <c r="A50" s="5"/>
      <c r="B50" s="210"/>
      <c r="C50" s="210"/>
      <c r="D50" s="210"/>
      <c r="E50" s="206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5.75" customHeight="1">
      <c r="A51" s="5"/>
      <c r="B51" s="210"/>
      <c r="C51" s="210"/>
      <c r="D51" s="210"/>
      <c r="E51" s="206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ht="15.75" customHeight="1">
      <c r="A52" s="5"/>
      <c r="B52" s="210"/>
      <c r="C52" s="210"/>
      <c r="D52" s="210"/>
      <c r="E52" s="206"/>
      <c r="F52" s="5"/>
      <c r="G52" s="5"/>
      <c r="H52" s="5"/>
      <c r="I52" s="5"/>
      <c r="J52" s="5"/>
      <c r="K52" s="5"/>
      <c r="L52" s="5"/>
      <c r="M52" s="5"/>
      <c r="N52" s="5"/>
      <c r="O52" s="5"/>
    </row>
    <row r="53" spans="1:15" ht="15.75" customHeight="1">
      <c r="A53" s="5"/>
      <c r="B53" s="210"/>
      <c r="C53" s="210"/>
      <c r="D53" s="210"/>
      <c r="E53" s="206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 ht="15.75" customHeight="1">
      <c r="A54" s="5"/>
      <c r="B54" s="210"/>
      <c r="C54" s="210"/>
      <c r="D54" s="210"/>
      <c r="E54" s="206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15" ht="15.75" customHeight="1">
      <c r="A55" s="5"/>
      <c r="B55" s="210"/>
      <c r="C55" s="210"/>
      <c r="D55" s="210"/>
      <c r="E55" s="206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 ht="15.75" customHeight="1">
      <c r="A56" s="5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1:15" ht="15.75" customHeight="1">
      <c r="A57" s="73" t="str">
        <f>+A3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.75" customHeight="1">
      <c r="A58" s="138" t="str">
        <f>+A4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78" t="str">
        <f>+L4</f>
        <v>Quarterly report 31-01-06</v>
      </c>
      <c r="M58" s="4"/>
      <c r="N58" s="4"/>
      <c r="O58" s="5"/>
    </row>
    <row r="59" spans="1:15" ht="15.7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5"/>
    </row>
    <row r="60" spans="1:15" ht="15.75" customHeight="1">
      <c r="A60" s="138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.75" customHeight="1">
      <c r="A61" s="73" t="s">
        <v>180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.75" customHeight="1">
      <c r="A62" s="7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.75" customHeight="1">
      <c r="A63" s="5"/>
      <c r="B63" s="6" t="s">
        <v>9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20" t="s">
        <v>394</v>
      </c>
      <c r="O63" s="5"/>
    </row>
    <row r="64" spans="1:16" ht="15.75" customHeight="1">
      <c r="A64" s="5"/>
      <c r="B64" s="11"/>
      <c r="C64" s="5"/>
      <c r="D64" s="5"/>
      <c r="E64" s="5"/>
      <c r="F64" s="5"/>
      <c r="G64" s="5"/>
      <c r="H64" s="5"/>
      <c r="I64" s="5"/>
      <c r="J64" s="5"/>
      <c r="K64" s="20"/>
      <c r="L64" s="20" t="s">
        <v>392</v>
      </c>
      <c r="M64" s="20"/>
      <c r="N64" s="20" t="s">
        <v>395</v>
      </c>
      <c r="O64" s="24"/>
      <c r="P64" s="24"/>
    </row>
    <row r="65" spans="1:16" ht="15.75" customHeight="1">
      <c r="A65" s="5"/>
      <c r="B65" s="11"/>
      <c r="C65" s="5"/>
      <c r="D65" s="5"/>
      <c r="E65" s="5"/>
      <c r="F65" s="5"/>
      <c r="G65" s="5"/>
      <c r="H65" s="5"/>
      <c r="I65" s="5"/>
      <c r="J65" s="5"/>
      <c r="L65" s="20" t="s">
        <v>393</v>
      </c>
      <c r="M65" s="20"/>
      <c r="N65" s="20" t="s">
        <v>393</v>
      </c>
      <c r="O65" s="24"/>
      <c r="P65" s="24"/>
    </row>
    <row r="66" spans="1:16" ht="15.75" customHeight="1">
      <c r="A66" s="5"/>
      <c r="B66" s="11"/>
      <c r="C66" s="5"/>
      <c r="D66" s="5"/>
      <c r="E66" s="5"/>
      <c r="F66" s="5"/>
      <c r="G66" s="5"/>
      <c r="H66" s="5"/>
      <c r="I66" s="5"/>
      <c r="J66" s="5"/>
      <c r="L66" s="277" t="s">
        <v>438</v>
      </c>
      <c r="M66" s="277"/>
      <c r="N66" s="277" t="s">
        <v>438</v>
      </c>
      <c r="O66" s="278"/>
      <c r="P66" s="278"/>
    </row>
    <row r="67" spans="1:15" ht="15.75" customHeight="1">
      <c r="A67" s="5"/>
      <c r="B67" s="11"/>
      <c r="C67" s="5"/>
      <c r="D67" s="5"/>
      <c r="E67" s="5"/>
      <c r="F67" s="5"/>
      <c r="G67" s="5"/>
      <c r="H67" s="5"/>
      <c r="I67" s="5"/>
      <c r="J67" s="5"/>
      <c r="K67" s="12"/>
      <c r="L67" s="20" t="s">
        <v>196</v>
      </c>
      <c r="N67" s="20" t="s">
        <v>196</v>
      </c>
      <c r="O67" s="20"/>
    </row>
    <row r="68" spans="1:16" ht="15.75" customHeight="1">
      <c r="A68" s="5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15.75" customHeight="1">
      <c r="A69" s="5"/>
      <c r="B69" s="11"/>
      <c r="C69" s="5" t="s">
        <v>420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.75" customHeight="1">
      <c r="A70" s="5"/>
      <c r="B70" s="11"/>
      <c r="C70" s="36" t="s">
        <v>422</v>
      </c>
      <c r="D70" s="5"/>
      <c r="E70" s="5"/>
      <c r="F70" s="5"/>
      <c r="G70" s="5"/>
      <c r="H70" s="5"/>
      <c r="I70" s="5"/>
      <c r="J70" s="5"/>
      <c r="K70" s="5"/>
      <c r="L70" s="301">
        <v>0</v>
      </c>
      <c r="M70" s="15"/>
      <c r="N70" s="15">
        <v>226891</v>
      </c>
      <c r="O70" s="5"/>
      <c r="P70" s="5"/>
    </row>
    <row r="71" spans="1:16" ht="15.75" customHeight="1">
      <c r="A71" s="5"/>
      <c r="B71" s="11"/>
      <c r="C71" s="5" t="s">
        <v>423</v>
      </c>
      <c r="D71" s="5"/>
      <c r="E71" s="5"/>
      <c r="F71" s="5"/>
      <c r="G71" s="5"/>
      <c r="H71" s="5"/>
      <c r="I71" s="5"/>
      <c r="J71" s="5"/>
      <c r="K71" s="5"/>
      <c r="L71" s="15"/>
      <c r="M71" s="15"/>
      <c r="N71" s="15"/>
      <c r="O71" s="5"/>
      <c r="P71" s="5"/>
    </row>
    <row r="72" spans="1:16" ht="15.75" customHeight="1">
      <c r="A72" s="5"/>
      <c r="B72" s="11"/>
      <c r="C72" s="36" t="s">
        <v>424</v>
      </c>
      <c r="D72" s="5"/>
      <c r="E72" s="5"/>
      <c r="F72" s="5"/>
      <c r="G72" s="5"/>
      <c r="H72" s="5"/>
      <c r="I72" s="5"/>
      <c r="J72" s="5"/>
      <c r="K72" s="5"/>
      <c r="L72" s="301">
        <v>0</v>
      </c>
      <c r="M72" s="15"/>
      <c r="N72" s="15">
        <v>-226891</v>
      </c>
      <c r="O72" s="5"/>
      <c r="P72" s="5"/>
    </row>
    <row r="73" spans="1:16" ht="15.75" customHeight="1">
      <c r="A73" s="5"/>
      <c r="B73" s="11"/>
      <c r="C73" s="291" t="s">
        <v>503</v>
      </c>
      <c r="D73" s="5"/>
      <c r="E73" s="5"/>
      <c r="F73" s="5"/>
      <c r="G73" s="5"/>
      <c r="H73" s="5"/>
      <c r="I73" s="5"/>
      <c r="J73" s="5"/>
      <c r="K73" s="5"/>
      <c r="L73" s="15">
        <v>-25291</v>
      </c>
      <c r="M73" s="15"/>
      <c r="N73" s="15">
        <v>-25291</v>
      </c>
      <c r="O73" s="5"/>
      <c r="P73" s="5"/>
    </row>
    <row r="74" spans="1:16" ht="15.75" customHeight="1">
      <c r="A74" s="5"/>
      <c r="B74" s="11"/>
      <c r="C74" s="291" t="s">
        <v>502</v>
      </c>
      <c r="D74" s="5"/>
      <c r="E74" s="5"/>
      <c r="F74" s="5"/>
      <c r="G74" s="5"/>
      <c r="H74" s="5"/>
      <c r="I74" s="5"/>
      <c r="J74" s="5"/>
      <c r="K74" s="5"/>
      <c r="L74" s="15">
        <v>2750</v>
      </c>
      <c r="M74" s="15"/>
      <c r="N74" s="15">
        <v>2750</v>
      </c>
      <c r="O74" s="5"/>
      <c r="P74" s="5"/>
    </row>
    <row r="75" spans="1:16" ht="15.75" customHeight="1">
      <c r="A75" s="5"/>
      <c r="B75" s="11"/>
      <c r="C75" s="5" t="s">
        <v>391</v>
      </c>
      <c r="D75" s="5"/>
      <c r="E75" s="5"/>
      <c r="F75" s="5"/>
      <c r="G75" s="5"/>
      <c r="H75" s="5"/>
      <c r="I75" s="5"/>
      <c r="J75" s="5"/>
      <c r="K75" s="5"/>
      <c r="L75" s="15">
        <v>-5607</v>
      </c>
      <c r="M75" s="15"/>
      <c r="N75" s="15">
        <v>-25268</v>
      </c>
      <c r="O75" s="30"/>
      <c r="P75" s="5"/>
    </row>
    <row r="76" spans="1:16" ht="15.75" customHeight="1">
      <c r="A76" s="5"/>
      <c r="B76" s="11"/>
      <c r="C76" s="5" t="s">
        <v>518</v>
      </c>
      <c r="D76" s="5"/>
      <c r="E76" s="5"/>
      <c r="F76" s="5"/>
      <c r="G76" s="5"/>
      <c r="H76" s="5"/>
      <c r="I76" s="5"/>
      <c r="J76" s="5"/>
      <c r="K76" s="5"/>
      <c r="L76" s="15">
        <v>-4485</v>
      </c>
      <c r="M76" s="5"/>
      <c r="N76" s="15">
        <v>-5286</v>
      </c>
      <c r="O76" s="30"/>
      <c r="P76" s="5"/>
    </row>
    <row r="77" spans="1:16" ht="15.75" customHeight="1">
      <c r="A77" s="5"/>
      <c r="B77" s="11"/>
      <c r="C77" s="5" t="s">
        <v>79</v>
      </c>
      <c r="D77" s="5"/>
      <c r="E77" s="5"/>
      <c r="F77" s="5"/>
      <c r="G77" s="5"/>
      <c r="H77" s="5"/>
      <c r="I77" s="5"/>
      <c r="J77" s="5"/>
      <c r="K77" s="5"/>
      <c r="L77" s="15" t="s">
        <v>194</v>
      </c>
      <c r="M77" s="5"/>
      <c r="N77" s="15" t="s">
        <v>194</v>
      </c>
      <c r="O77" s="30"/>
      <c r="P77" s="5"/>
    </row>
    <row r="78" spans="1:16" ht="15.75" customHeight="1">
      <c r="A78" s="5"/>
      <c r="B78" s="11"/>
      <c r="C78" s="36" t="s">
        <v>78</v>
      </c>
      <c r="D78" s="5"/>
      <c r="E78" s="5"/>
      <c r="F78" s="5"/>
      <c r="G78" s="5"/>
      <c r="H78" s="5"/>
      <c r="I78" s="5"/>
      <c r="J78" s="5"/>
      <c r="K78" s="5"/>
      <c r="L78" s="15">
        <v>-9000</v>
      </c>
      <c r="M78" s="5"/>
      <c r="N78" s="15">
        <v>-9000</v>
      </c>
      <c r="O78" s="30"/>
      <c r="P78" s="5"/>
    </row>
    <row r="79" spans="1:16" ht="15.75" customHeight="1">
      <c r="A79" s="5"/>
      <c r="B79" s="11"/>
      <c r="C79" s="5" t="s">
        <v>517</v>
      </c>
      <c r="D79" s="5"/>
      <c r="E79" s="5"/>
      <c r="F79" s="5"/>
      <c r="G79" s="5"/>
      <c r="H79" s="5"/>
      <c r="I79" s="5"/>
      <c r="J79" s="5"/>
      <c r="K79" s="5"/>
      <c r="L79" s="15">
        <v>-597</v>
      </c>
      <c r="M79" s="5"/>
      <c r="N79" s="15">
        <v>-869</v>
      </c>
      <c r="O79" s="30"/>
      <c r="P79" s="5"/>
    </row>
    <row r="80" spans="1:16" ht="15.75" customHeight="1" thickBot="1">
      <c r="A80" s="5"/>
      <c r="B80" s="11"/>
      <c r="C80" s="5"/>
      <c r="D80" s="5"/>
      <c r="E80" s="5"/>
      <c r="F80" s="5"/>
      <c r="G80" s="5"/>
      <c r="H80" s="5"/>
      <c r="I80" s="5"/>
      <c r="J80" s="5"/>
      <c r="K80" s="5"/>
      <c r="L80" s="276">
        <f>SUM(L70:L79)</f>
        <v>-42230</v>
      </c>
      <c r="M80" s="5"/>
      <c r="N80" s="276">
        <f>SUM(N70:N79)</f>
        <v>-62964</v>
      </c>
      <c r="O80" s="37"/>
      <c r="P80" s="5"/>
    </row>
    <row r="81" spans="1:15" ht="15.75" customHeight="1" thickTop="1">
      <c r="A81" s="5"/>
      <c r="B81" s="11"/>
      <c r="C81" s="5"/>
      <c r="D81" s="5"/>
      <c r="E81" s="5"/>
      <c r="F81" s="5"/>
      <c r="G81" s="5"/>
      <c r="H81" s="5"/>
      <c r="I81" s="5"/>
      <c r="L81" s="5"/>
      <c r="M81" s="5"/>
      <c r="N81" s="20" t="s">
        <v>194</v>
      </c>
      <c r="O81" s="35"/>
    </row>
    <row r="82" spans="1:15" ht="15.75" customHeight="1">
      <c r="A82" s="2"/>
      <c r="B82" s="2" t="s">
        <v>382</v>
      </c>
      <c r="C82" s="4"/>
      <c r="D82" s="4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5.75" customHeight="1">
      <c r="A83" s="73"/>
      <c r="B83" s="190" t="s">
        <v>450</v>
      </c>
      <c r="C83" s="4"/>
      <c r="D83" s="4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5.75" customHeight="1">
      <c r="A84" s="73"/>
      <c r="B84" s="190"/>
      <c r="C84" s="4"/>
      <c r="D84" s="4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5" customHeight="1">
      <c r="A85" s="5" t="s">
        <v>298</v>
      </c>
      <c r="B85" s="11" t="s">
        <v>214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5"/>
    </row>
    <row r="86" spans="1:15" ht="15" customHeight="1">
      <c r="A86" s="5"/>
      <c r="B86" s="11" t="s">
        <v>379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5"/>
    </row>
    <row r="87" spans="1:15" ht="15" customHeight="1">
      <c r="A87" s="5"/>
      <c r="B87" s="6" t="s">
        <v>452</v>
      </c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5"/>
    </row>
    <row r="88" spans="1:15" ht="15" customHeight="1">
      <c r="A88" s="5"/>
      <c r="B88" s="5" t="s">
        <v>451</v>
      </c>
      <c r="C88" s="6" t="s">
        <v>67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5"/>
    </row>
    <row r="89" spans="1:15" ht="15" customHeight="1">
      <c r="A89" s="5"/>
      <c r="C89" s="6" t="s">
        <v>453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5"/>
    </row>
    <row r="90" spans="1:15" ht="15" customHeight="1">
      <c r="A90" s="5"/>
      <c r="C90" s="6" t="s">
        <v>454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5"/>
    </row>
    <row r="91" spans="1:15" ht="15" customHeight="1">
      <c r="A91" s="5"/>
      <c r="B91" t="s">
        <v>418</v>
      </c>
      <c r="C91" s="6" t="s">
        <v>55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5"/>
    </row>
    <row r="92" spans="1:15" ht="15" customHeight="1">
      <c r="A92" s="5"/>
      <c r="C92" s="6" t="s">
        <v>56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5"/>
    </row>
    <row r="93" spans="1:15" ht="15" customHeight="1">
      <c r="A93" s="5"/>
      <c r="C93" s="6" t="s">
        <v>57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5"/>
    </row>
    <row r="94" spans="1:15" ht="15" customHeight="1">
      <c r="A94" s="5"/>
      <c r="B94" s="6" t="s">
        <v>455</v>
      </c>
      <c r="C94" s="210" t="s">
        <v>539</v>
      </c>
      <c r="D94" s="210"/>
      <c r="E94" s="210"/>
      <c r="F94" s="206"/>
      <c r="G94" s="206"/>
      <c r="H94" s="4"/>
      <c r="I94" s="4"/>
      <c r="J94" s="4"/>
      <c r="K94" s="4"/>
      <c r="L94" s="4"/>
      <c r="M94" s="4"/>
      <c r="N94" s="4"/>
      <c r="O94" s="5"/>
    </row>
    <row r="95" spans="1:15" ht="15" customHeight="1">
      <c r="A95" s="5"/>
      <c r="B95" s="6"/>
      <c r="C95" s="210" t="s">
        <v>460</v>
      </c>
      <c r="D95" s="210"/>
      <c r="E95" s="210"/>
      <c r="F95" s="206"/>
      <c r="G95" s="206"/>
      <c r="H95" s="4"/>
      <c r="I95" s="4"/>
      <c r="J95" s="4"/>
      <c r="K95" s="4"/>
      <c r="L95" s="4"/>
      <c r="M95" s="4"/>
      <c r="N95" s="4"/>
      <c r="O95" s="5"/>
    </row>
    <row r="96" spans="1:15" ht="15" customHeight="1">
      <c r="A96" s="5"/>
      <c r="B96" s="6"/>
      <c r="C96" s="210" t="s">
        <v>461</v>
      </c>
      <c r="D96" s="210"/>
      <c r="E96" s="210"/>
      <c r="F96" s="206"/>
      <c r="G96" s="206"/>
      <c r="H96" s="4"/>
      <c r="I96" s="4"/>
      <c r="J96" s="4"/>
      <c r="K96" s="4"/>
      <c r="L96" s="4"/>
      <c r="M96" s="4"/>
      <c r="N96" s="4"/>
      <c r="O96" s="5"/>
    </row>
    <row r="97" spans="1:15" ht="15" customHeight="1">
      <c r="A97" s="5"/>
      <c r="B97" s="6" t="s">
        <v>459</v>
      </c>
      <c r="C97" s="210" t="s">
        <v>456</v>
      </c>
      <c r="D97" s="210"/>
      <c r="E97" s="210"/>
      <c r="F97" s="206"/>
      <c r="G97" s="206"/>
      <c r="H97" s="206"/>
      <c r="I97" s="206"/>
      <c r="J97" s="206"/>
      <c r="K97" s="206"/>
      <c r="L97" s="206"/>
      <c r="M97" s="4"/>
      <c r="N97" s="4"/>
      <c r="O97" s="5"/>
    </row>
    <row r="98" spans="1:15" ht="15" customHeight="1">
      <c r="A98" s="5"/>
      <c r="B98" s="6"/>
      <c r="C98" s="210" t="s">
        <v>127</v>
      </c>
      <c r="D98" s="210"/>
      <c r="E98" s="210"/>
      <c r="F98" s="206"/>
      <c r="G98" s="206"/>
      <c r="H98" s="206"/>
      <c r="I98" s="206"/>
      <c r="J98" s="206"/>
      <c r="K98" s="206"/>
      <c r="L98" s="206"/>
      <c r="M98" s="4"/>
      <c r="N98" s="4"/>
      <c r="O98" s="5"/>
    </row>
    <row r="99" spans="1:15" ht="15" customHeight="1">
      <c r="A99" s="5"/>
      <c r="B99" s="6"/>
      <c r="C99" s="210" t="s">
        <v>457</v>
      </c>
      <c r="D99" s="2" t="s">
        <v>417</v>
      </c>
      <c r="E99" s="210"/>
      <c r="F99" s="206"/>
      <c r="G99" s="206"/>
      <c r="H99" s="206"/>
      <c r="I99" s="206"/>
      <c r="J99" s="206"/>
      <c r="K99" s="206"/>
      <c r="L99" s="206"/>
      <c r="M99" s="4"/>
      <c r="N99" s="4"/>
      <c r="O99" s="5"/>
    </row>
    <row r="100" spans="1:15" ht="15" customHeight="1">
      <c r="A100" s="5"/>
      <c r="B100" s="6"/>
      <c r="C100" s="97"/>
      <c r="D100" s="210" t="s">
        <v>535</v>
      </c>
      <c r="E100" s="4"/>
      <c r="F100" s="4"/>
      <c r="G100" s="4"/>
      <c r="H100" s="4"/>
      <c r="I100" s="4"/>
      <c r="J100" s="4"/>
      <c r="K100" s="4"/>
      <c r="L100" s="24"/>
      <c r="M100" s="4"/>
      <c r="N100" s="4"/>
      <c r="O100" s="5"/>
    </row>
    <row r="101" spans="1:15" ht="15" customHeight="1">
      <c r="A101" s="5"/>
      <c r="B101" s="6"/>
      <c r="C101" s="210" t="s">
        <v>458</v>
      </c>
      <c r="D101" s="210" t="s">
        <v>419</v>
      </c>
      <c r="E101" s="210"/>
      <c r="F101" s="206"/>
      <c r="G101" s="206"/>
      <c r="H101" s="206"/>
      <c r="I101" s="208"/>
      <c r="J101" s="208"/>
      <c r="K101" s="4"/>
      <c r="L101" s="24"/>
      <c r="M101" s="4"/>
      <c r="N101" s="4"/>
      <c r="O101" s="5"/>
    </row>
    <row r="102" spans="1:15" ht="15" customHeight="1">
      <c r="A102" s="5"/>
      <c r="B102" s="6"/>
      <c r="C102" s="210"/>
      <c r="D102" s="210" t="s">
        <v>462</v>
      </c>
      <c r="E102" s="210"/>
      <c r="F102" s="206"/>
      <c r="G102" s="206"/>
      <c r="H102" s="206"/>
      <c r="I102" s="208"/>
      <c r="J102" s="208"/>
      <c r="K102" s="4"/>
      <c r="L102" s="24"/>
      <c r="M102" s="4"/>
      <c r="N102" s="4"/>
      <c r="O102" s="5"/>
    </row>
    <row r="103" spans="1:15" ht="15" customHeight="1">
      <c r="A103" s="5"/>
      <c r="B103" s="6" t="s">
        <v>58</v>
      </c>
      <c r="C103" s="81" t="s">
        <v>540</v>
      </c>
      <c r="E103" s="206"/>
      <c r="F103" s="210"/>
      <c r="G103" s="206"/>
      <c r="H103" s="4"/>
      <c r="I103" s="4"/>
      <c r="J103" s="4"/>
      <c r="K103" s="4"/>
      <c r="L103" s="4"/>
      <c r="M103" s="4"/>
      <c r="N103" s="4"/>
      <c r="O103" s="5"/>
    </row>
    <row r="104" spans="1:15" ht="15" customHeight="1">
      <c r="A104" s="5"/>
      <c r="B104" s="6"/>
      <c r="C104" s="81" t="s">
        <v>463</v>
      </c>
      <c r="E104" s="206"/>
      <c r="F104" s="210"/>
      <c r="G104" s="206"/>
      <c r="H104" s="4"/>
      <c r="I104" s="4"/>
      <c r="J104" s="4"/>
      <c r="K104" s="4"/>
      <c r="L104" s="4"/>
      <c r="M104" s="4"/>
      <c r="N104" s="4"/>
      <c r="O104" s="5"/>
    </row>
    <row r="105" spans="1:15" ht="15" customHeight="1">
      <c r="A105" s="5"/>
      <c r="B105" s="6"/>
      <c r="C105" s="81" t="s">
        <v>464</v>
      </c>
      <c r="E105" s="206"/>
      <c r="F105" s="210"/>
      <c r="G105" s="206"/>
      <c r="H105" s="4"/>
      <c r="I105" s="4"/>
      <c r="J105" s="4"/>
      <c r="K105" s="4"/>
      <c r="L105" s="4"/>
      <c r="M105" s="4"/>
      <c r="N105" s="4"/>
      <c r="O105" s="5"/>
    </row>
    <row r="106" spans="1:15" ht="15" customHeight="1">
      <c r="A106" s="5"/>
      <c r="B106" s="6"/>
      <c r="C106" s="81"/>
      <c r="E106" s="206"/>
      <c r="F106" s="210"/>
      <c r="G106" s="206"/>
      <c r="H106" s="4"/>
      <c r="I106" s="4"/>
      <c r="J106" s="4"/>
      <c r="K106" s="4"/>
      <c r="L106" s="4"/>
      <c r="M106" s="4"/>
      <c r="N106" s="4"/>
      <c r="O106" s="5"/>
    </row>
    <row r="107" spans="1:15" ht="15" customHeight="1">
      <c r="A107" s="5"/>
      <c r="B107" s="6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5"/>
    </row>
    <row r="108" spans="1:15" ht="15" customHeight="1">
      <c r="A108" s="5"/>
      <c r="B108" s="6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5"/>
    </row>
    <row r="109" spans="1:15" ht="15" customHeight="1">
      <c r="A109" s="73" t="str">
        <f>+A57</f>
        <v>BERJAYA LAND BERHAD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5"/>
    </row>
    <row r="110" spans="1:15" ht="15" customHeight="1">
      <c r="A110" s="138" t="str">
        <f>+A58</f>
        <v>(COMPANY NO: 201765-A)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178" t="str">
        <f>+L58</f>
        <v>Quarterly report 31-01-06</v>
      </c>
      <c r="M110" s="4"/>
      <c r="N110" s="4"/>
      <c r="O110" s="5"/>
    </row>
    <row r="111" spans="1:15" ht="15" customHeight="1">
      <c r="A111" s="139"/>
      <c r="B111" s="140"/>
      <c r="C111" s="140"/>
      <c r="D111" s="140"/>
      <c r="E111" s="140"/>
      <c r="F111" s="140"/>
      <c r="G111" s="140"/>
      <c r="H111" s="140"/>
      <c r="I111" s="140"/>
      <c r="J111" s="140"/>
      <c r="K111" s="140"/>
      <c r="L111" s="140"/>
      <c r="M111" s="140"/>
      <c r="N111" s="140"/>
      <c r="O111" s="5"/>
    </row>
    <row r="112" spans="1:15" ht="15" customHeight="1">
      <c r="A112" s="138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5"/>
    </row>
    <row r="113" spans="1:15" ht="15" customHeight="1">
      <c r="A113" s="73" t="s">
        <v>180</v>
      </c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5"/>
    </row>
    <row r="114" spans="1:15" ht="15" customHeight="1">
      <c r="A114" s="5"/>
      <c r="B114" s="6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5" t="s">
        <v>434</v>
      </c>
      <c r="B115" s="7" t="s">
        <v>465</v>
      </c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 customHeight="1">
      <c r="A116" s="7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 customHeight="1">
      <c r="A117" s="73"/>
      <c r="B117" s="264" t="s">
        <v>425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5"/>
    </row>
    <row r="118" spans="1:15" ht="15" customHeight="1">
      <c r="A118" s="73"/>
      <c r="B118" s="264" t="s">
        <v>426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5"/>
    </row>
    <row r="119" spans="1:15" ht="15" customHeight="1">
      <c r="A119" s="73"/>
      <c r="B119" s="264" t="s">
        <v>427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5"/>
    </row>
    <row r="120" spans="1:15" ht="15" customHeight="1">
      <c r="A120" s="7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5"/>
    </row>
    <row r="121" spans="1:15" ht="15" customHeight="1">
      <c r="A121" s="73"/>
      <c r="B121" s="81" t="s">
        <v>466</v>
      </c>
      <c r="C121" s="206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5"/>
    </row>
    <row r="122" spans="1:15" ht="15" customHeight="1">
      <c r="A122" s="73"/>
      <c r="B122" s="81" t="s">
        <v>467</v>
      </c>
      <c r="C122" s="206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5"/>
    </row>
    <row r="123" spans="1:15" ht="15" customHeight="1">
      <c r="A123" s="73"/>
      <c r="B123" s="24" t="s">
        <v>468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5"/>
    </row>
    <row r="124" spans="1:15" ht="15" customHeight="1">
      <c r="A124" s="73"/>
      <c r="B124" s="24" t="s">
        <v>469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5"/>
    </row>
    <row r="125" spans="1:15" ht="15" customHeight="1">
      <c r="A125" s="7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5"/>
    </row>
    <row r="126" spans="1:15" ht="15" customHeight="1">
      <c r="A126" s="7" t="s">
        <v>370</v>
      </c>
      <c r="B126" s="7" t="s">
        <v>470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5"/>
    </row>
    <row r="127" spans="1:15" ht="15" customHeight="1">
      <c r="A127" s="7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5"/>
    </row>
    <row r="128" spans="1:15" ht="15" customHeight="1">
      <c r="A128" s="73"/>
      <c r="B128" s="66" t="s">
        <v>241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4"/>
      <c r="O128" s="5"/>
    </row>
    <row r="129" spans="1:15" ht="15" customHeight="1">
      <c r="A129" s="73"/>
      <c r="B129" s="66"/>
      <c r="C129" s="5"/>
      <c r="D129" s="5"/>
      <c r="E129" s="5"/>
      <c r="F129" s="5"/>
      <c r="G129" s="5"/>
      <c r="H129" s="5"/>
      <c r="I129" s="5"/>
      <c r="J129" s="20" t="s">
        <v>182</v>
      </c>
      <c r="K129" s="5"/>
      <c r="L129" s="20" t="s">
        <v>315</v>
      </c>
      <c r="M129" s="5"/>
      <c r="N129" s="4" t="s">
        <v>233</v>
      </c>
      <c r="O129" s="5"/>
    </row>
    <row r="130" spans="1:15" ht="15" customHeight="1">
      <c r="A130" s="73"/>
      <c r="B130" s="43"/>
      <c r="C130" s="2"/>
      <c r="D130" s="2"/>
      <c r="E130" s="2"/>
      <c r="G130" s="43"/>
      <c r="H130" s="44"/>
      <c r="I130" s="44"/>
      <c r="J130" s="44" t="s">
        <v>196</v>
      </c>
      <c r="K130" s="42"/>
      <c r="L130" s="44" t="s">
        <v>196</v>
      </c>
      <c r="M130" s="44"/>
      <c r="N130" s="44" t="s">
        <v>196</v>
      </c>
      <c r="O130" s="5"/>
    </row>
    <row r="131" spans="1:15" ht="15" customHeight="1">
      <c r="A131" s="73"/>
      <c r="B131" s="43"/>
      <c r="C131" s="2"/>
      <c r="D131" s="2"/>
      <c r="E131" s="2"/>
      <c r="G131" s="43"/>
      <c r="H131" s="44"/>
      <c r="I131" s="44"/>
      <c r="J131" s="44"/>
      <c r="K131" s="42"/>
      <c r="L131" s="44"/>
      <c r="M131" s="44"/>
      <c r="N131" s="44"/>
      <c r="O131" s="5"/>
    </row>
    <row r="132" spans="1:15" ht="15" customHeight="1">
      <c r="A132" s="73"/>
      <c r="B132" s="7" t="s">
        <v>234</v>
      </c>
      <c r="C132" s="2"/>
      <c r="D132" s="2"/>
      <c r="E132" s="2"/>
      <c r="G132" s="47"/>
      <c r="H132" s="47"/>
      <c r="I132" s="49"/>
      <c r="J132" s="49">
        <v>121420</v>
      </c>
      <c r="K132" s="47"/>
      <c r="L132" s="161">
        <v>1403</v>
      </c>
      <c r="M132" s="49"/>
      <c r="N132" s="47">
        <f>+J132+L132</f>
        <v>122823</v>
      </c>
      <c r="O132" s="5"/>
    </row>
    <row r="133" spans="1:15" ht="15" customHeight="1">
      <c r="A133" s="73"/>
      <c r="B133" s="7" t="s">
        <v>235</v>
      </c>
      <c r="C133" s="2"/>
      <c r="D133" s="2"/>
      <c r="E133" s="2"/>
      <c r="G133" s="47"/>
      <c r="H133" s="47"/>
      <c r="I133" s="49"/>
      <c r="J133" s="181">
        <v>245056</v>
      </c>
      <c r="K133" s="47"/>
      <c r="L133" s="192">
        <v>180</v>
      </c>
      <c r="M133" s="49"/>
      <c r="N133" s="53">
        <f>+J133+L133</f>
        <v>245236</v>
      </c>
      <c r="O133" s="5"/>
    </row>
    <row r="134" spans="1:15" ht="15" customHeight="1">
      <c r="A134" s="73"/>
      <c r="B134" s="7" t="s">
        <v>335</v>
      </c>
      <c r="C134" s="2"/>
      <c r="D134" s="2"/>
      <c r="E134" s="2"/>
      <c r="G134" s="47"/>
      <c r="H134" s="47"/>
      <c r="I134" s="49"/>
      <c r="J134" s="49">
        <f>SUM(J132:J133)</f>
        <v>366476</v>
      </c>
      <c r="K134" s="47"/>
      <c r="L134" s="49">
        <f>SUM(L132:L133)</f>
        <v>1583</v>
      </c>
      <c r="M134" s="49"/>
      <c r="N134" s="49">
        <f>SUM(N132:N133)</f>
        <v>368059</v>
      </c>
      <c r="O134" s="5"/>
    </row>
    <row r="135" spans="1:15" ht="15" customHeight="1">
      <c r="A135" s="73"/>
      <c r="B135" s="7" t="s">
        <v>336</v>
      </c>
      <c r="C135" s="2"/>
      <c r="D135" s="2"/>
      <c r="E135" s="2"/>
      <c r="G135" s="47"/>
      <c r="H135" s="47"/>
      <c r="I135" s="49"/>
      <c r="J135" s="182">
        <v>0</v>
      </c>
      <c r="K135" s="47"/>
      <c r="L135" s="49">
        <v>-1583</v>
      </c>
      <c r="M135" s="49"/>
      <c r="N135" s="47">
        <f>+J135+L135</f>
        <v>-1583</v>
      </c>
      <c r="O135" s="5"/>
    </row>
    <row r="136" spans="1:16" ht="15" customHeight="1" thickBot="1">
      <c r="A136" s="73"/>
      <c r="B136" s="7" t="s">
        <v>183</v>
      </c>
      <c r="C136" s="2"/>
      <c r="D136" s="2"/>
      <c r="E136" s="2"/>
      <c r="G136" s="47"/>
      <c r="H136" s="146"/>
      <c r="I136" s="145"/>
      <c r="J136" s="163">
        <f>+J134+J135</f>
        <v>366476</v>
      </c>
      <c r="K136" s="57"/>
      <c r="L136" s="185">
        <f>+L134+L135</f>
        <v>0</v>
      </c>
      <c r="M136" s="57"/>
      <c r="N136" s="163">
        <f>+N134+N135</f>
        <v>366476</v>
      </c>
      <c r="O136" s="5"/>
      <c r="P136" s="219"/>
    </row>
    <row r="137" spans="1:15" ht="15" customHeight="1" thickTop="1">
      <c r="A137" s="7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5"/>
    </row>
    <row r="138" spans="1:15" ht="15">
      <c r="A138" s="5"/>
      <c r="B138" s="66" t="s">
        <v>184</v>
      </c>
      <c r="C138" s="2"/>
      <c r="D138" s="2"/>
      <c r="E138" s="2"/>
      <c r="G138" s="2"/>
      <c r="H138" s="146"/>
      <c r="I138" s="52"/>
      <c r="J138" s="52"/>
      <c r="K138" s="52"/>
      <c r="L138" s="146"/>
      <c r="M138" s="58"/>
      <c r="N138" s="44" t="s">
        <v>196</v>
      </c>
      <c r="O138" s="5"/>
    </row>
    <row r="139" spans="1:15" ht="15" customHeight="1">
      <c r="A139" s="5"/>
      <c r="B139" s="7"/>
      <c r="C139" s="2"/>
      <c r="D139" s="2"/>
      <c r="E139" s="2"/>
      <c r="G139" s="2"/>
      <c r="H139" s="52"/>
      <c r="I139" s="52"/>
      <c r="J139" s="52"/>
      <c r="K139" s="148"/>
      <c r="L139" s="52"/>
      <c r="M139" s="52"/>
      <c r="O139" s="5"/>
    </row>
    <row r="140" spans="1:15" ht="15">
      <c r="A140" s="5"/>
      <c r="B140" s="7" t="s">
        <v>234</v>
      </c>
      <c r="C140" s="2"/>
      <c r="D140" s="2"/>
      <c r="E140" s="2"/>
      <c r="G140" s="2"/>
      <c r="H140" s="52"/>
      <c r="I140" s="52"/>
      <c r="J140" s="52"/>
      <c r="K140" s="148"/>
      <c r="M140" s="52"/>
      <c r="N140" s="52">
        <v>29579</v>
      </c>
      <c r="O140" s="5"/>
    </row>
    <row r="141" spans="1:15" ht="15">
      <c r="A141" s="5"/>
      <c r="B141" s="7" t="s">
        <v>235</v>
      </c>
      <c r="C141" s="2"/>
      <c r="D141" s="2"/>
      <c r="E141" s="2"/>
      <c r="G141" s="2"/>
      <c r="H141" s="52"/>
      <c r="I141" s="52"/>
      <c r="J141" s="52"/>
      <c r="K141" s="148"/>
      <c r="M141" s="52"/>
      <c r="N141" s="53">
        <v>19658</v>
      </c>
      <c r="O141" s="5"/>
    </row>
    <row r="142" spans="1:15" ht="15">
      <c r="A142" s="5"/>
      <c r="C142" s="2"/>
      <c r="D142" s="2"/>
      <c r="E142" s="2"/>
      <c r="G142" s="43"/>
      <c r="H142" s="148"/>
      <c r="I142" s="148"/>
      <c r="J142" s="148"/>
      <c r="K142" s="148"/>
      <c r="M142" s="44"/>
      <c r="N142" s="150">
        <f>SUM(N140:N141)</f>
        <v>49237</v>
      </c>
      <c r="O142" s="5"/>
    </row>
    <row r="143" spans="1:15" ht="15">
      <c r="A143" s="5"/>
      <c r="B143" s="7" t="s">
        <v>185</v>
      </c>
      <c r="C143" s="2"/>
      <c r="D143" s="2"/>
      <c r="E143" s="2"/>
      <c r="G143" s="43"/>
      <c r="H143" s="149"/>
      <c r="I143" s="148"/>
      <c r="J143" s="149"/>
      <c r="K143" s="149"/>
      <c r="M143" s="44"/>
      <c r="N143" s="254">
        <v>-10846</v>
      </c>
      <c r="O143" s="5"/>
    </row>
    <row r="144" spans="1:17" ht="15">
      <c r="A144" s="5"/>
      <c r="B144" s="7" t="s">
        <v>366</v>
      </c>
      <c r="C144" s="2"/>
      <c r="D144" s="2"/>
      <c r="E144" s="2"/>
      <c r="G144" s="43"/>
      <c r="H144" s="149"/>
      <c r="I144" s="148"/>
      <c r="J144" s="149"/>
      <c r="K144" s="149"/>
      <c r="M144" s="44"/>
      <c r="N144" s="150">
        <f>SUM(N142:N143)</f>
        <v>38391</v>
      </c>
      <c r="O144" s="5"/>
      <c r="P144" s="219"/>
      <c r="Q144" s="219" t="s">
        <v>194</v>
      </c>
    </row>
    <row r="145" spans="1:17" ht="15">
      <c r="A145" s="5"/>
      <c r="B145" s="7" t="s">
        <v>435</v>
      </c>
      <c r="C145" s="2"/>
      <c r="D145" s="2"/>
      <c r="E145" s="2"/>
      <c r="G145" s="43"/>
      <c r="H145" s="149"/>
      <c r="I145" s="148"/>
      <c r="J145" s="149"/>
      <c r="K145" s="149"/>
      <c r="M145" s="44"/>
      <c r="N145" s="150">
        <v>226891</v>
      </c>
      <c r="O145" s="5"/>
      <c r="P145" s="219"/>
      <c r="Q145" s="219"/>
    </row>
    <row r="146" spans="1:15" ht="15">
      <c r="A146" s="5"/>
      <c r="B146" s="2" t="s">
        <v>421</v>
      </c>
      <c r="C146" s="2"/>
      <c r="D146" s="2"/>
      <c r="E146" s="2"/>
      <c r="G146" s="2"/>
      <c r="H146" s="149"/>
      <c r="I146" s="149"/>
      <c r="J146" s="149"/>
      <c r="K146" s="52"/>
      <c r="M146" s="42"/>
      <c r="N146" s="150">
        <v>-347196</v>
      </c>
      <c r="O146" s="5"/>
    </row>
    <row r="147" spans="1:15" ht="15">
      <c r="A147" s="5"/>
      <c r="B147" s="2" t="s">
        <v>350</v>
      </c>
      <c r="C147" s="2"/>
      <c r="D147" s="2"/>
      <c r="E147" s="2"/>
      <c r="G147" s="2"/>
      <c r="H147" s="149"/>
      <c r="I147" s="149"/>
      <c r="J147" s="149"/>
      <c r="K147" s="52"/>
      <c r="M147" s="42"/>
      <c r="N147" s="150"/>
      <c r="O147" s="5"/>
    </row>
    <row r="148" spans="1:15" ht="15">
      <c r="A148" s="5"/>
      <c r="B148" s="80" t="s">
        <v>351</v>
      </c>
      <c r="C148" s="2"/>
      <c r="D148" s="2"/>
      <c r="E148" s="2"/>
      <c r="G148" s="2"/>
      <c r="H148" s="149"/>
      <c r="I148" s="149"/>
      <c r="J148" s="149"/>
      <c r="K148" s="52"/>
      <c r="M148" s="42"/>
      <c r="N148" s="194">
        <v>59431</v>
      </c>
      <c r="O148" s="48"/>
    </row>
    <row r="149" spans="1:15" ht="15">
      <c r="A149" s="5"/>
      <c r="B149" s="80" t="s">
        <v>352</v>
      </c>
      <c r="C149" s="2"/>
      <c r="D149" s="2"/>
      <c r="E149" s="2"/>
      <c r="G149" s="2"/>
      <c r="H149" s="149"/>
      <c r="I149" s="149"/>
      <c r="J149" s="149"/>
      <c r="K149" s="52"/>
      <c r="M149" s="42"/>
      <c r="N149" s="195">
        <v>-62820</v>
      </c>
      <c r="O149" s="48"/>
    </row>
    <row r="150" spans="1:16" ht="15">
      <c r="A150" s="5"/>
      <c r="B150" s="2"/>
      <c r="C150" s="2"/>
      <c r="D150" s="2"/>
      <c r="E150" s="2"/>
      <c r="G150" s="2"/>
      <c r="H150" s="149"/>
      <c r="I150" s="149"/>
      <c r="J150" s="149"/>
      <c r="K150" s="52"/>
      <c r="M150" s="42"/>
      <c r="N150" s="150">
        <f>+N148+N149</f>
        <v>-3389</v>
      </c>
      <c r="O150" s="48"/>
      <c r="P150" s="219"/>
    </row>
    <row r="151" spans="1:15" ht="15">
      <c r="A151" s="5"/>
      <c r="B151" s="7" t="s">
        <v>186</v>
      </c>
      <c r="C151" s="2"/>
      <c r="D151" s="2"/>
      <c r="E151" s="2"/>
      <c r="G151" s="47"/>
      <c r="H151" s="52"/>
      <c r="I151" s="52"/>
      <c r="J151" s="52"/>
      <c r="K151" s="52"/>
      <c r="M151" s="47"/>
      <c r="N151" s="53">
        <v>194800</v>
      </c>
      <c r="O151" s="5"/>
    </row>
    <row r="152" spans="1:15" ht="15">
      <c r="A152" s="5"/>
      <c r="B152" s="7" t="s">
        <v>320</v>
      </c>
      <c r="C152" s="2"/>
      <c r="D152" s="2"/>
      <c r="E152" s="2"/>
      <c r="G152" s="47"/>
      <c r="H152" s="52"/>
      <c r="I152" s="52"/>
      <c r="J152" s="52"/>
      <c r="K152" s="52"/>
      <c r="M152" s="52"/>
      <c r="N152" s="52">
        <f>SUM(N150:N151)+N144+N146+N145</f>
        <v>109497</v>
      </c>
      <c r="O152" s="5"/>
    </row>
    <row r="153" spans="1:15" ht="15">
      <c r="A153" s="5"/>
      <c r="B153" s="7" t="s">
        <v>187</v>
      </c>
      <c r="C153" s="2"/>
      <c r="D153" s="2"/>
      <c r="E153" s="2"/>
      <c r="G153" s="52"/>
      <c r="H153" s="52"/>
      <c r="I153" s="52"/>
      <c r="J153" s="52"/>
      <c r="K153" s="146"/>
      <c r="M153" s="52"/>
      <c r="N153" s="52">
        <v>-78039</v>
      </c>
      <c r="O153" s="5"/>
    </row>
    <row r="154" spans="1:16" ht="15.75" thickBot="1">
      <c r="A154" s="5"/>
      <c r="B154" s="7" t="s">
        <v>321</v>
      </c>
      <c r="C154" s="2"/>
      <c r="D154" s="2"/>
      <c r="E154" s="2"/>
      <c r="G154" s="47"/>
      <c r="H154" s="146"/>
      <c r="I154" s="146"/>
      <c r="J154" s="146"/>
      <c r="K154" s="52"/>
      <c r="M154" s="58"/>
      <c r="N154" s="162">
        <f>+N152+N153</f>
        <v>31458</v>
      </c>
      <c r="O154" s="48"/>
      <c r="P154" s="219"/>
    </row>
    <row r="155" spans="1:15" ht="15" customHeight="1" thickTop="1">
      <c r="A155" s="5"/>
      <c r="B155" s="7"/>
      <c r="C155" s="2"/>
      <c r="D155" s="2"/>
      <c r="E155" s="2"/>
      <c r="G155" s="47"/>
      <c r="H155" s="52"/>
      <c r="I155" s="52"/>
      <c r="J155" s="52"/>
      <c r="K155" s="52"/>
      <c r="L155" s="52"/>
      <c r="M155" s="52"/>
      <c r="O155" s="29"/>
    </row>
    <row r="156" spans="1:15" ht="15" customHeight="1">
      <c r="A156" s="5" t="s">
        <v>299</v>
      </c>
      <c r="B156" s="7" t="s">
        <v>340</v>
      </c>
      <c r="C156" s="4"/>
      <c r="D156" s="2"/>
      <c r="E156" s="2"/>
      <c r="G156" s="47"/>
      <c r="H156" s="52"/>
      <c r="I156" s="52"/>
      <c r="J156" s="52"/>
      <c r="K156" s="52"/>
      <c r="L156" s="52"/>
      <c r="M156" s="52"/>
      <c r="O156" s="5"/>
    </row>
    <row r="157" spans="1:15" ht="15" customHeight="1">
      <c r="A157" s="5"/>
      <c r="B157" s="7" t="s">
        <v>353</v>
      </c>
      <c r="C157" s="4"/>
      <c r="D157" s="2"/>
      <c r="E157" s="2"/>
      <c r="G157" s="47"/>
      <c r="H157" s="52"/>
      <c r="I157" s="52"/>
      <c r="J157" s="52"/>
      <c r="K157" s="52"/>
      <c r="L157" s="52"/>
      <c r="M157" s="52"/>
      <c r="O157" s="5"/>
    </row>
    <row r="158" spans="1:15" ht="15" customHeight="1">
      <c r="A158" s="5"/>
      <c r="B158" s="7"/>
      <c r="C158" s="4"/>
      <c r="D158" s="2"/>
      <c r="E158" s="2"/>
      <c r="G158" s="47"/>
      <c r="H158" s="52"/>
      <c r="I158" s="52"/>
      <c r="J158" s="52"/>
      <c r="K158" s="52"/>
      <c r="L158" s="52"/>
      <c r="M158" s="52"/>
      <c r="O158" s="5"/>
    </row>
    <row r="159" spans="1:15" ht="15" customHeight="1">
      <c r="A159" s="5" t="s">
        <v>301</v>
      </c>
      <c r="B159" s="7" t="s">
        <v>300</v>
      </c>
      <c r="C159" s="4"/>
      <c r="D159" s="4"/>
      <c r="E159" s="4"/>
      <c r="F159" s="4"/>
      <c r="G159" s="4"/>
      <c r="H159" s="4"/>
      <c r="I159" s="52"/>
      <c r="J159" s="52"/>
      <c r="K159" s="52"/>
      <c r="L159" s="52"/>
      <c r="M159" s="52"/>
      <c r="O159" s="5"/>
    </row>
    <row r="160" spans="1:15" ht="15" customHeight="1">
      <c r="A160" s="5"/>
      <c r="B160" s="7" t="s">
        <v>383</v>
      </c>
      <c r="C160" s="4"/>
      <c r="D160" s="4"/>
      <c r="E160" s="4"/>
      <c r="F160" s="4"/>
      <c r="G160" s="4"/>
      <c r="H160" s="4"/>
      <c r="I160" s="52"/>
      <c r="J160" s="52"/>
      <c r="K160" s="52"/>
      <c r="L160" s="52"/>
      <c r="M160" s="52"/>
      <c r="O160" s="5"/>
    </row>
    <row r="161" spans="1:15" ht="15" customHeight="1">
      <c r="A161" s="5"/>
      <c r="B161" s="64"/>
      <c r="C161" s="4"/>
      <c r="D161" s="4"/>
      <c r="E161" s="4"/>
      <c r="F161" s="4"/>
      <c r="G161" s="4"/>
      <c r="H161" s="4"/>
      <c r="I161" s="52"/>
      <c r="J161" s="52"/>
      <c r="K161" s="52"/>
      <c r="L161" s="52"/>
      <c r="M161" s="52"/>
      <c r="O161" s="5"/>
    </row>
    <row r="162" spans="1:15" ht="15" customHeight="1">
      <c r="A162" s="5"/>
      <c r="B162" s="64"/>
      <c r="C162" s="4"/>
      <c r="D162" s="4"/>
      <c r="E162" s="4"/>
      <c r="F162" s="4"/>
      <c r="G162" s="4"/>
      <c r="H162" s="4"/>
      <c r="I162" s="52"/>
      <c r="J162" s="52"/>
      <c r="K162" s="52"/>
      <c r="L162" s="52"/>
      <c r="M162" s="52"/>
      <c r="O162" s="5"/>
    </row>
    <row r="163" spans="1:15" ht="15" customHeight="1">
      <c r="A163" s="73" t="str">
        <f>+A109</f>
        <v>BERJAYA LAND BERHAD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5"/>
    </row>
    <row r="164" spans="1:15" ht="15" customHeight="1">
      <c r="A164" s="138" t="str">
        <f>+A110</f>
        <v>(COMPANY NO: 201765-A)</v>
      </c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78" t="str">
        <f>+L110</f>
        <v>Quarterly report 31-01-06</v>
      </c>
      <c r="M164" s="4"/>
      <c r="N164" s="4"/>
      <c r="O164" s="5"/>
    </row>
    <row r="165" spans="1:15" ht="15" customHeight="1">
      <c r="A165" s="139"/>
      <c r="B165" s="140"/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5"/>
    </row>
    <row r="166" spans="1:15" ht="15" customHeight="1">
      <c r="A166" s="138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 customHeight="1">
      <c r="A167" s="73" t="s">
        <v>180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 customHeight="1">
      <c r="A168" s="5"/>
      <c r="B168" s="64"/>
      <c r="C168" s="4"/>
      <c r="D168" s="4"/>
      <c r="E168" s="4"/>
      <c r="F168" s="4"/>
      <c r="G168" s="4"/>
      <c r="H168" s="4"/>
      <c r="I168" s="52"/>
      <c r="J168" s="52"/>
      <c r="K168" s="52"/>
      <c r="L168" s="52"/>
      <c r="M168" s="52"/>
      <c r="O168" s="5"/>
    </row>
    <row r="169" spans="1:15" ht="15" customHeight="1">
      <c r="A169" s="5" t="s">
        <v>436</v>
      </c>
      <c r="B169" s="11" t="s">
        <v>90</v>
      </c>
      <c r="C169" s="4"/>
      <c r="D169" s="4"/>
      <c r="E169" s="4"/>
      <c r="F169" s="4"/>
      <c r="G169" s="4"/>
      <c r="H169" s="4"/>
      <c r="I169" s="52"/>
      <c r="J169" s="52"/>
      <c r="K169" s="52"/>
      <c r="L169" s="52"/>
      <c r="M169" s="52"/>
      <c r="O169" s="5"/>
    </row>
    <row r="170" spans="1:15" ht="15" customHeight="1">
      <c r="A170" s="5"/>
      <c r="B170" s="6" t="s">
        <v>91</v>
      </c>
      <c r="C170" s="4"/>
      <c r="D170" s="4"/>
      <c r="E170" s="4"/>
      <c r="F170" s="4"/>
      <c r="G170" s="4"/>
      <c r="H170" s="4"/>
      <c r="I170" s="52"/>
      <c r="J170" s="52"/>
      <c r="K170" s="52"/>
      <c r="L170" s="52"/>
      <c r="M170" s="52"/>
      <c r="O170" s="5"/>
    </row>
    <row r="171" spans="1:15" ht="15" customHeight="1">
      <c r="A171" s="5"/>
      <c r="B171" s="6" t="s">
        <v>367</v>
      </c>
      <c r="C171" s="4"/>
      <c r="D171" s="4"/>
      <c r="E171" s="4"/>
      <c r="F171" s="4"/>
      <c r="G171" s="4"/>
      <c r="H171" s="4"/>
      <c r="I171" s="52"/>
      <c r="J171" s="52"/>
      <c r="K171" s="52"/>
      <c r="L171" s="52"/>
      <c r="M171" s="52"/>
      <c r="O171" s="5"/>
    </row>
    <row r="172" spans="1:15" ht="15" customHeight="1">
      <c r="A172" s="5"/>
      <c r="B172" s="6" t="s">
        <v>428</v>
      </c>
      <c r="C172" s="4"/>
      <c r="D172" s="4"/>
      <c r="E172" s="4"/>
      <c r="F172" s="4"/>
      <c r="G172" s="4"/>
      <c r="H172" s="4"/>
      <c r="I172" s="52"/>
      <c r="J172" s="52"/>
      <c r="K172" s="52"/>
      <c r="L172" s="52"/>
      <c r="M172" s="52"/>
      <c r="O172" s="5"/>
    </row>
    <row r="173" spans="1:15" ht="15" customHeight="1">
      <c r="A173" s="5"/>
      <c r="B173" s="64" t="s">
        <v>548</v>
      </c>
      <c r="C173" s="4"/>
      <c r="D173" s="4"/>
      <c r="E173" s="4"/>
      <c r="F173" s="4"/>
      <c r="G173" s="4"/>
      <c r="H173" s="4"/>
      <c r="I173" s="52"/>
      <c r="J173" s="52"/>
      <c r="K173" s="52"/>
      <c r="L173" s="52"/>
      <c r="M173" s="52"/>
      <c r="O173" s="5"/>
    </row>
    <row r="174" spans="1:15" ht="15" customHeight="1">
      <c r="A174" s="5"/>
      <c r="B174" s="64" t="s">
        <v>125</v>
      </c>
      <c r="C174" s="4"/>
      <c r="D174" s="4"/>
      <c r="E174" s="4"/>
      <c r="F174" s="4"/>
      <c r="G174" s="4"/>
      <c r="H174" s="4"/>
      <c r="I174" s="52"/>
      <c r="J174" s="52"/>
      <c r="K174" s="52"/>
      <c r="L174" s="52"/>
      <c r="M174" s="52"/>
      <c r="O174" s="5"/>
    </row>
    <row r="175" spans="1:15" ht="15" customHeight="1">
      <c r="A175" s="5"/>
      <c r="B175" s="64" t="s">
        <v>126</v>
      </c>
      <c r="C175" s="4"/>
      <c r="D175" s="4"/>
      <c r="E175" s="4"/>
      <c r="F175" s="4"/>
      <c r="G175" s="4"/>
      <c r="H175" s="4"/>
      <c r="I175" s="52"/>
      <c r="J175" s="52"/>
      <c r="K175" s="52"/>
      <c r="L175" s="52"/>
      <c r="M175" s="52"/>
      <c r="O175" s="5"/>
    </row>
    <row r="176" spans="1:15" ht="15" customHeight="1">
      <c r="A176" s="5"/>
      <c r="B176" s="64" t="s">
        <v>93</v>
      </c>
      <c r="C176" s="4"/>
      <c r="D176" s="4"/>
      <c r="E176" s="4"/>
      <c r="F176" s="4"/>
      <c r="G176" s="4"/>
      <c r="H176" s="4"/>
      <c r="I176" s="52"/>
      <c r="J176" s="52"/>
      <c r="K176" s="52"/>
      <c r="L176" s="52"/>
      <c r="M176" s="52"/>
      <c r="O176" s="5"/>
    </row>
    <row r="177" spans="1:15" ht="15" customHeight="1">
      <c r="A177" s="5"/>
      <c r="B177" s="24" t="s">
        <v>380</v>
      </c>
      <c r="C177" s="4"/>
      <c r="D177" s="4"/>
      <c r="E177" s="4"/>
      <c r="F177" s="4"/>
      <c r="G177" s="4"/>
      <c r="H177" s="4"/>
      <c r="I177" s="52"/>
      <c r="J177" s="52"/>
      <c r="K177" s="52"/>
      <c r="L177" s="52"/>
      <c r="M177" s="52"/>
      <c r="O177" s="5"/>
    </row>
    <row r="178" spans="1:15" ht="15" customHeight="1">
      <c r="A178" s="5"/>
      <c r="B178" s="24" t="s">
        <v>59</v>
      </c>
      <c r="C178" s="4"/>
      <c r="D178" s="4"/>
      <c r="E178" s="4"/>
      <c r="F178" s="4"/>
      <c r="G178" s="4"/>
      <c r="H178" s="4"/>
      <c r="I178" s="52"/>
      <c r="J178" s="52"/>
      <c r="K178" s="52"/>
      <c r="L178" s="52"/>
      <c r="M178" s="52"/>
      <c r="O178" s="5"/>
    </row>
    <row r="179" spans="1:15" ht="15" customHeight="1">
      <c r="A179" s="5"/>
      <c r="B179" s="64" t="s">
        <v>60</v>
      </c>
      <c r="C179" s="4"/>
      <c r="D179" s="4"/>
      <c r="E179" s="4"/>
      <c r="F179" s="4"/>
      <c r="G179" s="4"/>
      <c r="H179" s="4"/>
      <c r="I179" s="52"/>
      <c r="J179" s="52"/>
      <c r="K179" s="52"/>
      <c r="L179" s="52"/>
      <c r="M179" s="52"/>
      <c r="O179" s="5"/>
    </row>
    <row r="180" spans="1:15" ht="15" customHeight="1">
      <c r="A180" s="5"/>
      <c r="B180" s="24" t="s">
        <v>92</v>
      </c>
      <c r="C180" s="4"/>
      <c r="D180" s="4"/>
      <c r="E180" s="4"/>
      <c r="F180" s="4"/>
      <c r="G180" s="4"/>
      <c r="H180" s="4"/>
      <c r="I180" s="52"/>
      <c r="J180" s="52"/>
      <c r="K180" s="52"/>
      <c r="L180" s="52"/>
      <c r="M180" s="52"/>
      <c r="O180" s="5"/>
    </row>
    <row r="181" spans="1:15" ht="15" customHeight="1">
      <c r="A181" s="5"/>
      <c r="B181" s="24" t="s">
        <v>61</v>
      </c>
      <c r="C181" s="4"/>
      <c r="D181" s="4"/>
      <c r="E181" s="4"/>
      <c r="F181" s="4"/>
      <c r="G181" s="4"/>
      <c r="H181" s="4"/>
      <c r="I181" s="52"/>
      <c r="J181" s="52"/>
      <c r="K181" s="52"/>
      <c r="L181" s="52"/>
      <c r="M181" s="52"/>
      <c r="O181" s="5"/>
    </row>
    <row r="182" spans="1:15" ht="15" customHeight="1">
      <c r="A182" s="5"/>
      <c r="B182" s="64" t="s">
        <v>65</v>
      </c>
      <c r="C182" s="4"/>
      <c r="D182" s="4"/>
      <c r="E182" s="4"/>
      <c r="F182" s="4"/>
      <c r="G182" s="4"/>
      <c r="H182" s="4"/>
      <c r="I182" s="52"/>
      <c r="J182" s="52"/>
      <c r="K182" s="52"/>
      <c r="L182" s="52"/>
      <c r="M182" s="52"/>
      <c r="O182" s="5"/>
    </row>
    <row r="183" spans="1:15" ht="15" customHeight="1">
      <c r="A183" s="5"/>
      <c r="B183" s="24" t="s">
        <v>99</v>
      </c>
      <c r="C183" s="4"/>
      <c r="D183" s="4"/>
      <c r="E183" s="4"/>
      <c r="F183" s="4"/>
      <c r="G183" s="4"/>
      <c r="H183" s="4"/>
      <c r="I183" s="52"/>
      <c r="J183" s="52"/>
      <c r="K183" s="52"/>
      <c r="L183" s="52"/>
      <c r="M183" s="52"/>
      <c r="O183" s="5"/>
    </row>
    <row r="184" spans="1:15" ht="15" customHeight="1">
      <c r="A184" s="5"/>
      <c r="B184" s="64" t="s">
        <v>100</v>
      </c>
      <c r="C184" s="4"/>
      <c r="D184" s="4"/>
      <c r="E184" s="4"/>
      <c r="F184" s="4"/>
      <c r="G184" s="4"/>
      <c r="H184" s="4"/>
      <c r="I184" s="52"/>
      <c r="J184" s="52"/>
      <c r="K184" s="52"/>
      <c r="L184" s="52"/>
      <c r="M184" s="52"/>
      <c r="O184" s="5"/>
    </row>
    <row r="185" spans="1:15" ht="15" customHeight="1">
      <c r="A185" s="5"/>
      <c r="B185" s="64" t="s">
        <v>101</v>
      </c>
      <c r="C185" s="4"/>
      <c r="D185" s="4"/>
      <c r="E185" s="4"/>
      <c r="F185" s="4"/>
      <c r="G185" s="4"/>
      <c r="H185" s="4"/>
      <c r="I185" s="52"/>
      <c r="J185" s="52"/>
      <c r="K185" s="52"/>
      <c r="L185" s="52"/>
      <c r="M185" s="52"/>
      <c r="O185" s="5"/>
    </row>
    <row r="186" spans="1:15" ht="15" customHeight="1">
      <c r="A186" s="5"/>
      <c r="B186" s="64" t="s">
        <v>66</v>
      </c>
      <c r="C186" s="4"/>
      <c r="D186" s="4"/>
      <c r="E186" s="4"/>
      <c r="F186" s="4"/>
      <c r="G186" s="4"/>
      <c r="H186" s="4"/>
      <c r="I186" s="52"/>
      <c r="J186" s="52"/>
      <c r="K186" s="52"/>
      <c r="L186" s="52"/>
      <c r="M186" s="52"/>
      <c r="O186" s="5"/>
    </row>
    <row r="187" spans="1:15" ht="15" customHeight="1">
      <c r="A187" s="5"/>
      <c r="B187" s="24" t="s">
        <v>62</v>
      </c>
      <c r="C187" s="4"/>
      <c r="D187" s="4"/>
      <c r="E187" s="4"/>
      <c r="F187" s="4"/>
      <c r="G187" s="4"/>
      <c r="H187" s="4"/>
      <c r="I187" s="52"/>
      <c r="J187" s="52"/>
      <c r="K187" s="52"/>
      <c r="L187" s="52"/>
      <c r="M187" s="52"/>
      <c r="O187" s="5"/>
    </row>
    <row r="188" spans="1:15" ht="15" customHeight="1">
      <c r="A188" s="5"/>
      <c r="B188" s="64" t="s">
        <v>63</v>
      </c>
      <c r="C188" s="4"/>
      <c r="D188" s="4"/>
      <c r="E188" s="4"/>
      <c r="F188" s="4"/>
      <c r="G188" s="4"/>
      <c r="H188" s="4"/>
      <c r="I188" s="52"/>
      <c r="J188" s="52"/>
      <c r="K188" s="52"/>
      <c r="L188" s="52"/>
      <c r="M188" s="52"/>
      <c r="O188" s="5"/>
    </row>
    <row r="189" spans="1:15" ht="15" customHeight="1">
      <c r="A189" s="5"/>
      <c r="B189" s="64" t="s">
        <v>64</v>
      </c>
      <c r="C189" s="4"/>
      <c r="D189" s="4"/>
      <c r="E189" s="4"/>
      <c r="F189" s="4"/>
      <c r="G189" s="4"/>
      <c r="H189" s="4"/>
      <c r="I189" s="52"/>
      <c r="J189" s="52"/>
      <c r="K189" s="52"/>
      <c r="L189" s="52"/>
      <c r="M189" s="52"/>
      <c r="O189" s="5"/>
    </row>
    <row r="190" spans="1:15" ht="15" customHeight="1">
      <c r="A190" s="5"/>
      <c r="B190" s="64"/>
      <c r="C190" s="4"/>
      <c r="D190" s="4"/>
      <c r="E190" s="4"/>
      <c r="F190" s="4"/>
      <c r="G190" s="4"/>
      <c r="H190" s="4"/>
      <c r="I190" s="52"/>
      <c r="J190" s="52"/>
      <c r="K190" s="52"/>
      <c r="L190" s="52"/>
      <c r="M190" s="52"/>
      <c r="O190" s="5"/>
    </row>
    <row r="191" spans="1:15" ht="15" customHeight="1">
      <c r="A191" s="5" t="s">
        <v>181</v>
      </c>
      <c r="B191" s="6" t="s">
        <v>129</v>
      </c>
      <c r="C191" s="4"/>
      <c r="D191" s="5"/>
      <c r="E191" s="5"/>
      <c r="F191" s="5"/>
      <c r="G191" s="5"/>
      <c r="H191" s="5"/>
      <c r="I191" s="5"/>
      <c r="J191" s="5"/>
      <c r="K191" s="5"/>
      <c r="L191" s="72"/>
      <c r="M191" s="72"/>
      <c r="N191" s="5"/>
      <c r="O191" s="5"/>
    </row>
    <row r="192" spans="1:15" ht="15" customHeight="1">
      <c r="A192" s="5"/>
      <c r="B192" s="6"/>
      <c r="C192" s="4"/>
      <c r="D192" s="5"/>
      <c r="E192" s="5"/>
      <c r="F192" s="5"/>
      <c r="G192" s="5"/>
      <c r="H192" s="5"/>
      <c r="I192" s="5"/>
      <c r="J192" s="5"/>
      <c r="K192" s="5"/>
      <c r="L192" s="72"/>
      <c r="M192" s="72"/>
      <c r="N192" s="5"/>
      <c r="O192" s="5"/>
    </row>
    <row r="193" spans="1:15" ht="15" customHeight="1">
      <c r="A193" s="5"/>
      <c r="B193" s="6"/>
      <c r="C193" s="64"/>
      <c r="D193" s="5"/>
      <c r="E193" s="5"/>
      <c r="F193" s="5"/>
      <c r="G193" s="5"/>
      <c r="H193" s="65"/>
      <c r="I193" s="65"/>
      <c r="J193" s="68"/>
      <c r="K193" s="68"/>
      <c r="L193" s="20" t="s">
        <v>196</v>
      </c>
      <c r="M193" s="65"/>
      <c r="N193" s="5"/>
      <c r="O193" s="5"/>
    </row>
    <row r="194" spans="1:15" ht="15" customHeight="1">
      <c r="A194" s="5"/>
      <c r="B194" s="7" t="s">
        <v>551</v>
      </c>
      <c r="C194" s="64"/>
      <c r="D194" s="5"/>
      <c r="E194" s="5"/>
      <c r="F194" s="5"/>
      <c r="G194" s="5"/>
      <c r="H194" s="65"/>
      <c r="I194" s="65"/>
      <c r="J194" s="68"/>
      <c r="K194" s="68"/>
      <c r="L194" s="65"/>
      <c r="M194" s="65"/>
      <c r="N194" s="5"/>
      <c r="O194" s="5"/>
    </row>
    <row r="195" spans="1:15" ht="15" customHeight="1">
      <c r="A195" s="5"/>
      <c r="B195" s="67" t="s">
        <v>552</v>
      </c>
      <c r="C195" s="64"/>
      <c r="D195" s="5"/>
      <c r="E195" s="5"/>
      <c r="F195" s="5"/>
      <c r="G195" s="5"/>
      <c r="H195" s="65"/>
      <c r="I195" s="65"/>
      <c r="J195" s="68"/>
      <c r="K195" s="68"/>
      <c r="L195" s="65"/>
      <c r="M195" s="65"/>
      <c r="N195" s="5"/>
      <c r="O195" s="5"/>
    </row>
    <row r="196" spans="1:15" ht="15" customHeight="1" thickBot="1">
      <c r="A196" s="5"/>
      <c r="B196" s="66"/>
      <c r="C196" s="24" t="s">
        <v>94</v>
      </c>
      <c r="D196" s="2"/>
      <c r="E196" s="5"/>
      <c r="F196" s="5"/>
      <c r="G196" s="5"/>
      <c r="H196" s="75"/>
      <c r="I196" s="75"/>
      <c r="J196" s="69"/>
      <c r="K196" s="69"/>
      <c r="L196" s="191">
        <v>24699</v>
      </c>
      <c r="M196" s="71"/>
      <c r="N196" s="5"/>
      <c r="O196" s="5"/>
    </row>
    <row r="197" spans="1:15" ht="15" customHeight="1" thickTop="1">
      <c r="A197" s="5"/>
      <c r="B197" s="7"/>
      <c r="C197" s="2"/>
      <c r="D197" s="2"/>
      <c r="E197" s="2"/>
      <c r="G197" s="47"/>
      <c r="H197" s="52"/>
      <c r="I197" s="52"/>
      <c r="J197" s="52"/>
      <c r="K197" s="52"/>
      <c r="L197" s="52"/>
      <c r="M197" s="52"/>
      <c r="O197" s="5"/>
    </row>
    <row r="198" spans="1:15" ht="15" customHeight="1">
      <c r="A198" s="5"/>
      <c r="B198" s="7"/>
      <c r="C198" s="2"/>
      <c r="D198" s="4"/>
      <c r="E198" s="2"/>
      <c r="G198" s="47"/>
      <c r="H198" s="52"/>
      <c r="I198" s="52"/>
      <c r="J198" s="52"/>
      <c r="K198" s="52"/>
      <c r="L198" s="52"/>
      <c r="M198" s="52"/>
      <c r="O198" s="5"/>
    </row>
    <row r="199" spans="1:15" ht="15" customHeight="1">
      <c r="A199" s="5"/>
      <c r="B199" s="7"/>
      <c r="C199" s="2"/>
      <c r="D199" s="4"/>
      <c r="E199" s="2"/>
      <c r="G199" s="47"/>
      <c r="H199" s="52"/>
      <c r="I199" s="52"/>
      <c r="J199" s="52"/>
      <c r="K199" s="52"/>
      <c r="L199" s="52"/>
      <c r="M199" s="52"/>
      <c r="O199" s="5"/>
    </row>
    <row r="200" spans="1:15" ht="15" customHeight="1">
      <c r="A200" s="5"/>
      <c r="B200" s="7"/>
      <c r="C200" s="2"/>
      <c r="D200" s="4"/>
      <c r="E200" s="2"/>
      <c r="G200" s="47"/>
      <c r="H200" s="52"/>
      <c r="I200" s="52"/>
      <c r="J200" s="52"/>
      <c r="K200" s="52"/>
      <c r="L200" s="52"/>
      <c r="M200" s="52"/>
      <c r="O200" s="5"/>
    </row>
    <row r="201" spans="1:15" ht="15" customHeight="1">
      <c r="A201" s="5"/>
      <c r="B201" s="7"/>
      <c r="C201" s="2"/>
      <c r="D201" s="4"/>
      <c r="E201" s="2"/>
      <c r="G201" s="47"/>
      <c r="H201" s="52"/>
      <c r="I201" s="52"/>
      <c r="J201" s="52"/>
      <c r="K201" s="52"/>
      <c r="L201" s="52"/>
      <c r="M201" s="52"/>
      <c r="O201" s="5"/>
    </row>
    <row r="202" spans="1:15" ht="15" customHeight="1">
      <c r="A202" s="5"/>
      <c r="B202" s="7"/>
      <c r="C202" s="2"/>
      <c r="D202" s="4"/>
      <c r="E202" s="2"/>
      <c r="G202" s="47"/>
      <c r="H202" s="52"/>
      <c r="I202" s="52"/>
      <c r="J202" s="52"/>
      <c r="K202" s="52"/>
      <c r="L202" s="52"/>
      <c r="M202" s="52"/>
      <c r="O202" s="5"/>
    </row>
    <row r="203" spans="1:15" ht="15" customHeight="1">
      <c r="A203" s="5"/>
      <c r="B203" s="7"/>
      <c r="C203" s="2"/>
      <c r="D203" s="4"/>
      <c r="E203" s="2"/>
      <c r="G203" s="47"/>
      <c r="H203" s="52"/>
      <c r="I203" s="52"/>
      <c r="J203" s="52"/>
      <c r="K203" s="52"/>
      <c r="L203" s="52"/>
      <c r="M203" s="52"/>
      <c r="O203" s="5"/>
    </row>
    <row r="204" spans="1:15" ht="15" customHeight="1">
      <c r="A204" s="5"/>
      <c r="B204" s="7"/>
      <c r="C204" s="2"/>
      <c r="D204" s="4"/>
      <c r="E204" s="2"/>
      <c r="G204" s="47"/>
      <c r="H204" s="52"/>
      <c r="I204" s="52"/>
      <c r="J204" s="52"/>
      <c r="K204" s="52"/>
      <c r="L204" s="52"/>
      <c r="M204" s="52"/>
      <c r="O204" s="5"/>
    </row>
    <row r="205" spans="1:15" ht="15" customHeight="1">
      <c r="A205" s="5"/>
      <c r="B205" s="7"/>
      <c r="C205" s="2"/>
      <c r="D205" s="4"/>
      <c r="E205" s="2"/>
      <c r="G205" s="47"/>
      <c r="H205" s="52"/>
      <c r="I205" s="52"/>
      <c r="J205" s="52"/>
      <c r="K205" s="52"/>
      <c r="L205" s="52"/>
      <c r="M205" s="52"/>
      <c r="O205" s="5"/>
    </row>
    <row r="206" spans="1:15" ht="15" customHeight="1">
      <c r="A206" s="5"/>
      <c r="B206" s="7"/>
      <c r="C206" s="2"/>
      <c r="D206" s="4"/>
      <c r="E206" s="2"/>
      <c r="G206" s="47"/>
      <c r="H206" s="52"/>
      <c r="I206" s="52"/>
      <c r="J206" s="52"/>
      <c r="K206" s="52"/>
      <c r="L206" s="52"/>
      <c r="M206" s="52"/>
      <c r="O206" s="5"/>
    </row>
    <row r="207" spans="1:15" ht="15" customHeight="1">
      <c r="A207" s="5"/>
      <c r="B207" s="7"/>
      <c r="C207" s="2"/>
      <c r="D207" s="4"/>
      <c r="E207" s="2"/>
      <c r="G207" s="47"/>
      <c r="H207" s="52"/>
      <c r="I207" s="52"/>
      <c r="J207" s="52"/>
      <c r="K207" s="52"/>
      <c r="L207" s="52"/>
      <c r="M207" s="52"/>
      <c r="O207" s="5"/>
    </row>
    <row r="208" spans="1:15" ht="15" customHeight="1">
      <c r="A208" s="5"/>
      <c r="B208" s="7"/>
      <c r="C208" s="2"/>
      <c r="D208" s="4"/>
      <c r="E208" s="2"/>
      <c r="G208" s="47"/>
      <c r="H208" s="52"/>
      <c r="I208" s="52"/>
      <c r="J208" s="52"/>
      <c r="K208" s="52"/>
      <c r="L208" s="52"/>
      <c r="M208" s="52"/>
      <c r="O208" s="5"/>
    </row>
    <row r="209" spans="1:15" ht="15" customHeight="1">
      <c r="A209" s="5"/>
      <c r="B209" s="7"/>
      <c r="C209" s="2"/>
      <c r="D209" s="4"/>
      <c r="E209" s="2"/>
      <c r="G209" s="47"/>
      <c r="H209" s="52"/>
      <c r="I209" s="52"/>
      <c r="J209" s="52"/>
      <c r="K209" s="52"/>
      <c r="L209" s="52"/>
      <c r="M209" s="52"/>
      <c r="O209" s="5"/>
    </row>
    <row r="210" spans="1:15" ht="15" customHeight="1">
      <c r="A210" s="5"/>
      <c r="B210" s="7"/>
      <c r="C210" s="2"/>
      <c r="D210" s="4"/>
      <c r="E210" s="2"/>
      <c r="G210" s="47"/>
      <c r="H210" s="52"/>
      <c r="I210" s="52"/>
      <c r="J210" s="52"/>
      <c r="K210" s="52"/>
      <c r="L210" s="52"/>
      <c r="M210" s="52"/>
      <c r="O210" s="5"/>
    </row>
    <row r="211" spans="1:15" ht="15" customHeight="1">
      <c r="A211" s="5"/>
      <c r="B211" s="7"/>
      <c r="C211" s="2"/>
      <c r="D211" s="4"/>
      <c r="E211" s="2"/>
      <c r="G211" s="47"/>
      <c r="H211" s="52"/>
      <c r="I211" s="52"/>
      <c r="J211" s="52"/>
      <c r="K211" s="52"/>
      <c r="L211" s="52"/>
      <c r="M211" s="52"/>
      <c r="O211" s="5"/>
    </row>
    <row r="212" spans="1:15" ht="15" customHeight="1">
      <c r="A212" s="5"/>
      <c r="B212" s="7"/>
      <c r="C212" s="2"/>
      <c r="D212" s="4"/>
      <c r="E212" s="2"/>
      <c r="G212" s="47"/>
      <c r="H212" s="52"/>
      <c r="I212" s="52"/>
      <c r="J212" s="52"/>
      <c r="K212" s="52"/>
      <c r="L212" s="52"/>
      <c r="M212" s="52"/>
      <c r="O212" s="5"/>
    </row>
    <row r="213" spans="1:15" ht="15" customHeight="1">
      <c r="A213" s="5"/>
      <c r="B213" s="7"/>
      <c r="C213" s="2"/>
      <c r="D213" s="4"/>
      <c r="E213" s="2"/>
      <c r="G213" s="47"/>
      <c r="H213" s="52"/>
      <c r="I213" s="52"/>
      <c r="J213" s="52"/>
      <c r="K213" s="52"/>
      <c r="L213" s="52"/>
      <c r="M213" s="52"/>
      <c r="O213" s="5"/>
    </row>
    <row r="214" spans="1:15" ht="15" customHeight="1">
      <c r="A214" s="5"/>
      <c r="B214" s="7"/>
      <c r="C214" s="2"/>
      <c r="D214" s="4"/>
      <c r="E214" s="2"/>
      <c r="G214" s="47"/>
      <c r="H214" s="52"/>
      <c r="I214" s="52"/>
      <c r="J214" s="52"/>
      <c r="K214" s="52"/>
      <c r="L214" s="52"/>
      <c r="M214" s="52"/>
      <c r="O214" s="5"/>
    </row>
    <row r="215" spans="1:15" ht="15">
      <c r="A215" s="26" t="s">
        <v>368</v>
      </c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>
      <c r="A216" s="26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>
      <c r="A217" s="26" t="str">
        <f>+A3</f>
        <v>BERJAYA LAND BERHAD</v>
      </c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>
      <c r="A218" s="26" t="str">
        <f>+A4</f>
        <v>(COMPANY NO: 201765-A)</v>
      </c>
      <c r="B218" s="4"/>
      <c r="C218" s="4"/>
      <c r="D218" s="196"/>
      <c r="E218" s="4"/>
      <c r="F218" s="4"/>
      <c r="G218" s="4"/>
      <c r="H218" s="4"/>
      <c r="I218" s="4"/>
      <c r="J218" s="4"/>
      <c r="K218" s="4"/>
      <c r="L218" s="4" t="str">
        <f>+L4</f>
        <v>Quarterly report 31-01-06</v>
      </c>
      <c r="M218" s="4"/>
      <c r="N218" s="4"/>
      <c r="O218" s="5"/>
    </row>
    <row r="219" spans="1:15" ht="15">
      <c r="A219" s="136"/>
      <c r="B219" s="140"/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5"/>
    </row>
    <row r="220" spans="1:15" ht="15">
      <c r="A220" s="5"/>
      <c r="B220" s="4"/>
      <c r="C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5"/>
    </row>
    <row r="221" spans="1:15" ht="15">
      <c r="A221" s="5" t="s">
        <v>302</v>
      </c>
      <c r="B221" s="2" t="s">
        <v>75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5"/>
    </row>
    <row r="222" spans="1:15" ht="15">
      <c r="A222" s="5"/>
      <c r="B222" s="2" t="s">
        <v>12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</row>
    <row r="223" spans="1:15" ht="15">
      <c r="A223" s="5"/>
      <c r="B223" s="2" t="s">
        <v>76</v>
      </c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5">
      <c r="A224" s="5"/>
      <c r="B224" s="2" t="s">
        <v>414</v>
      </c>
      <c r="D224" s="2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5"/>
      <c r="B225" s="272" t="s">
        <v>198</v>
      </c>
      <c r="C225" s="272" t="s">
        <v>13</v>
      </c>
      <c r="D225" s="272"/>
      <c r="E225" s="273"/>
      <c r="F225" s="273"/>
      <c r="G225" s="1"/>
      <c r="H225" s="1"/>
      <c r="I225" s="1"/>
      <c r="J225" s="1"/>
      <c r="K225" s="1"/>
      <c r="L225" s="1"/>
      <c r="M225" s="1"/>
      <c r="N225" s="1"/>
      <c r="O225" s="5"/>
    </row>
    <row r="226" spans="1:15" ht="15">
      <c r="A226" s="5"/>
      <c r="B226" s="272"/>
      <c r="C226" s="272" t="s">
        <v>14</v>
      </c>
      <c r="D226" s="272"/>
      <c r="E226" s="273"/>
      <c r="F226" s="273"/>
      <c r="G226" s="1"/>
      <c r="H226" s="1"/>
      <c r="I226" s="1"/>
      <c r="J226" s="1"/>
      <c r="K226" s="1"/>
      <c r="L226" s="1"/>
      <c r="M226" s="1"/>
      <c r="N226" s="1"/>
      <c r="O226" s="5"/>
    </row>
    <row r="227" spans="1:15" ht="15">
      <c r="A227" s="5"/>
      <c r="B227" s="272"/>
      <c r="C227" s="272" t="s">
        <v>15</v>
      </c>
      <c r="D227" s="272"/>
      <c r="E227" s="273"/>
      <c r="F227" s="273"/>
      <c r="G227" s="1"/>
      <c r="H227" s="1"/>
      <c r="I227" s="1"/>
      <c r="J227" s="1"/>
      <c r="K227" s="1"/>
      <c r="L227" s="1"/>
      <c r="M227" s="1"/>
      <c r="N227" s="1"/>
      <c r="O227" s="5"/>
    </row>
    <row r="228" spans="1:15" ht="15.75">
      <c r="A228" s="5"/>
      <c r="B228" s="272" t="s">
        <v>242</v>
      </c>
      <c r="C228" s="272" t="s">
        <v>384</v>
      </c>
      <c r="D228" s="270"/>
      <c r="E228" s="273"/>
      <c r="F228" s="273"/>
      <c r="G228" s="1"/>
      <c r="H228" s="1"/>
      <c r="I228" s="1"/>
      <c r="J228" s="1"/>
      <c r="K228" s="1"/>
      <c r="L228" s="1"/>
      <c r="M228" s="1"/>
      <c r="N228" s="1"/>
      <c r="O228" s="5"/>
    </row>
    <row r="229" spans="1:15" ht="15.75">
      <c r="A229" s="5"/>
      <c r="B229" s="272"/>
      <c r="C229" s="272" t="s">
        <v>77</v>
      </c>
      <c r="D229" s="270"/>
      <c r="E229" s="273"/>
      <c r="F229" s="273"/>
      <c r="G229" s="1"/>
      <c r="H229" s="1"/>
      <c r="I229" s="1"/>
      <c r="J229" s="1"/>
      <c r="K229" s="1"/>
      <c r="L229" s="1"/>
      <c r="M229" s="1"/>
      <c r="N229" s="1"/>
      <c r="O229" s="5"/>
    </row>
    <row r="230" spans="1:15" ht="15">
      <c r="A230" s="5"/>
      <c r="B230" s="272"/>
      <c r="C230" s="272"/>
      <c r="D230" s="272"/>
      <c r="E230" s="273"/>
      <c r="F230" s="273"/>
      <c r="G230" s="1"/>
      <c r="H230" s="1"/>
      <c r="I230" s="1"/>
      <c r="J230" s="1"/>
      <c r="K230" s="1"/>
      <c r="L230" s="1"/>
      <c r="M230" s="1"/>
      <c r="N230" s="1"/>
      <c r="O230" s="5"/>
    </row>
    <row r="231" spans="1:15" ht="15">
      <c r="A231" s="5"/>
      <c r="B231" s="272" t="s">
        <v>47</v>
      </c>
      <c r="C231" s="272"/>
      <c r="D231" s="272"/>
      <c r="E231" s="273"/>
      <c r="F231" s="273"/>
      <c r="G231" s="1"/>
      <c r="H231" s="1"/>
      <c r="I231" s="1"/>
      <c r="J231" s="1"/>
      <c r="K231" s="1"/>
      <c r="L231" s="1"/>
      <c r="M231" s="1"/>
      <c r="N231" s="1"/>
      <c r="O231" s="5"/>
    </row>
    <row r="232" spans="1:15" ht="15">
      <c r="A232" s="5"/>
      <c r="B232" s="5" t="s">
        <v>198</v>
      </c>
      <c r="C232" s="272" t="s">
        <v>16</v>
      </c>
      <c r="D232" s="272"/>
      <c r="E232" s="273"/>
      <c r="F232" s="273"/>
      <c r="G232" s="1"/>
      <c r="H232" s="1"/>
      <c r="I232" s="1"/>
      <c r="J232" s="1"/>
      <c r="K232" s="1"/>
      <c r="L232" s="1"/>
      <c r="M232" s="1"/>
      <c r="N232" s="1"/>
      <c r="O232" s="5"/>
    </row>
    <row r="233" spans="1:15" ht="15">
      <c r="A233" s="5"/>
      <c r="C233" s="272" t="s">
        <v>2</v>
      </c>
      <c r="D233" s="272"/>
      <c r="E233" s="273"/>
      <c r="F233" s="273"/>
      <c r="G233" s="1"/>
      <c r="H233" s="1"/>
      <c r="I233" s="1"/>
      <c r="J233" s="1"/>
      <c r="K233" s="1"/>
      <c r="L233" s="1"/>
      <c r="M233" s="1"/>
      <c r="N233" s="1"/>
      <c r="O233" s="5"/>
    </row>
    <row r="234" spans="1:15" ht="15">
      <c r="A234" s="5"/>
      <c r="B234" s="272" t="s">
        <v>242</v>
      </c>
      <c r="C234" s="272" t="s">
        <v>17</v>
      </c>
      <c r="D234" s="272"/>
      <c r="E234" s="273"/>
      <c r="F234" s="273"/>
      <c r="G234" s="1"/>
      <c r="H234" s="1"/>
      <c r="I234" s="1"/>
      <c r="J234" s="1"/>
      <c r="K234" s="1"/>
      <c r="L234" s="1"/>
      <c r="M234" s="1"/>
      <c r="N234" s="1"/>
      <c r="O234" s="5"/>
    </row>
    <row r="235" spans="1:15" ht="15">
      <c r="A235" s="5"/>
      <c r="B235" s="272"/>
      <c r="C235" s="272" t="s">
        <v>547</v>
      </c>
      <c r="D235" s="272"/>
      <c r="E235" s="273"/>
      <c r="F235" s="273"/>
      <c r="G235" s="1"/>
      <c r="H235" s="1"/>
      <c r="I235" s="1"/>
      <c r="J235" s="1"/>
      <c r="K235" s="1"/>
      <c r="L235" s="1"/>
      <c r="M235" s="1"/>
      <c r="N235" s="1"/>
      <c r="O235" s="5"/>
    </row>
    <row r="236" spans="1:15" ht="15">
      <c r="A236" s="5"/>
      <c r="B236" s="272"/>
      <c r="C236" s="272" t="s">
        <v>5</v>
      </c>
      <c r="D236" s="272"/>
      <c r="E236" s="273"/>
      <c r="F236" s="273"/>
      <c r="G236" s="1"/>
      <c r="H236" s="1"/>
      <c r="I236" s="1"/>
      <c r="J236" s="1"/>
      <c r="K236" s="1"/>
      <c r="L236" s="1"/>
      <c r="M236" s="1"/>
      <c r="N236" s="1"/>
      <c r="O236" s="5"/>
    </row>
    <row r="237" spans="1:15" ht="15">
      <c r="A237" s="5"/>
      <c r="B237" s="272" t="s">
        <v>243</v>
      </c>
      <c r="C237" s="272" t="s">
        <v>3</v>
      </c>
      <c r="D237" s="272"/>
      <c r="E237" s="273"/>
      <c r="F237" s="273"/>
      <c r="G237" s="1"/>
      <c r="H237" s="1"/>
      <c r="I237" s="1"/>
      <c r="J237" s="1"/>
      <c r="K237" s="1"/>
      <c r="L237" s="1"/>
      <c r="M237" s="1"/>
      <c r="N237" s="1"/>
      <c r="O237" s="5"/>
    </row>
    <row r="238" spans="1:15" ht="15">
      <c r="A238" s="5"/>
      <c r="B238" s="272"/>
      <c r="C238" s="272" t="s">
        <v>4</v>
      </c>
      <c r="D238" s="272"/>
      <c r="E238" s="273"/>
      <c r="F238" s="273"/>
      <c r="G238" s="1"/>
      <c r="H238" s="1"/>
      <c r="I238" s="1"/>
      <c r="J238" s="1"/>
      <c r="K238" s="1"/>
      <c r="L238" s="1"/>
      <c r="M238" s="1"/>
      <c r="N238" s="1"/>
      <c r="O238" s="5"/>
    </row>
    <row r="239" spans="1:15" ht="15">
      <c r="A239" s="5"/>
      <c r="B239" s="272"/>
      <c r="C239" s="272"/>
      <c r="D239" s="272"/>
      <c r="E239" s="273"/>
      <c r="F239" s="273"/>
      <c r="G239" s="1"/>
      <c r="H239" s="1"/>
      <c r="I239" s="1"/>
      <c r="J239" s="1"/>
      <c r="K239" s="1"/>
      <c r="L239" s="1"/>
      <c r="M239" s="1"/>
      <c r="N239" s="1"/>
      <c r="O239" s="5"/>
    </row>
    <row r="240" spans="1:15" ht="15">
      <c r="A240" s="5"/>
      <c r="B240" s="272" t="s">
        <v>18</v>
      </c>
      <c r="C240" s="272"/>
      <c r="D240" s="272"/>
      <c r="E240" s="273"/>
      <c r="F240" s="273"/>
      <c r="G240" s="1"/>
      <c r="H240" s="1"/>
      <c r="I240" s="1"/>
      <c r="J240" s="1"/>
      <c r="K240" s="1"/>
      <c r="L240" s="1"/>
      <c r="M240" s="1"/>
      <c r="N240" s="1"/>
      <c r="O240" s="5"/>
    </row>
    <row r="241" spans="1:15" ht="15">
      <c r="A241" s="5"/>
      <c r="B241" s="272" t="s">
        <v>19</v>
      </c>
      <c r="C241" s="272"/>
      <c r="D241" s="272"/>
      <c r="E241" s="273"/>
      <c r="F241" s="273"/>
      <c r="G241" s="1"/>
      <c r="H241" s="1"/>
      <c r="I241" s="1"/>
      <c r="J241" s="1"/>
      <c r="K241" s="1"/>
      <c r="L241" s="1"/>
      <c r="M241" s="1"/>
      <c r="N241" s="1"/>
      <c r="O241" s="5"/>
    </row>
    <row r="242" spans="1:15" ht="15">
      <c r="A242" s="5"/>
      <c r="B242" s="272" t="s">
        <v>20</v>
      </c>
      <c r="C242" s="272"/>
      <c r="D242" s="272"/>
      <c r="E242" s="273"/>
      <c r="F242" s="273"/>
      <c r="G242" s="1"/>
      <c r="H242" s="1"/>
      <c r="I242" s="1"/>
      <c r="J242" s="1"/>
      <c r="K242" s="1"/>
      <c r="L242" s="1"/>
      <c r="M242" s="1"/>
      <c r="N242" s="1"/>
      <c r="O242" s="5"/>
    </row>
    <row r="243" spans="1:15" ht="15">
      <c r="A243" s="5"/>
      <c r="B243" s="272" t="s">
        <v>21</v>
      </c>
      <c r="C243" s="272"/>
      <c r="D243" s="272"/>
      <c r="E243" s="273"/>
      <c r="F243" s="273"/>
      <c r="G243" s="1"/>
      <c r="H243" s="1"/>
      <c r="I243" s="1"/>
      <c r="J243" s="1"/>
      <c r="K243" s="1"/>
      <c r="L243" s="1"/>
      <c r="M243" s="1"/>
      <c r="N243" s="1"/>
      <c r="O243" s="5"/>
    </row>
    <row r="244" spans="1:15" ht="15">
      <c r="A244" s="5"/>
      <c r="B244" s="272" t="s">
        <v>48</v>
      </c>
      <c r="C244" s="272"/>
      <c r="D244" s="272"/>
      <c r="E244" s="273"/>
      <c r="F244" s="273"/>
      <c r="G244" s="1"/>
      <c r="H244" s="1"/>
      <c r="I244" s="1"/>
      <c r="J244" s="1"/>
      <c r="K244" s="1"/>
      <c r="L244" s="1"/>
      <c r="M244" s="1"/>
      <c r="N244" s="1"/>
      <c r="O244" s="5"/>
    </row>
    <row r="245" spans="1:15" ht="15">
      <c r="A245" s="5"/>
      <c r="B245" s="272" t="s">
        <v>22</v>
      </c>
      <c r="C245" s="272"/>
      <c r="D245" s="272"/>
      <c r="E245" s="273"/>
      <c r="F245" s="273"/>
      <c r="G245" s="1"/>
      <c r="H245" s="1"/>
      <c r="I245" s="1"/>
      <c r="J245" s="1"/>
      <c r="K245" s="1"/>
      <c r="L245" s="1"/>
      <c r="M245" s="1"/>
      <c r="N245" s="1"/>
      <c r="O245" s="5"/>
    </row>
    <row r="246" spans="1:15" ht="15">
      <c r="A246" s="5"/>
      <c r="B246" s="272" t="s">
        <v>544</v>
      </c>
      <c r="C246" s="272"/>
      <c r="D246" s="272"/>
      <c r="E246" s="273"/>
      <c r="F246" s="273"/>
      <c r="G246" s="1"/>
      <c r="H246" s="1"/>
      <c r="I246" s="1"/>
      <c r="J246" s="1"/>
      <c r="K246" s="1"/>
      <c r="L246" s="1"/>
      <c r="M246" s="1"/>
      <c r="N246" s="1"/>
      <c r="O246" s="5"/>
    </row>
    <row r="247" spans="1:15" ht="15">
      <c r="A247" s="5"/>
      <c r="B247" s="272" t="s">
        <v>545</v>
      </c>
      <c r="C247" s="272"/>
      <c r="D247" s="272"/>
      <c r="E247" s="273"/>
      <c r="F247" s="273"/>
      <c r="G247" s="1"/>
      <c r="H247" s="1"/>
      <c r="I247" s="1"/>
      <c r="J247" s="1"/>
      <c r="K247" s="1"/>
      <c r="L247" s="1"/>
      <c r="M247" s="1"/>
      <c r="N247" s="1"/>
      <c r="O247" s="5"/>
    </row>
    <row r="248" spans="1:15" ht="15">
      <c r="A248" s="5"/>
      <c r="B248" s="272" t="s">
        <v>546</v>
      </c>
      <c r="C248" s="272"/>
      <c r="D248" s="272"/>
      <c r="E248" s="273"/>
      <c r="F248" s="273"/>
      <c r="G248" s="1"/>
      <c r="H248" s="1"/>
      <c r="I248" s="1"/>
      <c r="J248" s="1"/>
      <c r="K248" s="1"/>
      <c r="L248" s="1"/>
      <c r="M248" s="1"/>
      <c r="N248" s="1"/>
      <c r="O248" s="5"/>
    </row>
    <row r="249" spans="1:15" ht="15">
      <c r="A249" s="5"/>
      <c r="B249" s="2"/>
      <c r="C249" s="2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5"/>
    </row>
    <row r="250" spans="1:15" ht="15">
      <c r="A250" s="5"/>
      <c r="B250" s="2" t="s">
        <v>429</v>
      </c>
      <c r="C250" s="2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5"/>
    </row>
    <row r="251" spans="1:15" ht="15">
      <c r="A251" s="5"/>
      <c r="B251" s="2" t="s">
        <v>430</v>
      </c>
      <c r="C251" s="2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5"/>
    </row>
    <row r="252" spans="1:15" ht="15">
      <c r="A252" s="5"/>
      <c r="B252" s="2" t="s">
        <v>431</v>
      </c>
      <c r="C252" s="2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5"/>
    </row>
    <row r="253" spans="1:15" ht="15">
      <c r="A253" s="5"/>
      <c r="B253" s="2" t="s">
        <v>432</v>
      </c>
      <c r="C253" s="2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5"/>
    </row>
    <row r="254" spans="1:15" ht="15">
      <c r="A254" s="5"/>
      <c r="B254" s="2" t="s">
        <v>433</v>
      </c>
      <c r="C254" s="2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5"/>
    </row>
    <row r="255" spans="1:15" ht="15">
      <c r="A255" s="5"/>
      <c r="B255" s="2" t="s">
        <v>80</v>
      </c>
      <c r="C255" s="2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5"/>
    </row>
    <row r="256" spans="1:15" ht="15">
      <c r="A256" s="5"/>
      <c r="B256" s="2"/>
      <c r="C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5"/>
    </row>
    <row r="257" spans="1:15" ht="15">
      <c r="A257" s="5" t="s">
        <v>303</v>
      </c>
      <c r="B257" s="2" t="s">
        <v>81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5"/>
    </row>
    <row r="258" spans="1:15" ht="15">
      <c r="A258" s="5"/>
      <c r="B258" s="2" t="s">
        <v>82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5"/>
    </row>
    <row r="259" spans="1:15" ht="15">
      <c r="A259" s="5"/>
      <c r="B259" s="2" t="s">
        <v>23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5"/>
    </row>
    <row r="260" spans="1:15" ht="15">
      <c r="A260" s="5"/>
      <c r="B260" s="2" t="s">
        <v>83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5"/>
    </row>
    <row r="261" spans="1:15" ht="15">
      <c r="A261" s="5"/>
      <c r="B261" s="2" t="s">
        <v>84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5"/>
    </row>
    <row r="262" spans="1:15" ht="15">
      <c r="A262" s="5"/>
      <c r="B262" s="2" t="s">
        <v>85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5"/>
    </row>
    <row r="263" spans="1:15" ht="15">
      <c r="A263" s="5"/>
      <c r="B263" s="2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5"/>
    </row>
    <row r="264" spans="1:15" ht="15">
      <c r="A264" s="5" t="s">
        <v>304</v>
      </c>
      <c r="B264" s="2" t="s">
        <v>24</v>
      </c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5"/>
    </row>
    <row r="265" spans="1:15" ht="15">
      <c r="A265" s="5"/>
      <c r="B265" s="2" t="s">
        <v>25</v>
      </c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5"/>
    </row>
    <row r="266" spans="1:15" ht="15">
      <c r="A266" s="5"/>
      <c r="B266" s="2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5"/>
    </row>
    <row r="267" spans="1:15" ht="15">
      <c r="A267" s="5"/>
      <c r="B267" s="2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5"/>
    </row>
    <row r="268" spans="1:15" ht="15">
      <c r="A268" s="5"/>
      <c r="B268" s="2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5"/>
    </row>
    <row r="269" spans="1:15" ht="1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5"/>
    </row>
    <row r="270" spans="3:15" ht="12.75" customHeight="1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5"/>
    </row>
    <row r="271" spans="1:15" ht="15">
      <c r="A271" s="26" t="str">
        <f>+A3</f>
        <v>BERJAYA LAND BERHAD</v>
      </c>
      <c r="B271" s="4"/>
      <c r="C271" s="4"/>
      <c r="D271" s="4"/>
      <c r="E271" s="4"/>
      <c r="F271" s="4"/>
      <c r="G271" s="4"/>
      <c r="H271" s="177"/>
      <c r="I271" s="4"/>
      <c r="J271" s="4"/>
      <c r="K271" s="4"/>
      <c r="L271" s="4"/>
      <c r="M271" s="4"/>
      <c r="N271" s="4"/>
      <c r="O271" s="5"/>
    </row>
    <row r="272" spans="1:15" ht="15">
      <c r="A272" s="141" t="str">
        <f>+A4</f>
        <v>(COMPANY NO: 201765-A)</v>
      </c>
      <c r="B272" s="4"/>
      <c r="C272" s="4"/>
      <c r="D272" s="196"/>
      <c r="E272" s="4"/>
      <c r="F272" s="4"/>
      <c r="G272" s="4"/>
      <c r="H272" s="4"/>
      <c r="I272" s="4"/>
      <c r="J272" s="4"/>
      <c r="K272" s="4"/>
      <c r="L272" s="178" t="str">
        <f>+L4</f>
        <v>Quarterly report 31-01-06</v>
      </c>
      <c r="M272" s="4"/>
      <c r="N272" s="4"/>
      <c r="O272" s="5"/>
    </row>
    <row r="273" spans="1:15" ht="15" customHeight="1">
      <c r="A273" s="142"/>
      <c r="B273" s="140"/>
      <c r="C273" s="140"/>
      <c r="D273" s="140"/>
      <c r="E273" s="140"/>
      <c r="F273" s="140"/>
      <c r="G273" s="140"/>
      <c r="H273" s="140"/>
      <c r="I273" s="140"/>
      <c r="J273" s="140"/>
      <c r="K273" s="140"/>
      <c r="L273" s="140"/>
      <c r="M273" s="140"/>
      <c r="N273" s="140"/>
      <c r="O273" s="5"/>
    </row>
    <row r="274" spans="1:15" ht="15" customHeight="1">
      <c r="A274" s="6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5"/>
    </row>
    <row r="275" spans="1:15" ht="15">
      <c r="A275" s="26" t="str">
        <f>+A61</f>
        <v>NOTES (Continued)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5"/>
    </row>
    <row r="276" spans="1:15" ht="14.25" customHeight="1">
      <c r="A276" s="5"/>
      <c r="B276" s="4"/>
      <c r="C276" s="4"/>
      <c r="D276" s="5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5"/>
    </row>
    <row r="277" spans="1:15" ht="14.25" customHeight="1">
      <c r="A277" s="5"/>
      <c r="B277" s="4"/>
      <c r="C277" s="4"/>
      <c r="D277" s="5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5"/>
    </row>
    <row r="278" spans="1:15" ht="14.25" customHeight="1">
      <c r="A278" s="5"/>
      <c r="B278" s="4"/>
      <c r="C278" s="4"/>
      <c r="D278" s="5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5"/>
    </row>
    <row r="279" spans="1:15" ht="14.25" customHeight="1">
      <c r="A279" s="5" t="s">
        <v>305</v>
      </c>
      <c r="B279" s="6" t="s">
        <v>156</v>
      </c>
      <c r="C279" s="4"/>
      <c r="D279" s="5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5"/>
    </row>
    <row r="280" spans="1:15" ht="14.25" customHeight="1">
      <c r="A280" s="5"/>
      <c r="B280" s="4"/>
      <c r="C280" s="4"/>
      <c r="D280" s="5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5"/>
    </row>
    <row r="281" spans="1:15" ht="15">
      <c r="A281" s="6" t="s">
        <v>266</v>
      </c>
      <c r="B281" s="6" t="s">
        <v>95</v>
      </c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ht="15">
      <c r="A282" s="5"/>
      <c r="B282" s="5" t="s">
        <v>162</v>
      </c>
      <c r="C282" s="5"/>
      <c r="D282" s="5"/>
      <c r="E282" s="5"/>
      <c r="F282" s="5"/>
      <c r="G282" s="5"/>
      <c r="H282" s="5"/>
      <c r="I282" s="5"/>
      <c r="J282" s="2"/>
      <c r="K282" s="2"/>
      <c r="L282" s="5"/>
      <c r="M282" s="5"/>
      <c r="N282" s="5"/>
      <c r="O282" s="5"/>
    </row>
    <row r="283" spans="1:15" ht="15">
      <c r="A283" s="5"/>
      <c r="B283" s="5"/>
      <c r="C283" s="5"/>
      <c r="D283" s="5"/>
      <c r="E283" s="5"/>
      <c r="F283" s="5"/>
      <c r="G283" s="5"/>
      <c r="J283" s="20"/>
      <c r="K283" s="5"/>
      <c r="L283" s="5"/>
      <c r="N283" s="20" t="s">
        <v>394</v>
      </c>
      <c r="O283" s="5"/>
    </row>
    <row r="284" spans="1:15" ht="15">
      <c r="A284" s="5"/>
      <c r="B284" s="5"/>
      <c r="C284" s="5"/>
      <c r="D284" s="5"/>
      <c r="E284" s="5"/>
      <c r="F284" s="5"/>
      <c r="G284" s="5"/>
      <c r="J284" s="20"/>
      <c r="L284" s="20" t="s">
        <v>392</v>
      </c>
      <c r="N284" s="20" t="s">
        <v>395</v>
      </c>
      <c r="O284" s="5"/>
    </row>
    <row r="285" spans="1:15" ht="15">
      <c r="A285" s="5"/>
      <c r="B285" s="5"/>
      <c r="C285" s="5"/>
      <c r="D285" s="5"/>
      <c r="E285" s="5"/>
      <c r="F285" s="5"/>
      <c r="G285" s="5"/>
      <c r="J285" s="50"/>
      <c r="L285" s="20" t="s">
        <v>393</v>
      </c>
      <c r="N285" s="20" t="s">
        <v>393</v>
      </c>
      <c r="O285" s="5"/>
    </row>
    <row r="286" spans="1:15" ht="15">
      <c r="A286" s="5"/>
      <c r="B286" s="5"/>
      <c r="C286" s="5"/>
      <c r="D286" s="5"/>
      <c r="E286" s="5"/>
      <c r="F286" s="5"/>
      <c r="G286" s="5"/>
      <c r="J286" s="12"/>
      <c r="L286" s="277" t="s">
        <v>438</v>
      </c>
      <c r="N286" s="277" t="s">
        <v>438</v>
      </c>
      <c r="O286" s="5"/>
    </row>
    <row r="287" spans="1:15" ht="15" customHeight="1">
      <c r="A287" s="5"/>
      <c r="B287" s="5"/>
      <c r="C287" s="5"/>
      <c r="D287" s="5"/>
      <c r="E287" s="5"/>
      <c r="F287" s="5"/>
      <c r="G287" s="5"/>
      <c r="J287" s="12"/>
      <c r="L287" s="20" t="s">
        <v>196</v>
      </c>
      <c r="N287" s="20" t="s">
        <v>196</v>
      </c>
      <c r="O287" s="5"/>
    </row>
    <row r="288" spans="1:15" ht="15" customHeight="1">
      <c r="A288" s="5"/>
      <c r="B288" s="5"/>
      <c r="C288" s="5"/>
      <c r="D288" s="5"/>
      <c r="E288" s="5"/>
      <c r="F288" s="5"/>
      <c r="G288" s="5"/>
      <c r="J288" s="12"/>
      <c r="L288" s="20"/>
      <c r="N288" s="20"/>
      <c r="O288" s="5"/>
    </row>
    <row r="289" spans="1:15" ht="15">
      <c r="A289" s="5"/>
      <c r="B289" s="6" t="s">
        <v>356</v>
      </c>
      <c r="C289" s="5"/>
      <c r="D289" s="5"/>
      <c r="E289" s="6" t="s">
        <v>226</v>
      </c>
      <c r="F289" s="5"/>
      <c r="G289" s="5"/>
      <c r="H289" s="46"/>
      <c r="I289" s="46"/>
      <c r="J289" s="74"/>
      <c r="K289" s="74"/>
      <c r="L289" s="74">
        <v>3258</v>
      </c>
      <c r="N289" s="147">
        <v>15022</v>
      </c>
      <c r="O289" s="5"/>
    </row>
    <row r="290" spans="1:15" ht="15">
      <c r="A290" s="5"/>
      <c r="C290" s="5"/>
      <c r="D290" s="5"/>
      <c r="E290" s="6" t="s">
        <v>227</v>
      </c>
      <c r="F290" s="5"/>
      <c r="G290" s="5"/>
      <c r="H290" s="46"/>
      <c r="I290" s="46"/>
      <c r="J290" s="74"/>
      <c r="K290" s="74"/>
      <c r="L290" s="74">
        <v>598</v>
      </c>
      <c r="N290" s="147">
        <v>1259</v>
      </c>
      <c r="O290" s="5"/>
    </row>
    <row r="291" spans="1:15" ht="15">
      <c r="A291" s="5"/>
      <c r="B291" s="6" t="s">
        <v>228</v>
      </c>
      <c r="C291" s="5"/>
      <c r="D291" s="5"/>
      <c r="E291" s="5"/>
      <c r="F291" s="5"/>
      <c r="G291" s="5"/>
      <c r="H291" s="51"/>
      <c r="I291" s="51"/>
      <c r="J291" s="74"/>
      <c r="K291" s="74"/>
      <c r="L291" s="74">
        <v>853</v>
      </c>
      <c r="N291" s="292">
        <v>982</v>
      </c>
      <c r="O291" s="5"/>
    </row>
    <row r="292" spans="1:15" ht="15">
      <c r="A292" s="5"/>
      <c r="B292" s="6" t="s">
        <v>328</v>
      </c>
      <c r="C292" s="5"/>
      <c r="D292" s="5"/>
      <c r="E292" s="5"/>
      <c r="F292" s="5"/>
      <c r="G292" s="5"/>
      <c r="H292" s="46"/>
      <c r="I292" s="46"/>
      <c r="J292" s="147"/>
      <c r="K292" s="74"/>
      <c r="L292" s="74">
        <v>20730</v>
      </c>
      <c r="N292" s="147">
        <v>60776</v>
      </c>
      <c r="O292" s="5"/>
    </row>
    <row r="293" spans="1:16" ht="15.75" thickBot="1">
      <c r="A293" s="5"/>
      <c r="B293" s="5"/>
      <c r="C293" s="5"/>
      <c r="D293" s="4"/>
      <c r="E293" s="5"/>
      <c r="F293" s="5"/>
      <c r="G293" s="5"/>
      <c r="H293" s="70"/>
      <c r="I293" s="70"/>
      <c r="J293" s="147"/>
      <c r="K293" s="147"/>
      <c r="L293" s="164">
        <f>SUM(L289:L292)</f>
        <v>25439</v>
      </c>
      <c r="N293" s="164">
        <f>SUM(N289:N292)</f>
        <v>78039</v>
      </c>
      <c r="O293" s="5"/>
      <c r="P293" s="219"/>
    </row>
    <row r="294" spans="1:15" ht="15" customHeight="1" thickTop="1">
      <c r="A294" s="2"/>
      <c r="B294" s="2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5"/>
    </row>
    <row r="295" spans="1:15" ht="15">
      <c r="A295" s="2"/>
      <c r="B295" s="5" t="s">
        <v>96</v>
      </c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5"/>
    </row>
    <row r="296" spans="1:15" ht="15">
      <c r="A296" s="2"/>
      <c r="B296" s="5" t="s">
        <v>97</v>
      </c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5"/>
    </row>
    <row r="297" spans="1:15" ht="15">
      <c r="A297" s="2"/>
      <c r="B297" s="5" t="s">
        <v>130</v>
      </c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5"/>
    </row>
    <row r="298" spans="1:15" ht="15" customHeight="1">
      <c r="A298" s="2"/>
      <c r="B298" s="5"/>
      <c r="C298" s="4"/>
      <c r="D298" s="5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5"/>
    </row>
    <row r="299" spans="1:15" ht="15">
      <c r="A299" s="6" t="s">
        <v>306</v>
      </c>
      <c r="B299" s="7" t="s">
        <v>98</v>
      </c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</row>
    <row r="300" spans="1:15" ht="15" customHeight="1">
      <c r="A300" s="6"/>
      <c r="B300" s="7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</row>
    <row r="301" spans="1:15" ht="15">
      <c r="A301" s="6" t="s">
        <v>308</v>
      </c>
      <c r="B301" s="6" t="s">
        <v>26</v>
      </c>
      <c r="C301" s="5"/>
      <c r="D301" s="5"/>
      <c r="E301" s="5"/>
      <c r="F301" s="5"/>
      <c r="G301" s="5"/>
      <c r="H301" s="5"/>
      <c r="I301" s="5"/>
      <c r="J301" s="5"/>
      <c r="K301" s="5"/>
      <c r="M301" s="5"/>
      <c r="N301" s="20"/>
      <c r="O301" s="5"/>
    </row>
    <row r="302" spans="1:15" ht="15">
      <c r="A302" s="6"/>
      <c r="B302" s="6"/>
      <c r="C302" s="5"/>
      <c r="D302" s="5"/>
      <c r="E302" s="5"/>
      <c r="F302" s="5"/>
      <c r="G302" s="5"/>
      <c r="H302" s="5"/>
      <c r="I302" s="5"/>
      <c r="J302" s="5"/>
      <c r="K302" s="5"/>
      <c r="M302" s="5"/>
      <c r="N302" s="189" t="s">
        <v>394</v>
      </c>
      <c r="O302" s="5"/>
    </row>
    <row r="303" spans="1:16" ht="15">
      <c r="A303" s="6"/>
      <c r="B303" s="6"/>
      <c r="C303" s="5"/>
      <c r="D303" s="5"/>
      <c r="E303" s="5"/>
      <c r="F303" s="5"/>
      <c r="G303" s="5"/>
      <c r="H303" s="5"/>
      <c r="I303" s="5"/>
      <c r="J303" s="5"/>
      <c r="L303" s="20" t="s">
        <v>28</v>
      </c>
      <c r="M303" s="264"/>
      <c r="N303" s="20" t="s">
        <v>395</v>
      </c>
      <c r="O303" s="264"/>
      <c r="P303" s="264"/>
    </row>
    <row r="304" spans="1:16" ht="15">
      <c r="A304" s="6"/>
      <c r="B304" s="11"/>
      <c r="C304" s="5"/>
      <c r="D304" s="5"/>
      <c r="E304" s="5"/>
      <c r="F304" s="5"/>
      <c r="G304" s="5"/>
      <c r="H304" s="5"/>
      <c r="I304" s="5"/>
      <c r="J304" s="5"/>
      <c r="K304" s="264"/>
      <c r="L304" s="20" t="s">
        <v>29</v>
      </c>
      <c r="M304" s="264"/>
      <c r="N304" s="20" t="s">
        <v>29</v>
      </c>
      <c r="O304" s="264"/>
      <c r="P304" s="264"/>
    </row>
    <row r="305" spans="1:16" ht="15">
      <c r="A305" s="6"/>
      <c r="B305" s="11"/>
      <c r="C305" s="5"/>
      <c r="D305" s="5"/>
      <c r="E305" s="5"/>
      <c r="F305" s="5"/>
      <c r="G305" s="5"/>
      <c r="H305" s="5"/>
      <c r="I305" s="5"/>
      <c r="J305" s="5"/>
      <c r="K305" s="303"/>
      <c r="L305" s="277" t="s">
        <v>438</v>
      </c>
      <c r="M305" s="302"/>
      <c r="N305" s="277" t="s">
        <v>438</v>
      </c>
      <c r="O305" s="302"/>
      <c r="P305" s="302"/>
    </row>
    <row r="306" spans="1:16" ht="15">
      <c r="A306" s="6"/>
      <c r="B306" s="11"/>
      <c r="C306" s="5"/>
      <c r="D306" s="5"/>
      <c r="E306" s="5"/>
      <c r="F306" s="5"/>
      <c r="G306" s="5"/>
      <c r="H306" s="5"/>
      <c r="I306" s="5"/>
      <c r="J306" s="5"/>
      <c r="K306" s="5"/>
      <c r="L306" s="20" t="s">
        <v>196</v>
      </c>
      <c r="M306" s="5"/>
      <c r="N306" s="20" t="s">
        <v>196</v>
      </c>
      <c r="P306" s="5"/>
    </row>
    <row r="307" spans="1:16" ht="10.5" customHeight="1">
      <c r="A307" s="6"/>
      <c r="B307" s="11"/>
      <c r="C307" s="5"/>
      <c r="D307" s="5"/>
      <c r="E307" s="5"/>
      <c r="F307" s="5"/>
      <c r="G307" s="5"/>
      <c r="H307" s="5"/>
      <c r="I307" s="5"/>
      <c r="J307" s="5"/>
      <c r="K307" s="5"/>
      <c r="L307" s="20"/>
      <c r="M307" s="5"/>
      <c r="N307" s="20"/>
      <c r="P307" s="5"/>
    </row>
    <row r="308" spans="1:16" ht="15" customHeight="1">
      <c r="A308" s="6"/>
      <c r="B308" s="11" t="s">
        <v>30</v>
      </c>
      <c r="C308" s="5"/>
      <c r="D308" s="5"/>
      <c r="E308" s="5"/>
      <c r="F308" s="5"/>
      <c r="G308" s="5"/>
      <c r="H308" s="5"/>
      <c r="I308" s="5"/>
      <c r="J308" s="5"/>
      <c r="K308" s="5"/>
      <c r="L308" s="65">
        <v>585</v>
      </c>
      <c r="M308" s="5"/>
      <c r="N308" s="65">
        <v>585</v>
      </c>
      <c r="P308" s="5"/>
    </row>
    <row r="309" spans="1:16" ht="15.75" thickBot="1">
      <c r="A309" s="6"/>
      <c r="B309" s="11" t="s">
        <v>27</v>
      </c>
      <c r="C309" s="5"/>
      <c r="D309" s="5"/>
      <c r="E309" s="5"/>
      <c r="F309" s="5"/>
      <c r="G309" s="5"/>
      <c r="H309" s="5"/>
      <c r="I309" s="5"/>
      <c r="J309" s="5"/>
      <c r="K309" s="5"/>
      <c r="L309" s="207">
        <v>1677</v>
      </c>
      <c r="M309" s="5"/>
      <c r="N309" s="207">
        <v>3375</v>
      </c>
      <c r="P309" s="5"/>
    </row>
    <row r="310" spans="1:15" ht="15.75" thickTop="1">
      <c r="A310" s="6"/>
      <c r="B310" s="11"/>
      <c r="C310" s="5"/>
      <c r="D310" s="5"/>
      <c r="E310" s="5"/>
      <c r="F310" s="5"/>
      <c r="G310" s="5"/>
      <c r="H310" s="5"/>
      <c r="I310" s="5"/>
      <c r="J310" s="5"/>
      <c r="K310" s="5"/>
      <c r="L310" s="30"/>
      <c r="M310" s="5"/>
      <c r="N310" s="30"/>
      <c r="O310" s="5"/>
    </row>
    <row r="311" spans="1:15" ht="15">
      <c r="A311" s="6"/>
      <c r="B311" s="304" t="s">
        <v>541</v>
      </c>
      <c r="C311" s="45"/>
      <c r="D311" s="45"/>
      <c r="E311" s="45"/>
      <c r="F311" s="45"/>
      <c r="G311" s="45"/>
      <c r="H311" s="45"/>
      <c r="I311" s="45"/>
      <c r="J311" s="45"/>
      <c r="K311" s="45"/>
      <c r="L311" s="305"/>
      <c r="M311" s="45"/>
      <c r="N311" s="305"/>
      <c r="O311" s="5"/>
    </row>
    <row r="312" spans="1:15" ht="15">
      <c r="A312" s="6"/>
      <c r="B312" s="304" t="s">
        <v>31</v>
      </c>
      <c r="C312" s="45"/>
      <c r="D312" s="45"/>
      <c r="E312" s="45"/>
      <c r="F312" s="45"/>
      <c r="G312" s="45"/>
      <c r="H312" s="45"/>
      <c r="I312" s="45"/>
      <c r="J312" s="45"/>
      <c r="K312" s="45"/>
      <c r="L312" s="305"/>
      <c r="M312" s="45"/>
      <c r="N312" s="305"/>
      <c r="O312" s="5"/>
    </row>
    <row r="313" spans="1:15" ht="15" customHeight="1">
      <c r="A313" s="6"/>
      <c r="B313" s="6"/>
      <c r="C313" s="5"/>
      <c r="D313" s="5"/>
      <c r="E313" s="5"/>
      <c r="F313" s="5"/>
      <c r="G313" s="5"/>
      <c r="H313" s="5"/>
      <c r="I313" s="5"/>
      <c r="J313" s="5"/>
      <c r="K313" s="5"/>
      <c r="L313" s="35"/>
      <c r="M313" s="5"/>
      <c r="N313" s="35"/>
      <c r="O313" s="5"/>
    </row>
    <row r="314" spans="1:15" ht="15">
      <c r="A314" s="6" t="s">
        <v>194</v>
      </c>
      <c r="B314" s="6" t="s">
        <v>32</v>
      </c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</row>
    <row r="315" spans="1:15" ht="15.75" customHeight="1">
      <c r="A315" s="6"/>
      <c r="B315" s="6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89"/>
      <c r="O315" s="5"/>
    </row>
    <row r="316" spans="1:15" ht="15">
      <c r="A316" s="12" t="s">
        <v>136</v>
      </c>
      <c r="B316" s="59" t="s">
        <v>33</v>
      </c>
      <c r="C316" s="35"/>
      <c r="D316" s="35"/>
      <c r="E316" s="35"/>
      <c r="F316" s="60"/>
      <c r="G316" s="35"/>
      <c r="H316" s="35"/>
      <c r="I316" s="35"/>
      <c r="J316" s="63"/>
      <c r="K316" s="63"/>
      <c r="L316" s="63"/>
      <c r="M316" s="5"/>
      <c r="O316" s="5"/>
    </row>
    <row r="317" spans="1:15" ht="15">
      <c r="A317" s="12"/>
      <c r="B317" s="59"/>
      <c r="C317" s="35"/>
      <c r="D317" s="35"/>
      <c r="E317" s="35"/>
      <c r="F317" s="60"/>
      <c r="G317" s="35"/>
      <c r="H317" s="35"/>
      <c r="I317" s="35"/>
      <c r="L317" s="173" t="s">
        <v>196</v>
      </c>
      <c r="M317" s="173"/>
      <c r="N317" s="173" t="s">
        <v>196</v>
      </c>
      <c r="O317" s="5"/>
    </row>
    <row r="318" spans="1:15" ht="15" customHeight="1">
      <c r="A318" s="12"/>
      <c r="B318" s="59"/>
      <c r="C318" s="35"/>
      <c r="D318" s="35"/>
      <c r="E318" s="35"/>
      <c r="F318" s="60"/>
      <c r="G318" s="35"/>
      <c r="H318" s="35"/>
      <c r="I318" s="35"/>
      <c r="L318" s="63"/>
      <c r="M318" s="63"/>
      <c r="N318" s="63"/>
      <c r="O318" s="5"/>
    </row>
    <row r="319" spans="1:15" ht="15">
      <c r="A319" s="12"/>
      <c r="B319" s="35" t="s">
        <v>34</v>
      </c>
      <c r="D319" s="35"/>
      <c r="E319" s="35"/>
      <c r="F319" s="60" t="s">
        <v>244</v>
      </c>
      <c r="G319" s="35"/>
      <c r="H319" s="35"/>
      <c r="I319" s="35"/>
      <c r="L319" s="61">
        <v>15456</v>
      </c>
      <c r="M319" s="256"/>
      <c r="N319" s="5"/>
      <c r="O319" s="5"/>
    </row>
    <row r="320" spans="1:15" ht="15.75" thickBot="1">
      <c r="A320" s="12"/>
      <c r="B320" s="59"/>
      <c r="C320" s="35"/>
      <c r="D320" s="35"/>
      <c r="E320" s="35"/>
      <c r="F320" s="60" t="s">
        <v>245</v>
      </c>
      <c r="G320" s="35"/>
      <c r="H320" s="35"/>
      <c r="I320" s="35"/>
      <c r="L320" s="62">
        <v>16854</v>
      </c>
      <c r="M320" s="63"/>
      <c r="N320" s="171">
        <f>+L319+L320</f>
        <v>32310</v>
      </c>
      <c r="O320" s="5"/>
    </row>
    <row r="321" spans="1:15" ht="15.75" thickTop="1">
      <c r="A321" s="12"/>
      <c r="B321" s="59"/>
      <c r="C321" s="35"/>
      <c r="D321" s="35"/>
      <c r="E321" s="35"/>
      <c r="F321" s="60"/>
      <c r="G321" s="35"/>
      <c r="H321" s="35"/>
      <c r="I321" s="35"/>
      <c r="L321" s="63"/>
      <c r="M321" s="63"/>
      <c r="O321" s="5"/>
    </row>
    <row r="322" spans="1:15" ht="15">
      <c r="A322" s="12"/>
      <c r="B322" s="59"/>
      <c r="C322" s="35"/>
      <c r="D322" s="35"/>
      <c r="E322" s="35"/>
      <c r="F322" s="60"/>
      <c r="G322" s="35"/>
      <c r="H322" s="35"/>
      <c r="I322" s="35"/>
      <c r="L322" s="63"/>
      <c r="M322" s="63"/>
      <c r="O322" s="5"/>
    </row>
    <row r="323" spans="1:15" ht="15">
      <c r="A323" s="12"/>
      <c r="B323" s="59"/>
      <c r="C323" s="35"/>
      <c r="D323" s="35"/>
      <c r="E323" s="35"/>
      <c r="F323" s="60"/>
      <c r="G323" s="35"/>
      <c r="H323" s="35"/>
      <c r="I323" s="35"/>
      <c r="L323" s="63"/>
      <c r="M323" s="63"/>
      <c r="O323" s="5"/>
    </row>
    <row r="324" spans="1:15" ht="15">
      <c r="A324" s="12"/>
      <c r="B324" s="59"/>
      <c r="C324" s="35"/>
      <c r="D324" s="35"/>
      <c r="E324" s="35"/>
      <c r="F324" s="60"/>
      <c r="G324" s="35"/>
      <c r="H324" s="35"/>
      <c r="I324" s="35"/>
      <c r="L324" s="63"/>
      <c r="M324" s="63"/>
      <c r="O324" s="5"/>
    </row>
    <row r="325" spans="1:15" ht="15.75">
      <c r="A325" s="73" t="str">
        <f>+A3</f>
        <v>BERJAYA LAND BERHAD</v>
      </c>
      <c r="B325" s="105"/>
      <c r="C325" s="4"/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.75">
      <c r="A326" s="138" t="str">
        <f>+A4</f>
        <v>(COMPANY NO: 201765-A)</v>
      </c>
      <c r="B326" s="105"/>
      <c r="C326" s="4"/>
      <c r="D326" s="196"/>
      <c r="E326" s="4"/>
      <c r="F326" s="4"/>
      <c r="G326" s="4"/>
      <c r="H326" s="4"/>
      <c r="I326" s="4"/>
      <c r="J326" s="4"/>
      <c r="K326" s="4"/>
      <c r="L326" s="178" t="str">
        <f>+L4</f>
        <v>Quarterly report 31-01-06</v>
      </c>
      <c r="M326" s="24"/>
      <c r="N326" s="24"/>
      <c r="O326" s="5"/>
    </row>
    <row r="327" spans="1:15" ht="15.75">
      <c r="A327" s="136"/>
      <c r="B327" s="197"/>
      <c r="C327" s="140"/>
      <c r="D327" s="140"/>
      <c r="E327" s="140"/>
      <c r="F327" s="140"/>
      <c r="G327" s="140"/>
      <c r="H327" s="140"/>
      <c r="I327" s="140"/>
      <c r="J327" s="140"/>
      <c r="K327" s="140"/>
      <c r="L327" s="143"/>
      <c r="M327" s="143"/>
      <c r="N327" s="143"/>
      <c r="O327" s="5"/>
    </row>
    <row r="328" spans="1:15" ht="15.75">
      <c r="A328" s="5"/>
      <c r="B328" s="105"/>
      <c r="C328" s="4"/>
      <c r="D328" s="4"/>
      <c r="E328" s="196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.75">
      <c r="A329" s="73" t="str">
        <f>+A61</f>
        <v>NOTES (Continued)</v>
      </c>
      <c r="B329" s="105"/>
      <c r="C329" s="4"/>
      <c r="D329" s="35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>
      <c r="A330" s="12"/>
      <c r="B330" s="59"/>
      <c r="C330" s="35"/>
      <c r="D330" s="35"/>
      <c r="E330" s="35"/>
      <c r="F330" s="60"/>
      <c r="G330" s="35"/>
      <c r="H330" s="35"/>
      <c r="I330" s="35"/>
      <c r="L330" s="63"/>
      <c r="M330" s="63"/>
      <c r="O330" s="5"/>
    </row>
    <row r="331" spans="1:15" ht="15">
      <c r="A331" s="6"/>
      <c r="B331" s="35" t="s">
        <v>35</v>
      </c>
      <c r="D331" s="35"/>
      <c r="E331" s="35"/>
      <c r="F331" s="60" t="s">
        <v>244</v>
      </c>
      <c r="G331" s="35"/>
      <c r="H331" s="35"/>
      <c r="I331" s="35"/>
      <c r="L331" s="61">
        <v>10178</v>
      </c>
      <c r="M331" s="256"/>
      <c r="N331" s="48"/>
      <c r="O331" s="5"/>
    </row>
    <row r="332" spans="1:15" ht="15.75" thickBot="1">
      <c r="A332" s="6"/>
      <c r="B332" s="59"/>
      <c r="C332" s="35"/>
      <c r="D332" s="35"/>
      <c r="E332" s="35"/>
      <c r="F332" s="60" t="s">
        <v>245</v>
      </c>
      <c r="G332" s="35"/>
      <c r="H332" s="35"/>
      <c r="I332" s="35"/>
      <c r="L332" s="62">
        <v>7578</v>
      </c>
      <c r="M332" s="63"/>
      <c r="N332" s="171">
        <f>+L331+L332</f>
        <v>17756</v>
      </c>
      <c r="O332" s="5"/>
    </row>
    <row r="333" spans="1:15" ht="15.75" thickTop="1">
      <c r="A333" s="6"/>
      <c r="B333" s="59"/>
      <c r="C333" s="35"/>
      <c r="D333" s="35"/>
      <c r="E333" s="35"/>
      <c r="F333" s="35"/>
      <c r="G333" s="35"/>
      <c r="H333" s="35"/>
      <c r="I333" s="35"/>
      <c r="L333" s="63"/>
      <c r="M333" s="63"/>
      <c r="O333" s="5"/>
    </row>
    <row r="334" spans="1:15" ht="15">
      <c r="A334" s="6"/>
      <c r="B334" s="35" t="s">
        <v>36</v>
      </c>
      <c r="D334" s="35"/>
      <c r="E334" s="35"/>
      <c r="F334" s="60" t="s">
        <v>244</v>
      </c>
      <c r="G334" s="35"/>
      <c r="H334" s="5"/>
      <c r="I334" s="5"/>
      <c r="L334" s="61">
        <v>18547</v>
      </c>
      <c r="M334" s="256"/>
      <c r="N334" s="48"/>
      <c r="O334" s="5"/>
    </row>
    <row r="335" spans="1:15" ht="15.75" thickBot="1">
      <c r="A335" s="6"/>
      <c r="B335" s="60"/>
      <c r="D335" s="35"/>
      <c r="E335" s="35"/>
      <c r="F335" s="60" t="s">
        <v>245</v>
      </c>
      <c r="G335" s="35"/>
      <c r="H335" s="5"/>
      <c r="I335" s="5"/>
      <c r="L335" s="62">
        <v>7581</v>
      </c>
      <c r="M335" s="63"/>
      <c r="N335" s="171">
        <f>+L334+L335</f>
        <v>26128</v>
      </c>
      <c r="O335" s="5"/>
    </row>
    <row r="336" spans="1:15" ht="15.75" thickTop="1">
      <c r="A336" s="6"/>
      <c r="B336" s="59"/>
      <c r="C336" s="35"/>
      <c r="D336" s="4"/>
      <c r="E336" s="35"/>
      <c r="F336" s="35"/>
      <c r="G336" s="35"/>
      <c r="H336" s="35"/>
      <c r="I336" s="35"/>
      <c r="L336" s="63"/>
      <c r="M336" s="63"/>
      <c r="O336" s="5"/>
    </row>
    <row r="337" spans="1:15" ht="15">
      <c r="A337" s="20" t="s">
        <v>307</v>
      </c>
      <c r="B337" s="2" t="s">
        <v>361</v>
      </c>
      <c r="C337" s="4"/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>
      <c r="A338" s="5"/>
      <c r="B338" s="2" t="s">
        <v>362</v>
      </c>
      <c r="C338" s="4"/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 customHeight="1">
      <c r="A339" s="5"/>
      <c r="B339" s="2" t="s">
        <v>131</v>
      </c>
      <c r="C339" s="4"/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>
      <c r="A340" s="5"/>
      <c r="B340" s="272" t="s">
        <v>132</v>
      </c>
      <c r="C340" s="210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>
      <c r="A341" s="5"/>
      <c r="B341" s="210" t="s">
        <v>133</v>
      </c>
      <c r="C341" s="210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>
      <c r="A342" s="5"/>
      <c r="B342" s="210" t="s">
        <v>134</v>
      </c>
      <c r="C342" s="210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 customHeight="1">
      <c r="A343" s="5"/>
      <c r="B343" s="265"/>
      <c r="C343" s="271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5">
      <c r="A344" s="5"/>
      <c r="B344" s="272" t="s">
        <v>109</v>
      </c>
      <c r="C344" s="272"/>
      <c r="D344" s="2"/>
      <c r="E344" s="1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9" ht="15">
      <c r="A345" s="5"/>
      <c r="B345" s="272" t="s">
        <v>110</v>
      </c>
      <c r="C345" s="272"/>
      <c r="D345" s="2"/>
      <c r="E345" s="1"/>
      <c r="F345" s="4"/>
      <c r="G345" s="4"/>
      <c r="H345" s="4"/>
      <c r="I345" s="4"/>
      <c r="J345" s="4"/>
      <c r="K345" s="4"/>
      <c r="L345" s="24"/>
      <c r="M345" s="24"/>
      <c r="N345" s="24"/>
      <c r="O345" s="5"/>
      <c r="P345" s="263"/>
      <c r="Q345" s="4"/>
      <c r="R345" s="4"/>
      <c r="S345" s="4"/>
    </row>
    <row r="346" spans="1:19" ht="15">
      <c r="A346" s="5"/>
      <c r="B346" s="272" t="s">
        <v>111</v>
      </c>
      <c r="C346" s="272"/>
      <c r="D346" s="2"/>
      <c r="E346" s="1"/>
      <c r="F346" s="4"/>
      <c r="G346" s="4"/>
      <c r="H346" s="4"/>
      <c r="I346" s="4"/>
      <c r="J346" s="4"/>
      <c r="K346" s="4"/>
      <c r="L346" s="24"/>
      <c r="M346" s="24"/>
      <c r="N346" s="24"/>
      <c r="O346" s="5"/>
      <c r="P346" s="2"/>
      <c r="Q346" s="4"/>
      <c r="R346" s="4"/>
      <c r="S346" s="4"/>
    </row>
    <row r="347" spans="1:19" ht="15">
      <c r="A347" s="5"/>
      <c r="B347" s="272" t="s">
        <v>112</v>
      </c>
      <c r="C347" s="272"/>
      <c r="D347" s="2"/>
      <c r="E347" s="1"/>
      <c r="F347" s="4"/>
      <c r="G347" s="4"/>
      <c r="H347" s="4"/>
      <c r="I347" s="4"/>
      <c r="J347" s="4"/>
      <c r="K347" s="4"/>
      <c r="L347" s="24"/>
      <c r="M347" s="24"/>
      <c r="N347" s="24"/>
      <c r="O347" s="5"/>
      <c r="P347" s="2"/>
      <c r="Q347" s="4"/>
      <c r="R347" s="4"/>
      <c r="S347" s="4"/>
    </row>
    <row r="348" spans="1:19" ht="15" customHeight="1">
      <c r="A348" s="5"/>
      <c r="B348" s="272"/>
      <c r="C348" s="272"/>
      <c r="D348" s="2"/>
      <c r="E348" s="1"/>
      <c r="F348" s="2"/>
      <c r="G348" s="263"/>
      <c r="H348" s="151"/>
      <c r="I348" s="119"/>
      <c r="J348" s="4"/>
      <c r="K348" s="4"/>
      <c r="L348" s="24"/>
      <c r="M348" s="24"/>
      <c r="N348" s="24"/>
      <c r="O348" s="5"/>
      <c r="P348" s="2"/>
      <c r="Q348" s="4"/>
      <c r="R348" s="4"/>
      <c r="S348" s="4"/>
    </row>
    <row r="349" spans="1:15" ht="15" customHeight="1">
      <c r="A349" s="5"/>
      <c r="B349" s="2" t="s">
        <v>102</v>
      </c>
      <c r="C349" s="77"/>
      <c r="D349" s="97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 customHeight="1">
      <c r="A350" s="5"/>
      <c r="B350" s="2" t="s">
        <v>103</v>
      </c>
      <c r="C350" s="77"/>
      <c r="D350" s="97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 customHeight="1">
      <c r="A351" s="5"/>
      <c r="B351" s="2" t="s">
        <v>104</v>
      </c>
      <c r="C351" s="77"/>
      <c r="D351" s="97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 customHeight="1">
      <c r="A352" s="5"/>
      <c r="B352" s="2" t="s">
        <v>105</v>
      </c>
      <c r="C352" s="77"/>
      <c r="D352" s="97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" t="s">
        <v>106</v>
      </c>
      <c r="C353" s="77"/>
      <c r="D353" s="97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 customHeight="1">
      <c r="A354" s="5"/>
      <c r="B354" s="2" t="s">
        <v>107</v>
      </c>
      <c r="C354" s="77"/>
      <c r="D354" s="97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 customHeight="1">
      <c r="A355" s="5"/>
      <c r="B355" s="2" t="s">
        <v>108</v>
      </c>
      <c r="C355" s="77"/>
      <c r="D355" s="97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 customHeight="1">
      <c r="A356" s="5"/>
      <c r="B356" s="2"/>
      <c r="C356" s="77"/>
      <c r="D356" s="97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 customHeight="1">
      <c r="A357" s="5"/>
      <c r="B357" s="2" t="s">
        <v>113</v>
      </c>
      <c r="C357" s="77"/>
      <c r="D357" s="97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5"/>
      <c r="B358" s="2" t="s">
        <v>114</v>
      </c>
      <c r="C358" s="77"/>
      <c r="D358" s="97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5"/>
      <c r="B359" s="2" t="s">
        <v>123</v>
      </c>
      <c r="C359" s="77"/>
      <c r="D359" s="97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5"/>
      <c r="B360" s="2" t="s">
        <v>124</v>
      </c>
      <c r="C360" s="77"/>
      <c r="D360" s="97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5"/>
      <c r="B361" s="2"/>
      <c r="C361" s="77"/>
      <c r="D361" s="97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5"/>
      <c r="B362" s="2" t="s">
        <v>37</v>
      </c>
      <c r="C362" s="77"/>
      <c r="D362" s="97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5"/>
      <c r="B363" s="2" t="s">
        <v>115</v>
      </c>
      <c r="C363" s="77"/>
      <c r="D363" s="97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5"/>
      <c r="B364" s="2"/>
      <c r="C364" s="77"/>
      <c r="D364" s="97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5"/>
      <c r="B365" s="2" t="s">
        <v>457</v>
      </c>
      <c r="C365" s="77" t="s">
        <v>117</v>
      </c>
      <c r="D365" s="97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 customHeight="1">
      <c r="A366" s="5"/>
      <c r="B366" s="2"/>
      <c r="C366" s="77" t="s">
        <v>118</v>
      </c>
      <c r="D366" s="97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5"/>
      <c r="B367" s="2"/>
      <c r="C367" s="77" t="s">
        <v>119</v>
      </c>
      <c r="D367" s="97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5"/>
      <c r="B368" s="2"/>
      <c r="C368" s="77" t="s">
        <v>120</v>
      </c>
      <c r="D368" s="97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 customHeight="1">
      <c r="A369" s="5"/>
      <c r="B369" s="2" t="s">
        <v>458</v>
      </c>
      <c r="C369" s="77" t="s">
        <v>38</v>
      </c>
      <c r="D369" s="97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5"/>
      <c r="B370" s="2"/>
      <c r="C370" s="77" t="s">
        <v>116</v>
      </c>
      <c r="D370" s="97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5"/>
      <c r="B371" s="2"/>
      <c r="C371" s="77" t="s">
        <v>39</v>
      </c>
      <c r="D371" s="97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5"/>
      <c r="B372" s="2"/>
      <c r="C372" s="77" t="s">
        <v>40</v>
      </c>
      <c r="D372" s="97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5"/>
      <c r="B373" s="2"/>
      <c r="C373" s="77"/>
      <c r="D373" s="97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5"/>
      <c r="B374" s="2" t="s">
        <v>121</v>
      </c>
      <c r="C374" s="77"/>
      <c r="D374" s="97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5"/>
      <c r="B375" s="2" t="s">
        <v>122</v>
      </c>
      <c r="C375" s="77"/>
      <c r="D375" s="97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5"/>
      <c r="B376" s="2"/>
      <c r="C376" s="77"/>
      <c r="D376" s="97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5"/>
      <c r="B377" s="2"/>
      <c r="C377" s="77"/>
      <c r="D377" s="97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73" t="str">
        <f>+A3</f>
        <v>BERJAYA LAND BERHAD</v>
      </c>
      <c r="B378" s="24"/>
      <c r="C378" s="4"/>
      <c r="D378" s="4"/>
      <c r="E378" s="5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138" t="str">
        <f>+A4</f>
        <v>(COMPANY NO: 201765-A)</v>
      </c>
      <c r="B379" s="24"/>
      <c r="C379" s="4"/>
      <c r="D379" s="196"/>
      <c r="E379" s="4"/>
      <c r="F379" s="4"/>
      <c r="G379" s="4"/>
      <c r="H379" s="4"/>
      <c r="I379" s="4"/>
      <c r="J379" s="4"/>
      <c r="K379" s="4"/>
      <c r="L379" s="178" t="str">
        <f>+L4</f>
        <v>Quarterly report 31-01-06</v>
      </c>
      <c r="M379" s="24"/>
      <c r="N379" s="24"/>
      <c r="O379" s="5"/>
    </row>
    <row r="380" spans="1:15" ht="15" customHeight="1">
      <c r="A380" s="136"/>
      <c r="B380" s="143"/>
      <c r="C380" s="140"/>
      <c r="D380" s="140"/>
      <c r="E380" s="140"/>
      <c r="F380" s="140"/>
      <c r="G380" s="140"/>
      <c r="H380" s="140"/>
      <c r="I380" s="140"/>
      <c r="J380" s="140"/>
      <c r="K380" s="140"/>
      <c r="L380" s="143"/>
      <c r="M380" s="143"/>
      <c r="N380" s="143"/>
      <c r="O380" s="5"/>
    </row>
    <row r="381" spans="1:15" ht="15" customHeight="1">
      <c r="A381" s="5"/>
      <c r="B381" s="24"/>
      <c r="C381" s="4"/>
      <c r="D381" s="4"/>
      <c r="E381" s="196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73" t="str">
        <f>+A61</f>
        <v>NOTES (Continued)</v>
      </c>
      <c r="B382" s="24"/>
      <c r="C382" s="4"/>
      <c r="D382" s="97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5"/>
      <c r="B383" s="2"/>
      <c r="C383" s="77"/>
      <c r="D383" s="97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 customHeight="1">
      <c r="A384" s="20" t="s">
        <v>472</v>
      </c>
      <c r="B384" s="210" t="s">
        <v>137</v>
      </c>
      <c r="C384" s="210"/>
      <c r="D384" s="212"/>
      <c r="E384" s="206"/>
      <c r="F384" s="4"/>
      <c r="G384" s="4"/>
      <c r="H384" s="4"/>
      <c r="I384" s="4"/>
      <c r="J384" s="4"/>
      <c r="K384" s="4"/>
      <c r="L384" s="24"/>
      <c r="M384" s="24"/>
      <c r="N384" s="24"/>
      <c r="O384" s="5"/>
    </row>
    <row r="385" spans="1:15" ht="15" customHeight="1">
      <c r="A385" s="20"/>
      <c r="B385" s="210" t="s">
        <v>172</v>
      </c>
      <c r="C385" s="210"/>
      <c r="D385" s="212"/>
      <c r="E385" s="206"/>
      <c r="F385" s="206"/>
      <c r="G385" s="206"/>
      <c r="H385" s="206"/>
      <c r="I385" s="208"/>
      <c r="J385" s="208"/>
      <c r="K385" s="4"/>
      <c r="L385" s="24"/>
      <c r="M385" s="24"/>
      <c r="N385" s="24"/>
      <c r="O385" s="5"/>
    </row>
    <row r="386" spans="1:15" ht="15" customHeight="1">
      <c r="A386" s="20"/>
      <c r="B386" s="210" t="s">
        <v>173</v>
      </c>
      <c r="C386" s="210"/>
      <c r="D386" s="212"/>
      <c r="E386" s="206"/>
      <c r="F386" s="206"/>
      <c r="G386" s="206"/>
      <c r="H386" s="206"/>
      <c r="I386" s="208"/>
      <c r="J386" s="208"/>
      <c r="K386" s="4"/>
      <c r="L386" s="24"/>
      <c r="M386" s="24"/>
      <c r="N386" s="24"/>
      <c r="O386" s="5"/>
    </row>
    <row r="387" spans="1:15" ht="15" customHeight="1">
      <c r="A387" s="20"/>
      <c r="B387" s="210" t="s">
        <v>174</v>
      </c>
      <c r="C387" s="210"/>
      <c r="D387" s="212"/>
      <c r="E387" s="206"/>
      <c r="F387" s="206"/>
      <c r="G387" s="206"/>
      <c r="H387" s="206"/>
      <c r="I387" s="208"/>
      <c r="J387" s="208"/>
      <c r="K387" s="4"/>
      <c r="L387" s="24"/>
      <c r="M387" s="24"/>
      <c r="N387" s="24"/>
      <c r="O387" s="5"/>
    </row>
    <row r="388" spans="1:15" ht="15" customHeight="1">
      <c r="A388" s="20"/>
      <c r="B388" s="210" t="s">
        <v>175</v>
      </c>
      <c r="C388" s="210"/>
      <c r="D388" s="212"/>
      <c r="E388" s="206"/>
      <c r="F388" s="206"/>
      <c r="G388" s="206"/>
      <c r="H388" s="206"/>
      <c r="I388" s="208"/>
      <c r="J388" s="208"/>
      <c r="K388" s="4"/>
      <c r="L388" s="24"/>
      <c r="M388" s="24"/>
      <c r="N388" s="24"/>
      <c r="O388" s="5"/>
    </row>
    <row r="389" spans="1:15" ht="15" customHeight="1">
      <c r="A389" s="20"/>
      <c r="B389" s="210"/>
      <c r="C389" s="210"/>
      <c r="D389" s="4"/>
      <c r="E389" s="210"/>
      <c r="F389" s="206"/>
      <c r="G389" s="206"/>
      <c r="H389" s="206"/>
      <c r="I389" s="208"/>
      <c r="J389" s="208"/>
      <c r="K389" s="4"/>
      <c r="L389" s="24"/>
      <c r="M389" s="24"/>
      <c r="N389" s="24"/>
      <c r="O389" s="5"/>
    </row>
    <row r="390" spans="1:15" ht="15" customHeight="1">
      <c r="A390" s="20"/>
      <c r="B390" s="210" t="s">
        <v>198</v>
      </c>
      <c r="C390" s="210" t="s">
        <v>163</v>
      </c>
      <c r="D390" s="212"/>
      <c r="E390" s="206"/>
      <c r="F390" s="206"/>
      <c r="G390" s="206"/>
      <c r="H390" s="206"/>
      <c r="I390" s="208"/>
      <c r="J390" s="208"/>
      <c r="K390" s="4"/>
      <c r="L390" s="24"/>
      <c r="M390" s="24"/>
      <c r="N390" s="24"/>
      <c r="O390" s="5"/>
    </row>
    <row r="391" spans="1:15" ht="15" customHeight="1">
      <c r="A391" s="20"/>
      <c r="B391" s="210"/>
      <c r="C391" s="210" t="s">
        <v>164</v>
      </c>
      <c r="D391" s="212"/>
      <c r="E391" s="206"/>
      <c r="F391" s="206"/>
      <c r="G391" s="206"/>
      <c r="H391" s="206"/>
      <c r="I391" s="208"/>
      <c r="J391" s="208"/>
      <c r="K391" s="4"/>
      <c r="L391" s="24"/>
      <c r="M391" s="24"/>
      <c r="N391" s="24"/>
      <c r="O391" s="5"/>
    </row>
    <row r="392" spans="1:15" ht="15" customHeight="1">
      <c r="A392" s="20"/>
      <c r="B392" s="210"/>
      <c r="C392" s="210" t="s">
        <v>165</v>
      </c>
      <c r="D392" s="206"/>
      <c r="E392" s="206"/>
      <c r="F392" s="206"/>
      <c r="G392" s="206"/>
      <c r="H392" s="206"/>
      <c r="I392" s="208"/>
      <c r="J392" s="208"/>
      <c r="K392" s="4"/>
      <c r="L392" s="24"/>
      <c r="M392" s="24"/>
      <c r="N392" s="24"/>
      <c r="O392" s="5"/>
    </row>
    <row r="393" spans="1:15" ht="15" customHeight="1">
      <c r="A393" s="20"/>
      <c r="B393" s="214"/>
      <c r="C393" s="199" t="s">
        <v>166</v>
      </c>
      <c r="D393" s="206"/>
      <c r="E393" s="206"/>
      <c r="F393" s="206"/>
      <c r="G393" s="206"/>
      <c r="H393" s="206"/>
      <c r="I393" s="208"/>
      <c r="J393" s="208"/>
      <c r="K393" s="4"/>
      <c r="L393" s="24"/>
      <c r="M393" s="24"/>
      <c r="N393" s="24"/>
      <c r="O393" s="5"/>
    </row>
    <row r="394" spans="1:15" ht="15" customHeight="1">
      <c r="A394" s="20"/>
      <c r="B394" s="214"/>
      <c r="C394" s="199" t="s">
        <v>167</v>
      </c>
      <c r="D394" s="206"/>
      <c r="E394" s="206"/>
      <c r="F394" s="206"/>
      <c r="G394" s="206"/>
      <c r="H394" s="206"/>
      <c r="I394" s="208"/>
      <c r="J394" s="208"/>
      <c r="K394" s="4"/>
      <c r="L394" s="24"/>
      <c r="M394" s="24"/>
      <c r="N394" s="24"/>
      <c r="O394" s="5"/>
    </row>
    <row r="395" spans="1:15" ht="15" customHeight="1">
      <c r="A395" s="20"/>
      <c r="B395" s="214"/>
      <c r="C395" s="215" t="s">
        <v>168</v>
      </c>
      <c r="D395" s="206"/>
      <c r="E395" s="206"/>
      <c r="F395" s="206"/>
      <c r="G395" s="206"/>
      <c r="H395" s="206"/>
      <c r="I395" s="208"/>
      <c r="J395" s="208"/>
      <c r="K395" s="4"/>
      <c r="L395" s="24"/>
      <c r="M395" s="24"/>
      <c r="N395" s="24"/>
      <c r="O395" s="5"/>
    </row>
    <row r="396" spans="1:15" ht="15" customHeight="1">
      <c r="A396" s="20"/>
      <c r="B396" s="214"/>
      <c r="C396" s="215" t="s">
        <v>169</v>
      </c>
      <c r="D396" s="206"/>
      <c r="E396" s="206"/>
      <c r="F396" s="206"/>
      <c r="G396" s="206"/>
      <c r="H396" s="206"/>
      <c r="I396" s="208"/>
      <c r="J396" s="208"/>
      <c r="K396" s="4"/>
      <c r="L396" s="24"/>
      <c r="M396" s="24"/>
      <c r="N396" s="24"/>
      <c r="O396" s="5"/>
    </row>
    <row r="397" spans="1:15" ht="15" customHeight="1">
      <c r="A397" s="20"/>
      <c r="B397" s="214"/>
      <c r="C397" s="215" t="s">
        <v>170</v>
      </c>
      <c r="D397" s="206"/>
      <c r="E397" s="206"/>
      <c r="F397" s="206"/>
      <c r="G397" s="206"/>
      <c r="H397" s="206"/>
      <c r="I397" s="208"/>
      <c r="J397" s="208"/>
      <c r="K397" s="4"/>
      <c r="L397" s="24"/>
      <c r="M397" s="24"/>
      <c r="N397" s="24"/>
      <c r="O397" s="5"/>
    </row>
    <row r="398" spans="1:15" ht="15" customHeight="1">
      <c r="A398" s="20"/>
      <c r="B398" s="214"/>
      <c r="C398" s="215" t="s">
        <v>171</v>
      </c>
      <c r="D398" s="206"/>
      <c r="E398" s="206"/>
      <c r="F398" s="206"/>
      <c r="G398" s="206"/>
      <c r="H398" s="206"/>
      <c r="I398" s="208"/>
      <c r="J398" s="208"/>
      <c r="K398" s="4"/>
      <c r="L398" s="24"/>
      <c r="M398" s="24"/>
      <c r="N398" s="24"/>
      <c r="O398" s="5"/>
    </row>
    <row r="399" spans="1:15" ht="15" customHeight="1">
      <c r="A399" s="20"/>
      <c r="B399" s="210" t="s">
        <v>242</v>
      </c>
      <c r="C399" s="204" t="s">
        <v>176</v>
      </c>
      <c r="D399" s="206"/>
      <c r="E399" s="210"/>
      <c r="F399" s="206"/>
      <c r="G399" s="206"/>
      <c r="H399" s="206"/>
      <c r="I399" s="208"/>
      <c r="J399" s="208"/>
      <c r="K399" s="4"/>
      <c r="L399" s="24"/>
      <c r="M399" s="24"/>
      <c r="N399" s="24"/>
      <c r="O399" s="5"/>
    </row>
    <row r="400" spans="1:15" ht="15" customHeight="1">
      <c r="A400" s="20"/>
      <c r="B400" s="214"/>
      <c r="C400" s="204" t="s">
        <v>177</v>
      </c>
      <c r="D400" s="206"/>
      <c r="E400" s="210"/>
      <c r="F400" s="206"/>
      <c r="G400" s="206"/>
      <c r="H400" s="206"/>
      <c r="I400" s="208"/>
      <c r="J400" s="208"/>
      <c r="K400" s="4"/>
      <c r="L400" s="24"/>
      <c r="M400" s="24"/>
      <c r="N400" s="24"/>
      <c r="O400" s="5"/>
    </row>
    <row r="401" spans="1:15" ht="15" customHeight="1">
      <c r="A401" s="20"/>
      <c r="B401" s="214"/>
      <c r="C401" s="204" t="s">
        <v>178</v>
      </c>
      <c r="D401" s="206"/>
      <c r="E401" s="210"/>
      <c r="F401" s="206"/>
      <c r="G401" s="206"/>
      <c r="H401" s="206"/>
      <c r="I401" s="208"/>
      <c r="J401" s="208"/>
      <c r="K401" s="4"/>
      <c r="L401" s="24"/>
      <c r="M401" s="24"/>
      <c r="N401" s="24"/>
      <c r="O401" s="5"/>
    </row>
    <row r="402" spans="1:15" ht="15" customHeight="1">
      <c r="A402" s="20"/>
      <c r="B402" s="214"/>
      <c r="C402" s="204" t="s">
        <v>179</v>
      </c>
      <c r="D402" s="206"/>
      <c r="E402" s="210"/>
      <c r="F402" s="206"/>
      <c r="G402" s="206"/>
      <c r="H402" s="206"/>
      <c r="I402" s="208"/>
      <c r="J402" s="208"/>
      <c r="K402" s="4"/>
      <c r="L402" s="24"/>
      <c r="M402" s="24"/>
      <c r="N402" s="24"/>
      <c r="O402" s="5"/>
    </row>
    <row r="403" spans="1:15" ht="15" customHeight="1">
      <c r="A403" s="20"/>
      <c r="B403" s="214"/>
      <c r="C403" s="199"/>
      <c r="D403" s="206"/>
      <c r="E403" s="210"/>
      <c r="F403" s="206"/>
      <c r="G403" s="206"/>
      <c r="H403" s="206"/>
      <c r="I403" s="208"/>
      <c r="J403" s="208"/>
      <c r="K403" s="4"/>
      <c r="L403" s="24"/>
      <c r="M403" s="24"/>
      <c r="N403" s="24"/>
      <c r="O403" s="5"/>
    </row>
    <row r="404" spans="1:15" ht="15" customHeight="1">
      <c r="A404" s="20"/>
      <c r="B404" s="213" t="s">
        <v>128</v>
      </c>
      <c r="C404" s="199"/>
      <c r="D404" s="206"/>
      <c r="E404" s="208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 customHeight="1">
      <c r="A405" s="20"/>
      <c r="B405" s="213" t="s">
        <v>318</v>
      </c>
      <c r="C405" s="199"/>
      <c r="D405" s="206"/>
      <c r="E405" s="208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 customHeight="1">
      <c r="A406" s="20"/>
      <c r="B406" s="213" t="s">
        <v>319</v>
      </c>
      <c r="C406" s="199"/>
      <c r="D406" s="206"/>
      <c r="E406" s="208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20"/>
      <c r="B407" s="213"/>
      <c r="C407" s="199"/>
      <c r="D407" s="206"/>
      <c r="E407" s="208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 customHeight="1">
      <c r="A408" s="20" t="s">
        <v>495</v>
      </c>
      <c r="B408" s="5" t="s">
        <v>400</v>
      </c>
      <c r="C408" s="5"/>
      <c r="D408" s="5"/>
      <c r="E408" s="5"/>
      <c r="F408" s="5"/>
      <c r="G408" s="5"/>
      <c r="H408" s="5"/>
      <c r="I408" s="5"/>
      <c r="J408" s="5"/>
      <c r="K408" s="4"/>
      <c r="L408" s="24"/>
      <c r="M408" s="24"/>
      <c r="N408" s="24"/>
      <c r="O408" s="5"/>
    </row>
    <row r="409" spans="1:15" ht="15" customHeight="1">
      <c r="A409" s="5"/>
      <c r="B409" s="5" t="s">
        <v>401</v>
      </c>
      <c r="C409" s="5"/>
      <c r="D409" s="5"/>
      <c r="E409" s="5"/>
      <c r="F409" s="5"/>
      <c r="G409" s="5"/>
      <c r="H409" s="5"/>
      <c r="I409" s="5"/>
      <c r="J409" s="5"/>
      <c r="K409" s="4"/>
      <c r="L409" s="24"/>
      <c r="M409" s="24"/>
      <c r="N409" s="24"/>
      <c r="O409" s="5"/>
    </row>
    <row r="410" spans="1:15" ht="15" customHeight="1">
      <c r="A410" s="5"/>
      <c r="B410" s="5" t="s">
        <v>402</v>
      </c>
      <c r="C410" s="5"/>
      <c r="D410" s="5"/>
      <c r="E410" s="5"/>
      <c r="F410" s="5"/>
      <c r="G410" s="5"/>
      <c r="H410" s="5"/>
      <c r="I410" s="5"/>
      <c r="J410" s="5"/>
      <c r="K410" s="4"/>
      <c r="L410" s="24"/>
      <c r="M410" s="24"/>
      <c r="N410" s="24"/>
      <c r="O410" s="5"/>
    </row>
    <row r="411" spans="1:15" ht="15" customHeight="1">
      <c r="A411" s="5"/>
      <c r="B411" s="5" t="s">
        <v>407</v>
      </c>
      <c r="C411" s="5"/>
      <c r="D411" s="5"/>
      <c r="E411" s="5"/>
      <c r="F411" s="5"/>
      <c r="G411" s="5"/>
      <c r="H411" s="5"/>
      <c r="I411" s="5"/>
      <c r="J411" s="5"/>
      <c r="K411" s="4"/>
      <c r="L411" s="24"/>
      <c r="M411" s="24"/>
      <c r="N411" s="24"/>
      <c r="O411" s="5"/>
    </row>
    <row r="412" spans="1:15" ht="15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4"/>
      <c r="L412" s="24"/>
      <c r="M412" s="24"/>
      <c r="N412" s="24"/>
      <c r="O412" s="5"/>
    </row>
    <row r="413" spans="1:15" ht="15" customHeight="1">
      <c r="A413" s="20"/>
      <c r="B413" s="5" t="s">
        <v>403</v>
      </c>
      <c r="C413" s="5"/>
      <c r="D413" s="5"/>
      <c r="E413" s="5"/>
      <c r="F413" s="4"/>
      <c r="G413" s="4"/>
      <c r="H413" s="4"/>
      <c r="I413" s="4"/>
      <c r="J413" s="4"/>
      <c r="K413" s="264"/>
      <c r="L413" s="264"/>
      <c r="M413" s="264"/>
      <c r="N413" s="264"/>
      <c r="O413" s="5"/>
    </row>
    <row r="414" spans="1:15" ht="15" customHeight="1">
      <c r="A414" s="20"/>
      <c r="B414" s="5" t="s">
        <v>404</v>
      </c>
      <c r="C414" s="5"/>
      <c r="D414" s="5"/>
      <c r="E414" s="5"/>
      <c r="F414" s="4"/>
      <c r="G414" s="4"/>
      <c r="H414" s="4"/>
      <c r="I414" s="4"/>
      <c r="J414" s="4"/>
      <c r="K414" s="264"/>
      <c r="L414" s="264"/>
      <c r="M414" s="264"/>
      <c r="N414" s="264"/>
      <c r="O414" s="5"/>
    </row>
    <row r="415" spans="1:15" ht="15" customHeight="1">
      <c r="A415" s="20"/>
      <c r="B415" s="5" t="s">
        <v>405</v>
      </c>
      <c r="C415" s="5"/>
      <c r="D415" s="5"/>
      <c r="E415" s="5"/>
      <c r="F415" s="4"/>
      <c r="G415" s="4"/>
      <c r="H415" s="4"/>
      <c r="I415" s="4"/>
      <c r="J415" s="4"/>
      <c r="K415" s="264"/>
      <c r="L415" s="264"/>
      <c r="M415" s="264"/>
      <c r="N415" s="264"/>
      <c r="O415" s="5"/>
    </row>
    <row r="416" spans="1:15" ht="15" customHeight="1">
      <c r="A416" s="20"/>
      <c r="B416" s="5" t="s">
        <v>406</v>
      </c>
      <c r="C416" s="5"/>
      <c r="D416" s="5"/>
      <c r="E416" s="5"/>
      <c r="F416" s="4"/>
      <c r="G416" s="4"/>
      <c r="H416" s="4"/>
      <c r="I416" s="4"/>
      <c r="J416" s="4"/>
      <c r="K416" s="4"/>
      <c r="L416" s="24"/>
      <c r="M416" s="24"/>
      <c r="N416" s="24"/>
      <c r="O416" s="5"/>
    </row>
    <row r="417" spans="2:15" ht="15" customHeight="1">
      <c r="B417" s="213"/>
      <c r="C417" s="204"/>
      <c r="D417" s="209"/>
      <c r="E417" s="262"/>
      <c r="O417" s="5"/>
    </row>
    <row r="418" spans="2:15" ht="15" customHeight="1">
      <c r="B418" s="5" t="s">
        <v>408</v>
      </c>
      <c r="C418" s="5"/>
      <c r="D418" s="5"/>
      <c r="E418" s="262"/>
      <c r="O418" s="5"/>
    </row>
    <row r="419" spans="2:15" ht="15" customHeight="1">
      <c r="B419" s="5" t="s">
        <v>198</v>
      </c>
      <c r="C419" s="5" t="s">
        <v>409</v>
      </c>
      <c r="D419" s="5"/>
      <c r="E419" s="262"/>
      <c r="O419" s="5"/>
    </row>
    <row r="420" spans="2:15" ht="15" customHeight="1">
      <c r="B420" s="5" t="s">
        <v>242</v>
      </c>
      <c r="C420" s="5" t="s">
        <v>410</v>
      </c>
      <c r="D420" s="5"/>
      <c r="E420" s="262"/>
      <c r="O420" s="5"/>
    </row>
    <row r="421" spans="2:15" ht="15" customHeight="1">
      <c r="B421" s="5"/>
      <c r="C421" s="5" t="s">
        <v>411</v>
      </c>
      <c r="D421" s="5"/>
      <c r="E421" s="262"/>
      <c r="O421" s="5"/>
    </row>
    <row r="422" spans="2:15" ht="15" customHeight="1">
      <c r="B422" s="5" t="s">
        <v>243</v>
      </c>
      <c r="C422" s="5" t="s">
        <v>412</v>
      </c>
      <c r="D422" s="5"/>
      <c r="E422" s="262"/>
      <c r="O422" s="5"/>
    </row>
    <row r="423" spans="2:15" ht="15" customHeight="1">
      <c r="B423" s="279" t="s">
        <v>157</v>
      </c>
      <c r="C423" s="282" t="s">
        <v>413</v>
      </c>
      <c r="D423" s="281"/>
      <c r="E423" s="208"/>
      <c r="O423" s="5"/>
    </row>
    <row r="424" spans="2:15" ht="15" customHeight="1">
      <c r="B424" s="213"/>
      <c r="C424" s="199"/>
      <c r="D424" s="206"/>
      <c r="E424" s="208"/>
      <c r="O424" s="5"/>
    </row>
    <row r="425" spans="2:15" ht="15" customHeight="1">
      <c r="B425" s="213"/>
      <c r="C425" s="199"/>
      <c r="D425" s="206"/>
      <c r="E425" s="208"/>
      <c r="O425" s="5"/>
    </row>
    <row r="426" spans="2:15" ht="15" customHeight="1">
      <c r="B426" s="213"/>
      <c r="C426" s="199"/>
      <c r="D426" s="206"/>
      <c r="E426" s="208"/>
      <c r="O426" s="5"/>
    </row>
    <row r="427" spans="2:15" ht="15" customHeight="1">
      <c r="B427" s="213"/>
      <c r="C427" s="199"/>
      <c r="D427" s="206"/>
      <c r="E427" s="208"/>
      <c r="O427" s="5"/>
    </row>
    <row r="428" spans="2:15" ht="15" customHeight="1">
      <c r="B428" s="213"/>
      <c r="C428" s="199"/>
      <c r="D428" s="206"/>
      <c r="E428" s="208"/>
      <c r="O428" s="5"/>
    </row>
    <row r="429" spans="2:15" ht="15" customHeight="1">
      <c r="B429" s="213"/>
      <c r="C429" s="199"/>
      <c r="D429" s="206"/>
      <c r="E429" s="208"/>
      <c r="O429" s="5"/>
    </row>
    <row r="430" spans="2:15" ht="15" customHeight="1">
      <c r="B430" s="213"/>
      <c r="C430" s="199"/>
      <c r="D430" s="206"/>
      <c r="E430" s="208"/>
      <c r="O430" s="5"/>
    </row>
    <row r="431" spans="2:15" ht="15" customHeight="1">
      <c r="B431" s="213"/>
      <c r="C431" s="199"/>
      <c r="D431" s="206"/>
      <c r="E431" s="208"/>
      <c r="O431" s="5"/>
    </row>
    <row r="432" spans="1:15" ht="15" customHeight="1">
      <c r="A432" s="73" t="str">
        <f>+A57</f>
        <v>BERJAYA LAND BERHAD</v>
      </c>
      <c r="B432" s="24"/>
      <c r="C432" s="4"/>
      <c r="D432" s="4"/>
      <c r="E432" s="5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138" t="str">
        <f>+A58</f>
        <v>(COMPANY NO: 201765-A)</v>
      </c>
      <c r="B433" s="24"/>
      <c r="C433" s="4"/>
      <c r="D433" s="196"/>
      <c r="E433" s="4"/>
      <c r="F433" s="4"/>
      <c r="G433" s="4"/>
      <c r="H433" s="4"/>
      <c r="I433" s="4"/>
      <c r="J433" s="4"/>
      <c r="K433" s="4"/>
      <c r="L433" s="178" t="str">
        <f>+L58</f>
        <v>Quarterly report 31-01-06</v>
      </c>
      <c r="M433" s="24"/>
      <c r="N433" s="24"/>
      <c r="O433" s="5"/>
    </row>
    <row r="434" spans="1:15" ht="15" customHeight="1">
      <c r="A434" s="136"/>
      <c r="B434" s="143"/>
      <c r="C434" s="140"/>
      <c r="D434" s="140"/>
      <c r="E434" s="140"/>
      <c r="F434" s="140"/>
      <c r="G434" s="140"/>
      <c r="H434" s="140"/>
      <c r="I434" s="140"/>
      <c r="J434" s="140"/>
      <c r="K434" s="140"/>
      <c r="L434" s="143"/>
      <c r="M434" s="143"/>
      <c r="N434" s="143"/>
      <c r="O434" s="5"/>
    </row>
    <row r="435" spans="1:15" ht="15" customHeight="1">
      <c r="A435" s="5"/>
      <c r="B435" s="24"/>
      <c r="C435" s="4"/>
      <c r="D435" s="4"/>
      <c r="E435" s="196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73" t="str">
        <f>+A61</f>
        <v>NOTES (Continued)</v>
      </c>
      <c r="B436" s="24"/>
      <c r="C436" s="4"/>
      <c r="D436" s="97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2:15" ht="15" customHeight="1">
      <c r="B437" s="213"/>
      <c r="C437" s="199"/>
      <c r="D437" s="206"/>
      <c r="E437" s="208"/>
      <c r="O437" s="5"/>
    </row>
    <row r="438" spans="1:15" ht="15" customHeight="1">
      <c r="A438" s="20" t="s">
        <v>496</v>
      </c>
      <c r="B438" s="279" t="s">
        <v>473</v>
      </c>
      <c r="C438" s="280"/>
      <c r="D438" s="281"/>
      <c r="E438" s="281"/>
      <c r="F438" s="4"/>
      <c r="G438" s="4"/>
      <c r="H438" s="4"/>
      <c r="I438" s="4"/>
      <c r="J438" s="4"/>
      <c r="K438" s="4"/>
      <c r="L438" s="24"/>
      <c r="M438" s="24"/>
      <c r="N438" s="24"/>
      <c r="O438" s="5"/>
    </row>
    <row r="439" spans="1:15" ht="15" customHeight="1">
      <c r="A439" s="20"/>
      <c r="B439" s="279" t="s">
        <v>474</v>
      </c>
      <c r="C439" s="280"/>
      <c r="D439" s="4"/>
      <c r="E439" s="281"/>
      <c r="F439" s="4"/>
      <c r="G439" s="4"/>
      <c r="H439" s="4"/>
      <c r="I439" s="4"/>
      <c r="J439" s="4"/>
      <c r="K439" s="4"/>
      <c r="L439" s="24"/>
      <c r="M439" s="24"/>
      <c r="N439" s="24"/>
      <c r="O439" s="5"/>
    </row>
    <row r="440" spans="1:15" ht="15" customHeight="1">
      <c r="A440" s="20"/>
      <c r="B440" s="279" t="s">
        <v>475</v>
      </c>
      <c r="C440" s="280"/>
      <c r="D440" s="4"/>
      <c r="E440" s="281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 customHeight="1">
      <c r="A441" s="20"/>
      <c r="B441" s="279" t="s">
        <v>493</v>
      </c>
      <c r="C441" s="280"/>
      <c r="D441" s="4"/>
      <c r="E441" s="281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 customHeight="1">
      <c r="A442" s="20"/>
      <c r="B442" s="279"/>
      <c r="C442" s="280"/>
      <c r="D442" s="4"/>
      <c r="E442" s="281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20"/>
      <c r="B443" s="279" t="s">
        <v>476</v>
      </c>
      <c r="C443" s="280"/>
      <c r="D443" s="4"/>
      <c r="E443" s="281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 customHeight="1">
      <c r="A444" s="20"/>
      <c r="B444" s="279" t="s">
        <v>543</v>
      </c>
      <c r="C444" s="280"/>
      <c r="D444" s="4"/>
      <c r="E444" s="281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 customHeight="1">
      <c r="A445" s="20"/>
      <c r="B445" s="279" t="s">
        <v>42</v>
      </c>
      <c r="C445" s="280"/>
      <c r="D445" s="4"/>
      <c r="E445" s="281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 customHeight="1">
      <c r="A446" s="20"/>
      <c r="B446" s="279" t="s">
        <v>494</v>
      </c>
      <c r="C446" s="280"/>
      <c r="D446" s="4"/>
      <c r="E446" s="281"/>
      <c r="F446" s="4"/>
      <c r="G446" s="4"/>
      <c r="H446" s="4"/>
      <c r="I446" s="4"/>
      <c r="J446" s="4"/>
      <c r="K446" s="4"/>
      <c r="L446" s="24"/>
      <c r="M446" s="24"/>
      <c r="N446" s="24"/>
      <c r="O446" s="5"/>
    </row>
    <row r="447" spans="1:15" ht="15" customHeight="1">
      <c r="A447" s="20"/>
      <c r="B447" s="279"/>
      <c r="C447" s="280"/>
      <c r="D447" s="4"/>
      <c r="E447" s="281"/>
      <c r="F447" s="4"/>
      <c r="G447" s="4"/>
      <c r="H447" s="4"/>
      <c r="I447" s="4"/>
      <c r="J447" s="4"/>
      <c r="K447" s="4"/>
      <c r="L447" s="24"/>
      <c r="M447" s="24"/>
      <c r="N447" s="24"/>
      <c r="O447" s="5"/>
    </row>
    <row r="448" spans="1:15" ht="15" customHeight="1">
      <c r="A448" s="20"/>
      <c r="B448" s="279" t="s">
        <v>477</v>
      </c>
      <c r="C448" s="280"/>
      <c r="D448" s="4"/>
      <c r="E448" s="281"/>
      <c r="F448" s="4"/>
      <c r="G448" s="4"/>
      <c r="H448" s="4"/>
      <c r="I448" s="4"/>
      <c r="J448" s="4"/>
      <c r="K448" s="4"/>
      <c r="L448" s="24"/>
      <c r="M448" s="24"/>
      <c r="N448" s="24"/>
      <c r="O448" s="5"/>
    </row>
    <row r="449" spans="1:15" ht="15" customHeight="1">
      <c r="A449" s="20"/>
      <c r="B449" s="279" t="s">
        <v>457</v>
      </c>
      <c r="C449" s="280" t="s">
        <v>478</v>
      </c>
      <c r="D449" s="4"/>
      <c r="E449" s="281"/>
      <c r="F449" s="4"/>
      <c r="G449" s="4"/>
      <c r="H449" s="4"/>
      <c r="I449" s="4"/>
      <c r="J449" s="4"/>
      <c r="K449" s="4"/>
      <c r="L449" s="24"/>
      <c r="M449" s="24"/>
      <c r="N449" s="24"/>
      <c r="O449" s="5"/>
    </row>
    <row r="450" spans="1:15" ht="15" customHeight="1">
      <c r="A450" s="20"/>
      <c r="B450" s="279" t="s">
        <v>458</v>
      </c>
      <c r="C450" s="280" t="s">
        <v>479</v>
      </c>
      <c r="D450" s="4"/>
      <c r="E450" s="281"/>
      <c r="F450" s="4"/>
      <c r="G450" s="4"/>
      <c r="H450" s="4"/>
      <c r="I450" s="4"/>
      <c r="J450" s="4"/>
      <c r="K450" s="4"/>
      <c r="L450" s="24"/>
      <c r="M450" s="24"/>
      <c r="N450" s="24"/>
      <c r="O450" s="5"/>
    </row>
    <row r="451" spans="1:15" ht="15" customHeight="1">
      <c r="A451" s="20"/>
      <c r="B451" s="279" t="s">
        <v>480</v>
      </c>
      <c r="C451" s="280" t="s">
        <v>481</v>
      </c>
      <c r="D451" s="4"/>
      <c r="E451" s="281"/>
      <c r="F451" s="4"/>
      <c r="G451" s="4"/>
      <c r="H451" s="4"/>
      <c r="I451" s="4"/>
      <c r="J451" s="4"/>
      <c r="K451" s="4"/>
      <c r="L451" s="24"/>
      <c r="M451" s="24"/>
      <c r="N451" s="24"/>
      <c r="O451" s="5"/>
    </row>
    <row r="452" spans="1:15" ht="15" customHeight="1">
      <c r="A452" s="20"/>
      <c r="B452" s="279" t="s">
        <v>482</v>
      </c>
      <c r="C452" s="280" t="s">
        <v>483</v>
      </c>
      <c r="D452" s="4"/>
      <c r="E452" s="281"/>
      <c r="F452" s="4"/>
      <c r="G452" s="4"/>
      <c r="H452" s="4"/>
      <c r="I452" s="4"/>
      <c r="J452" s="4"/>
      <c r="K452" s="4"/>
      <c r="L452" s="24"/>
      <c r="M452" s="24"/>
      <c r="N452" s="24"/>
      <c r="O452" s="5"/>
    </row>
    <row r="453" spans="1:15" ht="15" customHeight="1">
      <c r="A453" s="20"/>
      <c r="B453" s="279" t="s">
        <v>484</v>
      </c>
      <c r="C453" s="280" t="s">
        <v>487</v>
      </c>
      <c r="D453" s="4"/>
      <c r="E453" s="281"/>
      <c r="F453" s="4"/>
      <c r="G453" s="4"/>
      <c r="H453" s="4"/>
      <c r="I453" s="4"/>
      <c r="J453" s="4"/>
      <c r="K453" s="4"/>
      <c r="L453" s="24"/>
      <c r="M453" s="24"/>
      <c r="N453" s="24"/>
      <c r="O453" s="5"/>
    </row>
    <row r="454" spans="1:15" ht="15" customHeight="1">
      <c r="A454" s="20"/>
      <c r="B454" s="279" t="s">
        <v>485</v>
      </c>
      <c r="C454" s="280" t="s">
        <v>486</v>
      </c>
      <c r="D454" s="4"/>
      <c r="E454" s="281"/>
      <c r="F454" s="4"/>
      <c r="G454" s="4"/>
      <c r="H454" s="4"/>
      <c r="I454" s="4"/>
      <c r="J454" s="4"/>
      <c r="K454" s="4"/>
      <c r="L454" s="24"/>
      <c r="M454" s="24"/>
      <c r="N454" s="24"/>
      <c r="O454" s="5"/>
    </row>
    <row r="455" spans="1:15" ht="15" customHeight="1">
      <c r="A455" s="20"/>
      <c r="B455" s="279"/>
      <c r="C455" s="280"/>
      <c r="D455" s="4"/>
      <c r="E455" s="281"/>
      <c r="F455" s="4"/>
      <c r="G455" s="4"/>
      <c r="H455" s="4"/>
      <c r="I455" s="4"/>
      <c r="J455" s="4"/>
      <c r="K455" s="4"/>
      <c r="L455" s="24"/>
      <c r="M455" s="24"/>
      <c r="N455" s="24"/>
      <c r="O455" s="5"/>
    </row>
    <row r="456" spans="1:15" ht="15" customHeight="1">
      <c r="A456" s="20"/>
      <c r="B456" s="279" t="s">
        <v>488</v>
      </c>
      <c r="C456" s="280"/>
      <c r="D456" s="4"/>
      <c r="E456" s="281"/>
      <c r="F456" s="4"/>
      <c r="G456" s="4"/>
      <c r="H456" s="4"/>
      <c r="I456" s="4"/>
      <c r="J456" s="4"/>
      <c r="K456" s="4"/>
      <c r="L456" s="24"/>
      <c r="M456" s="24"/>
      <c r="N456" s="24"/>
      <c r="O456" s="5"/>
    </row>
    <row r="457" spans="1:15" ht="15" customHeight="1">
      <c r="A457" s="20"/>
      <c r="B457" s="279" t="s">
        <v>489</v>
      </c>
      <c r="C457" s="280"/>
      <c r="D457" s="4"/>
      <c r="E457" s="281"/>
      <c r="F457" s="4"/>
      <c r="G457" s="4"/>
      <c r="H457" s="4"/>
      <c r="I457" s="4"/>
      <c r="J457" s="4"/>
      <c r="K457" s="4"/>
      <c r="L457" s="24"/>
      <c r="M457" s="24"/>
      <c r="N457" s="24"/>
      <c r="O457" s="5"/>
    </row>
    <row r="458" spans="1:15" ht="15" customHeight="1">
      <c r="A458" s="20"/>
      <c r="B458" s="279" t="s">
        <v>490</v>
      </c>
      <c r="C458" s="280"/>
      <c r="D458" s="4"/>
      <c r="E458" s="281"/>
      <c r="F458" s="4"/>
      <c r="G458" s="4"/>
      <c r="H458" s="4"/>
      <c r="I458" s="4"/>
      <c r="J458" s="4"/>
      <c r="K458" s="4"/>
      <c r="L458" s="24"/>
      <c r="M458" s="24"/>
      <c r="N458" s="24"/>
      <c r="O458" s="5"/>
    </row>
    <row r="459" spans="1:15" ht="15" customHeight="1">
      <c r="A459" s="20"/>
      <c r="B459" s="279"/>
      <c r="C459" s="280"/>
      <c r="D459" s="4"/>
      <c r="E459" s="281"/>
      <c r="F459" s="4"/>
      <c r="G459" s="4"/>
      <c r="H459" s="4"/>
      <c r="I459" s="4"/>
      <c r="J459" s="4"/>
      <c r="K459" s="4"/>
      <c r="L459" s="24"/>
      <c r="M459" s="24"/>
      <c r="N459" s="24"/>
      <c r="O459" s="5"/>
    </row>
    <row r="460" spans="1:15" ht="15" customHeight="1">
      <c r="A460" s="20"/>
      <c r="B460" s="279" t="s">
        <v>41</v>
      </c>
      <c r="C460" s="280"/>
      <c r="D460" s="4"/>
      <c r="E460" s="281"/>
      <c r="F460" s="4"/>
      <c r="G460" s="4"/>
      <c r="H460" s="4"/>
      <c r="I460" s="4"/>
      <c r="J460" s="4"/>
      <c r="K460" s="4"/>
      <c r="L460" s="24"/>
      <c r="M460" s="24"/>
      <c r="N460" s="24"/>
      <c r="O460" s="5"/>
    </row>
    <row r="461" spans="1:15" ht="15" customHeight="1">
      <c r="A461" s="20"/>
      <c r="B461" s="279"/>
      <c r="C461" s="280"/>
      <c r="D461" s="4"/>
      <c r="E461" s="281"/>
      <c r="F461" s="4"/>
      <c r="G461" s="4"/>
      <c r="H461" s="4"/>
      <c r="I461" s="4"/>
      <c r="J461" s="4"/>
      <c r="K461" s="4"/>
      <c r="L461" s="24"/>
      <c r="M461" s="24"/>
      <c r="N461" s="24"/>
      <c r="O461" s="5"/>
    </row>
    <row r="462" spans="1:15" ht="15" customHeight="1">
      <c r="A462" s="20" t="s">
        <v>399</v>
      </c>
      <c r="B462" s="279" t="s">
        <v>68</v>
      </c>
      <c r="C462" s="280"/>
      <c r="D462" s="4"/>
      <c r="E462" s="281"/>
      <c r="F462" s="4"/>
      <c r="G462" s="4"/>
      <c r="H462" s="4"/>
      <c r="I462" s="4"/>
      <c r="J462" s="4"/>
      <c r="K462" s="4"/>
      <c r="L462" s="24"/>
      <c r="M462" s="24"/>
      <c r="N462" s="24"/>
      <c r="O462" s="5"/>
    </row>
    <row r="463" spans="1:15" ht="15" customHeight="1">
      <c r="A463" s="20"/>
      <c r="B463" s="279" t="s">
        <v>69</v>
      </c>
      <c r="C463" s="280"/>
      <c r="D463" s="4"/>
      <c r="E463" s="281"/>
      <c r="F463" s="4"/>
      <c r="G463" s="4"/>
      <c r="H463" s="4"/>
      <c r="I463" s="4"/>
      <c r="J463" s="4"/>
      <c r="K463" s="4"/>
      <c r="L463" s="24"/>
      <c r="M463" s="24"/>
      <c r="N463" s="24"/>
      <c r="O463" s="5"/>
    </row>
    <row r="464" spans="1:15" ht="15" customHeight="1">
      <c r="A464" s="20"/>
      <c r="B464" s="279" t="s">
        <v>70</v>
      </c>
      <c r="C464" s="280"/>
      <c r="D464" s="4"/>
      <c r="E464" s="281"/>
      <c r="F464" s="4"/>
      <c r="G464" s="4"/>
      <c r="H464" s="4"/>
      <c r="I464" s="4"/>
      <c r="J464" s="4"/>
      <c r="K464" s="4"/>
      <c r="L464" s="24"/>
      <c r="M464" s="24"/>
      <c r="N464" s="24"/>
      <c r="O464" s="5"/>
    </row>
    <row r="465" spans="1:15" ht="15" customHeight="1">
      <c r="A465" s="20"/>
      <c r="B465" s="279" t="s">
        <v>71</v>
      </c>
      <c r="C465" s="280"/>
      <c r="D465" s="4"/>
      <c r="E465" s="281"/>
      <c r="F465" s="4"/>
      <c r="G465" s="4"/>
      <c r="H465" s="4"/>
      <c r="I465" s="4"/>
      <c r="J465" s="4"/>
      <c r="K465" s="4"/>
      <c r="L465" s="24"/>
      <c r="M465" s="24"/>
      <c r="N465" s="24"/>
      <c r="O465" s="5"/>
    </row>
    <row r="466" spans="1:15" ht="15" customHeight="1">
      <c r="A466" s="20"/>
      <c r="B466" s="279" t="s">
        <v>72</v>
      </c>
      <c r="C466" s="280"/>
      <c r="D466" s="4"/>
      <c r="E466" s="281"/>
      <c r="F466" s="4"/>
      <c r="G466" s="4"/>
      <c r="H466" s="4"/>
      <c r="I466" s="4"/>
      <c r="J466" s="4"/>
      <c r="K466" s="4"/>
      <c r="L466" s="24"/>
      <c r="M466" s="24"/>
      <c r="N466" s="24"/>
      <c r="O466" s="5"/>
    </row>
    <row r="467" spans="1:15" ht="15" customHeight="1">
      <c r="A467" s="20"/>
      <c r="B467" s="279" t="s">
        <v>43</v>
      </c>
      <c r="C467" s="280"/>
      <c r="D467" s="4"/>
      <c r="E467" s="281"/>
      <c r="F467" s="4"/>
      <c r="G467" s="4"/>
      <c r="H467" s="4"/>
      <c r="I467" s="4"/>
      <c r="J467" s="4"/>
      <c r="K467" s="4"/>
      <c r="L467" s="24"/>
      <c r="M467" s="24"/>
      <c r="N467" s="24"/>
      <c r="O467" s="5"/>
    </row>
    <row r="468" spans="1:15" ht="15" customHeight="1">
      <c r="A468" s="20"/>
      <c r="B468" s="279" t="s">
        <v>542</v>
      </c>
      <c r="C468" s="280"/>
      <c r="D468" s="4"/>
      <c r="E468" s="281"/>
      <c r="F468" s="4"/>
      <c r="G468" s="4"/>
      <c r="H468" s="4"/>
      <c r="I468" s="4"/>
      <c r="J468" s="4"/>
      <c r="K468" s="4"/>
      <c r="L468" s="24"/>
      <c r="M468" s="24"/>
      <c r="N468" s="24"/>
      <c r="O468" s="5"/>
    </row>
    <row r="469" spans="1:15" ht="15" customHeight="1">
      <c r="A469" s="20"/>
      <c r="B469" s="279"/>
      <c r="C469" s="280"/>
      <c r="D469" s="4"/>
      <c r="E469" s="281"/>
      <c r="F469" s="4"/>
      <c r="G469" s="4"/>
      <c r="H469" s="4"/>
      <c r="I469" s="4"/>
      <c r="J469" s="4"/>
      <c r="K469" s="4"/>
      <c r="L469" s="24"/>
      <c r="M469" s="24"/>
      <c r="N469" s="24"/>
      <c r="O469" s="5"/>
    </row>
    <row r="470" spans="1:15" ht="15" customHeight="1">
      <c r="A470" s="20"/>
      <c r="B470" s="279"/>
      <c r="C470" s="280"/>
      <c r="D470" s="4"/>
      <c r="E470" s="281"/>
      <c r="F470" s="4"/>
      <c r="G470" s="4"/>
      <c r="H470" s="4"/>
      <c r="I470" s="4"/>
      <c r="J470" s="4"/>
      <c r="K470" s="4"/>
      <c r="L470" s="24"/>
      <c r="M470" s="24"/>
      <c r="N470" s="24"/>
      <c r="O470" s="5"/>
    </row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spans="1:15" ht="15" customHeight="1">
      <c r="A485" s="20"/>
      <c r="B485" s="279"/>
      <c r="C485" s="280"/>
      <c r="D485" s="4"/>
      <c r="E485" s="281"/>
      <c r="F485" s="4"/>
      <c r="G485" s="4"/>
      <c r="H485" s="4"/>
      <c r="I485" s="4"/>
      <c r="J485" s="4"/>
      <c r="K485" s="4"/>
      <c r="L485" s="24"/>
      <c r="M485" s="24"/>
      <c r="N485" s="24"/>
      <c r="O485" s="5"/>
    </row>
    <row r="486" spans="1:15" ht="15" customHeight="1">
      <c r="A486" s="73" t="str">
        <f>+A57</f>
        <v>BERJAYA LAND BERHAD</v>
      </c>
      <c r="B486" s="24"/>
      <c r="C486" s="4"/>
      <c r="D486" s="4"/>
      <c r="E486" s="5"/>
      <c r="F486" s="4"/>
      <c r="G486" s="4"/>
      <c r="H486" s="4"/>
      <c r="I486" s="4"/>
      <c r="J486" s="4"/>
      <c r="K486" s="4"/>
      <c r="L486" s="24"/>
      <c r="M486" s="24"/>
      <c r="N486" s="24"/>
      <c r="O486" s="5"/>
    </row>
    <row r="487" spans="1:15" ht="15" customHeight="1">
      <c r="A487" s="138" t="str">
        <f>+A58</f>
        <v>(COMPANY NO: 201765-A)</v>
      </c>
      <c r="B487" s="24"/>
      <c r="C487" s="4"/>
      <c r="D487" s="196"/>
      <c r="E487" s="4"/>
      <c r="F487" s="4"/>
      <c r="G487" s="4"/>
      <c r="H487" s="4"/>
      <c r="I487" s="4"/>
      <c r="J487" s="4"/>
      <c r="K487" s="4"/>
      <c r="L487" s="178" t="str">
        <f>+L58</f>
        <v>Quarterly report 31-01-06</v>
      </c>
      <c r="M487" s="24"/>
      <c r="N487" s="24"/>
      <c r="O487" s="5"/>
    </row>
    <row r="488" spans="1:15" ht="15" customHeight="1">
      <c r="A488" s="136"/>
      <c r="B488" s="143"/>
      <c r="C488" s="140"/>
      <c r="D488" s="140"/>
      <c r="E488" s="140"/>
      <c r="F488" s="140"/>
      <c r="G488" s="140"/>
      <c r="H488" s="140"/>
      <c r="I488" s="140"/>
      <c r="J488" s="140"/>
      <c r="K488" s="140"/>
      <c r="L488" s="143"/>
      <c r="M488" s="143"/>
      <c r="N488" s="143"/>
      <c r="O488" s="5"/>
    </row>
    <row r="489" spans="1:15" ht="15" customHeight="1">
      <c r="A489" s="5"/>
      <c r="B489" s="24"/>
      <c r="C489" s="4"/>
      <c r="D489" s="4"/>
      <c r="E489" s="196"/>
      <c r="F489" s="4"/>
      <c r="G489" s="4"/>
      <c r="H489" s="4"/>
      <c r="I489" s="4"/>
      <c r="J489" s="4"/>
      <c r="K489" s="4"/>
      <c r="L489" s="24"/>
      <c r="M489" s="24"/>
      <c r="N489" s="24"/>
      <c r="O489" s="5"/>
    </row>
    <row r="490" spans="1:15" ht="15" customHeight="1">
      <c r="A490" s="73" t="str">
        <f>+A61</f>
        <v>NOTES (Continued)</v>
      </c>
      <c r="B490" s="24"/>
      <c r="C490" s="4"/>
      <c r="D490" s="206"/>
      <c r="E490" s="4"/>
      <c r="F490" s="4"/>
      <c r="G490" s="4"/>
      <c r="H490" s="4"/>
      <c r="I490" s="4"/>
      <c r="J490" s="4"/>
      <c r="K490" s="4"/>
      <c r="L490" s="24"/>
      <c r="M490" s="24"/>
      <c r="N490" s="24"/>
      <c r="O490" s="5"/>
    </row>
    <row r="491" spans="1:15" ht="15" customHeight="1">
      <c r="A491" s="20"/>
      <c r="B491" s="213"/>
      <c r="C491" s="199"/>
      <c r="D491" s="4"/>
      <c r="E491" s="208"/>
      <c r="F491" s="4"/>
      <c r="G491" s="4"/>
      <c r="H491" s="4"/>
      <c r="I491" s="4"/>
      <c r="J491" s="4"/>
      <c r="K491" s="4"/>
      <c r="L491" s="24"/>
      <c r="M491" s="24"/>
      <c r="N491" s="24"/>
      <c r="O491" s="5"/>
    </row>
    <row r="492" spans="1:15" ht="15" customHeight="1">
      <c r="A492" s="6" t="s">
        <v>309</v>
      </c>
      <c r="B492" s="24" t="s">
        <v>492</v>
      </c>
      <c r="C492" s="4"/>
      <c r="D492" s="5"/>
      <c r="E492" s="4"/>
      <c r="F492" s="4"/>
      <c r="G492" s="4"/>
      <c r="H492" s="4"/>
      <c r="I492" s="4"/>
      <c r="J492" s="4"/>
      <c r="K492" s="4"/>
      <c r="L492" s="24"/>
      <c r="M492" s="24"/>
      <c r="N492" s="24"/>
      <c r="O492" s="5"/>
    </row>
    <row r="493" spans="1:15" ht="15" customHeight="1">
      <c r="A493" s="5"/>
      <c r="B493" s="5" t="s">
        <v>229</v>
      </c>
      <c r="C493" s="5"/>
      <c r="D493" s="5"/>
      <c r="E493" s="4"/>
      <c r="F493" s="5"/>
      <c r="G493" s="5"/>
      <c r="H493" s="5"/>
      <c r="I493" s="5"/>
      <c r="J493" s="5"/>
      <c r="K493" s="5"/>
      <c r="L493" s="20" t="s">
        <v>196</v>
      </c>
      <c r="M493" s="24"/>
      <c r="N493" s="24"/>
      <c r="O493" s="5"/>
    </row>
    <row r="494" spans="1:15" ht="15" customHeight="1">
      <c r="A494" s="5"/>
      <c r="B494" s="5"/>
      <c r="C494" s="5" t="s">
        <v>230</v>
      </c>
      <c r="D494" s="5"/>
      <c r="E494" s="4"/>
      <c r="F494" s="5"/>
      <c r="G494" s="5"/>
      <c r="H494" s="5"/>
      <c r="I494" s="5"/>
      <c r="J494" s="5"/>
      <c r="K494" s="5"/>
      <c r="L494" s="20"/>
      <c r="M494" s="24"/>
      <c r="N494" s="24"/>
      <c r="O494" s="5"/>
    </row>
    <row r="495" spans="1:15" ht="15" customHeight="1">
      <c r="A495" s="5"/>
      <c r="B495" s="5"/>
      <c r="D495" s="5" t="s">
        <v>231</v>
      </c>
      <c r="E495" s="5"/>
      <c r="F495" s="5"/>
      <c r="G495" s="5"/>
      <c r="H495" s="5"/>
      <c r="I495" s="5"/>
      <c r="J495" s="5"/>
      <c r="K495" s="5"/>
      <c r="L495" s="39">
        <v>725257</v>
      </c>
      <c r="M495" s="24"/>
      <c r="N495" s="24"/>
      <c r="O495" s="5"/>
    </row>
    <row r="496" spans="1:15" ht="15" customHeight="1">
      <c r="A496" s="5"/>
      <c r="B496" s="5"/>
      <c r="C496" s="5"/>
      <c r="D496" s="5" t="s">
        <v>504</v>
      </c>
      <c r="E496" s="5"/>
      <c r="F496" s="5"/>
      <c r="G496" s="5"/>
      <c r="H496" s="5"/>
      <c r="I496" s="5"/>
      <c r="J496" s="36" t="s">
        <v>199</v>
      </c>
      <c r="K496" s="5"/>
      <c r="L496" s="40">
        <v>1607</v>
      </c>
      <c r="M496" s="24"/>
      <c r="N496" s="24"/>
      <c r="O496" s="5"/>
    </row>
    <row r="497" spans="1:15" ht="15" customHeight="1">
      <c r="A497" s="5"/>
      <c r="B497" s="5"/>
      <c r="C497" s="5"/>
      <c r="D497" s="5" t="s">
        <v>506</v>
      </c>
      <c r="E497" s="5"/>
      <c r="F497" s="5"/>
      <c r="G497" s="5"/>
      <c r="H497" s="5"/>
      <c r="I497" s="5"/>
      <c r="J497" s="36" t="s">
        <v>199</v>
      </c>
      <c r="K497" s="36"/>
      <c r="L497" s="41">
        <v>184</v>
      </c>
      <c r="M497" s="24"/>
      <c r="N497" s="24"/>
      <c r="O497" s="5"/>
    </row>
    <row r="498" spans="1:15" ht="15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72">
        <f>SUM(L495:L497)</f>
        <v>727048</v>
      </c>
      <c r="M498" s="24"/>
      <c r="O498" s="5"/>
    </row>
    <row r="499" spans="1:15" ht="15" customHeight="1">
      <c r="A499" s="20"/>
      <c r="B499" s="279"/>
      <c r="C499" s="280"/>
      <c r="D499" s="4"/>
      <c r="E499" s="281"/>
      <c r="F499" s="4"/>
      <c r="G499" s="4"/>
      <c r="H499" s="4"/>
      <c r="I499" s="4"/>
      <c r="J499" s="4"/>
      <c r="K499" s="4"/>
      <c r="L499" s="24"/>
      <c r="M499" s="24"/>
      <c r="N499" s="24"/>
      <c r="O499" s="5"/>
    </row>
    <row r="500" spans="1:15" ht="15" customHeight="1">
      <c r="A500" s="20"/>
      <c r="B500" s="5" t="s">
        <v>232</v>
      </c>
      <c r="C500" s="5"/>
      <c r="D500" s="5"/>
      <c r="E500" s="5"/>
      <c r="F500" s="5"/>
      <c r="G500" s="5"/>
      <c r="H500" s="5"/>
      <c r="I500" s="5"/>
      <c r="J500" s="5"/>
      <c r="K500" s="5"/>
      <c r="L500" s="72"/>
      <c r="M500" s="38"/>
      <c r="O500" s="5"/>
    </row>
    <row r="501" spans="1:15" ht="15" customHeight="1">
      <c r="A501" s="20"/>
      <c r="B501" s="5"/>
      <c r="C501" s="5" t="s">
        <v>230</v>
      </c>
      <c r="D501" s="5"/>
      <c r="E501" s="5"/>
      <c r="F501" s="5"/>
      <c r="G501" s="5"/>
      <c r="H501" s="5"/>
      <c r="I501" s="5"/>
      <c r="J501" s="5"/>
      <c r="K501" s="5"/>
      <c r="L501" s="72"/>
      <c r="M501" s="38"/>
      <c r="O501" s="5"/>
    </row>
    <row r="502" spans="1:15" ht="15" customHeight="1">
      <c r="A502" s="20"/>
      <c r="B502" s="5"/>
      <c r="D502" s="5" t="s">
        <v>231</v>
      </c>
      <c r="E502" s="5"/>
      <c r="F502" s="5"/>
      <c r="G502" s="5"/>
      <c r="H502" s="5"/>
      <c r="I502" s="5"/>
      <c r="J502" s="5"/>
      <c r="K502" s="5"/>
      <c r="L502" s="39">
        <v>837922</v>
      </c>
      <c r="M502" s="38"/>
      <c r="O502" s="5"/>
    </row>
    <row r="503" spans="1:15" ht="15" customHeight="1">
      <c r="A503" s="20"/>
      <c r="B503" s="5"/>
      <c r="C503" s="5"/>
      <c r="D503" s="5" t="s">
        <v>505</v>
      </c>
      <c r="E503" s="5"/>
      <c r="F503" s="5"/>
      <c r="G503" s="5"/>
      <c r="H503" s="5"/>
      <c r="I503" s="5"/>
      <c r="J503" s="5" t="s">
        <v>199</v>
      </c>
      <c r="K503" s="5"/>
      <c r="L503" s="40">
        <v>10527</v>
      </c>
      <c r="M503" s="72"/>
      <c r="O503" s="5"/>
    </row>
    <row r="504" spans="1:15" ht="15" customHeight="1">
      <c r="A504" s="20"/>
      <c r="B504" s="5"/>
      <c r="C504" s="5"/>
      <c r="D504" s="5" t="s">
        <v>507</v>
      </c>
      <c r="E504" s="5"/>
      <c r="F504" s="5"/>
      <c r="G504" s="5"/>
      <c r="H504" s="5"/>
      <c r="I504" s="5"/>
      <c r="J504" s="36" t="s">
        <v>199</v>
      </c>
      <c r="K504" s="5"/>
      <c r="L504" s="40">
        <v>955</v>
      </c>
      <c r="M504" s="72"/>
      <c r="N504" s="24"/>
      <c r="O504" s="5"/>
    </row>
    <row r="505" spans="1:15" ht="15" customHeight="1">
      <c r="A505" s="20"/>
      <c r="B505" s="5"/>
      <c r="C505" s="5"/>
      <c r="D505" s="5" t="s">
        <v>508</v>
      </c>
      <c r="E505" s="5"/>
      <c r="F505" s="5"/>
      <c r="G505" s="5"/>
      <c r="H505" s="5"/>
      <c r="I505" s="5"/>
      <c r="J505" s="36" t="s">
        <v>199</v>
      </c>
      <c r="K505" s="36"/>
      <c r="L505" s="40">
        <v>11006</v>
      </c>
      <c r="M505" s="72"/>
      <c r="N505" s="24"/>
      <c r="O505" s="5"/>
    </row>
    <row r="506" spans="1:15" ht="15" customHeight="1">
      <c r="A506" s="20"/>
      <c r="B506" s="5"/>
      <c r="C506" s="5"/>
      <c r="D506" s="5"/>
      <c r="E506" s="5"/>
      <c r="F506" s="5"/>
      <c r="G506" s="5"/>
      <c r="H506" s="5"/>
      <c r="I506" s="5"/>
      <c r="K506" s="36"/>
      <c r="L506" s="41"/>
      <c r="M506" s="72"/>
      <c r="N506" s="24"/>
      <c r="O506" s="5"/>
    </row>
    <row r="507" spans="1:15" ht="15" customHeight="1">
      <c r="A507" s="20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72">
        <f>SUM(L502:L506)</f>
        <v>860410</v>
      </c>
      <c r="M507" s="72"/>
      <c r="N507" s="24"/>
      <c r="O507" s="5"/>
    </row>
    <row r="508" spans="1:15" ht="15" customHeight="1" thickBot="1">
      <c r="A508" s="20"/>
      <c r="B508" s="5" t="s">
        <v>233</v>
      </c>
      <c r="C508" s="5"/>
      <c r="D508" s="5"/>
      <c r="E508" s="5"/>
      <c r="F508" s="5"/>
      <c r="G508" s="5"/>
      <c r="H508" s="5"/>
      <c r="I508" s="5"/>
      <c r="J508" s="5"/>
      <c r="K508" s="5"/>
      <c r="L508" s="165">
        <f>+L498+L507</f>
        <v>1587458</v>
      </c>
      <c r="M508" s="72"/>
      <c r="N508" s="24"/>
      <c r="O508" s="5"/>
    </row>
    <row r="509" spans="1:15" ht="15" customHeight="1" thickTop="1">
      <c r="A509" s="20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72"/>
      <c r="M509" s="72"/>
      <c r="N509" s="24"/>
      <c r="O509" s="5"/>
    </row>
    <row r="510" spans="1:15" ht="15" customHeight="1">
      <c r="A510" s="20"/>
      <c r="B510" s="45" t="s">
        <v>491</v>
      </c>
      <c r="C510" s="5"/>
      <c r="D510" s="4"/>
      <c r="E510" s="5"/>
      <c r="F510" s="5"/>
      <c r="G510" s="5"/>
      <c r="H510" s="5"/>
      <c r="I510" s="5"/>
      <c r="J510" s="5"/>
      <c r="K510" s="5"/>
      <c r="L510" s="72"/>
      <c r="M510" s="72"/>
      <c r="N510" s="24"/>
      <c r="O510" s="5"/>
    </row>
    <row r="511" spans="1:15" ht="15" customHeight="1">
      <c r="A511" s="20"/>
      <c r="B511" s="213"/>
      <c r="C511" s="199"/>
      <c r="D511" s="4"/>
      <c r="E511" s="208"/>
      <c r="F511" s="4"/>
      <c r="G511" s="4"/>
      <c r="H511" s="4"/>
      <c r="I511" s="4"/>
      <c r="J511" s="4"/>
      <c r="K511" s="4"/>
      <c r="L511" s="24"/>
      <c r="M511" s="24"/>
      <c r="N511" s="24"/>
      <c r="O511" s="5"/>
    </row>
    <row r="512" spans="1:15" ht="15">
      <c r="A512" s="6" t="s">
        <v>310</v>
      </c>
      <c r="B512" s="6" t="s">
        <v>140</v>
      </c>
      <c r="C512" s="2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5"/>
    </row>
    <row r="513" spans="1:16" ht="15">
      <c r="A513" s="5"/>
      <c r="B513" s="6" t="s">
        <v>139</v>
      </c>
      <c r="C513" s="2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5"/>
      <c r="P513" s="6"/>
    </row>
    <row r="514" spans="1:16" ht="15" customHeight="1">
      <c r="A514" s="5"/>
      <c r="B514" s="6"/>
      <c r="C514" s="2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5"/>
      <c r="P514" s="5"/>
    </row>
    <row r="515" spans="1:16" ht="15">
      <c r="A515" s="6" t="s">
        <v>311</v>
      </c>
      <c r="B515" s="6" t="s">
        <v>238</v>
      </c>
      <c r="C515" s="2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5"/>
      <c r="P515" s="5"/>
    </row>
    <row r="516" spans="1:16" ht="15" customHeight="1">
      <c r="A516" s="5"/>
      <c r="B516" s="6"/>
      <c r="C516" s="24"/>
      <c r="D516" s="2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5"/>
      <c r="P516" s="6"/>
    </row>
    <row r="517" spans="1:16" ht="15" customHeight="1">
      <c r="A517" s="6" t="s">
        <v>312</v>
      </c>
      <c r="B517" s="272" t="s">
        <v>135</v>
      </c>
      <c r="C517" s="272"/>
      <c r="D517" s="265"/>
      <c r="G517" s="5"/>
      <c r="H517" s="5"/>
      <c r="I517" s="5"/>
      <c r="J517" s="5"/>
      <c r="K517" s="5"/>
      <c r="L517" s="5"/>
      <c r="M517" s="5"/>
      <c r="N517" s="5"/>
      <c r="P517" s="2"/>
    </row>
    <row r="518" spans="1:16" ht="15" customHeight="1">
      <c r="A518" s="6"/>
      <c r="B518" s="275" t="s">
        <v>44</v>
      </c>
      <c r="C518" s="272"/>
      <c r="D518" s="265"/>
      <c r="G518" s="5"/>
      <c r="H518" s="5"/>
      <c r="I518" s="5"/>
      <c r="J518" s="5"/>
      <c r="K518" s="5"/>
      <c r="L518" s="5"/>
      <c r="M518" s="5"/>
      <c r="N518" s="5"/>
      <c r="P518" s="2"/>
    </row>
    <row r="519" spans="1:16" ht="15" customHeight="1">
      <c r="A519" s="5"/>
      <c r="B519" s="2"/>
      <c r="C519" s="2"/>
      <c r="D519" s="2"/>
      <c r="G519" s="5"/>
      <c r="H519" s="5"/>
      <c r="I519" s="5"/>
      <c r="J519" s="5"/>
      <c r="K519" s="5"/>
      <c r="L519" s="5"/>
      <c r="M519" s="5"/>
      <c r="N519" s="5"/>
      <c r="P519" s="4"/>
    </row>
    <row r="520" spans="1:16" ht="15.75">
      <c r="A520" s="2" t="s">
        <v>269</v>
      </c>
      <c r="B520" s="2" t="s">
        <v>6</v>
      </c>
      <c r="C520" s="97"/>
      <c r="D520" s="97"/>
      <c r="E520" s="5"/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97"/>
    </row>
    <row r="521" spans="2:16" ht="15" customHeight="1">
      <c r="B521" s="97"/>
      <c r="C521" s="97"/>
      <c r="D521" s="97"/>
      <c r="E521" s="97"/>
      <c r="F521" s="97"/>
      <c r="G521" s="97"/>
      <c r="H521" s="97"/>
      <c r="I521" s="97"/>
      <c r="O521" s="97"/>
      <c r="P521" s="97"/>
    </row>
    <row r="522" spans="2:16" ht="15.75">
      <c r="B522" s="97"/>
      <c r="C522" s="97"/>
      <c r="D522" s="97"/>
      <c r="E522" s="97"/>
      <c r="F522" s="97"/>
      <c r="G522" s="97"/>
      <c r="H522" s="326" t="s">
        <v>360</v>
      </c>
      <c r="I522" s="326"/>
      <c r="J522" s="326"/>
      <c r="K522" s="326"/>
      <c r="L522" s="326"/>
      <c r="M522" s="326"/>
      <c r="N522" s="326"/>
      <c r="O522" s="97"/>
      <c r="P522" s="97"/>
    </row>
    <row r="523" spans="2:16" ht="15.75">
      <c r="B523" s="97"/>
      <c r="C523" s="97"/>
      <c r="D523" s="97"/>
      <c r="E523" s="97"/>
      <c r="F523" s="97"/>
      <c r="G523" s="97"/>
      <c r="H523" s="184"/>
      <c r="I523" s="184"/>
      <c r="J523" s="184"/>
      <c r="L523" s="327" t="s">
        <v>550</v>
      </c>
      <c r="M523" s="328"/>
      <c r="N523" s="328"/>
      <c r="O523" s="97"/>
      <c r="P523" s="97"/>
    </row>
    <row r="524" spans="2:16" ht="15.75">
      <c r="B524" s="97"/>
      <c r="C524" s="97"/>
      <c r="D524" s="97"/>
      <c r="E524" s="97"/>
      <c r="F524" s="97"/>
      <c r="G524" s="97"/>
      <c r="H524" s="327" t="s">
        <v>73</v>
      </c>
      <c r="I524" s="327"/>
      <c r="J524" s="327"/>
      <c r="L524" s="327" t="s">
        <v>341</v>
      </c>
      <c r="M524" s="327"/>
      <c r="N524" s="327"/>
      <c r="O524" s="97"/>
      <c r="P524" s="97"/>
    </row>
    <row r="525" spans="2:16" ht="15.75">
      <c r="B525" s="97"/>
      <c r="C525" s="97"/>
      <c r="D525" s="97"/>
      <c r="E525" s="97"/>
      <c r="F525" s="97"/>
      <c r="G525" s="97"/>
      <c r="H525" s="261" t="s">
        <v>438</v>
      </c>
      <c r="I525" s="2"/>
      <c r="J525" s="261" t="s">
        <v>441</v>
      </c>
      <c r="K525" s="2"/>
      <c r="L525" s="151" t="str">
        <f>+H525</f>
        <v>31/01/06</v>
      </c>
      <c r="M525" s="2"/>
      <c r="N525" s="151" t="str">
        <f>+J525</f>
        <v>31/01/05</v>
      </c>
      <c r="O525" s="97"/>
      <c r="P525" s="97"/>
    </row>
    <row r="526" spans="2:16" ht="15" customHeight="1">
      <c r="B526" s="97"/>
      <c r="C526" s="97"/>
      <c r="D526" s="97"/>
      <c r="E526" s="97"/>
      <c r="F526" s="97"/>
      <c r="G526" s="97"/>
      <c r="H526" s="97"/>
      <c r="I526" s="97"/>
      <c r="O526" s="97"/>
      <c r="P526" s="97"/>
    </row>
    <row r="527" spans="2:16" ht="15" customHeight="1">
      <c r="B527" s="2" t="s">
        <v>510</v>
      </c>
      <c r="C527" s="97"/>
      <c r="D527" s="97"/>
      <c r="E527" s="97"/>
      <c r="F527" s="97"/>
      <c r="G527" s="97"/>
      <c r="H527" s="199">
        <v>-35877</v>
      </c>
      <c r="I527" s="47"/>
      <c r="J527" s="47">
        <v>31113</v>
      </c>
      <c r="K527" s="47"/>
      <c r="L527" s="47"/>
      <c r="M527" s="47"/>
      <c r="N527" s="47"/>
      <c r="O527" s="97"/>
      <c r="P527" s="97"/>
    </row>
    <row r="528" spans="2:16" ht="15" customHeight="1">
      <c r="B528" s="2" t="s">
        <v>74</v>
      </c>
      <c r="C528" s="97"/>
      <c r="D528" s="97"/>
      <c r="E528" s="97"/>
      <c r="F528" s="97"/>
      <c r="G528" s="97"/>
      <c r="H528" s="158"/>
      <c r="I528" s="47"/>
      <c r="J528" s="47"/>
      <c r="K528" s="47"/>
      <c r="L528" s="47"/>
      <c r="M528" s="47"/>
      <c r="N528" s="47"/>
      <c r="O528" s="97"/>
      <c r="P528" s="97"/>
    </row>
    <row r="529" spans="2:16" ht="15.75">
      <c r="B529" s="80" t="s">
        <v>144</v>
      </c>
      <c r="C529" s="97"/>
      <c r="D529" s="97"/>
      <c r="E529" s="97"/>
      <c r="F529" s="97"/>
      <c r="G529" s="97"/>
      <c r="H529" s="47"/>
      <c r="I529" s="47"/>
      <c r="J529" s="47"/>
      <c r="K529" s="47"/>
      <c r="L529" s="47"/>
      <c r="M529" s="47"/>
      <c r="N529" s="47"/>
      <c r="O529" s="97"/>
      <c r="P529" s="97"/>
    </row>
    <row r="530" spans="2:16" ht="15.75">
      <c r="B530" s="80" t="s">
        <v>143</v>
      </c>
      <c r="C530" s="97"/>
      <c r="D530" s="97"/>
      <c r="E530" s="97"/>
      <c r="F530" s="97"/>
      <c r="G530" s="97"/>
      <c r="H530" s="199">
        <v>3911</v>
      </c>
      <c r="I530" s="47"/>
      <c r="J530" s="47">
        <v>4124</v>
      </c>
      <c r="K530" s="47"/>
      <c r="L530" s="47"/>
      <c r="M530" s="47"/>
      <c r="N530" s="47"/>
      <c r="O530" s="97"/>
      <c r="P530" s="97"/>
    </row>
    <row r="531" spans="2:16" ht="16.5" thickBot="1">
      <c r="B531" s="2" t="s">
        <v>511</v>
      </c>
      <c r="C531" s="97"/>
      <c r="E531" s="97"/>
      <c r="F531" s="97"/>
      <c r="G531" s="97"/>
      <c r="H531" s="306">
        <f>+H527+H530</f>
        <v>-31966</v>
      </c>
      <c r="I531" s="166"/>
      <c r="J531" s="166">
        <f>+J527+J530</f>
        <v>35237</v>
      </c>
      <c r="K531" s="47"/>
      <c r="L531" s="47"/>
      <c r="M531" s="47"/>
      <c r="N531" s="47"/>
      <c r="O531" s="97"/>
      <c r="P531" s="97"/>
    </row>
    <row r="532" spans="2:14" ht="15" customHeight="1" thickTop="1">
      <c r="B532" s="2"/>
      <c r="E532" s="97"/>
      <c r="H532" s="47"/>
      <c r="I532" s="47"/>
      <c r="J532" s="47"/>
      <c r="K532" s="47"/>
      <c r="L532" s="47"/>
      <c r="M532" s="47"/>
      <c r="N532" s="47"/>
    </row>
    <row r="533" spans="2:15" ht="15.75" thickBot="1">
      <c r="B533" s="2" t="s">
        <v>509</v>
      </c>
      <c r="H533" s="153"/>
      <c r="I533" s="153"/>
      <c r="J533" s="153"/>
      <c r="K533" s="154"/>
      <c r="L533" s="167">
        <v>-4.044812331170208</v>
      </c>
      <c r="M533" s="307"/>
      <c r="N533" s="167">
        <v>3.587455838537391</v>
      </c>
      <c r="O533" s="144"/>
    </row>
    <row r="534" spans="2:14" ht="15" customHeight="1" thickTop="1">
      <c r="B534" s="2"/>
      <c r="H534" s="155"/>
      <c r="I534" s="47"/>
      <c r="J534" s="155"/>
      <c r="K534" s="156"/>
      <c r="L534" s="157"/>
      <c r="M534" s="157"/>
      <c r="N534" s="157"/>
    </row>
    <row r="535" spans="2:14" ht="15" customHeight="1">
      <c r="B535" s="2"/>
      <c r="H535" s="155"/>
      <c r="I535" s="47"/>
      <c r="J535" s="155"/>
      <c r="K535" s="156"/>
      <c r="L535" s="157"/>
      <c r="M535" s="157"/>
      <c r="N535" s="157"/>
    </row>
    <row r="536" spans="2:14" ht="15" customHeight="1">
      <c r="B536" s="2"/>
      <c r="H536" s="155"/>
      <c r="I536" s="47"/>
      <c r="J536" s="155"/>
      <c r="K536" s="156"/>
      <c r="L536" s="157"/>
      <c r="M536" s="157"/>
      <c r="N536" s="157"/>
    </row>
    <row r="537" spans="2:14" ht="15" customHeight="1">
      <c r="B537" s="2"/>
      <c r="H537" s="155"/>
      <c r="I537" s="47"/>
      <c r="J537" s="155"/>
      <c r="K537" s="156"/>
      <c r="L537" s="157"/>
      <c r="M537" s="157"/>
      <c r="N537" s="157"/>
    </row>
    <row r="538" spans="1:14" ht="15" customHeight="1">
      <c r="A538" s="20"/>
      <c r="B538" s="105"/>
      <c r="C538" s="97"/>
      <c r="D538" s="97"/>
      <c r="E538" s="4"/>
      <c r="F538" s="4"/>
      <c r="G538" s="4"/>
      <c r="H538" s="4"/>
      <c r="I538" s="4"/>
      <c r="J538" s="4"/>
      <c r="K538" s="4"/>
      <c r="L538" s="24"/>
      <c r="M538" s="24"/>
      <c r="N538" s="24"/>
    </row>
    <row r="539" spans="1:14" ht="15" customHeight="1">
      <c r="A539" s="73" t="str">
        <f>+A3</f>
        <v>BERJAYA LAND BERHAD</v>
      </c>
      <c r="B539" s="24"/>
      <c r="C539" s="4"/>
      <c r="D539" s="4"/>
      <c r="E539" s="5"/>
      <c r="F539" s="4"/>
      <c r="G539" s="4"/>
      <c r="H539" s="4"/>
      <c r="I539" s="4"/>
      <c r="J539" s="4"/>
      <c r="K539" s="4"/>
      <c r="L539" s="24"/>
      <c r="M539" s="24"/>
      <c r="N539" s="24"/>
    </row>
    <row r="540" spans="1:14" ht="15" customHeight="1">
      <c r="A540" s="138" t="str">
        <f>+A4</f>
        <v>(COMPANY NO: 201765-A)</v>
      </c>
      <c r="B540" s="24"/>
      <c r="C540" s="4"/>
      <c r="D540" s="196"/>
      <c r="E540" s="4"/>
      <c r="F540" s="4"/>
      <c r="G540" s="4"/>
      <c r="H540" s="4"/>
      <c r="I540" s="4"/>
      <c r="J540" s="4"/>
      <c r="K540" s="4"/>
      <c r="L540" s="284" t="str">
        <f>+L58</f>
        <v>Quarterly report 31-01-06</v>
      </c>
      <c r="M540" s="24"/>
      <c r="N540" s="24"/>
    </row>
    <row r="541" spans="1:14" ht="15" customHeight="1">
      <c r="A541" s="136"/>
      <c r="B541" s="143"/>
      <c r="C541" s="140"/>
      <c r="D541" s="140"/>
      <c r="E541" s="140"/>
      <c r="F541" s="140"/>
      <c r="G541" s="140"/>
      <c r="H541" s="140"/>
      <c r="I541" s="140"/>
      <c r="J541" s="140"/>
      <c r="K541" s="140"/>
      <c r="L541" s="143"/>
      <c r="M541" s="143"/>
      <c r="N541" s="143"/>
    </row>
    <row r="542" spans="1:14" ht="15" customHeight="1">
      <c r="A542" s="5"/>
      <c r="B542" s="24"/>
      <c r="C542" s="4"/>
      <c r="D542" s="4"/>
      <c r="E542" s="196"/>
      <c r="F542" s="4"/>
      <c r="G542" s="4"/>
      <c r="H542" s="4"/>
      <c r="I542" s="4"/>
      <c r="J542" s="4"/>
      <c r="K542" s="4"/>
      <c r="L542" s="24"/>
      <c r="M542" s="24"/>
      <c r="N542" s="24"/>
    </row>
    <row r="543" spans="1:14" ht="15" customHeight="1">
      <c r="A543" s="73" t="str">
        <f>+A61</f>
        <v>NOTES (Continued)</v>
      </c>
      <c r="B543" s="24"/>
      <c r="C543" s="4"/>
      <c r="D543" s="206"/>
      <c r="E543" s="4"/>
      <c r="F543" s="4"/>
      <c r="G543" s="4"/>
      <c r="H543" s="4"/>
      <c r="I543" s="4"/>
      <c r="J543" s="4"/>
      <c r="K543" s="4"/>
      <c r="L543" s="24"/>
      <c r="M543" s="24"/>
      <c r="N543" s="24"/>
    </row>
    <row r="544" spans="1:14" ht="15" customHeight="1">
      <c r="A544" s="73"/>
      <c r="B544" s="24"/>
      <c r="C544" s="4"/>
      <c r="D544" s="206"/>
      <c r="E544" s="4"/>
      <c r="F544" s="4"/>
      <c r="G544" s="4"/>
      <c r="H544" s="4"/>
      <c r="I544" s="4"/>
      <c r="J544" s="4"/>
      <c r="K544" s="4"/>
      <c r="L544" s="24"/>
      <c r="M544" s="24"/>
      <c r="N544" s="24"/>
    </row>
    <row r="545" spans="1:14" ht="15" customHeight="1">
      <c r="A545" s="2" t="s">
        <v>269</v>
      </c>
      <c r="B545" s="2" t="s">
        <v>7</v>
      </c>
      <c r="C545" s="97"/>
      <c r="D545" s="206"/>
      <c r="E545" s="4"/>
      <c r="F545" s="4"/>
      <c r="G545" s="4"/>
      <c r="H545" s="4"/>
      <c r="I545" s="4"/>
      <c r="J545" s="4"/>
      <c r="K545" s="4"/>
      <c r="L545" s="24"/>
      <c r="M545" s="24"/>
      <c r="N545" s="24"/>
    </row>
    <row r="546" spans="1:14" ht="15" customHeight="1">
      <c r="A546" s="2"/>
      <c r="B546" s="2"/>
      <c r="C546" s="97"/>
      <c r="D546" s="206"/>
      <c r="E546" s="4"/>
      <c r="F546" s="4"/>
      <c r="G546" s="4"/>
      <c r="H546" s="4"/>
      <c r="I546" s="4"/>
      <c r="J546" s="4"/>
      <c r="K546" s="4"/>
      <c r="L546" s="24"/>
      <c r="M546" s="24"/>
      <c r="N546" s="24"/>
    </row>
    <row r="547" spans="2:14" ht="15" customHeight="1">
      <c r="B547" s="2"/>
      <c r="H547" s="326" t="s">
        <v>360</v>
      </c>
      <c r="I547" s="326"/>
      <c r="J547" s="326"/>
      <c r="K547" s="326"/>
      <c r="L547" s="326"/>
      <c r="M547" s="326"/>
      <c r="N547" s="326"/>
    </row>
    <row r="548" spans="2:14" ht="15" customHeight="1">
      <c r="B548" s="2"/>
      <c r="H548" s="184"/>
      <c r="I548" s="184"/>
      <c r="J548" s="184"/>
      <c r="L548" s="327" t="s">
        <v>550</v>
      </c>
      <c r="M548" s="328"/>
      <c r="N548" s="328"/>
    </row>
    <row r="549" spans="2:14" ht="15" customHeight="1">
      <c r="B549" s="2"/>
      <c r="H549" s="327" t="s">
        <v>188</v>
      </c>
      <c r="I549" s="327"/>
      <c r="J549" s="327"/>
      <c r="L549" s="327" t="s">
        <v>341</v>
      </c>
      <c r="M549" s="327"/>
      <c r="N549" s="327"/>
    </row>
    <row r="550" spans="2:14" ht="15" customHeight="1">
      <c r="B550" s="2"/>
      <c r="D550" s="97"/>
      <c r="H550" s="261" t="str">
        <f>+H525</f>
        <v>31/01/06</v>
      </c>
      <c r="I550" s="2"/>
      <c r="J550" s="261" t="str">
        <f>+J525</f>
        <v>31/01/05</v>
      </c>
      <c r="K550" s="2"/>
      <c r="L550" s="151" t="str">
        <f>+L525</f>
        <v>31/01/06</v>
      </c>
      <c r="M550" s="2"/>
      <c r="N550" s="151" t="str">
        <f>+J550</f>
        <v>31/01/05</v>
      </c>
    </row>
    <row r="551" spans="2:14" ht="15" customHeight="1">
      <c r="B551" s="2" t="s">
        <v>189</v>
      </c>
      <c r="C551" s="97"/>
      <c r="D551" s="97"/>
      <c r="F551" s="97"/>
      <c r="G551" s="97"/>
      <c r="H551" s="47"/>
      <c r="I551" s="47"/>
      <c r="J551" s="47"/>
      <c r="K551" s="47"/>
      <c r="L551" s="47"/>
      <c r="M551" s="47"/>
      <c r="N551" s="47"/>
    </row>
    <row r="552" spans="2:14" ht="15" customHeight="1">
      <c r="B552" s="80" t="s">
        <v>190</v>
      </c>
      <c r="C552" s="97"/>
      <c r="D552" s="97"/>
      <c r="E552" s="97"/>
      <c r="H552" s="308">
        <v>886988</v>
      </c>
      <c r="I552" s="47"/>
      <c r="J552" s="152">
        <v>867272</v>
      </c>
      <c r="K552" s="152"/>
      <c r="L552" s="152"/>
      <c r="M552" s="47"/>
      <c r="N552" s="158"/>
    </row>
    <row r="553" spans="2:14" ht="15" customHeight="1">
      <c r="B553" s="2" t="s">
        <v>317</v>
      </c>
      <c r="C553" s="97"/>
      <c r="D553" s="97"/>
      <c r="E553" s="97"/>
      <c r="H553" s="47"/>
      <c r="J553" s="47"/>
      <c r="K553" s="47"/>
      <c r="L553" s="47"/>
      <c r="M553" s="47"/>
      <c r="N553" s="47"/>
    </row>
    <row r="554" spans="2:14" ht="15" customHeight="1">
      <c r="B554" s="80" t="s">
        <v>316</v>
      </c>
      <c r="C554" s="97"/>
      <c r="D554" s="97"/>
      <c r="E554" s="97"/>
      <c r="H554" s="309">
        <v>236334</v>
      </c>
      <c r="I554" s="53"/>
      <c r="J554" s="53">
        <v>286667</v>
      </c>
      <c r="K554" s="47"/>
      <c r="L554" s="47"/>
      <c r="M554" s="47"/>
      <c r="N554" s="47"/>
    </row>
    <row r="555" spans="2:14" ht="15" customHeight="1">
      <c r="B555" s="97" t="s">
        <v>358</v>
      </c>
      <c r="C555" s="97"/>
      <c r="D555" s="97"/>
      <c r="E555" s="97"/>
      <c r="H555" s="52"/>
      <c r="I555" s="52"/>
      <c r="J555" s="52"/>
      <c r="K555" s="47"/>
      <c r="L555" s="47"/>
      <c r="M555" s="47"/>
      <c r="N555" s="47"/>
    </row>
    <row r="556" spans="2:14" ht="15" customHeight="1" thickBot="1">
      <c r="B556" s="80" t="s">
        <v>359</v>
      </c>
      <c r="C556" s="97"/>
      <c r="D556" s="97"/>
      <c r="E556" s="97"/>
      <c r="H556" s="310">
        <f>+H552+H554</f>
        <v>1123322</v>
      </c>
      <c r="I556" s="175"/>
      <c r="J556" s="200">
        <f>+J552+J554</f>
        <v>1153939</v>
      </c>
      <c r="K556" s="47"/>
      <c r="L556" s="47"/>
      <c r="M556" s="47"/>
      <c r="N556" s="158"/>
    </row>
    <row r="557" spans="2:14" ht="15" customHeight="1" thickTop="1">
      <c r="B557" s="97"/>
      <c r="C557" s="97"/>
      <c r="D557" s="97"/>
      <c r="E557" s="97"/>
      <c r="H557" s="152"/>
      <c r="I557" s="47"/>
      <c r="J557" s="158"/>
      <c r="K557" s="152"/>
      <c r="L557" s="152"/>
      <c r="M557" s="47"/>
      <c r="N557" s="158"/>
    </row>
    <row r="558" spans="2:14" ht="15" customHeight="1" thickBot="1">
      <c r="B558" s="2" t="s">
        <v>512</v>
      </c>
      <c r="C558" s="97"/>
      <c r="D558" s="97"/>
      <c r="E558" s="97"/>
      <c r="H558" s="47"/>
      <c r="I558" s="47"/>
      <c r="J558" s="47"/>
      <c r="K558" s="47"/>
      <c r="L558" s="186">
        <v>-2.845666692186212</v>
      </c>
      <c r="M558" s="169" t="s">
        <v>199</v>
      </c>
      <c r="N558" s="186">
        <v>3.053627618097664</v>
      </c>
    </row>
    <row r="559" spans="1:14" ht="15" customHeight="1" thickTop="1">
      <c r="A559" s="20"/>
      <c r="B559" s="105"/>
      <c r="C559" s="97"/>
      <c r="D559" s="97"/>
      <c r="E559" s="4"/>
      <c r="F559" s="4"/>
      <c r="G559" s="4"/>
      <c r="H559" s="4"/>
      <c r="I559" s="4"/>
      <c r="J559" s="4"/>
      <c r="K559" s="4"/>
      <c r="L559" s="24"/>
      <c r="M559" s="24"/>
      <c r="N559" s="24"/>
    </row>
    <row r="560" spans="1:14" ht="15" customHeight="1">
      <c r="A560" s="20"/>
      <c r="B560" s="97"/>
      <c r="C560" s="97"/>
      <c r="D560" s="97"/>
      <c r="E560" s="97"/>
      <c r="F560" s="97"/>
      <c r="G560" s="97"/>
      <c r="H560" s="326" t="s">
        <v>45</v>
      </c>
      <c r="I560" s="326"/>
      <c r="J560" s="326"/>
      <c r="K560" s="326"/>
      <c r="L560" s="326"/>
      <c r="M560" s="326"/>
      <c r="N560" s="326"/>
    </row>
    <row r="561" spans="1:14" ht="15" customHeight="1">
      <c r="A561" s="20"/>
      <c r="B561" s="97"/>
      <c r="C561" s="97"/>
      <c r="D561" s="97"/>
      <c r="E561" s="97"/>
      <c r="F561" s="97"/>
      <c r="G561" s="97"/>
      <c r="H561" s="184"/>
      <c r="I561" s="184"/>
      <c r="J561" s="184"/>
      <c r="L561" s="327" t="s">
        <v>389</v>
      </c>
      <c r="M561" s="328"/>
      <c r="N561" s="328"/>
    </row>
    <row r="562" spans="1:14" ht="15" customHeight="1">
      <c r="A562" s="20"/>
      <c r="B562" s="97"/>
      <c r="C562" s="97"/>
      <c r="D562" s="97"/>
      <c r="E562" s="97"/>
      <c r="F562" s="97"/>
      <c r="G562" s="97"/>
      <c r="H562" s="327" t="s">
        <v>188</v>
      </c>
      <c r="I562" s="327"/>
      <c r="J562" s="327"/>
      <c r="L562" s="327" t="s">
        <v>341</v>
      </c>
      <c r="M562" s="327"/>
      <c r="N562" s="327"/>
    </row>
    <row r="563" spans="1:14" ht="15" customHeight="1">
      <c r="A563" s="20"/>
      <c r="B563" s="97"/>
      <c r="C563" s="97"/>
      <c r="D563" s="97"/>
      <c r="E563" s="97"/>
      <c r="F563" s="97"/>
      <c r="G563" s="97"/>
      <c r="H563" s="261" t="str">
        <f>+H525</f>
        <v>31/01/06</v>
      </c>
      <c r="I563" s="2"/>
      <c r="J563" s="261" t="str">
        <f>+J525</f>
        <v>31/01/05</v>
      </c>
      <c r="K563" s="2"/>
      <c r="L563" s="151" t="str">
        <f>+H563</f>
        <v>31/01/06</v>
      </c>
      <c r="M563" s="2"/>
      <c r="N563" s="151" t="str">
        <f>+J563</f>
        <v>31/01/05</v>
      </c>
    </row>
    <row r="564" spans="1:9" ht="15" customHeight="1">
      <c r="A564" s="20"/>
      <c r="B564" s="97"/>
      <c r="C564" s="97"/>
      <c r="D564" s="97"/>
      <c r="E564" s="97"/>
      <c r="F564" s="97"/>
      <c r="G564" s="97"/>
      <c r="H564" s="97"/>
      <c r="I564" s="97"/>
    </row>
    <row r="565" spans="1:14" ht="15" customHeight="1">
      <c r="A565" s="20"/>
      <c r="B565" s="2" t="s">
        <v>375</v>
      </c>
      <c r="C565" s="97"/>
      <c r="D565" s="97"/>
      <c r="E565" s="97"/>
      <c r="F565" s="97"/>
      <c r="G565" s="97"/>
      <c r="H565" s="199">
        <v>31149</v>
      </c>
      <c r="I565" s="47"/>
      <c r="J565" s="47">
        <v>121489</v>
      </c>
      <c r="K565" s="47"/>
      <c r="L565" s="47"/>
      <c r="M565" s="47"/>
      <c r="N565" s="47"/>
    </row>
    <row r="566" spans="1:14" ht="15" customHeight="1">
      <c r="A566" s="20"/>
      <c r="B566" s="2" t="s">
        <v>390</v>
      </c>
      <c r="C566" s="97"/>
      <c r="D566" s="97"/>
      <c r="E566" s="97"/>
      <c r="F566" s="97"/>
      <c r="G566" s="97"/>
      <c r="H566" s="158"/>
      <c r="I566" s="47"/>
      <c r="J566" s="47"/>
      <c r="K566" s="47"/>
      <c r="L566" s="47"/>
      <c r="M566" s="47"/>
      <c r="N566" s="47"/>
    </row>
    <row r="567" spans="1:14" ht="15" customHeight="1">
      <c r="A567" s="20"/>
      <c r="B567" s="80" t="s">
        <v>144</v>
      </c>
      <c r="C567" s="97"/>
      <c r="D567" s="97"/>
      <c r="E567" s="97"/>
      <c r="F567" s="97"/>
      <c r="G567" s="97"/>
      <c r="H567" s="47"/>
      <c r="I567" s="47"/>
      <c r="J567" s="47"/>
      <c r="K567" s="47"/>
      <c r="L567" s="47"/>
      <c r="M567" s="47"/>
      <c r="N567" s="47"/>
    </row>
    <row r="568" spans="1:14" ht="15" customHeight="1">
      <c r="A568" s="20"/>
      <c r="B568" s="80" t="s">
        <v>143</v>
      </c>
      <c r="C568" s="97"/>
      <c r="D568" s="97"/>
      <c r="E568" s="97"/>
      <c r="F568" s="97"/>
      <c r="G568" s="97"/>
      <c r="H568" s="199">
        <v>11733</v>
      </c>
      <c r="I568" s="47"/>
      <c r="J568" s="47">
        <v>12372.507000000003</v>
      </c>
      <c r="K568" s="47"/>
      <c r="L568" s="47"/>
      <c r="M568" s="47"/>
      <c r="N568" s="47"/>
    </row>
    <row r="569" spans="1:14" ht="15" customHeight="1" thickBot="1">
      <c r="A569" s="20"/>
      <c r="B569" s="2" t="s">
        <v>398</v>
      </c>
      <c r="C569" s="97"/>
      <c r="E569" s="97"/>
      <c r="F569" s="97"/>
      <c r="G569" s="97"/>
      <c r="H569" s="306">
        <f>+H565+H568</f>
        <v>42882</v>
      </c>
      <c r="I569" s="166"/>
      <c r="J569" s="166">
        <f>+J565+J568</f>
        <v>133861.507</v>
      </c>
      <c r="K569" s="47"/>
      <c r="L569" s="47"/>
      <c r="M569" s="47"/>
      <c r="N569" s="47"/>
    </row>
    <row r="570" spans="1:14" ht="15" customHeight="1" thickTop="1">
      <c r="A570" s="20"/>
      <c r="B570" s="2"/>
      <c r="E570" s="97"/>
      <c r="H570" s="47"/>
      <c r="I570" s="47"/>
      <c r="J570" s="47"/>
      <c r="K570" s="47"/>
      <c r="L570" s="47"/>
      <c r="M570" s="47"/>
      <c r="N570" s="47"/>
    </row>
    <row r="571" spans="1:14" ht="15" customHeight="1" thickBot="1">
      <c r="A571" s="20"/>
      <c r="B571" s="2" t="s">
        <v>387</v>
      </c>
      <c r="H571" s="153"/>
      <c r="I571" s="153"/>
      <c r="J571" s="153"/>
      <c r="K571" s="154"/>
      <c r="L571" s="167">
        <v>3.559906056606038</v>
      </c>
      <c r="M571" s="168" t="s">
        <v>194</v>
      </c>
      <c r="N571" s="167">
        <v>14.009130398183606</v>
      </c>
    </row>
    <row r="572" spans="1:14" ht="15" customHeight="1" thickTop="1">
      <c r="A572" s="20"/>
      <c r="B572" s="2"/>
      <c r="H572" s="155"/>
      <c r="I572" s="47"/>
      <c r="J572" s="155"/>
      <c r="K572" s="156"/>
      <c r="L572" s="157"/>
      <c r="M572" s="157"/>
      <c r="N572" s="157"/>
    </row>
    <row r="573" spans="1:14" ht="15" customHeight="1">
      <c r="A573" s="20"/>
      <c r="B573" s="2" t="s">
        <v>189</v>
      </c>
      <c r="C573" s="97"/>
      <c r="D573" s="97"/>
      <c r="F573" s="97"/>
      <c r="G573" s="97"/>
      <c r="H573" s="47"/>
      <c r="I573" s="47"/>
      <c r="J573" s="47"/>
      <c r="K573" s="47"/>
      <c r="L573" s="47"/>
      <c r="M573" s="47"/>
      <c r="N573" s="47"/>
    </row>
    <row r="574" spans="1:14" ht="15" customHeight="1">
      <c r="A574" s="20"/>
      <c r="B574" s="80" t="s">
        <v>190</v>
      </c>
      <c r="C574" s="97"/>
      <c r="D574" s="97"/>
      <c r="E574" s="97"/>
      <c r="H574" s="308">
        <v>874995</v>
      </c>
      <c r="I574" s="47"/>
      <c r="J574" s="152">
        <v>867213</v>
      </c>
      <c r="K574" s="152"/>
      <c r="L574" s="152"/>
      <c r="M574" s="47"/>
      <c r="N574" s="158"/>
    </row>
    <row r="575" spans="1:14" ht="15" customHeight="1">
      <c r="A575" s="20"/>
      <c r="B575" s="2" t="s">
        <v>317</v>
      </c>
      <c r="C575" s="97"/>
      <c r="D575" s="97"/>
      <c r="E575" s="97"/>
      <c r="H575" s="47"/>
      <c r="J575" s="47"/>
      <c r="K575" s="47"/>
      <c r="L575" s="47"/>
      <c r="M575" s="47"/>
      <c r="N575" s="47"/>
    </row>
    <row r="576" spans="1:14" ht="15" customHeight="1">
      <c r="A576" s="20"/>
      <c r="B576" s="80" t="s">
        <v>316</v>
      </c>
      <c r="C576" s="97"/>
      <c r="D576" s="97"/>
      <c r="E576" s="97"/>
      <c r="H576" s="309">
        <v>236333</v>
      </c>
      <c r="I576" s="53"/>
      <c r="J576" s="53">
        <v>286400</v>
      </c>
      <c r="K576" s="47"/>
      <c r="L576" s="47"/>
      <c r="M576" s="47"/>
      <c r="N576" s="47"/>
    </row>
    <row r="577" spans="1:14" ht="15" customHeight="1">
      <c r="A577" s="20"/>
      <c r="B577" s="97" t="s">
        <v>358</v>
      </c>
      <c r="C577" s="97"/>
      <c r="D577" s="97"/>
      <c r="E577" s="97"/>
      <c r="H577" s="52"/>
      <c r="I577" s="52"/>
      <c r="J577" s="52"/>
      <c r="K577" s="47"/>
      <c r="L577" s="47"/>
      <c r="M577" s="47"/>
      <c r="N577" s="47"/>
    </row>
    <row r="578" spans="1:14" ht="15" customHeight="1" thickBot="1">
      <c r="A578" s="20"/>
      <c r="B578" s="80" t="s">
        <v>359</v>
      </c>
      <c r="C578" s="97"/>
      <c r="D578" s="97"/>
      <c r="E578" s="97"/>
      <c r="H578" s="310">
        <f>+H574+H576</f>
        <v>1111328</v>
      </c>
      <c r="I578" s="175"/>
      <c r="J578" s="200">
        <f>+J574+J576</f>
        <v>1153613</v>
      </c>
      <c r="K578" s="47"/>
      <c r="L578" s="47"/>
      <c r="M578" s="47"/>
      <c r="N578" s="158"/>
    </row>
    <row r="579" spans="1:14" ht="15" customHeight="1" thickTop="1">
      <c r="A579" s="20"/>
      <c r="B579" s="97"/>
      <c r="C579" s="97"/>
      <c r="D579" s="97"/>
      <c r="E579" s="97"/>
      <c r="H579" s="152"/>
      <c r="I579" s="47"/>
      <c r="J579" s="158"/>
      <c r="K579" s="152"/>
      <c r="L579" s="152"/>
      <c r="M579" s="47"/>
      <c r="N579" s="158"/>
    </row>
    <row r="580" spans="1:14" ht="15" customHeight="1" thickBot="1">
      <c r="A580" s="20"/>
      <c r="B580" s="2" t="s">
        <v>388</v>
      </c>
      <c r="C580" s="97"/>
      <c r="D580" s="97"/>
      <c r="E580" s="97"/>
      <c r="H580" s="47"/>
      <c r="I580" s="47"/>
      <c r="J580" s="47"/>
      <c r="K580" s="47"/>
      <c r="L580" s="186">
        <v>3.858626796049411</v>
      </c>
      <c r="M580" s="169" t="s">
        <v>199</v>
      </c>
      <c r="N580" s="186">
        <v>11.6036753226602</v>
      </c>
    </row>
    <row r="581" spans="1:14" ht="15" customHeight="1" thickTop="1">
      <c r="A581" s="20"/>
      <c r="B581" s="105"/>
      <c r="C581" s="97"/>
      <c r="D581" s="97"/>
      <c r="E581" s="4"/>
      <c r="F581" s="4"/>
      <c r="G581" s="4"/>
      <c r="H581" s="4"/>
      <c r="I581" s="4"/>
      <c r="J581" s="4"/>
      <c r="K581" s="4"/>
      <c r="L581" s="24"/>
      <c r="M581" s="24"/>
      <c r="N581" s="24"/>
    </row>
    <row r="582" spans="1:14" ht="15" customHeight="1">
      <c r="A582" s="20"/>
      <c r="B582" s="105"/>
      <c r="C582" s="97"/>
      <c r="D582" s="97"/>
      <c r="E582" s="4"/>
      <c r="F582" s="4"/>
      <c r="G582" s="4"/>
      <c r="H582" s="4"/>
      <c r="I582" s="4"/>
      <c r="J582" s="4"/>
      <c r="K582" s="4"/>
      <c r="L582" s="24"/>
      <c r="M582" s="24"/>
      <c r="N582" s="24"/>
    </row>
    <row r="583" spans="1:14" ht="15" customHeight="1">
      <c r="A583" s="20"/>
      <c r="B583" s="311" t="s">
        <v>46</v>
      </c>
      <c r="C583" s="45"/>
      <c r="D583" s="97"/>
      <c r="E583" s="4"/>
      <c r="F583" s="4"/>
      <c r="G583" s="4"/>
      <c r="H583" s="4"/>
      <c r="I583" s="4"/>
      <c r="J583" s="4"/>
      <c r="K583" s="4"/>
      <c r="L583" s="24"/>
      <c r="M583" s="24"/>
      <c r="N583" s="24"/>
    </row>
    <row r="584" spans="1:14" ht="15" customHeight="1">
      <c r="A584" s="20"/>
      <c r="B584" s="105"/>
      <c r="C584" s="97"/>
      <c r="D584" s="97"/>
      <c r="E584" s="4"/>
      <c r="F584" s="4"/>
      <c r="G584" s="4"/>
      <c r="H584" s="4"/>
      <c r="I584" s="4"/>
      <c r="J584" s="4"/>
      <c r="K584" s="4"/>
      <c r="L584" s="24"/>
      <c r="M584" s="24"/>
      <c r="N584" s="24"/>
    </row>
    <row r="585" spans="1:14" ht="15" customHeight="1">
      <c r="A585" s="20"/>
      <c r="B585" s="105"/>
      <c r="C585" s="97"/>
      <c r="D585" s="97"/>
      <c r="E585" s="4"/>
      <c r="F585" s="4"/>
      <c r="G585" s="4"/>
      <c r="H585" s="4"/>
      <c r="I585" s="4"/>
      <c r="J585" s="4"/>
      <c r="K585" s="4"/>
      <c r="L585" s="24"/>
      <c r="M585" s="24"/>
      <c r="N585" s="24"/>
    </row>
    <row r="586" spans="1:14" ht="15" customHeight="1">
      <c r="A586" s="2" t="s">
        <v>240</v>
      </c>
      <c r="B586" s="105"/>
      <c r="C586" s="97"/>
      <c r="D586" s="97"/>
      <c r="E586" s="4"/>
      <c r="F586" s="4"/>
      <c r="G586" s="4"/>
      <c r="H586" s="4"/>
      <c r="I586" s="4"/>
      <c r="J586" s="4"/>
      <c r="K586" s="4"/>
      <c r="L586" s="24"/>
      <c r="M586" s="24"/>
      <c r="N586" s="24"/>
    </row>
    <row r="587" spans="1:14" ht="15" customHeight="1">
      <c r="A587" s="20"/>
      <c r="B587" s="105"/>
      <c r="C587" s="97"/>
      <c r="D587" s="97"/>
      <c r="E587" s="4"/>
      <c r="F587" s="4"/>
      <c r="G587" s="4"/>
      <c r="H587" s="4"/>
      <c r="I587" s="4"/>
      <c r="J587" s="4"/>
      <c r="K587" s="4"/>
      <c r="L587" s="24"/>
      <c r="M587" s="24"/>
      <c r="N587" s="24"/>
    </row>
    <row r="588" spans="1:14" ht="15" customHeight="1">
      <c r="A588" s="20"/>
      <c r="B588" s="105"/>
      <c r="C588" s="97"/>
      <c r="D588" s="97"/>
      <c r="E588" s="4"/>
      <c r="F588" s="4"/>
      <c r="G588" s="4"/>
      <c r="H588" s="4"/>
      <c r="I588" s="4"/>
      <c r="J588" s="4"/>
      <c r="K588" s="4"/>
      <c r="L588" s="24"/>
      <c r="M588" s="24"/>
      <c r="N588" s="24"/>
    </row>
    <row r="589" spans="1:14" ht="15" customHeight="1">
      <c r="A589" s="20"/>
      <c r="B589" s="105"/>
      <c r="C589" s="97"/>
      <c r="D589" s="97"/>
      <c r="E589" s="4"/>
      <c r="F589" s="4"/>
      <c r="G589" s="4"/>
      <c r="H589" s="4"/>
      <c r="I589" s="4"/>
      <c r="J589" s="4"/>
      <c r="K589" s="4"/>
      <c r="L589" s="24"/>
      <c r="M589" s="24"/>
      <c r="N589" s="24"/>
    </row>
    <row r="590" ht="15.75">
      <c r="E590" s="97"/>
    </row>
  </sheetData>
  <mergeCells count="12">
    <mergeCell ref="L523:N523"/>
    <mergeCell ref="H522:N522"/>
    <mergeCell ref="L548:N548"/>
    <mergeCell ref="H549:J549"/>
    <mergeCell ref="L549:N549"/>
    <mergeCell ref="H524:J524"/>
    <mergeCell ref="L524:N524"/>
    <mergeCell ref="H547:N547"/>
    <mergeCell ref="H560:N560"/>
    <mergeCell ref="L561:N561"/>
    <mergeCell ref="H562:J562"/>
    <mergeCell ref="L562:N562"/>
  </mergeCells>
  <printOptions/>
  <pageMargins left="0.6" right="0.3" top="0.5" bottom="0.5" header="0.5" footer="0.25"/>
  <pageSetup firstPageNumber="7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cosec</cp:lastModifiedBy>
  <cp:lastPrinted>2006-03-22T04:51:32Z</cp:lastPrinted>
  <dcterms:created xsi:type="dcterms:W3CDTF">1999-12-03T07:39:59Z</dcterms:created>
  <dcterms:modified xsi:type="dcterms:W3CDTF">2006-03-22T08:46:35Z</dcterms:modified>
  <cp:category/>
  <cp:version/>
  <cp:contentType/>
  <cp:contentStatus/>
</cp:coreProperties>
</file>