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486" yWindow="120" windowWidth="9135" windowHeight="4455" tabRatio="598" activeTab="0"/>
  </bookViews>
  <sheets>
    <sheet name="Cover" sheetId="1" r:id="rId1"/>
    <sheet name="BS" sheetId="2" r:id="rId2"/>
    <sheet name="P&amp;L" sheetId="3" r:id="rId3"/>
    <sheet name="SCIE" sheetId="4" r:id="rId4"/>
    <sheet name="CF" sheetId="5" r:id="rId5"/>
    <sheet name="NOTES" sheetId="6" r:id="rId6"/>
  </sheets>
  <definedNames>
    <definedName name="_xlnm.Print_Area" localSheetId="1">'BS'!$A$1:$J$61</definedName>
    <definedName name="_xlnm.Print_Area" localSheetId="4">'CF'!$A$1:$J$58</definedName>
    <definedName name="_xlnm.Print_Area" localSheetId="0">'Cover'!$A$1:$H$31</definedName>
    <definedName name="_xlnm.Print_Area" localSheetId="5">'NOTES'!$A$1:$N$760</definedName>
    <definedName name="_xlnm.Print_Area" localSheetId="2">'P&amp;L'!$A$1:$L$57</definedName>
    <definedName name="_xlnm.Print_Area" localSheetId="3">'SCIE'!$A$1:$K$49</definedName>
  </definedNames>
  <calcPr fullCalcOnLoad="1"/>
</workbook>
</file>

<file path=xl/sharedStrings.xml><?xml version="1.0" encoding="utf-8"?>
<sst xmlns="http://schemas.openxmlformats.org/spreadsheetml/2006/main" count="827" uniqueCount="640">
  <si>
    <t>holding costs incurred/to be incurred by the Company which is estimated to be approximately</t>
  </si>
  <si>
    <t>RM227.985 million. The 579.082 million BCSB ICULS will represent RM227.985 million of</t>
  </si>
  <si>
    <t>FOR THE QUARTER ENDED 31 OCTOBER 2004</t>
  </si>
  <si>
    <t>31/10/04</t>
  </si>
  <si>
    <t>31/10/03</t>
  </si>
  <si>
    <t>At 31 October 2003</t>
  </si>
  <si>
    <t>At 31 October 2004</t>
  </si>
  <si>
    <t>6 Months ended</t>
  </si>
  <si>
    <t>Quarterly report 31-10-04</t>
  </si>
  <si>
    <t>(a) There was no unusual or material items affecting the Group in the current quarter ended 31 October</t>
  </si>
  <si>
    <t xml:space="preserve">      October 2004.</t>
  </si>
  <si>
    <t>The Company did not pay any dividend in the current quarter ended 31 October 2004.</t>
  </si>
  <si>
    <t>There were no material changes in the composition of the Group for the current quarter ended 31 October</t>
  </si>
  <si>
    <t>Balance as at 31 October 2004/30 April 2004</t>
  </si>
  <si>
    <t>Financial</t>
  </si>
  <si>
    <t>Period</t>
  </si>
  <si>
    <t>The disproportionate tax charge of the Group for the current quarter and financial period ended 31</t>
  </si>
  <si>
    <t>October 2004 was mainly due to certain expenses being disallowed for tax purposes and</t>
  </si>
  <si>
    <t>non-availability of Group tax relief in respect of losses incurred by certain subsidiary companies.</t>
  </si>
  <si>
    <t>follows:</t>
  </si>
  <si>
    <t xml:space="preserve">The taxation charge for the current quarter and financial period ended 31 October 2004 is detailed as </t>
  </si>
  <si>
    <t>For the quarter ended 31 October 2004, there is no gain on disposal of  unquoted investments.</t>
  </si>
  <si>
    <t>Investments in quoted shares as at 31 October 2004 are as follows:</t>
  </si>
  <si>
    <t>Group (6-month period)</t>
  </si>
  <si>
    <t>On 28 May 2004, the Company announced that it submitted an application to the SC on 31 March</t>
  </si>
  <si>
    <t>2004, to seek its approval for the above proposals Prior to this, the Company had on 7 May 2004</t>
  </si>
  <si>
    <t>submitted a revised valuation report prepared by Messrs. Colliers Jordan Lee &amp; Jaafar on the</t>
  </si>
  <si>
    <t>properties held by BTSSB dated 7 May 2004 revising the market value of the said properties to</t>
  </si>
  <si>
    <t>RM1.90 billion as at 31 October 2003 as opposed to RM2.46 billion as stated in the initial valuation</t>
  </si>
  <si>
    <t>report dated 31 December 2003.</t>
  </si>
  <si>
    <t>The vendors of BTSSB also proposes to revise the purchase consideration for the acquisition of the</t>
  </si>
  <si>
    <t>the Companies Act, 1965 in relation to the Proposed Debt Settlement.</t>
  </si>
  <si>
    <t>21 October 2004, the High Court of Malaya has pursuant to Section 176(3) of the Companies Act, 1965</t>
  </si>
  <si>
    <t>approved the scheme of arrangement in respect of the Proposed Debt Settlement.</t>
  </si>
  <si>
    <t>Further to the above announcement, Matrix has been informed by BTSSB that by an order dated</t>
  </si>
  <si>
    <t>The shareholders of the Company and Matrix have approved the aforesaid proposals at their</t>
  </si>
  <si>
    <t>BCity is effectively a wholly-owned subsidiary company of BGB. The approval of the shareholders of</t>
  </si>
  <si>
    <t>Group borrowings and debt securities as at 31 October 2004:</t>
  </si>
  <si>
    <t>* Converted at the respective exchange rate prevailing as at 31 October 2004</t>
  </si>
  <si>
    <t>The Board has not declared any dividend in respect of the quarter ended 31 October 2004 (Previous</t>
  </si>
  <si>
    <t>quarter ended 31 October 2003 : Nil).</t>
  </si>
  <si>
    <t>book value of BCSB ICULS in the records of the Company. BGB will continue to meet the</t>
  </si>
  <si>
    <t>net financing costs up to 31 December 2004 relating to any funding obtained by the Company</t>
  </si>
  <si>
    <t>to meet its obligations under the put option.</t>
  </si>
  <si>
    <t>Proposed BLand Special Distribution-in-Specie</t>
  </si>
  <si>
    <t>The Company proposed to undertake a special dividend-in-specie from the remaining BCSB</t>
  </si>
  <si>
    <t>ICULS held by the Company to its shareholders after the Proposed BLand 1st Bonus Issue,</t>
  </si>
  <si>
    <t>Proposed BLand Capital Repayment and Consolidation, Proposed BLand 2nd Bonus Issue and</t>
  </si>
  <si>
    <t>the Proposed Compensation. The actual distribution per BLand share will be decided by the</t>
  </si>
  <si>
    <t>Directors with the intention to maximise the distribution of the entire amount of BCSB ICULS.</t>
  </si>
  <si>
    <t>On 27 August 2004, BTSSB informed Matrix that it has obtained the requisite approval via a court</t>
  </si>
  <si>
    <t>convened meeting of the LAD creditors pursuant to a scheme of arrangement under Section 176 of</t>
  </si>
  <si>
    <t>The above proposals are referred to as "BLand Revised Proposals".</t>
  </si>
  <si>
    <t>The BLand Revised Proposals is conditional upon approvals being obtained from the following:</t>
  </si>
  <si>
    <t>SC for Proposed BLand Capital Repayment and Consolidation and the Proposed BLand</t>
  </si>
  <si>
    <t>Special Dividend-in-Specie;</t>
  </si>
  <si>
    <t>Bursa Securities for the listing and the quotation of the following:</t>
  </si>
  <si>
    <t xml:space="preserve">(a) the new BLand shares to issued pursuant to Proposed BLand 1st Bonus Issue and </t>
  </si>
  <si>
    <t xml:space="preserve">     Proposed BLand 2nd Bonus Issue; and</t>
  </si>
  <si>
    <t>(b) the BCSB ICULS to be issued by BCSB to the Company pursuant to Proposed</t>
  </si>
  <si>
    <t xml:space="preserve">     BLand Inter-Company Settlement and the BCSB shares to be issued pursuant to</t>
  </si>
  <si>
    <t xml:space="preserve">     their conversion thereof;</t>
  </si>
  <si>
    <t>the shareholders of the Company at an EGM to be convened;</t>
  </si>
  <si>
    <t>Dividend-in-Specie;</t>
  </si>
  <si>
    <t xml:space="preserve">the Orders of the High Court of Malaya sanctioning the Proposed BLand Capital </t>
  </si>
  <si>
    <t>Repayment pursuant to Section 64 of the Companies Act, 1965; and</t>
  </si>
  <si>
    <t>(vii)</t>
  </si>
  <si>
    <t>any other relevant authority and/or parties, if any.</t>
  </si>
  <si>
    <t>The inter-conditionality of the BLand Revised Proposals is as follows:</t>
  </si>
  <si>
    <t>the Proposed BLand 1st Bonus Issue, the Proposed BLand Capital Repayment and</t>
  </si>
  <si>
    <t>Consolidation, and the Proposed BLand 2nd Bonus Issue are inter-conditional;</t>
  </si>
  <si>
    <t>the Proposed Compensation is conditional upon the Proposed BLand Capital Repayment</t>
  </si>
  <si>
    <t>and Consolidation; and</t>
  </si>
  <si>
    <t>the Proposed BLand Special Dividend-in-Specie is conditional upon Proposed BLand</t>
  </si>
  <si>
    <t>the ICULS 1999/2009 holders at a meeting to be convened for the Proposed BLand Capital</t>
  </si>
  <si>
    <t>Repayment and Consolidation and, if required, the Proposed BLand Special</t>
  </si>
  <si>
    <t>the shareholders of BGB at an EGM to be convened for the Proposed BLand Inter- Company</t>
  </si>
  <si>
    <t>Settlement and the Proposed Compensation and all conditions precedent for their</t>
  </si>
  <si>
    <t>implementation.</t>
  </si>
  <si>
    <t>the Proposed BLand Capital Repayment and Consolidation is conditional upon the Proposed</t>
  </si>
  <si>
    <t>BLand Inter-company Settlement and Proposed BLand 1st Bonus Issue;</t>
  </si>
  <si>
    <t>Inter-Company Settlement, the Proposed BLand Capital Repayment and Consolidation and the</t>
  </si>
  <si>
    <t>Proposed Compensation.</t>
  </si>
  <si>
    <t xml:space="preserve">SMSB entered into a conditional sale and purchase agreement ("SPA") with STC for </t>
  </si>
  <si>
    <t>Sungai Besi Land from STC for a total consideration of RM640.0 million to be satisfied</t>
  </si>
  <si>
    <t>by:</t>
  </si>
  <si>
    <t>a) Cash payment of RM35.0 million; and</t>
  </si>
  <si>
    <t xml:space="preserve">b) Transfer of the approximately 750.0 acres of freehold land in Sungai Tinggi ("Sungai </t>
  </si>
  <si>
    <t xml:space="preserve">    Tinggi Land") together with a new racecourse and ancillary buildings to be erected </t>
  </si>
  <si>
    <t xml:space="preserve">    thereon (including equestrian sports centre and infrastructure amenities) and the sub-</t>
  </si>
  <si>
    <t xml:space="preserve">    divided vacant lots (collectively referred to as the "New Turf Club") with an agreed</t>
  </si>
  <si>
    <t xml:space="preserve">    value of RM605.0 million ("Proposed Acquisition of Sungai Besi Land"); and</t>
  </si>
  <si>
    <t>settle the inter-company balances owing by the Group. As at 31 October 2004, the outstanding</t>
  </si>
  <si>
    <t>Bhd ("SMSB") had been selected by Selangor Turf Club ("STC") as the successful bidder to acquire a</t>
  </si>
  <si>
    <t>total area of 244.7926 acres of leasehold land located in Sungai Besi together with all existing buildings</t>
  </si>
  <si>
    <t>and structures erected thereon ("Sungai Besi Land"). Further to the aforementioned, the Company, on</t>
  </si>
  <si>
    <t>19 July 2004 announced:</t>
  </si>
  <si>
    <t>Issued a Letter of Offer ("Offer") to BerjayaCity Sdn Bhd ("BCity") to acquire Sungai</t>
  </si>
  <si>
    <t>Tinggi Land from BCity and to appoint BCity as the turnkey contractor to carry out the</t>
  </si>
  <si>
    <t>construction of the New Turf Club on the Sungai Tinggi Land for SMSB for a total cash</t>
  </si>
  <si>
    <t>consideration of RM605.0 million.</t>
  </si>
  <si>
    <t>The basic and diluted earnings per share are calculated as follows:</t>
  </si>
  <si>
    <t>Net profit for the quarter</t>
  </si>
  <si>
    <t xml:space="preserve">Increase in net profit as a result </t>
  </si>
  <si>
    <t>Adjusted net profit for the quarter</t>
  </si>
  <si>
    <t>EARNINGS PER SHARE (SEN)</t>
  </si>
  <si>
    <t>PROFIT BEFORE TAXATION</t>
  </si>
  <si>
    <t>PROFIT AFTER TAXATION</t>
  </si>
  <si>
    <t xml:space="preserve">PROFIT ATTRIBUTABLE TO </t>
  </si>
  <si>
    <t>entire issued and paid-up share capital of BTSSB to RM784.031 million ("Revised Purchase</t>
  </si>
  <si>
    <t>On 29 March 2004, the Company had announced potential additional claims by LAD Creditors</t>
  </si>
  <si>
    <t>totalling RM3.515 million which relates to the legally disputed cases that will increase the settlement</t>
  </si>
  <si>
    <t>of LAD claims up to RM270.176 million and up to 192.983 million new Matrix shares will be issued</t>
  </si>
  <si>
    <t>to settle LAD claims based on the issue price of RM1.40 per share. The Company also proposed to</t>
  </si>
  <si>
    <t>The shareholders of Dijaya at an EGM to be convened for the disposal of the BTSSB</t>
  </si>
  <si>
    <t>shares held by its wholly-owned subsidiary, BR, to Matrix pursuant to the Proposed</t>
  </si>
  <si>
    <t>Acquisition and for the Undertaking pursuant to the MO to be extended to BR upon</t>
  </si>
  <si>
    <t>completion of the Proposed Acquisition;</t>
  </si>
  <si>
    <t>Proceeds from capital distribution by an associated company</t>
  </si>
  <si>
    <t>Earnings</t>
  </si>
  <si>
    <t>NOTES (Continued)</t>
  </si>
  <si>
    <t>A11</t>
  </si>
  <si>
    <t>External</t>
  </si>
  <si>
    <t>Total revenue</t>
  </si>
  <si>
    <t>Results</t>
  </si>
  <si>
    <t>Unallocated corporate expenses</t>
  </si>
  <si>
    <t>Share of results of associated companies</t>
  </si>
  <si>
    <t>Income taxes</t>
  </si>
  <si>
    <t>Quoted shares, at market value</t>
  </si>
  <si>
    <t>Income (RM'000)</t>
  </si>
  <si>
    <t xml:space="preserve">Weighted average number of shares </t>
  </si>
  <si>
    <t xml:space="preserve">  outstanding ('000)</t>
  </si>
  <si>
    <t>Diluted earnings per share (sen)</t>
  </si>
  <si>
    <t>Net cash generated from operating activities</t>
  </si>
  <si>
    <t>Inventories</t>
  </si>
  <si>
    <t>Receivables</t>
  </si>
  <si>
    <t>Payables</t>
  </si>
  <si>
    <t xml:space="preserve"> </t>
  </si>
  <si>
    <t>PRECEDING</t>
  </si>
  <si>
    <t>RM'000</t>
  </si>
  <si>
    <t>Taxation</t>
  </si>
  <si>
    <t>(i)</t>
  </si>
  <si>
    <t>*</t>
  </si>
  <si>
    <t>AS AT</t>
  </si>
  <si>
    <t>FINANCIAL</t>
  </si>
  <si>
    <t>YEAR END</t>
  </si>
  <si>
    <t>Current Assets</t>
  </si>
  <si>
    <t>Current Liabilities</t>
  </si>
  <si>
    <t>Short Term Borrowings</t>
  </si>
  <si>
    <t>Net Current Assets</t>
  </si>
  <si>
    <t>Share Capital</t>
  </si>
  <si>
    <t>Share Premium</t>
  </si>
  <si>
    <t>Retained Profits</t>
  </si>
  <si>
    <t>Minority Interests</t>
  </si>
  <si>
    <t>Other Long Term Liabilities</t>
  </si>
  <si>
    <t>NOTES</t>
  </si>
  <si>
    <t>Long Term Borrowings</t>
  </si>
  <si>
    <t>check</t>
  </si>
  <si>
    <t>There were no issuances and repayment of debts and equity securities, share buy-backs, share</t>
  </si>
  <si>
    <t>%</t>
  </si>
  <si>
    <t>BERJAYA LAND BERHAD</t>
  </si>
  <si>
    <t>Investment Properties</t>
  </si>
  <si>
    <t>Land Held For Development</t>
  </si>
  <si>
    <t>Associated Companies</t>
  </si>
  <si>
    <t>Investments</t>
  </si>
  <si>
    <t>Development Properties</t>
  </si>
  <si>
    <t>Deposits</t>
  </si>
  <si>
    <t>Exchange Reserves</t>
  </si>
  <si>
    <t>Capital Funds</t>
  </si>
  <si>
    <t>Deferred Taxation</t>
  </si>
  <si>
    <t xml:space="preserve"> - In Malaysia</t>
  </si>
  <si>
    <t xml:space="preserve"> - Outside Malaysia</t>
  </si>
  <si>
    <t>Deferred taxation</t>
  </si>
  <si>
    <t>Short term borrowings</t>
  </si>
  <si>
    <t>Secured -</t>
  </si>
  <si>
    <t>Denominated in Ringgit Malaysia</t>
  </si>
  <si>
    <t>Long term borrowings</t>
  </si>
  <si>
    <t>Total</t>
  </si>
  <si>
    <t>Property development and investment</t>
  </si>
  <si>
    <t>Hotel, resort and recreation</t>
  </si>
  <si>
    <t>+/(-)</t>
  </si>
  <si>
    <t>Net tangible assets per share (sen)</t>
  </si>
  <si>
    <t>Our principal business operations are not significantly affected by any seasonal or cyclical factors</t>
  </si>
  <si>
    <t>There was no pending material litigation as at the date of this announcement.</t>
  </si>
  <si>
    <t>N/A</t>
  </si>
  <si>
    <t>Net assets per share (sen)</t>
  </si>
  <si>
    <t>c.c. Securities Commission</t>
  </si>
  <si>
    <t>Revenue</t>
  </si>
  <si>
    <t>(ii)</t>
  </si>
  <si>
    <t>(iii)</t>
  </si>
  <si>
    <t>Quoted shares, at cost</t>
  </si>
  <si>
    <t xml:space="preserve">  - In Malaysia</t>
  </si>
  <si>
    <t xml:space="preserve">  - Outside Malaysia</t>
  </si>
  <si>
    <t>Quoted shares, at book value</t>
  </si>
  <si>
    <t>except for:</t>
  </si>
  <si>
    <t>the property development division which is affected by the prevailing cyclical economic</t>
  </si>
  <si>
    <t>conditions;</t>
  </si>
  <si>
    <t>the local beach resorts situated at the East Coast of Peninsular Malaysia which are affected</t>
  </si>
  <si>
    <t>Tax Recoverable</t>
  </si>
  <si>
    <t>Property, Plant and Equipment</t>
  </si>
  <si>
    <t>Reserves :</t>
  </si>
  <si>
    <t>UNAUDITED INTERIM FINANCIAL REPORT</t>
  </si>
  <si>
    <t>Table of Contents</t>
  </si>
  <si>
    <t>Page</t>
  </si>
  <si>
    <t>Condensed Consolidated Balance Sheet</t>
  </si>
  <si>
    <t>Condensed Consolidated Income Statement</t>
  </si>
  <si>
    <t>Condensed Consolidated Statement of Changes in Equity</t>
  </si>
  <si>
    <t>Condensed Consolidated Cash Flow Statement</t>
  </si>
  <si>
    <t>Notes to the Unaudited Interim Financial Report</t>
  </si>
  <si>
    <t xml:space="preserve">UNAUDITED INTERIM FINANCIAL REPORT </t>
  </si>
  <si>
    <t>CONDENSED CONSOLIDATED BALANCE SHEET</t>
  </si>
  <si>
    <t>Note</t>
  </si>
  <si>
    <t xml:space="preserve">CONDENSED CONSOLIDATED INCOME STATEMENT </t>
  </si>
  <si>
    <t>REVENUE</t>
  </si>
  <si>
    <t>PROFIT FROM OPERATIONS</t>
  </si>
  <si>
    <t>Finance costs</t>
  </si>
  <si>
    <t>TAXATION</t>
  </si>
  <si>
    <t>B5</t>
  </si>
  <si>
    <t>SHAREHOLDERS OF THE COMPANY</t>
  </si>
  <si>
    <t xml:space="preserve">(i)  Basic </t>
  </si>
  <si>
    <t>B13</t>
  </si>
  <si>
    <t xml:space="preserve">(ii)  Fully diluted </t>
  </si>
  <si>
    <t>The annexed notes form an integral part of this interim financial report.</t>
  </si>
  <si>
    <t>(COMPANY NO : 201765-A)</t>
  </si>
  <si>
    <t>(COMPANY NO: 201765-A)</t>
  </si>
  <si>
    <t>(COMPANY NO:  201765-A)</t>
  </si>
  <si>
    <t>CONDENSED CONSOLIDATED STATEMENT OF CHANGES IN EQUITY</t>
  </si>
  <si>
    <t>Reserves</t>
  </si>
  <si>
    <t>Share</t>
  </si>
  <si>
    <t xml:space="preserve">Non - </t>
  </si>
  <si>
    <t>capital</t>
  </si>
  <si>
    <t>premium</t>
  </si>
  <si>
    <t>distributable</t>
  </si>
  <si>
    <t>Distributable</t>
  </si>
  <si>
    <t>RM '000</t>
  </si>
  <si>
    <t xml:space="preserve">CONDENSED CONSOLIDATED CASH FLOW STATEMENT </t>
  </si>
  <si>
    <t>OPENING CASH AND CASH EQUIVALENTS</t>
  </si>
  <si>
    <t>CLOSING CASH AND CASH EQUIVALENTS</t>
  </si>
  <si>
    <t>The closing cash and cash equivalents comprise the following:</t>
  </si>
  <si>
    <t xml:space="preserve">  Deposits with licensed banks</t>
  </si>
  <si>
    <t xml:space="preserve">  Cash and bank balances</t>
  </si>
  <si>
    <t>Share of profits and losses of associated companies</t>
  </si>
  <si>
    <t>The interim financial report is not audited and has been prepared in compliance with MASB 26, Interim</t>
  </si>
  <si>
    <t>Financial Reporting.</t>
  </si>
  <si>
    <t xml:space="preserve">The interim financial report should be read in conjunction with the audited financial statements of the </t>
  </si>
  <si>
    <t>qualification.</t>
  </si>
  <si>
    <t>A1</t>
  </si>
  <si>
    <t>A2</t>
  </si>
  <si>
    <t>A3</t>
  </si>
  <si>
    <t>A4</t>
  </si>
  <si>
    <t>A5</t>
  </si>
  <si>
    <t>A6</t>
  </si>
  <si>
    <t>A8</t>
  </si>
  <si>
    <t>There were no material events subsequent to the end of this current quarter that have not been reflected</t>
  </si>
  <si>
    <t>in the financial statements for this interim period.</t>
  </si>
  <si>
    <t>A9</t>
  </si>
  <si>
    <t>A10</t>
  </si>
  <si>
    <t>B1</t>
  </si>
  <si>
    <t>B2</t>
  </si>
  <si>
    <t>B3</t>
  </si>
  <si>
    <t>B4</t>
  </si>
  <si>
    <t>B6</t>
  </si>
  <si>
    <t>B8 (a)</t>
  </si>
  <si>
    <t>B7 (a)</t>
  </si>
  <si>
    <t>B9</t>
  </si>
  <si>
    <t>B10</t>
  </si>
  <si>
    <t>B11</t>
  </si>
  <si>
    <t>B12</t>
  </si>
  <si>
    <t>Basic earnings per share (sen)</t>
  </si>
  <si>
    <t>Currency translation differences</t>
  </si>
  <si>
    <t>5% Irredeemable Convertible Unsecured Loan Stocks ("ICULS") 1999/2009</t>
  </si>
  <si>
    <t>the gaming business that may be positively impacted by the festive seasons.</t>
  </si>
  <si>
    <t>Inter segment</t>
  </si>
  <si>
    <t xml:space="preserve">  1999/2009 conversion</t>
  </si>
  <si>
    <t xml:space="preserve">Number of shares from potential ICULS </t>
  </si>
  <si>
    <t xml:space="preserve">    cash consideration of approximately RM71.398 million and the subsequent subscription of 20.867</t>
  </si>
  <si>
    <t xml:space="preserve">    2004, totalling approximately RM12.084 million;</t>
  </si>
  <si>
    <t xml:space="preserve">    million ordinary shares pursuant to its rights issue at an issue price of S$0.25 per share in September </t>
  </si>
  <si>
    <t>c) the transfer of the Company's entire interests in Indah Corporation Berhad, Berjaya Golf Resort</t>
  </si>
  <si>
    <t xml:space="preserve">    Berhad and Staffield Country Resort Berhad to Berjaya Vacation Club Berhad, a wholly owned</t>
  </si>
  <si>
    <t xml:space="preserve">    subsidiary company by the Company via an internal rationalisation scheme of the Group.</t>
  </si>
  <si>
    <t xml:space="preserve">    announced on 27 September 2004.</t>
  </si>
  <si>
    <t>and a lower share of profits from associated companies attributed to the Group's equity-accounting for</t>
  </si>
  <si>
    <t>a share of losses of a new associated company as mentioned in Note B1.</t>
  </si>
  <si>
    <t>Barring any unforeseen circumstances, the Directors anticipate that the Group's operating results for the</t>
  </si>
  <si>
    <t>above was obtained on 8 November 2004.</t>
  </si>
  <si>
    <t>the Company for the acquisition had been obtained at an EGM held on 4 November 2004 and the</t>
  </si>
  <si>
    <t>proposals are now pending approval from relevant authorities.</t>
  </si>
  <si>
    <t>d) the striking off of Universal Summit Limited, a dormant subsidiary company of the Group as</t>
  </si>
  <si>
    <t>respective EGMs held on 4 November 2004 whilst the approval of the shareholders of Dijaya for the</t>
  </si>
  <si>
    <t>Profit before taxation</t>
  </si>
  <si>
    <t>Profit after taxation</t>
  </si>
  <si>
    <t xml:space="preserve">The same accounting policies and methods of computation used in the preparation of the financial </t>
  </si>
  <si>
    <t>OPERATING ACTIVITIES</t>
  </si>
  <si>
    <t>Receipts from customers/operating revenue</t>
  </si>
  <si>
    <t>INVESTING ACTIVITIES</t>
  </si>
  <si>
    <t>FINANCING ACTIVITIES</t>
  </si>
  <si>
    <t>EFFECTS OF EXCHANGE RATE CHANGES</t>
  </si>
  <si>
    <t>Share of taxation in associated companies</t>
  </si>
  <si>
    <t>Other payments</t>
  </si>
  <si>
    <t>Interest received</t>
  </si>
  <si>
    <t>Interest paid</t>
  </si>
  <si>
    <t>Acquisition of other investments, including ICULS bought back</t>
  </si>
  <si>
    <t>Dividend received</t>
  </si>
  <si>
    <t>Acquisition of property, plant and equipment and properties</t>
  </si>
  <si>
    <t>Sub-total</t>
  </si>
  <si>
    <t>Less: Inter segment revenue</t>
  </si>
  <si>
    <t xml:space="preserve">Shareholders' Funds </t>
  </si>
  <si>
    <t xml:space="preserve">  gaming taxes, duties and other operating expenses</t>
  </si>
  <si>
    <t xml:space="preserve">Payment to suppliers, prize winners, </t>
  </si>
  <si>
    <t>The valuation of land and buildings have been brought forward without amendment from the previous</t>
  </si>
  <si>
    <t>per share (sen)</t>
  </si>
  <si>
    <t>by the North-East monsoon season during the third quarter of the financial year, and</t>
  </si>
  <si>
    <t>Results arising from investing activities</t>
  </si>
  <si>
    <t>At 1 May 2003</t>
  </si>
  <si>
    <t>Unsecured guarantee given to financial institution for credit facilities</t>
  </si>
  <si>
    <t xml:space="preserve">  granted to a related company by the Company:</t>
  </si>
  <si>
    <t xml:space="preserve">Tax paid </t>
  </si>
  <si>
    <t>Sale of other investments and properties</t>
  </si>
  <si>
    <t>CURRENT QUARTER</t>
  </si>
  <si>
    <t>YEAR TO DATE</t>
  </si>
  <si>
    <t>ENDED</t>
  </si>
  <si>
    <t xml:space="preserve">   inception of the Revamped Listing Requirements of Bursa Malaysia Securities Berhad. Such dividend income </t>
  </si>
  <si>
    <t xml:space="preserve">Sale of property, plant and equipment </t>
  </si>
  <si>
    <t>(i)  The total purchase consideration of quoted shares are as follows:</t>
  </si>
  <si>
    <t xml:space="preserve">      Quoted shares outside Malaysia</t>
  </si>
  <si>
    <t xml:space="preserve">     Sales proceeds of quoted shares</t>
  </si>
  <si>
    <t xml:space="preserve">     Gain on disposal of quoted shares</t>
  </si>
  <si>
    <t>The BLand Revised Proposals are pending completion.</t>
  </si>
  <si>
    <t>to now undertake a placement of up to 200 million BToto ordinary shares of RM1.00 each and/or up to</t>
  </si>
  <si>
    <t>The Proposed Acquisition will upon completion, transform the business of Matrix from its current</t>
  </si>
  <si>
    <t>total of 338 units of service apartments from BTSSB respectively will receive approximately</t>
  </si>
  <si>
    <t>an aggregate of 29.481 million new ordinary shares representing approximately 2.57% of the</t>
  </si>
  <si>
    <t>enlarged share capital of Matrix as the settlement for the LAD claims; and</t>
  </si>
  <si>
    <t>Proposed Debt Settlement.</t>
  </si>
  <si>
    <t>Purchase Consideration. There are no changes in the other terms of the Proposed Acquisition and the</t>
  </si>
  <si>
    <t>* This represents dividend income and sale proceeds of securities in respect of the Group's quoted investments that</t>
  </si>
  <si>
    <t>- as previously reported</t>
  </si>
  <si>
    <t>- as restated</t>
  </si>
  <si>
    <t>Gaming and related activities</t>
  </si>
  <si>
    <t>Results from investing activities</t>
  </si>
  <si>
    <t>- Interest income</t>
  </si>
  <si>
    <t>- Others</t>
  </si>
  <si>
    <t xml:space="preserve">annual report. </t>
  </si>
  <si>
    <t xml:space="preserve">  Bank overdraft (included under short term borrowings)</t>
  </si>
  <si>
    <t>Part A</t>
  </si>
  <si>
    <t>Proposed ICULS 1999/2009 Offer for Sale;</t>
  </si>
  <si>
    <t xml:space="preserve">(iii) </t>
  </si>
  <si>
    <t>Proposed BLand Early Conversion; and</t>
  </si>
  <si>
    <t>Part B</t>
  </si>
  <si>
    <t>Proposed BLand Bonus Issue.</t>
  </si>
  <si>
    <t>Proposed BLand Capital Distribution.</t>
  </si>
  <si>
    <t>On 26 August 2003, Commerce International Merchant Bankers Berhad ("CIMB") on behalf of the</t>
  </si>
  <si>
    <t>Proposals") which includes, amongst others, a proposed revision to the settlement of inter-company</t>
  </si>
  <si>
    <t>Proposed BLand Inter-Company Settlement; and</t>
  </si>
  <si>
    <t>Quarter</t>
  </si>
  <si>
    <t>ended</t>
  </si>
  <si>
    <t>(c)</t>
  </si>
  <si>
    <t>As an integral part of the Offer, Matrix will settle on behalf of BTSSB the claims which arose from the</t>
  </si>
  <si>
    <t>liquidated ascertained damages ("LAD") due to the late delivery of vacant possession of their units in</t>
  </si>
  <si>
    <t>Following the completion of the proposals, the direct shareholdings of TSVT and the parties acting in</t>
  </si>
  <si>
    <t>concert namely, DRTYC, RTYS, NTSP, JMP and VHSB in Matrix will increase from 1.7% to</t>
  </si>
  <si>
    <t>approximately 59%. Accordingly, TSVT will undertake to extend a mandatory offer ("MO") for the</t>
  </si>
  <si>
    <t>remaining Matrix Shares which are not already held by them upon the completion of the Proposed</t>
  </si>
  <si>
    <t>Acquisition at the same price as the issue price of the new Matrix shares.</t>
  </si>
  <si>
    <t>On 21 November 2003, the Company announced that its subsidiary company, Matrix International</t>
  </si>
  <si>
    <t>Berhad ("Matrix") has received letters of offer ("the Offer") from the shareholders of Berjaya Times</t>
  </si>
  <si>
    <t>Square Sdn Bhd ("BTSSB") namely, YBhg. Tan Sri Dato' Seri Vincent Tan Chee Yioun ("TSVT"),</t>
  </si>
  <si>
    <t>YBhg. Dato' Robin Tan Yeong Ching ("DRTYC"), Rayvin Tan Yeong Sheik ("RTYS"), Nerine Tan</t>
  </si>
  <si>
    <t>Sheik Ping ("NTSP"), JMP Holding Sdn Bhd ("JMP"), Vecc-Men Holding Sdn Bhd ("VHSB") and</t>
  </si>
  <si>
    <t>Bakat Rampai Sdn Bhd ("BR") offering to sell their entire equity interest totaling 100% in BTSSB</t>
  </si>
  <si>
    <t>comprising 320.614 million ordinary shares of RM1.00 each for a total purchase consideration of</t>
  </si>
  <si>
    <t>RM993.902 million to be satisfied by the issuance of 709.93 million new ordinary shares of RM1.00</t>
  </si>
  <si>
    <t>each in Matrix at an issue price of RM1.40 per ordinary share of RM1.00 each ("Matrix Shares")</t>
  </si>
  <si>
    <t>In relation to the aforementioned Proposed Acquisition, the Company had on 2 December 2003, announced</t>
  </si>
  <si>
    <t>gaming business into a property investment business resulting in a significant change in business</t>
  </si>
  <si>
    <t>direction as well as the dominant shareholder of Matrix.</t>
  </si>
  <si>
    <t>However, as the Proposed Acquisition is conditional upon BR not accepting the MO offer, the</t>
  </si>
  <si>
    <t>approval from the shareholders of Dijaya Corporation Berhad ("Dijaya") will be sought to grant the</t>
  </si>
  <si>
    <t>undertaking to BR not to accept such a MO offer ("Undertaking").</t>
  </si>
  <si>
    <t>the following:</t>
  </si>
  <si>
    <t>the Company via its wholly owned subsidiary companies, Nada Embun Sdn Bhd and Dian</t>
  </si>
  <si>
    <t>the dilution of the Group's equity interest in Matrix from approximately 51.99% to 10.85%,</t>
  </si>
  <si>
    <t xml:space="preserve">inclusive of new Matrix Shares receivable by the Purchaser Companies pursuant to the </t>
  </si>
  <si>
    <t>Kristal Sdn Bhd ("Purchaser Companies") which had purchased a floor of office space and a</t>
  </si>
  <si>
    <t>The aforesaid proposals are subject to the following approvals:-</t>
  </si>
  <si>
    <t xml:space="preserve">(iv) </t>
  </si>
  <si>
    <t>the approvals of LAD Creditors at the Court convened creditors' meeting pursuant to Section 176</t>
  </si>
  <si>
    <t>of the Companies Act, 1965;</t>
  </si>
  <si>
    <t>(v)</t>
  </si>
  <si>
    <t>(vi)</t>
  </si>
  <si>
    <t>Dividend paid to minority shareholders of subsidiary companies</t>
  </si>
  <si>
    <t>Current period provision</t>
  </si>
  <si>
    <t>any other relevant authorities.</t>
  </si>
  <si>
    <t>For the quarter ended 31 October 2004, the Group recorded a revenue of RM188.1 million and pre-tax</t>
  </si>
  <si>
    <t>The Board is pleased to note that the Group realised an exceptional gain of RM23.4 million arising from</t>
  </si>
  <si>
    <t>The decrease in revenue was mainly due to the lower progress billings invoiced by the property</t>
  </si>
  <si>
    <t>development division in the current quarter as the existing major property development projects are</t>
  </si>
  <si>
    <t>now nearing completion and similarly contributed to the decrease in pre-tax profit of the Group. The</t>
  </si>
  <si>
    <t>Group equity-accounted for a higher share of profits from its associated company, Berjaya Sports Toto</t>
  </si>
  <si>
    <t>Berhad ("BToto") in the current quarter under review. However, the total share of results from</t>
  </si>
  <si>
    <t>associated companies showed a lower figure which was mainly attributed to the share of losses in a</t>
  </si>
  <si>
    <t>new associated company of the Group, Informatics Holdings Ltd.</t>
  </si>
  <si>
    <t>part disposal of investment properties in the current quarter under review.</t>
  </si>
  <si>
    <t>and pre-tax profit respectively as compared to the preceding year corresponding period. The increase</t>
  </si>
  <si>
    <t>Other than the abovementioned, the higher increase in the Group pre-tax profit was mainly due to the</t>
  </si>
  <si>
    <t>higher share of profits from BToto and the exceptional gain arising from part disposal of investment</t>
  </si>
  <si>
    <t>properties realised in the period under review. In the previous year corresponding period, the Group</t>
  </si>
  <si>
    <t>incurred exceptional losses from disposal of properties and quoted investments.</t>
  </si>
  <si>
    <t>As compared to the preceding quarter ended 31 July 2004, the Group registered a decrease in revenue</t>
  </si>
  <si>
    <t>development projects were now nearing completion. The decrease in pre-tax profit was mainly due to</t>
  </si>
  <si>
    <t>the lower profit contribution from property development division resulting from lower progress billings</t>
  </si>
  <si>
    <t>to the preceding year corresponding quarter.</t>
  </si>
  <si>
    <t>progress billings invoiced by the property development division as the existing major property</t>
  </si>
  <si>
    <t>As at 24 November 2004, the Group beneficially owns a balance of RM75,867,760 nominal value of BToto</t>
  </si>
  <si>
    <t>(d)</t>
  </si>
  <si>
    <t xml:space="preserve">      company of the Group amounting to RM23.4 million.</t>
  </si>
  <si>
    <t xml:space="preserve">      2004 except for the exceptional gain arising from part disposal of investment properties by a subsidiary </t>
  </si>
  <si>
    <t>profit of RM69.8 million, showing a decrease of approximately 12% and 9% respectively as compared</t>
  </si>
  <si>
    <t>in Group revenue was mainly due to higher room sales resulting from higher occupancy rates recorded</t>
  </si>
  <si>
    <t>from the hotels and resorts division as the tourism industry continued to recover from the past adverse</t>
  </si>
  <si>
    <t>events such as Iraq war and SARS outbreak. In addition, the opening of the Pulau Redang airstrip has</t>
  </si>
  <si>
    <t>of Berjaya Redang Beach Resort Sdn Bhd.</t>
  </si>
  <si>
    <t xml:space="preserve">also improved accessibility to our island resort and this led to significant increase in room sales revenue </t>
  </si>
  <si>
    <t>and pre-tax profit of 11% and 5% respectively. The drop in revenue was mainly attributed to the lower</t>
  </si>
  <si>
    <t xml:space="preserve">The audit report of the Company's most recent annual audited financial statements did not contain any </t>
  </si>
  <si>
    <t>Adjusted weighted average number of</t>
  </si>
  <si>
    <t xml:space="preserve">  shares ('000)</t>
  </si>
  <si>
    <t>Group (3-month period)</t>
  </si>
  <si>
    <t>The comparative figures have been reclassified to conform with the current quarter's presentation.</t>
  </si>
  <si>
    <t>ordinary shares of RM1.00 each in Matrix at an issue price of RM1.40 per ordinary share of RM1.00</t>
  </si>
  <si>
    <t>Berjaya Times Square ("BTS") amounting to RM266.661 million by the issuance of 190.472 million new</t>
  </si>
  <si>
    <t>On 23 January 2002, the Company gave BToto a written undertaking ("Undertaking Letter") relating to</t>
  </si>
  <si>
    <t>the settlement arrangement for the inter-company advances whereby it undertakes to settle the</t>
  </si>
  <si>
    <t>outstanding advances within 3 years from the date of issue of BToto ICULS on 5 August 2002. The</t>
  </si>
  <si>
    <t>Company has also given an undertaking that it will ensure that at least RM192.374 million BToto</t>
  </si>
  <si>
    <t>ICULS, comprising 50% of the BToto ICULS beneficially owned by the Group will be redeemed from</t>
  </si>
  <si>
    <t>the relevant lenders of BGroup group of companies within 60 days after the listing of and quotation for</t>
  </si>
  <si>
    <t>On 14 August 2003, the Company announced its intention to undertake a placement of up to 200 million</t>
  </si>
  <si>
    <t>Subsequently, on 11 February 2004, the Company announced a revision to the aforementioned proposal</t>
  </si>
  <si>
    <t>BToto shares with the primary objective of paying down the inter-company advances owing to BToto.</t>
  </si>
  <si>
    <t>Under provision in respect of prior years</t>
  </si>
  <si>
    <t>RM200 million nominal value of BToto ICULS ("Proposed Disposal"). The shareholders of the Company</t>
  </si>
  <si>
    <t>The shareholders of Matrix and the Company at their respective EGMs to convened;</t>
  </si>
  <si>
    <t xml:space="preserve">   associated company</t>
  </si>
  <si>
    <t>Other receipts (including tax refunds)</t>
  </si>
  <si>
    <t>(ii) The disposal of quoted shares are as follows:</t>
  </si>
  <si>
    <t>30/4/04</t>
  </si>
  <si>
    <t>The changes in contingent liabilities since the last audited balance sheet as at 30 April 2004 are as follows:</t>
  </si>
  <si>
    <t>approved the Proposed Disposal at an Extraordinary General Meeting ("EGM") held on 15 March 2004</t>
  </si>
  <si>
    <t>and the Proposed Disposal is pending completion.</t>
  </si>
  <si>
    <t>ICULS which are free from encumbrances, after the release of RM100 million nominal value of BToto</t>
  </si>
  <si>
    <t>ICULS in accordance with the terms of the Undertaking Letter upon the Company's repayment of</t>
  </si>
  <si>
    <t xml:space="preserve">Securities Commission ("SC"); </t>
  </si>
  <si>
    <t>Additional Information Required by the Listing Requirements of Bursa</t>
  </si>
  <si>
    <t xml:space="preserve">  Malaysia Securities Berhad ("Bursa Securities LR")</t>
  </si>
  <si>
    <t>Profit from operations</t>
  </si>
  <si>
    <t>2004 including business combination, acquisition or disposal of subsidiaries and long term investments,</t>
  </si>
  <si>
    <t>restructuring and discontinuing operations except for:</t>
  </si>
  <si>
    <t>ADDITIONAL INFORMATION REQUIRED BY BURSA SECURITIES LR</t>
  </si>
  <si>
    <t xml:space="preserve">    26.62% of the then existing issued and paid-up share capital of Informatics Holdings Ltd for a total </t>
  </si>
  <si>
    <t>On 2 March 2004, the Company announced its wholly owned subsidiary company, Selat Makmur Sdn</t>
  </si>
  <si>
    <t>each to the property purchasers of BTS ("LAD Creditors") ("Proposed Debt Settlement").</t>
  </si>
  <si>
    <t>(b)</t>
  </si>
  <si>
    <t>thereby resulting in BTSSB becoming a wholly-owned subsidiary of Matrix ("Proposed Acquisition").</t>
  </si>
  <si>
    <t>increase the present authorised share capital of Matrix from RM500,000,000 comprising 500,000,000</t>
  </si>
  <si>
    <t>ordinary shares of RM1.00 to RM5,000,000,000 comprising 5,000,000,000 ordinary shares of RM1.00</t>
  </si>
  <si>
    <t>each and is subject to the approval being obtained from the shareholders of the Company at an</t>
  </si>
  <si>
    <t>extraordinary general meeting to be convened.</t>
  </si>
  <si>
    <t>Consideration") as opposed to the initial purchase consideration of RM993.902 milllion. The Revised</t>
  </si>
  <si>
    <t>Purchase Consideration shall be satisfied by the issuance of 560.022 million new Matrix shares at an</t>
  </si>
  <si>
    <t>issue price of RM1.40 per Matrix share instead of the issuance of 709.930 million new Matrix shares</t>
  </si>
  <si>
    <t>at an issue price of RM1.40 per Matrix share. A supplemental share sale agreement was executed</t>
  </si>
  <si>
    <t>between the Company and the vendors on 28 May 2004 to take into consideration the Revised</t>
  </si>
  <si>
    <t>RM100 million cash in January 2004 and another RM100 million in April 2004 to BToto to partially</t>
  </si>
  <si>
    <t>Repayment of borrowings</t>
  </si>
  <si>
    <t>b) the acquisition of 83.471 million ordinary shares of Singapore Dollar ("S$") 0.05 each, representing</t>
  </si>
  <si>
    <t xml:space="preserve">- prior year adjustment </t>
  </si>
  <si>
    <t>the date of this announcement.</t>
  </si>
  <si>
    <t xml:space="preserve">Saved as disclosed in Note A11, there were no financial instruments with off balance sheet risk as at </t>
  </si>
  <si>
    <t>Dividend *</t>
  </si>
  <si>
    <t>This represents the interim dividend in respect of financial year ended 30 April 2004 which was</t>
  </si>
  <si>
    <t xml:space="preserve">approved for payment on 22 June 2004. </t>
  </si>
  <si>
    <t>Drawdown of bank and other borrowings</t>
  </si>
  <si>
    <t xml:space="preserve">4 </t>
  </si>
  <si>
    <t>to the proposals; and</t>
  </si>
  <si>
    <t xml:space="preserve">Bursa Malaysia for the listing of and quotation for the new Matrix Shares to be issued pursuant </t>
  </si>
  <si>
    <t xml:space="preserve">  ICULS 1999/2009 conversion</t>
  </si>
  <si>
    <t xml:space="preserve">  interest expense saved from potential</t>
  </si>
  <si>
    <t>BToto ICULS on the Bursa Malaysia.</t>
  </si>
  <si>
    <t>Net dividends per share (sen)</t>
  </si>
  <si>
    <t>Deferred Tax Assets</t>
  </si>
  <si>
    <t>Intangible Assets</t>
  </si>
  <si>
    <t>Amount Due From Holding Company</t>
  </si>
  <si>
    <t>Cash And Bank Balances</t>
  </si>
  <si>
    <t>Net profit for the period</t>
  </si>
  <si>
    <t>At 1 May 2004</t>
  </si>
  <si>
    <t xml:space="preserve">   have been pledged to financial institutions for credit facilities granted to holding and related companies before the </t>
  </si>
  <si>
    <t xml:space="preserve">   as advances to holding and related companies.</t>
  </si>
  <si>
    <t xml:space="preserve">   and sale proceeds were paid directly to the financial institutions concerned and accordingly, have been reflected </t>
  </si>
  <si>
    <t>Company for the year ended 30 April 2004.</t>
  </si>
  <si>
    <t xml:space="preserve">statements for the year ended 30 April 2004 have been applied in the preparation of the quarterly financial </t>
  </si>
  <si>
    <t>statements.</t>
  </si>
  <si>
    <t>(b) There was no material changes in estimates of amounts reported in the current quarter ended 31</t>
  </si>
  <si>
    <t>cancellation, shares held as treasury shares and resale of treasury shares for the current quarter</t>
  </si>
  <si>
    <t>Retirement Benefit Obligations</t>
  </si>
  <si>
    <t xml:space="preserve">a) the accretion of the Group's equity interest in Berjaya Sports Toto Berhad ("BToto") from 38.13% </t>
  </si>
  <si>
    <t xml:space="preserve">remaining quarters of the financial year ending 30 April 2005 will be satisfactory. </t>
  </si>
  <si>
    <t>There is no profit forecast for the quarter under review.</t>
  </si>
  <si>
    <t>B7 (b)</t>
  </si>
  <si>
    <t>5 - 7</t>
  </si>
  <si>
    <t>8 - 18</t>
  </si>
  <si>
    <t>On 20 July 2004, Matrix announced that SC had, vide its letter dated 16 July 2004, approved the</t>
  </si>
  <si>
    <t>aforesaid Proposals and the listing and quotation of the new Matrix Shares to be issued pursuant to the</t>
  </si>
  <si>
    <t>aforesaid Proposals on the Main Board of Bursa Securities. The SC has also approved the said</t>
  </si>
  <si>
    <t>Proposals under the Foreign Investment Committee's ("FIC") Guidelines for the Acquisition of Assets,</t>
  </si>
  <si>
    <t>Mergers and Take-Overs, 1974.</t>
  </si>
  <si>
    <t>The SC's approval for the above is subject to, inter alia, the following conditions:</t>
  </si>
  <si>
    <t>Matrix/BTSSB to obtain the approvals of the LAD Creditors for the Proposed Debt</t>
  </si>
  <si>
    <t>Settlement as well as the lenders for the proposed restructuring of BTSSB's borrowings</t>
  </si>
  <si>
    <t>prior to the implementation of the Proposed Acquisition;</t>
  </si>
  <si>
    <t>A moratorium on disposal is imposed on 280,011,133 new Matrix Shares to be received</t>
  </si>
  <si>
    <t>by TSVT, whereby he is not allowed to sell, transfer or assign the new Matrix Shares</t>
  </si>
  <si>
    <t>under moratorium for 1 year from the date of the new Matrix Shares are listed on Bursa</t>
  </si>
  <si>
    <t>Securities. Thereafter, he is allowed to sell, transfer or assign only up to a maximum of 1/3</t>
  </si>
  <si>
    <t>per annum (on a straight line basis) of the Matrix Shares under moratorium;</t>
  </si>
  <si>
    <t>All non-trade debts owing to the BTSSB group of companies by its directors, substantial</t>
  </si>
  <si>
    <t>shareholders and other companies controlled by the directors and substantial shareholders</t>
  </si>
  <si>
    <t>must be settled prior to the implementation of the Proposed Acquisition;</t>
  </si>
  <si>
    <t>(iv)</t>
  </si>
  <si>
    <t>Matrix to increase its Bumiputera equity percentage by 2.34% of its enlarged issued and</t>
  </si>
  <si>
    <t>paid-up share capital, as previously imposed by FIC, by 31 December 2005; and</t>
  </si>
  <si>
    <t>Matrix to further increase its Bumiputera equity percentage by 3.66% of its enlarged issued</t>
  </si>
  <si>
    <t>and paid-up share capital within 2 years from the date of the implementation of the</t>
  </si>
  <si>
    <t>Proposed Acquisition and Proposed Debt Settlement.</t>
  </si>
  <si>
    <t>On 28 July 2004, Matrix announced that its Board of Directors had deliberated and accepted the</t>
  </si>
  <si>
    <t>conditions as imposed by the SC.</t>
  </si>
  <si>
    <t>Pursuant to the announcement made by Berjaya Group Berhad ("BGB") on its proposed restructuring</t>
  </si>
  <si>
    <t>exercise on 28 June 2002, the Company ("BLand") had on 11 July 2002, made an announcement in</t>
  </si>
  <si>
    <t>relation to the following proposals:</t>
  </si>
  <si>
    <t>(The proposals under Part A and Part B above are collectively referred to as the "Initial</t>
  </si>
  <si>
    <t>Proposals")</t>
  </si>
  <si>
    <t>Board of BGB, announced a revision to BGB's proposed restructuring exercise ("BGB Revised</t>
  </si>
  <si>
    <t>balance due to BLand ("BGB Revised Proposals Announcement").</t>
  </si>
  <si>
    <t>Loss on deemed disposal of an</t>
  </si>
  <si>
    <t xml:space="preserve">  associated company</t>
  </si>
  <si>
    <t>Net cash (used in)/generated from investing activities</t>
  </si>
  <si>
    <t>Net cash generated from/(used in) financing activities</t>
  </si>
  <si>
    <t>NET CASH (OUTFLOW)/INFLOW</t>
  </si>
  <si>
    <t>ended 31 October 2004 except for the issuance of  25,000 new ordinary shares of RM1.00 each when</t>
  </si>
  <si>
    <t>RM40,000 nominal value of 5% ICULS 1999/2009 were converted into shares at the rate of RM1.60</t>
  </si>
  <si>
    <t>Gain on accretion of an</t>
  </si>
  <si>
    <t>nominal value of 5% ICULS 1999/2009 for one fully paid ordinary share.</t>
  </si>
  <si>
    <t>* Note : The gaming tax on revenue from lottery operations has been set off against revenue.</t>
  </si>
  <si>
    <t xml:space="preserve">             As such, the comparative figures for the periods have been restated accordingly. </t>
  </si>
  <si>
    <t>In the first half year ended 31 October 2004, the Group achieved increases of 3% and 14% in revenue</t>
  </si>
  <si>
    <t>Denominated in USD (USD3,690,000)</t>
  </si>
  <si>
    <t>Investments in quoted shares as at 31 October 2004 are as follows: (Continued)</t>
  </si>
  <si>
    <t>In the BGB Revised Proposals Announcement, BGB proposes that inter-company balance due to</t>
  </si>
  <si>
    <t>BLand be settled through the issuance of approximately RM2,054 million 0% ICULS at the nominal</t>
  </si>
  <si>
    <t>value of RM0.50 each in Berjaya Corporation Sdn Bhd, a company which will assume the listing status</t>
  </si>
  <si>
    <t>of BGB pursuant to BGB's proposed restructuring exercise ("BCSB ICULS") instead of the previously</t>
  </si>
  <si>
    <t>announced 2% Newco ICULS as full and final settlement of the inter-company balance due to BLand</t>
  </si>
  <si>
    <t>("Proposed Revised BLand Inter-company Settlement"). The indicative principal terms of the BCSB</t>
  </si>
  <si>
    <t>ICULS have been set out in the announcement dated 26 September 2003. The Company had</t>
  </si>
  <si>
    <t>announced on 26 September 2003 that it had deliberated and accepted the Proposed Revised BLand</t>
  </si>
  <si>
    <t>Inter-company Settlement.</t>
  </si>
  <si>
    <t>In view of the prevailing stock market sentiments, BGB made a revised proposal to the Company to</t>
  </si>
  <si>
    <t>compensate the Company for BGB's failure to meet its obligation to assume the put option obligations</t>
  </si>
  <si>
    <t>of the Company in respect of ICULS 1999/2009.</t>
  </si>
  <si>
    <t>On 2 August 2004, CIMB, on behalf of the Company, announced the following:</t>
  </si>
  <si>
    <t>(a)</t>
  </si>
  <si>
    <t>Proposed BLand Intercompany Settlement</t>
  </si>
  <si>
    <t>Proposed BLand 1st Bonus Issue</t>
  </si>
  <si>
    <t>The Directors has further deliberated on the proposal made by BGB and the Intial Proposals and has</t>
  </si>
  <si>
    <t>decided to abort/revise the Initial Proposals, except for the Proposed Inter-company Settlement.</t>
  </si>
  <si>
    <t>The proposed intercompany settlement announced on 26 September 2003 remains unchanged.</t>
  </si>
  <si>
    <t>The Proposed BLand 1st Bonus Issue involves the issue of up to 987.370 million new BLand</t>
  </si>
  <si>
    <t>shares, credited as fully paid-up, on the basis of one new BLand share for every one existing</t>
  </si>
  <si>
    <t>BLand share held by its shareholders on a date to be determined and announced later by the</t>
  </si>
  <si>
    <t>Company.</t>
  </si>
  <si>
    <t xml:space="preserve">The Proposed BLand 1st Bonus Issue shall be capitalised entirely from the share premium </t>
  </si>
  <si>
    <t>account of the Company.</t>
  </si>
  <si>
    <t>The new BLand shares to be issued pursuant to the Proposed BLand 1st Bonus Issue will,</t>
  </si>
  <si>
    <t>upon allotment and issue, rank pari passu in all respects with the then existing BLand shares</t>
  </si>
  <si>
    <t>and will be entitled to the Proposed BLand Capital Repayment and Consolidation, Proposed</t>
  </si>
  <si>
    <t>BLand 2nd Bonus Issue and Proposed BLand Special Dividend-In-Specie but shall not be</t>
  </si>
  <si>
    <t>entitled to any dividends, rights, allotments and/or other distributions, the entitlement date of</t>
  </si>
  <si>
    <t>Issuance of shares from conversion</t>
  </si>
  <si>
    <t xml:space="preserve">   of 5% ICULS 1999/2009</t>
  </si>
  <si>
    <t>Repayment from/(advances to) related companies *</t>
  </si>
  <si>
    <t>Dividend paid to shareholders of the Company</t>
  </si>
  <si>
    <t>Acquisition of investment in associated company</t>
  </si>
  <si>
    <t xml:space="preserve">    as at 30 April 2004 to 39.42% as at 31 October 2004;</t>
  </si>
  <si>
    <t>inter-company balances owing to BToto was RM942.440 million.</t>
  </si>
  <si>
    <t>Denominated in £ (£15,000)</t>
  </si>
  <si>
    <t>Denominated in SLRs (SLR33,883,000)</t>
  </si>
  <si>
    <t>Denominated in USD (USD5,530,000)</t>
  </si>
  <si>
    <t>Denominated in SGD (SGD6,550,000)</t>
  </si>
  <si>
    <t>Adjusted net profit for the period</t>
  </si>
  <si>
    <t>which is prior to the date of allotment of the new BLand shares.</t>
  </si>
  <si>
    <t>Proposed BLand Capital Repayment</t>
  </si>
  <si>
    <t>A capital repayment of 80 sen for every BLand share held after the Proposed BLand 1st</t>
  </si>
  <si>
    <t>Bonus Issue on a date to be determined, via the distribution of BCSB ICULS pursuant to</t>
  </si>
  <si>
    <t>Section 64 of the Companies Act, 1965; and</t>
  </si>
  <si>
    <t>The consolidation of 5 ordinary shares of RM0.20 each held after the proposed capital</t>
  </si>
  <si>
    <t xml:space="preserve">distribution of BCSB ICULS. Based on the enlarged share capital of BLand on the </t>
  </si>
  <si>
    <t>completion of the Proposed BLand 1st Bonus Issue, the maximum amount to be</t>
  </si>
  <si>
    <t>distributed as capital repayment to all the BLand shareholders will be up to approximately</t>
  </si>
  <si>
    <t>RM1,580 million of book value of BCSB ICULS.</t>
  </si>
  <si>
    <t>capital distribution and consolidation scheme which comprises the following:</t>
  </si>
  <si>
    <t>Proposed BLand 2nd Bonus Issue</t>
  </si>
  <si>
    <t>Following the completion of (i) and (ii) above, it is proposed that the Company undertakes a</t>
  </si>
  <si>
    <t>repayment in (a) above into one BLand share of RM1.00 each.</t>
  </si>
  <si>
    <t>The capital repayment of 80 sen each in (a) above will be satisfied entirely through the</t>
  </si>
  <si>
    <t>Proposed Compensation</t>
  </si>
  <si>
    <t>In 1999, the Company undertook a debt restructuring scheme whereby it issued ICULS</t>
  </si>
  <si>
    <t>1999/2009 with tenure of 10 years to 15 financial institutions, and concurrently granted Put</t>
  </si>
  <si>
    <t>Options to these financial institutions.</t>
  </si>
  <si>
    <t>The Proposed BLand 2nd Bonus Issue involves the issue of up to 592.422 million new Bland</t>
  </si>
  <si>
    <t>shares , credited as fully paid-up, on the basis of three new BLand shares for every two</t>
  </si>
  <si>
    <t>existing BLand shares held by its shareholders after the Proposed BLand 1st Bonus Issue and</t>
  </si>
  <si>
    <t>Proposed BLand Capital Repayment and Consolidation.</t>
  </si>
  <si>
    <t>The Proposed BLand 2nd Bonus Issue shall be capitalised entirely from the retained earnings</t>
  </si>
  <si>
    <t>of the Company.</t>
  </si>
  <si>
    <t>and will be entitled to the Proposed BLand Special Dividend-In-Specie but shall not be entitled</t>
  </si>
  <si>
    <t>to any dividends, rights, allotments and/or other distributions, the entitlement date of which is</t>
  </si>
  <si>
    <t>prior to the date of allotment of the new BLand shares.</t>
  </si>
  <si>
    <t>As at 30 April 2004, there are approximately RM797.2 million ICULS 1999/2009 under the Put</t>
  </si>
  <si>
    <t>Options of which RM305.8 million have already been exercised and accepted by a wholly</t>
  </si>
  <si>
    <t>owned subsidiary company of the Company, while RM491.4 million ICULS 1999/2009 are still</t>
  </si>
  <si>
    <t>with the financial institutions.</t>
  </si>
  <si>
    <t>Though all the Put Options obligation have been assigned to BGB, as an integral package of</t>
  </si>
  <si>
    <t>proposals then, the Company nevertheless is still primarily responsible to the financial</t>
  </si>
  <si>
    <t>institutions in relation to those Put Options, as these ICULS 1999/2009 were converted from</t>
  </si>
  <si>
    <t>the Company's own debts due to the said financial institutions.</t>
  </si>
  <si>
    <t>As BGB is not in a financial position to meet the Put Option obligations, BGB will compensate</t>
  </si>
  <si>
    <t>the Company with up to approximately 579.082 million BCSB ICULS as full and final</t>
  </si>
  <si>
    <t>settlement for the termination of the put option obligation. The compensation of up to</t>
  </si>
  <si>
    <t>approximately 579.082 million BCSB ICULS was arrived at after taking into account the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</si>
</sst>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_);_(* \(#,##0.0\);_(* &quot;-&quot;??_);_(@_)"/>
    <numFmt numFmtId="168" formatCode="_(* #,##0_);_(* \(#,##0\);_(* &quot;-&quot;??_);_(@_)"/>
    <numFmt numFmtId="169" formatCode="0_);\(0\)"/>
    <numFmt numFmtId="170" formatCode="mm/dd/yy"/>
    <numFmt numFmtId="171" formatCode="dd\-mmm\-yy"/>
    <numFmt numFmtId="172" formatCode="_(* #,##0.0_);_(* \(#,##0.0\);_(* &quot;-&quot;?_);_(@_)"/>
    <numFmt numFmtId="173" formatCode="0.00_);\(0.00\)"/>
    <numFmt numFmtId="174" formatCode="\-\ "/>
    <numFmt numFmtId="175" formatCode="\-\ \ \ \ \ \ \ \ \ "/>
    <numFmt numFmtId="176" formatCode="\-\ \ \ \ \ "/>
    <numFmt numFmtId="177" formatCode="#,##0.0_);\(#,##0.0\)"/>
  </numFmts>
  <fonts count="17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1"/>
      <name val="Times New Roman"/>
      <family val="1"/>
    </font>
    <font>
      <b/>
      <sz val="11"/>
      <name val="Helv"/>
      <family val="0"/>
    </font>
    <font>
      <b/>
      <sz val="11"/>
      <name val="Times New Roman"/>
      <family val="0"/>
    </font>
    <font>
      <b/>
      <u val="single"/>
      <sz val="11"/>
      <name val="Times New Roman"/>
      <family val="1"/>
    </font>
    <font>
      <u val="single"/>
      <sz val="11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garamond"/>
      <family val="1"/>
    </font>
    <font>
      <sz val="11"/>
      <name val="garamond"/>
      <family val="1"/>
    </font>
    <font>
      <i/>
      <sz val="11"/>
      <name val="Times New Roman"/>
      <family val="1"/>
    </font>
    <font>
      <i/>
      <sz val="9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3" xfId="0" applyFont="1" applyBorder="1" applyAlignment="1" applyProtection="1">
      <alignment horizontal="centerContinuous"/>
      <protection/>
    </xf>
    <xf numFmtId="0" fontId="4" fillId="0" borderId="0" xfId="0" applyFont="1" applyAlignment="1" applyProtection="1" quotePrefix="1">
      <alignment horizontal="left"/>
      <protection/>
    </xf>
    <xf numFmtId="0" fontId="4" fillId="0" borderId="0" xfId="0" applyFont="1" applyAlignment="1" applyProtection="1">
      <alignment horizontal="center"/>
      <protection/>
    </xf>
    <xf numFmtId="168" fontId="4" fillId="0" borderId="4" xfId="15" applyNumberFormat="1" applyFont="1" applyBorder="1" applyAlignment="1" applyProtection="1">
      <alignment/>
      <protection/>
    </xf>
    <xf numFmtId="168" fontId="4" fillId="0" borderId="0" xfId="15" applyNumberFormat="1" applyFont="1" applyBorder="1" applyAlignment="1" applyProtection="1">
      <alignment/>
      <protection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/>
    </xf>
    <xf numFmtId="168" fontId="4" fillId="0" borderId="5" xfId="15" applyNumberFormat="1" applyFont="1" applyBorder="1" applyAlignment="1" applyProtection="1">
      <alignment/>
      <protection/>
    </xf>
    <xf numFmtId="168" fontId="4" fillId="0" borderId="6" xfId="15" applyNumberFormat="1" applyFont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"/>
      <protection/>
    </xf>
    <xf numFmtId="0" fontId="4" fillId="0" borderId="0" xfId="0" applyFont="1" applyAlignment="1">
      <alignment horizontal="center"/>
    </xf>
    <xf numFmtId="166" fontId="6" fillId="0" borderId="0" xfId="0" applyNumberFormat="1" applyFont="1" applyAlignment="1" applyProtection="1">
      <alignment horizontal="left"/>
      <protection/>
    </xf>
    <xf numFmtId="0" fontId="5" fillId="0" borderId="0" xfId="0" applyFont="1" applyAlignment="1">
      <alignment horizontal="left"/>
    </xf>
    <xf numFmtId="164" fontId="4" fillId="0" borderId="0" xfId="0" applyNumberFormat="1" applyFont="1" applyAlignment="1" applyProtection="1">
      <alignment horizontal="left"/>
      <protection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>
      <alignment horizontal="centerContinuous"/>
    </xf>
    <xf numFmtId="168" fontId="4" fillId="0" borderId="6" xfId="15" applyNumberFormat="1" applyFont="1" applyBorder="1" applyAlignment="1">
      <alignment/>
    </xf>
    <xf numFmtId="168" fontId="4" fillId="0" borderId="0" xfId="0" applyNumberFormat="1" applyFont="1" applyAlignment="1">
      <alignment/>
    </xf>
    <xf numFmtId="168" fontId="4" fillId="0" borderId="0" xfId="15" applyNumberFormat="1" applyFont="1" applyBorder="1" applyAlignment="1">
      <alignment/>
    </xf>
    <xf numFmtId="168" fontId="4" fillId="0" borderId="7" xfId="15" applyNumberFormat="1" applyFont="1" applyBorder="1" applyAlignment="1">
      <alignment/>
    </xf>
    <xf numFmtId="168" fontId="4" fillId="0" borderId="7" xfId="15" applyNumberFormat="1" applyFont="1" applyBorder="1" applyAlignment="1" applyProtection="1">
      <alignment/>
      <protection/>
    </xf>
    <xf numFmtId="168" fontId="4" fillId="0" borderId="8" xfId="15" applyNumberFormat="1" applyFont="1" applyBorder="1" applyAlignment="1" applyProtection="1">
      <alignment/>
      <protection/>
    </xf>
    <xf numFmtId="168" fontId="4" fillId="0" borderId="9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Alignment="1" quotePrefix="1">
      <alignment/>
    </xf>
    <xf numFmtId="168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0" fontId="4" fillId="0" borderId="0" xfId="0" applyFont="1" applyAlignment="1" applyProtection="1">
      <alignment horizontal="center"/>
      <protection/>
    </xf>
    <xf numFmtId="0" fontId="8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2" fillId="0" borderId="0" xfId="0" applyFont="1" applyAlignment="1">
      <alignment/>
    </xf>
    <xf numFmtId="3" fontId="4" fillId="0" borderId="0" xfId="0" applyNumberFormat="1" applyFont="1" applyAlignment="1" applyProtection="1">
      <alignment/>
      <protection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>
      <alignment/>
    </xf>
    <xf numFmtId="37" fontId="4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center"/>
    </xf>
    <xf numFmtId="37" fontId="4" fillId="0" borderId="0" xfId="0" applyNumberFormat="1" applyFont="1" applyAlignment="1" applyProtection="1">
      <alignment/>
      <protection/>
    </xf>
    <xf numFmtId="37" fontId="4" fillId="0" borderId="0" xfId="0" applyNumberFormat="1" applyFont="1" applyBorder="1" applyAlignment="1">
      <alignment/>
    </xf>
    <xf numFmtId="37" fontId="4" fillId="0" borderId="6" xfId="0" applyNumberFormat="1" applyFont="1" applyBorder="1" applyAlignment="1">
      <alignment/>
    </xf>
    <xf numFmtId="1" fontId="2" fillId="0" borderId="0" xfId="15" applyNumberFormat="1" applyFont="1" applyAlignment="1">
      <alignment horizontal="right"/>
    </xf>
    <xf numFmtId="0" fontId="2" fillId="0" borderId="0" xfId="0" applyFont="1" applyAlignment="1" applyProtection="1">
      <alignment horizontal="left"/>
      <protection/>
    </xf>
    <xf numFmtId="37" fontId="2" fillId="0" borderId="4" xfId="15" applyNumberFormat="1" applyFont="1" applyBorder="1" applyAlignment="1" applyProtection="1">
      <alignment horizontal="right"/>
      <protection/>
    </xf>
    <xf numFmtId="37" fontId="2" fillId="0" borderId="0" xfId="15" applyNumberFormat="1" applyFont="1" applyAlignment="1">
      <alignment horizontal="right"/>
    </xf>
    <xf numFmtId="37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Alignment="1">
      <alignment horizontal="right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quotePrefix="1">
      <alignment/>
    </xf>
    <xf numFmtId="37" fontId="4" fillId="0" borderId="10" xfId="0" applyNumberFormat="1" applyFont="1" applyBorder="1" applyAlignment="1">
      <alignment/>
    </xf>
    <xf numFmtId="37" fontId="4" fillId="0" borderId="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Alignment="1" quotePrefix="1">
      <alignment horizontal="left"/>
    </xf>
    <xf numFmtId="37" fontId="4" fillId="0" borderId="0" xfId="0" applyNumberFormat="1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37" fontId="4" fillId="0" borderId="0" xfId="0" applyNumberFormat="1" applyFont="1" applyAlignment="1">
      <alignment horizontal="centerContinuous"/>
    </xf>
    <xf numFmtId="37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 applyProtection="1">
      <alignment/>
      <protection/>
    </xf>
    <xf numFmtId="37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37" fontId="4" fillId="0" borderId="0" xfId="0" applyNumberFormat="1" applyFont="1" applyAlignment="1" applyProtection="1">
      <alignment horizontal="right"/>
      <protection/>
    </xf>
    <xf numFmtId="43" fontId="4" fillId="0" borderId="0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168" fontId="4" fillId="0" borderId="1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/>
    </xf>
    <xf numFmtId="0" fontId="4" fillId="0" borderId="0" xfId="0" applyFont="1" applyAlignment="1" quotePrefix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7" fontId="4" fillId="0" borderId="0" xfId="0" applyNumberFormat="1" applyFont="1" applyAlignment="1" quotePrefix="1">
      <alignment horizontal="right"/>
    </xf>
    <xf numFmtId="0" fontId="9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/>
    </xf>
    <xf numFmtId="0" fontId="10" fillId="0" borderId="0" xfId="0" applyFont="1" applyAlignment="1">
      <alignment horizontal="centerContinuous"/>
    </xf>
    <xf numFmtId="0" fontId="6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hidden="1" locked="0"/>
    </xf>
    <xf numFmtId="0" fontId="5" fillId="0" borderId="0" xfId="0" applyFont="1" applyAlignment="1" applyProtection="1">
      <alignment horizontal="centerContinuous"/>
      <protection locked="0"/>
    </xf>
    <xf numFmtId="0" fontId="5" fillId="0" borderId="0" xfId="0" applyFont="1" applyAlignment="1" applyProtection="1">
      <alignment horizontal="centerContinuous"/>
      <protection hidden="1" locked="0"/>
    </xf>
    <xf numFmtId="0" fontId="11" fillId="0" borderId="0" xfId="0" applyFont="1" applyAlignment="1" applyProtection="1" quotePrefix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hidden="1" locked="0"/>
    </xf>
    <xf numFmtId="0" fontId="7" fillId="0" borderId="6" xfId="0" applyFont="1" applyBorder="1" applyAlignment="1" applyProtection="1" quotePrefix="1">
      <alignment horizontal="left"/>
      <protection/>
    </xf>
    <xf numFmtId="0" fontId="12" fillId="0" borderId="0" xfId="0" applyFont="1" applyAlignment="1">
      <alignment/>
    </xf>
    <xf numFmtId="0" fontId="6" fillId="0" borderId="0" xfId="0" applyFont="1" applyBorder="1" applyAlignment="1" applyProtection="1">
      <alignment horizontal="center"/>
      <protection hidden="1" locked="0"/>
    </xf>
    <xf numFmtId="0" fontId="4" fillId="0" borderId="0" xfId="0" applyFont="1" applyBorder="1" applyAlignment="1" applyProtection="1" quotePrefix="1">
      <alignment horizontal="center"/>
      <protection hidden="1" locked="0"/>
    </xf>
    <xf numFmtId="0" fontId="10" fillId="0" borderId="0" xfId="0" applyFont="1" applyAlignment="1" applyProtection="1">
      <alignment horizontal="left"/>
      <protection/>
    </xf>
    <xf numFmtId="43" fontId="4" fillId="0" borderId="12" xfId="0" applyNumberFormat="1" applyFont="1" applyBorder="1" applyAlignment="1" applyProtection="1">
      <alignment horizontal="center"/>
      <protection hidden="1" locked="0"/>
    </xf>
    <xf numFmtId="43" fontId="4" fillId="0" borderId="0" xfId="0" applyNumberFormat="1" applyFont="1" applyBorder="1" applyAlignment="1" applyProtection="1">
      <alignment horizontal="center"/>
      <protection hidden="1" locked="0"/>
    </xf>
    <xf numFmtId="0" fontId="4" fillId="0" borderId="6" xfId="0" applyFont="1" applyBorder="1" applyAlignment="1" applyProtection="1">
      <alignment/>
      <protection hidden="1" locked="0"/>
    </xf>
    <xf numFmtId="43" fontId="4" fillId="0" borderId="4" xfId="0" applyNumberFormat="1" applyFont="1" applyBorder="1" applyAlignment="1" applyProtection="1">
      <alignment horizontal="center"/>
      <protection hidden="1" locked="0"/>
    </xf>
    <xf numFmtId="168" fontId="4" fillId="0" borderId="12" xfId="15" applyNumberFormat="1" applyFont="1" applyBorder="1" applyAlignment="1" applyProtection="1">
      <alignment horizontal="center"/>
      <protection hidden="1" locked="0"/>
    </xf>
    <xf numFmtId="0" fontId="4" fillId="0" borderId="0" xfId="0" applyFont="1" applyAlignment="1" applyProtection="1">
      <alignment horizontal="center"/>
      <protection hidden="1" locked="0"/>
    </xf>
    <xf numFmtId="168" fontId="4" fillId="0" borderId="0" xfId="15" applyNumberFormat="1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43" fontId="4" fillId="0" borderId="0" xfId="0" applyNumberFormat="1" applyFont="1" applyBorder="1" applyAlignment="1" applyProtection="1">
      <alignment/>
      <protection locked="0"/>
    </xf>
    <xf numFmtId="0" fontId="11" fillId="0" borderId="0" xfId="0" applyFont="1" applyAlignment="1" applyProtection="1">
      <alignment horizontal="center"/>
      <protection/>
    </xf>
    <xf numFmtId="0" fontId="9" fillId="0" borderId="0" xfId="0" applyFont="1" applyAlignment="1" applyProtection="1" quotePrefix="1">
      <alignment horizontal="center"/>
      <protection/>
    </xf>
    <xf numFmtId="0" fontId="9" fillId="0" borderId="0" xfId="0" applyFont="1" applyAlignment="1" applyProtection="1" quotePrefix="1">
      <alignment horizontal="left"/>
      <protection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168" fontId="4" fillId="0" borderId="13" xfId="0" applyNumberFormat="1" applyFont="1" applyBorder="1" applyAlignment="1">
      <alignment/>
    </xf>
    <xf numFmtId="0" fontId="6" fillId="0" borderId="0" xfId="0" applyFont="1" applyBorder="1" applyAlignment="1" applyProtection="1">
      <alignment horizontal="centerContinuous"/>
      <protection/>
    </xf>
    <xf numFmtId="0" fontId="4" fillId="0" borderId="0" xfId="0" applyFont="1" applyBorder="1" applyAlignment="1">
      <alignment horizontal="centerContinuous"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 applyProtection="1" quotePrefix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4" fillId="0" borderId="0" xfId="15" applyNumberFormat="1" applyFont="1" applyBorder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center"/>
      <protection/>
    </xf>
    <xf numFmtId="37" fontId="4" fillId="0" borderId="0" xfId="0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 quotePrefix="1">
      <alignment horizontal="center"/>
      <protection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9" fillId="0" borderId="0" xfId="0" applyFont="1" applyAlignment="1">
      <alignment/>
    </xf>
    <xf numFmtId="0" fontId="9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9" fillId="0" borderId="0" xfId="0" applyFont="1" applyAlignment="1" applyProtection="1">
      <alignment horizontal="left"/>
      <protection/>
    </xf>
    <xf numFmtId="0" fontId="4" fillId="0" borderId="6" xfId="0" applyFont="1" applyBorder="1" applyAlignment="1" applyProtection="1">
      <alignment horizontal="left"/>
      <protection/>
    </xf>
    <xf numFmtId="0" fontId="4" fillId="0" borderId="6" xfId="0" applyFont="1" applyBorder="1" applyAlignment="1">
      <alignment horizontal="left"/>
    </xf>
    <xf numFmtId="0" fontId="6" fillId="0" borderId="0" xfId="0" applyFont="1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/>
      <protection/>
    </xf>
    <xf numFmtId="168" fontId="4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 applyProtection="1">
      <alignment horizontal="right"/>
      <protection/>
    </xf>
    <xf numFmtId="0" fontId="8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37" fontId="4" fillId="0" borderId="0" xfId="0" applyNumberFormat="1" applyFont="1" applyBorder="1" applyAlignment="1">
      <alignment horizontal="right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left"/>
      <protection/>
    </xf>
    <xf numFmtId="37" fontId="6" fillId="0" borderId="0" xfId="0" applyNumberFormat="1" applyFont="1" applyBorder="1" applyAlignment="1" applyProtection="1" quotePrefix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 quotePrefix="1">
      <alignment horizontal="center"/>
      <protection locked="0"/>
    </xf>
    <xf numFmtId="37" fontId="4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right"/>
    </xf>
    <xf numFmtId="37" fontId="2" fillId="0" borderId="0" xfId="15" applyNumberFormat="1" applyFont="1" applyBorder="1" applyAlignment="1" applyProtection="1">
      <alignment horizontal="right"/>
      <protection/>
    </xf>
    <xf numFmtId="168" fontId="4" fillId="0" borderId="0" xfId="0" applyNumberFormat="1" applyFont="1" applyAlignment="1" applyProtection="1">
      <alignment/>
      <protection/>
    </xf>
    <xf numFmtId="168" fontId="4" fillId="0" borderId="13" xfId="0" applyNumberFormat="1" applyFont="1" applyBorder="1" applyAlignment="1">
      <alignment horizontal="right"/>
    </xf>
    <xf numFmtId="37" fontId="4" fillId="0" borderId="13" xfId="0" applyNumberFormat="1" applyFont="1" applyBorder="1" applyAlignment="1" applyProtection="1">
      <alignment/>
      <protection/>
    </xf>
    <xf numFmtId="37" fontId="4" fillId="0" borderId="14" xfId="0" applyNumberFormat="1" applyFont="1" applyBorder="1" applyAlignment="1" applyProtection="1">
      <alignment horizontal="right"/>
      <protection/>
    </xf>
    <xf numFmtId="3" fontId="4" fillId="0" borderId="13" xfId="0" applyNumberFormat="1" applyFont="1" applyBorder="1" applyAlignment="1">
      <alignment/>
    </xf>
    <xf numFmtId="37" fontId="4" fillId="0" borderId="13" xfId="0" applyNumberFormat="1" applyFont="1" applyBorder="1" applyAlignment="1">
      <alignment/>
    </xf>
    <xf numFmtId="39" fontId="4" fillId="0" borderId="12" xfId="0" applyNumberFormat="1" applyFont="1" applyBorder="1" applyAlignment="1" applyProtection="1">
      <alignment horizontal="right"/>
      <protection/>
    </xf>
    <xf numFmtId="39" fontId="6" fillId="0" borderId="12" xfId="0" applyNumberFormat="1" applyFont="1" applyBorder="1" applyAlignment="1" applyProtection="1">
      <alignment horizontal="left"/>
      <protection/>
    </xf>
    <xf numFmtId="39" fontId="4" fillId="0" borderId="12" xfId="0" applyNumberFormat="1" applyFont="1" applyBorder="1" applyAlignment="1">
      <alignment/>
    </xf>
    <xf numFmtId="0" fontId="1" fillId="0" borderId="0" xfId="0" applyFont="1" applyAlignment="1">
      <alignment horizontal="left"/>
    </xf>
    <xf numFmtId="37" fontId="4" fillId="0" borderId="12" xfId="0" applyNumberFormat="1" applyFont="1" applyBorder="1" applyAlignment="1">
      <alignment/>
    </xf>
    <xf numFmtId="0" fontId="4" fillId="0" borderId="0" xfId="0" applyFont="1" applyAlignment="1" applyProtection="1">
      <alignment/>
      <protection/>
    </xf>
    <xf numFmtId="37" fontId="4" fillId="0" borderId="0" xfId="0" applyNumberFormat="1" applyFont="1" applyBorder="1" applyAlignment="1">
      <alignment horizontal="center"/>
    </xf>
    <xf numFmtId="37" fontId="4" fillId="0" borderId="15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168" fontId="0" fillId="0" borderId="0" xfId="0" applyNumberFormat="1" applyAlignment="1">
      <alignment/>
    </xf>
    <xf numFmtId="16" fontId="4" fillId="0" borderId="0" xfId="0" applyNumberFormat="1" applyFont="1" applyAlignment="1" quotePrefix="1">
      <alignment horizontal="right"/>
    </xf>
    <xf numFmtId="0" fontId="11" fillId="0" borderId="0" xfId="0" applyFont="1" applyAlignment="1" applyProtection="1">
      <alignment horizontal="center"/>
      <protection locked="0"/>
    </xf>
    <xf numFmtId="37" fontId="4" fillId="0" borderId="6" xfId="0" applyNumberFormat="1" applyFont="1" applyBorder="1" applyAlignment="1" applyProtection="1">
      <alignment/>
      <protection/>
    </xf>
    <xf numFmtId="174" fontId="4" fillId="0" borderId="0" xfId="0" applyNumberFormat="1" applyFont="1" applyAlignment="1" applyProtection="1">
      <alignment/>
      <protection/>
    </xf>
    <xf numFmtId="37" fontId="4" fillId="0" borderId="13" xfId="0" applyNumberFormat="1" applyFont="1" applyBorder="1" applyAlignment="1">
      <alignment horizontal="right"/>
    </xf>
    <xf numFmtId="0" fontId="0" fillId="0" borderId="0" xfId="0" applyBorder="1" applyAlignment="1">
      <alignment/>
    </xf>
    <xf numFmtId="174" fontId="4" fillId="0" borderId="13" xfId="0" applyNumberFormat="1" applyFont="1" applyBorder="1" applyAlignment="1" applyProtection="1">
      <alignment/>
      <protection/>
    </xf>
    <xf numFmtId="39" fontId="4" fillId="0" borderId="12" xfId="0" applyNumberFormat="1" applyFont="1" applyBorder="1" applyAlignment="1">
      <alignment horizontal="right"/>
    </xf>
    <xf numFmtId="168" fontId="4" fillId="0" borderId="15" xfId="15" applyNumberFormat="1" applyFont="1" applyBorder="1" applyAlignment="1" applyProtection="1">
      <alignment/>
      <protection/>
    </xf>
    <xf numFmtId="168" fontId="4" fillId="0" borderId="13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0" xfId="0" applyFont="1" applyAlignment="1" quotePrefix="1">
      <alignment horizontal="left"/>
    </xf>
    <xf numFmtId="37" fontId="4" fillId="0" borderId="12" xfId="0" applyNumberFormat="1" applyFont="1" applyBorder="1" applyAlignment="1">
      <alignment horizontal="right"/>
    </xf>
    <xf numFmtId="0" fontId="4" fillId="0" borderId="0" xfId="0" applyFont="1" applyBorder="1" applyAlignment="1" applyProtection="1">
      <alignment horizontal="center"/>
      <protection/>
    </xf>
    <xf numFmtId="174" fontId="4" fillId="0" borderId="0" xfId="0" applyNumberFormat="1" applyFont="1" applyBorder="1" applyAlignment="1">
      <alignment/>
    </xf>
    <xf numFmtId="41" fontId="4" fillId="0" borderId="12" xfId="0" applyNumberFormat="1" applyFont="1" applyBorder="1" applyAlignment="1">
      <alignment/>
    </xf>
    <xf numFmtId="168" fontId="4" fillId="0" borderId="6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4" fillId="0" borderId="10" xfId="0" applyNumberFormat="1" applyFont="1" applyBorder="1" applyAlignment="1" applyProtection="1">
      <alignment horizontal="right"/>
      <protection/>
    </xf>
    <xf numFmtId="37" fontId="4" fillId="0" borderId="9" xfId="0" applyNumberFormat="1" applyFont="1" applyBorder="1" applyAlignment="1" applyProtection="1">
      <alignment horizontal="right"/>
      <protection/>
    </xf>
    <xf numFmtId="37" fontId="4" fillId="0" borderId="6" xfId="15" applyNumberFormat="1" applyFont="1" applyBorder="1" applyAlignment="1" applyProtection="1">
      <alignment/>
      <protection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 quotePrefix="1">
      <alignment/>
    </xf>
    <xf numFmtId="0" fontId="10" fillId="0" borderId="6" xfId="0" applyFont="1" applyBorder="1" applyAlignment="1" applyProtection="1">
      <alignment horizontal="left"/>
      <protection/>
    </xf>
    <xf numFmtId="168" fontId="4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37" fontId="4" fillId="0" borderId="12" xfId="0" applyNumberFormat="1" applyFont="1" applyBorder="1" applyAlignment="1">
      <alignment horizontal="right"/>
    </xf>
    <xf numFmtId="43" fontId="4" fillId="0" borderId="0" xfId="15" applyNumberFormat="1" applyFont="1" applyBorder="1" applyAlignment="1" applyProtection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174" fontId="4" fillId="0" borderId="12" xfId="0" applyNumberFormat="1" applyFont="1" applyBorder="1" applyAlignment="1" applyProtection="1">
      <alignment/>
      <protection/>
    </xf>
    <xf numFmtId="41" fontId="10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NumberFormat="1" applyFont="1" applyAlignment="1">
      <alignment/>
    </xf>
    <xf numFmtId="174" fontId="4" fillId="0" borderId="6" xfId="15" applyNumberFormat="1" applyFont="1" applyBorder="1" applyAlignment="1" applyProtection="1">
      <alignment/>
      <protection/>
    </xf>
    <xf numFmtId="174" fontId="4" fillId="0" borderId="0" xfId="15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/>
    </xf>
    <xf numFmtId="168" fontId="4" fillId="0" borderId="12" xfId="15" applyNumberFormat="1" applyFont="1" applyBorder="1" applyAlignment="1">
      <alignment/>
    </xf>
    <xf numFmtId="41" fontId="1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10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 quotePrefix="1">
      <alignment/>
    </xf>
    <xf numFmtId="168" fontId="4" fillId="0" borderId="9" xfId="15" applyNumberFormat="1" applyFont="1" applyBorder="1" applyAlignment="1" applyProtection="1">
      <alignment horizontal="right"/>
      <protection/>
    </xf>
    <xf numFmtId="0" fontId="8" fillId="0" borderId="0" xfId="0" applyNumberFormat="1" applyFont="1" applyAlignment="1">
      <alignment/>
    </xf>
    <xf numFmtId="0" fontId="6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4" fillId="0" borderId="0" xfId="0" applyNumberFormat="1" applyFont="1" applyBorder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Alignment="1" quotePrefix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 horizontal="center"/>
    </xf>
    <xf numFmtId="41" fontId="4" fillId="0" borderId="0" xfId="0" applyNumberFormat="1" applyFont="1" applyAlignment="1" quotePrefix="1">
      <alignment/>
    </xf>
    <xf numFmtId="168" fontId="4" fillId="0" borderId="7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Alignment="1" applyProtection="1">
      <alignment/>
      <protection locked="0"/>
    </xf>
    <xf numFmtId="37" fontId="4" fillId="0" borderId="0" xfId="15" applyNumberFormat="1" applyFont="1" applyBorder="1" applyAlignment="1" applyProtection="1">
      <alignment horizontal="right"/>
      <protection locked="0"/>
    </xf>
    <xf numFmtId="37" fontId="4" fillId="0" borderId="0" xfId="0" applyNumberFormat="1" applyFont="1" applyBorder="1" applyAlignment="1">
      <alignment horizontal="center"/>
    </xf>
    <xf numFmtId="37" fontId="0" fillId="0" borderId="0" xfId="0" applyNumberFormat="1" applyAlignment="1">
      <alignment/>
    </xf>
    <xf numFmtId="0" fontId="4" fillId="0" borderId="1" xfId="0" applyFont="1" applyBorder="1" applyAlignment="1" applyProtection="1">
      <alignment horizontal="centerContinuous"/>
      <protection/>
    </xf>
    <xf numFmtId="0" fontId="4" fillId="0" borderId="2" xfId="0" applyFont="1" applyBorder="1" applyAlignment="1" applyProtection="1">
      <alignment horizontal="centerContinuous"/>
      <protection/>
    </xf>
    <xf numFmtId="0" fontId="4" fillId="0" borderId="0" xfId="0" applyFont="1" applyAlignment="1" quotePrefix="1">
      <alignment horizontal="centerContinuous"/>
    </xf>
    <xf numFmtId="37" fontId="4" fillId="0" borderId="4" xfId="15" applyNumberFormat="1" applyFont="1" applyBorder="1" applyAlignment="1" applyProtection="1">
      <alignment/>
      <protection/>
    </xf>
    <xf numFmtId="37" fontId="4" fillId="0" borderId="12" xfId="0" applyNumberFormat="1" applyFont="1" applyBorder="1" applyAlignment="1">
      <alignment horizontal="center"/>
    </xf>
    <xf numFmtId="37" fontId="4" fillId="0" borderId="0" xfId="15" applyNumberFormat="1" applyFont="1" applyBorder="1" applyAlignment="1" applyProtection="1">
      <alignment/>
      <protection/>
    </xf>
    <xf numFmtId="37" fontId="4" fillId="0" borderId="4" xfId="15" applyNumberFormat="1" applyFont="1" applyBorder="1" applyAlignment="1" applyProtection="1">
      <alignment/>
      <protection locked="0"/>
    </xf>
    <xf numFmtId="37" fontId="4" fillId="0" borderId="0" xfId="15" applyNumberFormat="1" applyFont="1" applyAlignment="1">
      <alignment/>
    </xf>
    <xf numFmtId="37" fontId="4" fillId="0" borderId="0" xfId="15" applyNumberFormat="1" applyFont="1" applyBorder="1" applyAlignment="1" applyProtection="1">
      <alignment horizontal="right"/>
      <protection/>
    </xf>
    <xf numFmtId="37" fontId="4" fillId="0" borderId="0" xfId="15" applyNumberFormat="1" applyFont="1" applyBorder="1" applyAlignment="1">
      <alignment/>
    </xf>
    <xf numFmtId="37" fontId="4" fillId="0" borderId="6" xfId="15" applyNumberFormat="1" applyFont="1" applyBorder="1" applyAlignment="1">
      <alignment/>
    </xf>
    <xf numFmtId="37" fontId="4" fillId="0" borderId="6" xfId="15" applyNumberFormat="1" applyFont="1" applyBorder="1" applyAlignment="1" applyProtection="1">
      <alignment/>
      <protection locked="0"/>
    </xf>
    <xf numFmtId="37" fontId="4" fillId="0" borderId="16" xfId="15" applyNumberFormat="1" applyFont="1" applyBorder="1" applyAlignment="1" applyProtection="1">
      <alignment horizontal="center"/>
      <protection/>
    </xf>
    <xf numFmtId="37" fontId="4" fillId="0" borderId="0" xfId="15" applyNumberFormat="1" applyFont="1" applyAlignment="1" applyProtection="1">
      <alignment horizontal="right"/>
      <protection/>
    </xf>
    <xf numFmtId="37" fontId="4" fillId="0" borderId="0" xfId="15" applyNumberFormat="1" applyFont="1" applyAlignment="1" applyProtection="1">
      <alignment/>
      <protection/>
    </xf>
    <xf numFmtId="37" fontId="4" fillId="0" borderId="16" xfId="15" applyNumberFormat="1" applyFont="1" applyBorder="1" applyAlignment="1">
      <alignment/>
    </xf>
    <xf numFmtId="37" fontId="4" fillId="0" borderId="16" xfId="15" applyNumberFormat="1" applyFont="1" applyBorder="1" applyAlignment="1" applyProtection="1">
      <alignment/>
      <protection locked="0"/>
    </xf>
    <xf numFmtId="37" fontId="4" fillId="0" borderId="12" xfId="15" applyNumberFormat="1" applyFont="1" applyBorder="1" applyAlignment="1" applyProtection="1">
      <alignment/>
      <protection locked="0"/>
    </xf>
    <xf numFmtId="39" fontId="4" fillId="0" borderId="4" xfId="15" applyNumberFormat="1" applyFont="1" applyBorder="1" applyAlignment="1" applyProtection="1">
      <alignment horizontal="right"/>
      <protection/>
    </xf>
    <xf numFmtId="39" fontId="4" fillId="0" borderId="4" xfId="0" applyNumberFormat="1" applyFont="1" applyBorder="1" applyAlignment="1">
      <alignment horizontal="right"/>
    </xf>
    <xf numFmtId="37" fontId="4" fillId="0" borderId="4" xfId="0" applyNumberFormat="1" applyFont="1" applyBorder="1" applyAlignment="1">
      <alignment horizontal="center"/>
    </xf>
    <xf numFmtId="39" fontId="4" fillId="0" borderId="12" xfId="15" applyNumberFormat="1" applyFont="1" applyBorder="1" applyAlignment="1" applyProtection="1">
      <alignment horizontal="right"/>
      <protection locked="0"/>
    </xf>
    <xf numFmtId="39" fontId="4" fillId="0" borderId="0" xfId="0" applyNumberFormat="1" applyFont="1" applyAlignment="1">
      <alignment/>
    </xf>
    <xf numFmtId="39" fontId="4" fillId="0" borderId="0" xfId="0" applyNumberFormat="1" applyFont="1" applyAlignment="1" applyProtection="1">
      <alignment horizontal="right"/>
      <protection locked="0"/>
    </xf>
    <xf numFmtId="39" fontId="4" fillId="0" borderId="0" xfId="0" applyNumberFormat="1" applyFont="1" applyAlignment="1">
      <alignment horizontal="right"/>
    </xf>
    <xf numFmtId="39" fontId="4" fillId="0" borderId="12" xfId="15" applyNumberFormat="1" applyFont="1" applyBorder="1" applyAlignment="1" applyProtection="1">
      <alignment horizontal="right"/>
      <protection/>
    </xf>
    <xf numFmtId="37" fontId="4" fillId="0" borderId="12" xfId="15" applyNumberFormat="1" applyFont="1" applyBorder="1" applyAlignment="1" applyProtection="1">
      <alignment horizontal="center"/>
      <protection/>
    </xf>
    <xf numFmtId="0" fontId="15" fillId="0" borderId="0" xfId="0" applyFont="1" applyAlignment="1" quotePrefix="1">
      <alignment/>
    </xf>
    <xf numFmtId="0" fontId="4" fillId="0" borderId="0" xfId="0" applyFont="1" applyAlignment="1" applyProtection="1">
      <alignment/>
      <protection locked="0"/>
    </xf>
    <xf numFmtId="0" fontId="15" fillId="0" borderId="0" xfId="0" applyFont="1" applyAlignment="1">
      <alignment/>
    </xf>
    <xf numFmtId="168" fontId="4" fillId="0" borderId="0" xfId="15" applyNumberFormat="1" applyFont="1" applyAlignment="1">
      <alignment/>
    </xf>
    <xf numFmtId="168" fontId="4" fillId="0" borderId="0" xfId="15" applyNumberFormat="1" applyFont="1" applyAlignment="1" applyProtection="1">
      <alignment/>
      <protection locked="0"/>
    </xf>
    <xf numFmtId="168" fontId="4" fillId="0" borderId="0" xfId="15" applyNumberFormat="1" applyFont="1" applyBorder="1" applyAlignment="1">
      <alignment/>
    </xf>
    <xf numFmtId="168" fontId="4" fillId="0" borderId="0" xfId="15" applyNumberFormat="1" applyFont="1" applyBorder="1" applyAlignment="1" applyProtection="1">
      <alignment/>
      <protection locked="0"/>
    </xf>
    <xf numFmtId="37" fontId="4" fillId="0" borderId="6" xfId="0" applyNumberFormat="1" applyFont="1" applyBorder="1" applyAlignment="1" applyProtection="1">
      <alignment horizontal="right"/>
      <protection/>
    </xf>
    <xf numFmtId="174" fontId="4" fillId="0" borderId="9" xfId="15" applyNumberFormat="1" applyFont="1" applyBorder="1" applyAlignment="1" applyProtection="1">
      <alignment/>
      <protection/>
    </xf>
    <xf numFmtId="41" fontId="4" fillId="0" borderId="0" xfId="0" applyNumberFormat="1" applyFont="1" applyAlignment="1" applyProtection="1">
      <alignment horizontal="right"/>
      <protection/>
    </xf>
    <xf numFmtId="41" fontId="4" fillId="0" borderId="12" xfId="0" applyNumberFormat="1" applyFont="1" applyBorder="1" applyAlignment="1">
      <alignment/>
    </xf>
    <xf numFmtId="0" fontId="16" fillId="0" borderId="0" xfId="0" applyFont="1" applyAlignment="1" quotePrefix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horizontal="center"/>
      <protection/>
    </xf>
    <xf numFmtId="0" fontId="9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 quotePrefix="1">
      <alignment horizontal="left"/>
      <protection/>
    </xf>
    <xf numFmtId="0" fontId="1" fillId="0" borderId="0" xfId="0" applyFont="1" applyAlignment="1" applyProtection="1" quotePrefix="1">
      <alignment horizontal="center"/>
      <protection/>
    </xf>
    <xf numFmtId="0" fontId="11" fillId="0" borderId="0" xfId="0" applyFont="1" applyAlignment="1">
      <alignment horizontal="center"/>
    </xf>
    <xf numFmtId="0" fontId="6" fillId="0" borderId="6" xfId="0" applyFont="1" applyBorder="1" applyAlignment="1">
      <alignment horizontal="center"/>
    </xf>
    <xf numFmtId="0" fontId="9" fillId="0" borderId="0" xfId="0" applyFont="1" applyAlignment="1" applyProtection="1" quotePrefix="1">
      <alignment horizontal="center"/>
      <protection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29"/>
  <sheetViews>
    <sheetView tabSelected="1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6" max="6" width="15.5" style="0" customWidth="1"/>
    <col min="7" max="7" width="10" style="0" customWidth="1"/>
    <col min="8" max="8" width="13.83203125" style="0" customWidth="1"/>
    <col min="9" max="9" width="10.16015625" style="0" customWidth="1"/>
  </cols>
  <sheetData>
    <row r="4" spans="1:10" ht="15">
      <c r="A4" s="284" t="s">
        <v>160</v>
      </c>
      <c r="B4" s="284"/>
      <c r="C4" s="284"/>
      <c r="D4" s="284"/>
      <c r="E4" s="284"/>
      <c r="F4" s="284"/>
      <c r="G4" s="284"/>
      <c r="H4" s="284"/>
      <c r="I4" s="81" t="s">
        <v>137</v>
      </c>
      <c r="J4" s="2"/>
    </row>
    <row r="5" spans="1:10" ht="15">
      <c r="A5" s="285" t="s">
        <v>225</v>
      </c>
      <c r="B5" s="285"/>
      <c r="C5" s="285"/>
      <c r="D5" s="285"/>
      <c r="E5" s="285"/>
      <c r="F5" s="285"/>
      <c r="G5" s="285"/>
      <c r="H5" s="285"/>
      <c r="I5" s="173"/>
      <c r="J5" s="2"/>
    </row>
    <row r="6" spans="1:10" ht="15">
      <c r="A6" s="2"/>
      <c r="B6" s="2"/>
      <c r="C6" s="2"/>
      <c r="D6" s="2"/>
      <c r="E6" s="2"/>
      <c r="F6" s="2"/>
      <c r="G6" s="2"/>
      <c r="H6" s="2"/>
      <c r="I6" s="2"/>
      <c r="J6" s="2"/>
    </row>
    <row r="7" spans="1:10" ht="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5">
      <c r="A10" s="286" t="s">
        <v>201</v>
      </c>
      <c r="B10" s="286"/>
      <c r="C10" s="286"/>
      <c r="D10" s="286"/>
      <c r="E10" s="286"/>
      <c r="F10" s="286"/>
      <c r="G10" s="286"/>
      <c r="H10" s="286"/>
      <c r="I10" s="213"/>
      <c r="J10" s="2"/>
    </row>
    <row r="11" spans="1:10" ht="15">
      <c r="A11" s="286" t="s">
        <v>2</v>
      </c>
      <c r="B11" s="286"/>
      <c r="C11" s="286"/>
      <c r="D11" s="286"/>
      <c r="E11" s="286"/>
      <c r="F11" s="286"/>
      <c r="G11" s="286"/>
      <c r="H11" s="286"/>
      <c r="I11" s="212"/>
      <c r="J11" s="2"/>
    </row>
    <row r="12" spans="1:10" ht="15">
      <c r="A12" s="83"/>
      <c r="B12" s="83"/>
      <c r="C12" s="83"/>
      <c r="D12" s="83"/>
      <c r="E12" s="83"/>
      <c r="F12" s="83"/>
      <c r="G12" s="83"/>
      <c r="H12" s="83"/>
      <c r="I12" s="83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44" t="s">
        <v>202</v>
      </c>
      <c r="B16" s="2"/>
      <c r="C16" s="2"/>
      <c r="D16" s="2"/>
      <c r="F16" s="2"/>
      <c r="G16" s="2"/>
      <c r="H16" s="84" t="s">
        <v>203</v>
      </c>
      <c r="J16" s="2"/>
    </row>
    <row r="17" spans="1:10" ht="15">
      <c r="A17" s="2"/>
      <c r="B17" s="2"/>
      <c r="C17" s="2"/>
      <c r="D17" s="2"/>
      <c r="F17" s="2"/>
      <c r="G17" s="2"/>
      <c r="H17" s="2"/>
      <c r="J17" s="2"/>
    </row>
    <row r="18" spans="1:10" ht="15">
      <c r="A18" s="2" t="s">
        <v>204</v>
      </c>
      <c r="B18" s="2"/>
      <c r="C18" s="2"/>
      <c r="D18" s="2"/>
      <c r="F18" s="2"/>
      <c r="G18" s="2"/>
      <c r="H18" s="84">
        <v>1</v>
      </c>
      <c r="J18" s="2"/>
    </row>
    <row r="19" spans="1:10" ht="15">
      <c r="A19" s="2"/>
      <c r="B19" s="2"/>
      <c r="C19" s="2"/>
      <c r="D19" s="2"/>
      <c r="F19" s="2"/>
      <c r="G19" s="2"/>
      <c r="H19" s="84"/>
      <c r="J19" s="2"/>
    </row>
    <row r="20" spans="1:10" ht="15">
      <c r="A20" s="2" t="s">
        <v>205</v>
      </c>
      <c r="B20" s="2"/>
      <c r="C20" s="2"/>
      <c r="D20" s="2"/>
      <c r="F20" s="2"/>
      <c r="G20" s="2"/>
      <c r="H20" s="84">
        <v>2</v>
      </c>
      <c r="J20" s="2"/>
    </row>
    <row r="21" spans="1:10" ht="15">
      <c r="A21" s="2"/>
      <c r="B21" s="2"/>
      <c r="C21" s="2"/>
      <c r="D21" s="2"/>
      <c r="F21" s="2"/>
      <c r="G21" s="2"/>
      <c r="H21" s="84"/>
      <c r="J21" s="2"/>
    </row>
    <row r="22" spans="1:10" ht="15">
      <c r="A22" s="2" t="s">
        <v>206</v>
      </c>
      <c r="B22" s="2"/>
      <c r="C22" s="2"/>
      <c r="D22" s="2"/>
      <c r="F22" s="2"/>
      <c r="G22" s="2"/>
      <c r="H22" s="84">
        <v>3</v>
      </c>
      <c r="J22" s="2"/>
    </row>
    <row r="23" spans="1:10" ht="15">
      <c r="A23" s="2"/>
      <c r="B23" s="2"/>
      <c r="C23" s="2"/>
      <c r="D23" s="2"/>
      <c r="F23" s="2"/>
      <c r="G23" s="2"/>
      <c r="H23" s="84"/>
      <c r="J23" s="2"/>
    </row>
    <row r="24" spans="1:10" ht="15">
      <c r="A24" s="2" t="s">
        <v>207</v>
      </c>
      <c r="B24" s="2"/>
      <c r="C24" s="2"/>
      <c r="D24" s="2"/>
      <c r="F24" s="2"/>
      <c r="G24" s="2"/>
      <c r="H24" s="183" t="s">
        <v>484</v>
      </c>
      <c r="J24" s="2"/>
    </row>
    <row r="25" spans="1:10" ht="15">
      <c r="A25" s="2"/>
      <c r="B25" s="2"/>
      <c r="C25" s="2"/>
      <c r="D25" s="2"/>
      <c r="F25" s="2"/>
      <c r="G25" s="2"/>
      <c r="H25" s="84"/>
      <c r="J25" s="2"/>
    </row>
    <row r="26" spans="1:10" ht="15">
      <c r="A26" s="2" t="s">
        <v>208</v>
      </c>
      <c r="B26" s="2"/>
      <c r="C26" s="2"/>
      <c r="D26" s="2"/>
      <c r="F26" s="2"/>
      <c r="G26" s="2"/>
      <c r="H26" s="85" t="s">
        <v>510</v>
      </c>
      <c r="J26" s="2"/>
    </row>
    <row r="27" spans="1:10" ht="15">
      <c r="A27" s="2"/>
      <c r="B27" s="2"/>
      <c r="C27" s="2"/>
      <c r="D27" s="2"/>
      <c r="F27" s="2"/>
      <c r="G27" s="2"/>
      <c r="H27" s="84"/>
      <c r="J27" s="2"/>
    </row>
    <row r="28" spans="1:10" ht="15">
      <c r="A28" s="2" t="s">
        <v>454</v>
      </c>
      <c r="B28" s="2"/>
      <c r="C28" s="2"/>
      <c r="D28" s="2"/>
      <c r="F28" s="2"/>
      <c r="G28" s="2"/>
      <c r="J28" s="2"/>
    </row>
    <row r="29" spans="1:10" ht="15">
      <c r="A29" s="82" t="s">
        <v>455</v>
      </c>
      <c r="B29" s="2"/>
      <c r="C29" s="2"/>
      <c r="D29" s="2"/>
      <c r="E29" s="2"/>
      <c r="F29" s="2"/>
      <c r="G29" s="2"/>
      <c r="H29" s="86" t="s">
        <v>511</v>
      </c>
      <c r="I29" s="2"/>
      <c r="J29" s="2"/>
    </row>
  </sheetData>
  <mergeCells count="4">
    <mergeCell ref="A4:H4"/>
    <mergeCell ref="A5:H5"/>
    <mergeCell ref="A10:H10"/>
    <mergeCell ref="A11:H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9"/>
  <sheetViews>
    <sheetView workbookViewId="0" topLeftCell="A1">
      <selection activeCell="A1" sqref="A1:J1"/>
    </sheetView>
  </sheetViews>
  <sheetFormatPr defaultColWidth="11.33203125" defaultRowHeight="12.75"/>
  <cols>
    <col min="1" max="1" width="3" style="5" customWidth="1"/>
    <col min="2" max="2" width="4.33203125" style="5" customWidth="1"/>
    <col min="3" max="3" width="12.5" style="5" customWidth="1"/>
    <col min="4" max="4" width="6.66015625" style="5" customWidth="1"/>
    <col min="5" max="5" width="12.5" style="5" customWidth="1"/>
    <col min="6" max="6" width="26.83203125" style="5" customWidth="1"/>
    <col min="7" max="7" width="12.83203125" style="5" customWidth="1"/>
    <col min="8" max="8" width="14.83203125" style="5" customWidth="1"/>
    <col min="9" max="9" width="1.171875" style="5" customWidth="1"/>
    <col min="10" max="10" width="14.83203125" style="5" customWidth="1"/>
    <col min="11" max="16384" width="11.33203125" style="5" customWidth="1"/>
  </cols>
  <sheetData>
    <row r="1" spans="1:10" ht="15" customHeight="1">
      <c r="A1" s="284" t="s">
        <v>160</v>
      </c>
      <c r="B1" s="284"/>
      <c r="C1" s="284"/>
      <c r="D1" s="284"/>
      <c r="E1" s="284"/>
      <c r="F1" s="284"/>
      <c r="G1" s="284"/>
      <c r="H1" s="284"/>
      <c r="I1" s="284"/>
      <c r="J1" s="284"/>
    </row>
    <row r="2" spans="1:10" ht="15" customHeight="1">
      <c r="A2" s="288" t="s">
        <v>224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9.75" customHeight="1">
      <c r="A3" s="87"/>
      <c r="B3" s="87"/>
      <c r="C3" s="87"/>
      <c r="D3" s="87"/>
      <c r="E3" s="87"/>
      <c r="F3" s="87"/>
      <c r="G3" s="87"/>
      <c r="H3" s="87"/>
      <c r="I3" s="87"/>
      <c r="J3" s="87"/>
    </row>
    <row r="4" spans="1:10" ht="13.5" customHeight="1">
      <c r="A4" s="284" t="s">
        <v>201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3.5" customHeight="1">
      <c r="A5" s="284" t="s">
        <v>2</v>
      </c>
      <c r="B5" s="284"/>
      <c r="C5" s="284"/>
      <c r="D5" s="284"/>
      <c r="E5" s="284"/>
      <c r="F5" s="284"/>
      <c r="G5" s="284"/>
      <c r="H5" s="284"/>
      <c r="I5" s="284"/>
      <c r="J5" s="284"/>
    </row>
    <row r="6" spans="1:10" ht="13.5" customHeight="1">
      <c r="A6" s="287" t="s">
        <v>210</v>
      </c>
      <c r="B6" s="287"/>
      <c r="C6" s="287"/>
      <c r="D6" s="287"/>
      <c r="E6" s="287"/>
      <c r="F6" s="287"/>
      <c r="G6" s="287"/>
      <c r="H6" s="287"/>
      <c r="I6" s="287"/>
      <c r="J6" s="287"/>
    </row>
    <row r="7" spans="1:5" ht="13.5" customHeight="1">
      <c r="A7" s="2"/>
      <c r="B7" s="2"/>
      <c r="C7" s="2"/>
      <c r="D7" s="2"/>
      <c r="E7" s="2"/>
    </row>
    <row r="8" spans="1:10" ht="13.5" customHeight="1">
      <c r="A8" s="26"/>
      <c r="B8" s="2"/>
      <c r="C8" s="2"/>
      <c r="D8" s="2"/>
      <c r="E8" s="2"/>
      <c r="H8" s="8"/>
      <c r="J8" s="245" t="s">
        <v>143</v>
      </c>
    </row>
    <row r="9" spans="1:10" ht="13.5" customHeight="1">
      <c r="A9" s="4"/>
      <c r="B9" s="4"/>
      <c r="C9" s="4"/>
      <c r="D9" s="4"/>
      <c r="E9" s="4"/>
      <c r="H9" s="9"/>
      <c r="J9" s="246" t="s">
        <v>138</v>
      </c>
    </row>
    <row r="10" spans="1:10" ht="13.5" customHeight="1">
      <c r="A10" s="4"/>
      <c r="B10" s="4"/>
      <c r="C10" s="4"/>
      <c r="D10" s="4"/>
      <c r="E10" s="4"/>
      <c r="H10" s="9"/>
      <c r="J10" s="246" t="s">
        <v>144</v>
      </c>
    </row>
    <row r="11" spans="1:10" ht="13.5" customHeight="1">
      <c r="A11" s="4"/>
      <c r="B11" s="4"/>
      <c r="C11" s="4"/>
      <c r="D11" s="4"/>
      <c r="E11" s="4"/>
      <c r="H11" s="9" t="s">
        <v>143</v>
      </c>
      <c r="J11" s="246" t="s">
        <v>145</v>
      </c>
    </row>
    <row r="12" spans="1:10" ht="13.5" customHeight="1">
      <c r="A12" s="4"/>
      <c r="B12" s="4"/>
      <c r="C12" s="4"/>
      <c r="D12" s="4"/>
      <c r="E12" s="4"/>
      <c r="H12" s="9" t="s">
        <v>3</v>
      </c>
      <c r="J12" s="246" t="s">
        <v>447</v>
      </c>
    </row>
    <row r="13" spans="1:10" ht="13.5" customHeight="1">
      <c r="A13" s="4"/>
      <c r="B13" s="4"/>
      <c r="C13" s="4"/>
      <c r="D13" s="4"/>
      <c r="E13" s="4"/>
      <c r="G13" s="20" t="s">
        <v>211</v>
      </c>
      <c r="H13" s="10" t="s">
        <v>139</v>
      </c>
      <c r="J13" s="10" t="s">
        <v>139</v>
      </c>
    </row>
    <row r="14" spans="1:5" ht="9.75" customHeight="1">
      <c r="A14" s="4"/>
      <c r="B14" s="4"/>
      <c r="C14" s="4"/>
      <c r="D14" s="4"/>
      <c r="E14" s="4"/>
    </row>
    <row r="15" spans="1:12" ht="13.5" customHeight="1">
      <c r="A15" s="12"/>
      <c r="B15" s="6" t="s">
        <v>199</v>
      </c>
      <c r="C15" s="1"/>
      <c r="D15" s="4"/>
      <c r="E15" s="4"/>
      <c r="H15" s="16">
        <v>1609442</v>
      </c>
      <c r="I15" s="15"/>
      <c r="J15" s="16">
        <v>1616838</v>
      </c>
      <c r="L15" s="5" t="s">
        <v>137</v>
      </c>
    </row>
    <row r="16" spans="1:10" ht="13.5" customHeight="1">
      <c r="A16" s="12"/>
      <c r="B16" s="6" t="s">
        <v>161</v>
      </c>
      <c r="H16" s="16">
        <v>527387</v>
      </c>
      <c r="I16" s="15"/>
      <c r="J16" s="16">
        <v>532179</v>
      </c>
    </row>
    <row r="17" spans="1:10" ht="13.5" customHeight="1">
      <c r="A17" s="12"/>
      <c r="B17" s="6" t="s">
        <v>162</v>
      </c>
      <c r="H17" s="16">
        <v>203520</v>
      </c>
      <c r="I17" s="15"/>
      <c r="J17" s="16">
        <v>198283</v>
      </c>
    </row>
    <row r="18" spans="1:10" ht="13.5" customHeight="1">
      <c r="A18" s="12"/>
      <c r="B18" s="6" t="s">
        <v>163</v>
      </c>
      <c r="H18" s="16">
        <v>1357227</v>
      </c>
      <c r="I18" s="15"/>
      <c r="J18" s="16">
        <v>1227714</v>
      </c>
    </row>
    <row r="19" spans="1:10" ht="13.5" customHeight="1">
      <c r="A19" s="12"/>
      <c r="B19" s="6" t="s">
        <v>164</v>
      </c>
      <c r="H19" s="16">
        <v>256527</v>
      </c>
      <c r="I19" s="15"/>
      <c r="J19" s="16">
        <v>256806</v>
      </c>
    </row>
    <row r="20" spans="1:10" ht="13.5" customHeight="1">
      <c r="A20" s="12"/>
      <c r="B20" s="6" t="s">
        <v>491</v>
      </c>
      <c r="G20" s="20"/>
      <c r="H20" s="16">
        <v>1725</v>
      </c>
      <c r="I20" s="15"/>
      <c r="J20" s="16">
        <v>1142</v>
      </c>
    </row>
    <row r="21" spans="1:10" ht="13.5" customHeight="1">
      <c r="A21" s="12"/>
      <c r="B21" s="6" t="s">
        <v>492</v>
      </c>
      <c r="G21" s="20"/>
      <c r="H21" s="16">
        <v>147504</v>
      </c>
      <c r="I21" s="15"/>
      <c r="J21" s="16">
        <v>147872</v>
      </c>
    </row>
    <row r="22" spans="1:10" ht="13.5" customHeight="1">
      <c r="A22" s="12"/>
      <c r="B22" s="6"/>
      <c r="H22" s="191">
        <f>SUM(H15:H21)</f>
        <v>4103332</v>
      </c>
      <c r="I22" s="15"/>
      <c r="J22" s="191">
        <f>SUM(J15:J21)</f>
        <v>3980834</v>
      </c>
    </row>
    <row r="23" spans="1:10" ht="13.5" customHeight="1">
      <c r="A23" s="12"/>
      <c r="B23" s="6" t="s">
        <v>146</v>
      </c>
      <c r="H23" s="28"/>
      <c r="I23" s="15"/>
      <c r="J23" s="28"/>
    </row>
    <row r="24" spans="1:10" ht="13.5" customHeight="1">
      <c r="A24" s="12"/>
      <c r="B24" s="6"/>
      <c r="C24" s="5" t="s">
        <v>165</v>
      </c>
      <c r="H24" s="31">
        <v>414435</v>
      </c>
      <c r="I24" s="15"/>
      <c r="J24" s="31">
        <v>450777</v>
      </c>
    </row>
    <row r="25" spans="1:10" ht="13.5" customHeight="1">
      <c r="A25" s="20"/>
      <c r="C25" s="6" t="s">
        <v>134</v>
      </c>
      <c r="H25" s="32">
        <v>41467</v>
      </c>
      <c r="I25" s="15"/>
      <c r="J25" s="32">
        <v>43900</v>
      </c>
    </row>
    <row r="26" spans="1:10" ht="13.5" customHeight="1">
      <c r="A26" s="20"/>
      <c r="C26" s="6" t="s">
        <v>493</v>
      </c>
      <c r="G26" s="20"/>
      <c r="H26" s="32">
        <v>1630778</v>
      </c>
      <c r="I26" s="15"/>
      <c r="J26" s="32">
        <v>1573718</v>
      </c>
    </row>
    <row r="27" spans="1:10" ht="13.5" customHeight="1">
      <c r="A27" s="20"/>
      <c r="C27" s="6" t="s">
        <v>135</v>
      </c>
      <c r="G27" s="20"/>
      <c r="H27" s="32">
        <v>583756</v>
      </c>
      <c r="I27" s="15"/>
      <c r="J27" s="32">
        <v>574665</v>
      </c>
    </row>
    <row r="28" spans="1:10" ht="13.5" customHeight="1">
      <c r="A28" s="20"/>
      <c r="C28" s="6" t="s">
        <v>198</v>
      </c>
      <c r="H28" s="32">
        <v>57436</v>
      </c>
      <c r="I28" s="15"/>
      <c r="J28" s="32">
        <v>43696</v>
      </c>
    </row>
    <row r="29" spans="1:10" ht="13.5" customHeight="1">
      <c r="A29" s="20"/>
      <c r="C29" s="6" t="s">
        <v>166</v>
      </c>
      <c r="H29" s="32">
        <v>48467</v>
      </c>
      <c r="I29" s="15"/>
      <c r="J29" s="32">
        <v>38317</v>
      </c>
    </row>
    <row r="30" spans="1:10" ht="13.5" customHeight="1">
      <c r="A30" s="20"/>
      <c r="C30" s="6" t="s">
        <v>494</v>
      </c>
      <c r="H30" s="33">
        <v>131667</v>
      </c>
      <c r="I30" s="15"/>
      <c r="J30" s="33">
        <v>124686</v>
      </c>
    </row>
    <row r="31" spans="1:10" ht="15">
      <c r="A31" s="20"/>
      <c r="H31" s="34">
        <f>SUM(H24:H30)</f>
        <v>2908006</v>
      </c>
      <c r="I31" s="15"/>
      <c r="J31" s="34">
        <f>SUM(J24:J30)</f>
        <v>2849759</v>
      </c>
    </row>
    <row r="32" spans="1:10" ht="13.5" customHeight="1">
      <c r="A32" s="12"/>
      <c r="B32" s="6" t="s">
        <v>147</v>
      </c>
      <c r="H32" s="31"/>
      <c r="I32" s="15"/>
      <c r="J32" s="31"/>
    </row>
    <row r="33" spans="1:10" ht="13.5" customHeight="1">
      <c r="A33" s="12"/>
      <c r="B33" s="6"/>
      <c r="C33" s="5" t="s">
        <v>136</v>
      </c>
      <c r="H33" s="31">
        <v>359893</v>
      </c>
      <c r="I33" s="15"/>
      <c r="J33" s="31">
        <v>317852</v>
      </c>
    </row>
    <row r="34" spans="1:12" ht="13.5" customHeight="1">
      <c r="A34" s="20"/>
      <c r="C34" s="6" t="s">
        <v>148</v>
      </c>
      <c r="G34" s="20" t="s">
        <v>264</v>
      </c>
      <c r="H34" s="32">
        <v>433430</v>
      </c>
      <c r="I34" s="15"/>
      <c r="J34" s="32">
        <v>439859</v>
      </c>
      <c r="L34" s="29"/>
    </row>
    <row r="35" spans="1:12" ht="13.5" customHeight="1">
      <c r="A35" s="20"/>
      <c r="C35" s="6" t="s">
        <v>505</v>
      </c>
      <c r="G35" s="20"/>
      <c r="H35" s="32">
        <v>34</v>
      </c>
      <c r="I35" s="15"/>
      <c r="J35" s="32">
        <v>34</v>
      </c>
      <c r="L35" s="29"/>
    </row>
    <row r="36" spans="1:10" ht="13.5" customHeight="1">
      <c r="A36" s="20"/>
      <c r="C36" s="5" t="s">
        <v>140</v>
      </c>
      <c r="H36" s="240">
        <v>53662</v>
      </c>
      <c r="I36" s="15"/>
      <c r="J36" s="32">
        <v>20267</v>
      </c>
    </row>
    <row r="37" spans="1:10" ht="3.75" customHeight="1">
      <c r="A37" s="20"/>
      <c r="H37" s="229"/>
      <c r="I37" s="15"/>
      <c r="J37" s="280"/>
    </row>
    <row r="38" spans="1:10" ht="15">
      <c r="A38" s="20"/>
      <c r="H38" s="34">
        <f>SUM(H33:H37)</f>
        <v>847019</v>
      </c>
      <c r="I38" s="15"/>
      <c r="J38" s="34">
        <f>SUM(J33:J36)</f>
        <v>778012</v>
      </c>
    </row>
    <row r="39" spans="1:10" ht="14.25" customHeight="1">
      <c r="A39" s="12"/>
      <c r="B39" s="6" t="s">
        <v>149</v>
      </c>
      <c r="H39" s="14">
        <f>H31-H38</f>
        <v>2060987</v>
      </c>
      <c r="I39" s="30"/>
      <c r="J39" s="14">
        <f>J31-J38</f>
        <v>2071747</v>
      </c>
    </row>
    <row r="40" spans="1:10" ht="15.75" thickBot="1">
      <c r="A40" s="20"/>
      <c r="H40" s="192">
        <f>+H22+H39</f>
        <v>6164319</v>
      </c>
      <c r="I40" s="15"/>
      <c r="J40" s="192">
        <f>+J22+J39</f>
        <v>6052581</v>
      </c>
    </row>
    <row r="41" spans="1:10" ht="11.25" customHeight="1" thickTop="1">
      <c r="A41" s="20"/>
      <c r="H41" s="15"/>
      <c r="I41" s="15"/>
      <c r="J41" s="15"/>
    </row>
    <row r="42" spans="1:10" ht="13.5" customHeight="1">
      <c r="A42" s="12"/>
      <c r="B42" s="6" t="s">
        <v>150</v>
      </c>
      <c r="H42" s="16">
        <v>867200</v>
      </c>
      <c r="I42" s="15"/>
      <c r="J42" s="16">
        <v>867175</v>
      </c>
    </row>
    <row r="43" spans="1:10" ht="13.5" customHeight="1">
      <c r="A43" s="12"/>
      <c r="B43" s="6" t="s">
        <v>151</v>
      </c>
      <c r="G43" s="29"/>
      <c r="H43" s="16">
        <v>934160</v>
      </c>
      <c r="I43" s="15"/>
      <c r="J43" s="16">
        <v>934144</v>
      </c>
    </row>
    <row r="44" spans="1:10" ht="13.5" customHeight="1">
      <c r="A44" s="20"/>
      <c r="B44" s="6" t="s">
        <v>200</v>
      </c>
      <c r="D44" s="6" t="s">
        <v>167</v>
      </c>
      <c r="F44" s="29"/>
      <c r="G44" s="29"/>
      <c r="H44" s="80">
        <v>58499</v>
      </c>
      <c r="I44" s="15"/>
      <c r="J44" s="80">
        <v>68349</v>
      </c>
    </row>
    <row r="45" spans="1:10" ht="13.5" customHeight="1">
      <c r="A45" s="20"/>
      <c r="D45" s="6" t="s">
        <v>152</v>
      </c>
      <c r="H45" s="34">
        <v>1647784</v>
      </c>
      <c r="I45" s="15"/>
      <c r="J45" s="34">
        <v>1537540</v>
      </c>
    </row>
    <row r="46" spans="1:10" ht="15">
      <c r="A46" s="20"/>
      <c r="H46" s="17">
        <f>SUM(H44:H45)</f>
        <v>1706283</v>
      </c>
      <c r="I46" s="15"/>
      <c r="J46" s="17">
        <f>SUM(J44:J45)</f>
        <v>1605889</v>
      </c>
    </row>
    <row r="47" spans="1:10" ht="14.25" customHeight="1">
      <c r="A47" s="20"/>
      <c r="B47" s="11" t="s">
        <v>307</v>
      </c>
      <c r="H47" s="16">
        <f>H42+H46+H43</f>
        <v>3507643</v>
      </c>
      <c r="I47" s="15"/>
      <c r="J47" s="16">
        <f>J42+J46+J43</f>
        <v>3407208</v>
      </c>
    </row>
    <row r="48" spans="1:10" ht="13.5" customHeight="1">
      <c r="A48" s="19"/>
      <c r="B48" s="6" t="s">
        <v>153</v>
      </c>
      <c r="H48" s="18">
        <v>125573</v>
      </c>
      <c r="I48" s="15"/>
      <c r="J48" s="18">
        <v>126260</v>
      </c>
    </row>
    <row r="49" spans="1:10" ht="13.5" customHeight="1">
      <c r="A49" s="19"/>
      <c r="B49" s="6" t="s">
        <v>168</v>
      </c>
      <c r="H49" s="16">
        <f>SUM(H47:H48)</f>
        <v>3633216</v>
      </c>
      <c r="I49" s="15"/>
      <c r="J49" s="16">
        <f>SUM(J47:J48)</f>
        <v>3533468</v>
      </c>
    </row>
    <row r="50" spans="1:10" ht="13.5" customHeight="1">
      <c r="A50" s="19"/>
      <c r="B50" s="11" t="s">
        <v>270</v>
      </c>
      <c r="H50" s="16">
        <v>499688</v>
      </c>
      <c r="I50" s="15"/>
      <c r="J50" s="16">
        <v>588659</v>
      </c>
    </row>
    <row r="51" spans="1:10" ht="13.5" customHeight="1">
      <c r="A51" s="19"/>
      <c r="B51" s="6" t="s">
        <v>505</v>
      </c>
      <c r="H51" s="16">
        <v>2717</v>
      </c>
      <c r="I51" s="15"/>
      <c r="J51" s="16">
        <v>2717</v>
      </c>
    </row>
    <row r="52" spans="1:10" ht="13.5" customHeight="1">
      <c r="A52" s="19"/>
      <c r="B52" s="6" t="s">
        <v>156</v>
      </c>
      <c r="G52" s="20" t="s">
        <v>264</v>
      </c>
      <c r="H52" s="14">
        <v>724850</v>
      </c>
      <c r="I52" s="15"/>
      <c r="J52" s="14">
        <v>627376</v>
      </c>
    </row>
    <row r="53" spans="1:10" ht="13.5" customHeight="1">
      <c r="A53" s="19"/>
      <c r="B53" s="6" t="s">
        <v>154</v>
      </c>
      <c r="H53" s="14">
        <v>1158914</v>
      </c>
      <c r="I53" s="30"/>
      <c r="J53" s="14">
        <v>1133164</v>
      </c>
    </row>
    <row r="54" spans="1:10" ht="13.5" customHeight="1">
      <c r="A54" s="19"/>
      <c r="B54" s="6" t="s">
        <v>169</v>
      </c>
      <c r="H54" s="18">
        <v>144934</v>
      </c>
      <c r="I54" s="15"/>
      <c r="J54" s="18">
        <v>167197</v>
      </c>
    </row>
    <row r="55" spans="1:10" ht="15.75" thickBot="1">
      <c r="A55" s="20"/>
      <c r="H55" s="13">
        <f>SUM(H49:H54)</f>
        <v>6164319</v>
      </c>
      <c r="I55" s="15"/>
      <c r="J55" s="13">
        <f>SUM(J49:J54)</f>
        <v>6052581</v>
      </c>
    </row>
    <row r="56" spans="1:10" ht="13.5" customHeight="1" thickTop="1">
      <c r="A56" s="20"/>
      <c r="B56" s="46" t="s">
        <v>185</v>
      </c>
      <c r="C56" s="46"/>
      <c r="D56" s="46"/>
      <c r="E56" s="46"/>
      <c r="F56" s="46"/>
      <c r="G56" s="46"/>
      <c r="H56" s="55">
        <f>+H47/H42*100</f>
        <v>404.47912822878226</v>
      </c>
      <c r="I56" s="55"/>
      <c r="J56" s="55">
        <f>+J47/J42*100</f>
        <v>392.90892841698616</v>
      </c>
    </row>
    <row r="57" spans="1:10" ht="13.5" customHeight="1" thickBot="1">
      <c r="A57" s="20"/>
      <c r="B57" s="56" t="s">
        <v>181</v>
      </c>
      <c r="C57" s="46"/>
      <c r="D57" s="46"/>
      <c r="E57" s="46"/>
      <c r="F57" s="46"/>
      <c r="G57" s="46"/>
      <c r="H57" s="57">
        <f>(+H47-H21)/H42*100</f>
        <v>387.46990313653134</v>
      </c>
      <c r="I57" s="58"/>
      <c r="J57" s="57">
        <f>(+J47-J21)/J42*100</f>
        <v>375.85677631389285</v>
      </c>
    </row>
    <row r="58" spans="1:10" ht="13.5" customHeight="1" thickTop="1">
      <c r="A58" s="20"/>
      <c r="B58" s="56"/>
      <c r="C58" s="46"/>
      <c r="D58" s="46"/>
      <c r="E58" s="46"/>
      <c r="F58" s="46"/>
      <c r="G58" s="46"/>
      <c r="H58" s="163"/>
      <c r="I58" s="58"/>
      <c r="J58" s="163"/>
    </row>
    <row r="59" spans="1:10" ht="13.5" customHeight="1">
      <c r="A59" s="20"/>
      <c r="B59" s="7"/>
      <c r="C59" s="2"/>
      <c r="D59" s="46"/>
      <c r="E59" s="46"/>
      <c r="F59" s="46"/>
      <c r="G59" s="46"/>
      <c r="H59" s="163"/>
      <c r="I59" s="58"/>
      <c r="J59" s="163"/>
    </row>
    <row r="60" spans="1:10" ht="13.5" customHeight="1">
      <c r="A60" s="20"/>
      <c r="B60" s="56"/>
      <c r="C60" s="46"/>
      <c r="D60" s="46"/>
      <c r="E60" s="46"/>
      <c r="F60" s="46"/>
      <c r="G60" s="46"/>
      <c r="H60" s="163"/>
      <c r="I60" s="58"/>
      <c r="J60" s="163"/>
    </row>
    <row r="61" spans="1:2" ht="14.25" customHeight="1">
      <c r="A61" s="19"/>
      <c r="B61" s="5" t="s">
        <v>222</v>
      </c>
    </row>
    <row r="63" spans="6:10" ht="15">
      <c r="F63" s="5" t="s">
        <v>157</v>
      </c>
      <c r="H63" s="29">
        <f>+H55-H40</f>
        <v>0</v>
      </c>
      <c r="J63" s="29">
        <f>+J55-J40</f>
        <v>0</v>
      </c>
    </row>
    <row r="70" ht="12" customHeight="1"/>
    <row r="205" ht="12" customHeight="1"/>
    <row r="207" ht="8.25" customHeight="1"/>
    <row r="210" ht="8.25" customHeight="1"/>
    <row r="219" spans="2:10" ht="15">
      <c r="B219" s="4"/>
      <c r="C219" s="4"/>
      <c r="D219" s="4"/>
      <c r="E219" s="4"/>
      <c r="F219" s="4"/>
      <c r="G219" s="4"/>
      <c r="H219" s="4"/>
      <c r="I219" s="4"/>
      <c r="J219" s="4"/>
    </row>
    <row r="220" ht="10.5" customHeight="1"/>
    <row r="223" ht="10.5" customHeight="1"/>
  </sheetData>
  <mergeCells count="5">
    <mergeCell ref="A6:J6"/>
    <mergeCell ref="A1:J1"/>
    <mergeCell ref="A2:J2"/>
    <mergeCell ref="A4:J4"/>
    <mergeCell ref="A5:J5"/>
  </mergeCells>
  <printOptions/>
  <pageMargins left="0.6" right="0.24" top="0.25" bottom="0.26" header="0.22" footer="0.22"/>
  <pageSetup firstPageNumber="1" useFirstPageNumber="1" horizontalDpi="300" verticalDpi="300" orientation="portrait" paperSize="9" scale="9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76"/>
  <sheetViews>
    <sheetView workbookViewId="0" topLeftCell="A1">
      <selection activeCell="A1" sqref="A1"/>
    </sheetView>
  </sheetViews>
  <sheetFormatPr defaultColWidth="11.33203125" defaultRowHeight="12.75"/>
  <cols>
    <col min="1" max="1" width="2" style="5" customWidth="1"/>
    <col min="2" max="2" width="4.16015625" style="5" customWidth="1"/>
    <col min="3" max="3" width="12.5" style="5" customWidth="1"/>
    <col min="4" max="4" width="14.33203125" style="5" customWidth="1"/>
    <col min="5" max="5" width="21.16015625" style="5" customWidth="1"/>
    <col min="6" max="6" width="8.33203125" style="5" customWidth="1"/>
    <col min="7" max="7" width="15.5" style="5" customWidth="1"/>
    <col min="8" max="8" width="13.83203125" style="5" customWidth="1"/>
    <col min="9" max="9" width="15.16015625" style="5" hidden="1" customWidth="1"/>
    <col min="10" max="10" width="1.0078125" style="5" customWidth="1"/>
    <col min="11" max="11" width="13.5" style="93" customWidth="1"/>
    <col min="12" max="12" width="15.5" style="93" customWidth="1"/>
    <col min="13" max="13" width="13.83203125" style="94" hidden="1" customWidth="1"/>
    <col min="14" max="14" width="1.3359375" style="5" customWidth="1"/>
    <col min="15" max="16384" width="11.33203125" style="5" customWidth="1"/>
  </cols>
  <sheetData>
    <row r="1" spans="1:13" s="24" customFormat="1" ht="15">
      <c r="A1" s="22"/>
      <c r="B1" s="23"/>
      <c r="D1" s="23"/>
      <c r="E1" s="25"/>
      <c r="F1" s="25"/>
      <c r="J1" s="21"/>
      <c r="K1" s="90"/>
      <c r="L1" s="91"/>
      <c r="M1" s="92"/>
    </row>
    <row r="3" spans="1:13" ht="15">
      <c r="A3" s="27"/>
      <c r="B3" s="3"/>
      <c r="C3" s="3"/>
      <c r="D3" s="3"/>
      <c r="E3" s="3"/>
      <c r="F3" s="3"/>
      <c r="G3" s="3"/>
      <c r="H3" s="3"/>
      <c r="I3" s="3"/>
      <c r="J3" s="3"/>
      <c r="K3" s="95"/>
      <c r="L3" s="95"/>
      <c r="M3" s="96"/>
    </row>
    <row r="4" spans="1:12" ht="13.5" customHeight="1">
      <c r="A4" s="290" t="s">
        <v>160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12" ht="13.5" customHeight="1">
      <c r="A5" s="294" t="s">
        <v>223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</row>
    <row r="6" spans="1:12" ht="13.5" customHeight="1">
      <c r="A6" s="97"/>
      <c r="B6" s="98"/>
      <c r="C6" s="98"/>
      <c r="D6" s="98"/>
      <c r="E6" s="98"/>
      <c r="F6" s="98"/>
      <c r="G6" s="99"/>
      <c r="H6" s="99"/>
      <c r="I6" s="99"/>
      <c r="J6" s="99"/>
      <c r="K6" s="100"/>
      <c r="L6" s="100"/>
    </row>
    <row r="7" spans="1:12" ht="13.5" customHeight="1">
      <c r="A7" s="97"/>
      <c r="B7" s="98"/>
      <c r="C7" s="98"/>
      <c r="D7" s="98"/>
      <c r="E7" s="98"/>
      <c r="F7" s="98"/>
      <c r="G7" s="99"/>
      <c r="H7" s="99"/>
      <c r="I7" s="99"/>
      <c r="J7" s="99"/>
      <c r="K7" s="100"/>
      <c r="L7" s="100"/>
    </row>
    <row r="8" spans="1:14" ht="16.5" customHeight="1">
      <c r="A8" s="99"/>
      <c r="B8" s="295" t="s">
        <v>209</v>
      </c>
      <c r="C8" s="295"/>
      <c r="D8" s="295"/>
      <c r="E8" s="295"/>
      <c r="F8" s="295"/>
      <c r="G8" s="295"/>
      <c r="H8" s="295"/>
      <c r="I8" s="295"/>
      <c r="J8" s="295"/>
      <c r="K8" s="295"/>
      <c r="L8" s="295"/>
      <c r="N8" s="5" t="s">
        <v>137</v>
      </c>
    </row>
    <row r="9" spans="1:14" ht="15" customHeight="1">
      <c r="A9" s="99"/>
      <c r="B9" s="295" t="s">
        <v>2</v>
      </c>
      <c r="C9" s="295"/>
      <c r="D9" s="295"/>
      <c r="E9" s="295"/>
      <c r="F9" s="295"/>
      <c r="G9" s="295"/>
      <c r="H9" s="295"/>
      <c r="I9" s="295"/>
      <c r="J9" s="295"/>
      <c r="K9" s="295"/>
      <c r="L9" s="295"/>
      <c r="N9" s="5" t="s">
        <v>137</v>
      </c>
    </row>
    <row r="10" spans="1:12" ht="13.5" customHeight="1">
      <c r="A10" s="290" t="s">
        <v>212</v>
      </c>
      <c r="B10" s="290"/>
      <c r="C10" s="290"/>
      <c r="D10" s="290"/>
      <c r="E10" s="290"/>
      <c r="F10" s="290"/>
      <c r="G10" s="290"/>
      <c r="H10" s="290"/>
      <c r="I10" s="290"/>
      <c r="J10" s="290"/>
      <c r="K10" s="290"/>
      <c r="L10" s="290"/>
    </row>
    <row r="11" spans="1:13" ht="10.5" customHeight="1">
      <c r="A11" s="99"/>
      <c r="B11" s="99"/>
      <c r="C11" s="99"/>
      <c r="D11" s="99"/>
      <c r="E11" s="99"/>
      <c r="F11" s="99"/>
      <c r="G11" s="99"/>
      <c r="H11" s="99"/>
      <c r="I11" s="99"/>
      <c r="J11" s="99"/>
      <c r="K11" s="101"/>
      <c r="L11" s="101"/>
      <c r="M11" s="102"/>
    </row>
    <row r="12" spans="1:13" ht="10.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101"/>
      <c r="L12" s="101"/>
      <c r="M12" s="102"/>
    </row>
    <row r="13" spans="1:13" ht="10.5" customHeight="1">
      <c r="A13" s="99"/>
      <c r="B13" s="99"/>
      <c r="C13" s="99"/>
      <c r="D13" s="99"/>
      <c r="E13" s="99"/>
      <c r="F13" s="99"/>
      <c r="G13" s="99"/>
      <c r="H13" s="99"/>
      <c r="I13" s="99"/>
      <c r="J13" s="99"/>
      <c r="K13" s="101"/>
      <c r="L13" s="101"/>
      <c r="M13" s="102"/>
    </row>
    <row r="14" spans="1:15" ht="10.5" customHeight="1">
      <c r="A14" s="99"/>
      <c r="B14" s="99"/>
      <c r="C14" s="99"/>
      <c r="D14" s="99"/>
      <c r="E14" s="99"/>
      <c r="F14" s="99"/>
      <c r="G14" s="99"/>
      <c r="H14" s="99"/>
      <c r="I14" s="99"/>
      <c r="J14" s="99"/>
      <c r="K14" s="101"/>
      <c r="L14" s="101"/>
      <c r="M14" s="102"/>
      <c r="O14" s="104"/>
    </row>
    <row r="15" spans="1:15" ht="19.5" customHeight="1">
      <c r="A15" s="89"/>
      <c r="B15" s="89"/>
      <c r="C15" s="89"/>
      <c r="D15" s="89"/>
      <c r="E15" s="89"/>
      <c r="F15" s="1"/>
      <c r="G15" s="126" t="s">
        <v>319</v>
      </c>
      <c r="H15" s="127"/>
      <c r="I15" s="127"/>
      <c r="J15" s="83"/>
      <c r="K15" s="291" t="s">
        <v>320</v>
      </c>
      <c r="L15" s="291"/>
      <c r="M15" s="105"/>
      <c r="O15" s="104"/>
    </row>
    <row r="16" spans="1:15" ht="19.5" customHeight="1">
      <c r="A16" s="89"/>
      <c r="B16" s="89"/>
      <c r="C16" s="89"/>
      <c r="D16" s="89"/>
      <c r="E16" s="89"/>
      <c r="F16" s="1"/>
      <c r="G16" s="126" t="s">
        <v>321</v>
      </c>
      <c r="H16" s="127"/>
      <c r="I16" s="127"/>
      <c r="J16" s="83"/>
      <c r="K16" s="291" t="s">
        <v>321</v>
      </c>
      <c r="L16" s="291"/>
      <c r="M16" s="105"/>
      <c r="O16" s="104"/>
    </row>
    <row r="17" spans="1:15" ht="19.5" customHeight="1">
      <c r="A17" s="89"/>
      <c r="B17" s="89"/>
      <c r="C17" s="89"/>
      <c r="D17" s="89"/>
      <c r="E17" s="89"/>
      <c r="F17" s="1"/>
      <c r="G17" s="129" t="s">
        <v>3</v>
      </c>
      <c r="H17" s="129" t="s">
        <v>4</v>
      </c>
      <c r="I17" s="130" t="s">
        <v>180</v>
      </c>
      <c r="J17" s="128"/>
      <c r="K17" s="131" t="str">
        <f>G17</f>
        <v>31/10/04</v>
      </c>
      <c r="L17" s="131" t="str">
        <f>H17</f>
        <v>31/10/03</v>
      </c>
      <c r="M17" s="106" t="s">
        <v>180</v>
      </c>
      <c r="O17" s="104"/>
    </row>
    <row r="18" spans="1:15" ht="19.5" customHeight="1">
      <c r="A18" s="89"/>
      <c r="B18" s="89"/>
      <c r="C18" s="89"/>
      <c r="D18" s="89"/>
      <c r="E18" s="89"/>
      <c r="F18" s="128" t="s">
        <v>211</v>
      </c>
      <c r="G18" s="128" t="s">
        <v>139</v>
      </c>
      <c r="H18" s="128" t="s">
        <v>139</v>
      </c>
      <c r="I18" s="130" t="s">
        <v>159</v>
      </c>
      <c r="J18" s="128"/>
      <c r="K18" s="132" t="s">
        <v>139</v>
      </c>
      <c r="L18" s="132" t="s">
        <v>139</v>
      </c>
      <c r="M18" s="106" t="s">
        <v>159</v>
      </c>
      <c r="O18" s="104"/>
    </row>
    <row r="19" spans="1:15" ht="15.75" customHeight="1">
      <c r="A19" s="89"/>
      <c r="B19" s="89"/>
      <c r="C19" s="89"/>
      <c r="D19" s="89"/>
      <c r="E19" s="89"/>
      <c r="F19" s="89"/>
      <c r="G19" s="99"/>
      <c r="H19" s="99"/>
      <c r="I19" s="99"/>
      <c r="J19" s="99"/>
      <c r="K19" s="100"/>
      <c r="L19" s="184"/>
      <c r="O19" s="104"/>
    </row>
    <row r="20" spans="1:15" ht="12" customHeight="1">
      <c r="A20" s="89"/>
      <c r="B20" s="89"/>
      <c r="C20" s="89"/>
      <c r="D20" s="89"/>
      <c r="E20" s="89"/>
      <c r="F20" s="89"/>
      <c r="G20" s="99"/>
      <c r="H20" s="99"/>
      <c r="I20" s="99"/>
      <c r="J20" s="99"/>
      <c r="K20" s="100"/>
      <c r="L20" s="100"/>
      <c r="O20" s="104"/>
    </row>
    <row r="21" spans="1:15" ht="12" customHeight="1">
      <c r="A21" s="89"/>
      <c r="B21" s="89"/>
      <c r="C21" s="89"/>
      <c r="D21" s="89"/>
      <c r="E21" s="89"/>
      <c r="F21" s="89"/>
      <c r="G21" s="99"/>
      <c r="H21" s="99"/>
      <c r="I21" s="99"/>
      <c r="J21" s="99"/>
      <c r="K21" s="100"/>
      <c r="L21" s="100"/>
      <c r="O21" s="104"/>
    </row>
    <row r="22" spans="1:15" ht="17.25" customHeight="1" thickBot="1">
      <c r="A22" s="107"/>
      <c r="B22" s="7" t="s">
        <v>213</v>
      </c>
      <c r="C22" s="2"/>
      <c r="D22" s="79"/>
      <c r="E22" s="1"/>
      <c r="F22" s="247" t="s">
        <v>142</v>
      </c>
      <c r="G22" s="248">
        <v>188113</v>
      </c>
      <c r="H22" s="248">
        <v>213003</v>
      </c>
      <c r="I22" s="249" t="s">
        <v>184</v>
      </c>
      <c r="J22" s="250"/>
      <c r="K22" s="251">
        <v>398629</v>
      </c>
      <c r="L22" s="251">
        <v>387045</v>
      </c>
      <c r="M22" s="108" t="s">
        <v>184</v>
      </c>
      <c r="O22" s="104"/>
    </row>
    <row r="23" spans="1:15" ht="8.25" customHeight="1" thickTop="1">
      <c r="A23" s="89"/>
      <c r="B23" s="1"/>
      <c r="C23" s="1"/>
      <c r="D23" s="1"/>
      <c r="E23" s="1"/>
      <c r="F23" s="1"/>
      <c r="G23" s="252"/>
      <c r="H23" s="252"/>
      <c r="I23" s="252"/>
      <c r="J23" s="252"/>
      <c r="K23" s="241"/>
      <c r="L23" s="241"/>
      <c r="O23" s="104"/>
    </row>
    <row r="24" spans="1:15" ht="17.25" customHeight="1" thickBot="1">
      <c r="A24" s="89" t="s">
        <v>137</v>
      </c>
      <c r="B24" s="7" t="s">
        <v>214</v>
      </c>
      <c r="C24" s="7"/>
      <c r="D24" s="1"/>
      <c r="E24" s="1"/>
      <c r="F24" s="1"/>
      <c r="G24" s="242">
        <v>17656</v>
      </c>
      <c r="H24" s="242">
        <v>41069</v>
      </c>
      <c r="I24" s="243"/>
      <c r="J24" s="253"/>
      <c r="K24" s="242">
        <v>47852</v>
      </c>
      <c r="L24" s="242">
        <v>68435</v>
      </c>
      <c r="M24" s="108" t="s">
        <v>184</v>
      </c>
      <c r="O24" s="104"/>
    </row>
    <row r="25" spans="1:15" ht="8.25" customHeight="1" thickTop="1">
      <c r="A25" s="89"/>
      <c r="B25" s="1"/>
      <c r="C25" s="1"/>
      <c r="D25" s="1"/>
      <c r="E25" s="1"/>
      <c r="F25" s="1"/>
      <c r="G25" s="254"/>
      <c r="H25" s="254"/>
      <c r="I25" s="254"/>
      <c r="J25" s="254"/>
      <c r="K25" s="133"/>
      <c r="L25" s="133"/>
      <c r="O25" s="104"/>
    </row>
    <row r="26" spans="1:15" ht="17.25" customHeight="1" thickBot="1">
      <c r="A26" s="89"/>
      <c r="B26" s="7" t="s">
        <v>313</v>
      </c>
      <c r="C26" s="7"/>
      <c r="D26" s="1"/>
      <c r="E26" s="1"/>
      <c r="F26" s="1"/>
      <c r="G26" s="250">
        <v>60420</v>
      </c>
      <c r="H26" s="250">
        <v>43186</v>
      </c>
      <c r="I26" s="243"/>
      <c r="J26" s="250"/>
      <c r="K26" s="133">
        <v>87204</v>
      </c>
      <c r="L26" s="133">
        <v>63414</v>
      </c>
      <c r="M26" s="108" t="s">
        <v>184</v>
      </c>
      <c r="O26" s="104"/>
    </row>
    <row r="27" spans="1:15" ht="17.25" customHeight="1" thickTop="1">
      <c r="A27" s="89"/>
      <c r="B27" s="7" t="s">
        <v>215</v>
      </c>
      <c r="C27" s="7"/>
      <c r="D27" s="1"/>
      <c r="E27" s="1"/>
      <c r="F27" s="1"/>
      <c r="G27" s="250">
        <v>-40693</v>
      </c>
      <c r="H27" s="250">
        <v>-42694</v>
      </c>
      <c r="I27" s="243"/>
      <c r="J27" s="250"/>
      <c r="K27" s="133">
        <v>-74037</v>
      </c>
      <c r="L27" s="133">
        <v>-80739</v>
      </c>
      <c r="M27" s="109"/>
      <c r="O27" s="104"/>
    </row>
    <row r="28" spans="1:15" ht="17.25" customHeight="1">
      <c r="A28" s="89"/>
      <c r="B28" s="7" t="s">
        <v>241</v>
      </c>
      <c r="C28" s="7"/>
      <c r="D28" s="1"/>
      <c r="E28" s="1"/>
      <c r="F28" s="1"/>
      <c r="G28" s="250">
        <v>32428</v>
      </c>
      <c r="H28" s="250">
        <v>35216</v>
      </c>
      <c r="I28" s="243"/>
      <c r="J28" s="250"/>
      <c r="K28" s="133">
        <v>81923</v>
      </c>
      <c r="L28" s="133">
        <v>74828</v>
      </c>
      <c r="M28" s="109"/>
      <c r="O28" s="104"/>
    </row>
    <row r="29" spans="1:15" ht="7.5" customHeight="1">
      <c r="A29" s="107"/>
      <c r="B29" s="7"/>
      <c r="C29" s="7"/>
      <c r="D29" s="1"/>
      <c r="E29" s="1"/>
      <c r="F29" s="1"/>
      <c r="G29" s="255"/>
      <c r="H29" s="255"/>
      <c r="I29" s="252"/>
      <c r="J29" s="252"/>
      <c r="K29" s="256"/>
      <c r="L29" s="255"/>
      <c r="O29" s="104"/>
    </row>
    <row r="30" spans="1:15" ht="17.25" customHeight="1">
      <c r="A30" s="107"/>
      <c r="B30" s="7" t="s">
        <v>106</v>
      </c>
      <c r="C30" s="7"/>
      <c r="D30" s="1"/>
      <c r="E30" s="1"/>
      <c r="F30" s="1"/>
      <c r="G30" s="241">
        <f>SUM(G24:G28)</f>
        <v>69811</v>
      </c>
      <c r="H30" s="241">
        <f>SUM(H24:H28)</f>
        <v>76777</v>
      </c>
      <c r="I30" s="252"/>
      <c r="J30" s="252"/>
      <c r="K30" s="241">
        <f>SUM(K24:K28)</f>
        <v>142942</v>
      </c>
      <c r="L30" s="241">
        <f>SUM(L24:L28)</f>
        <v>125938</v>
      </c>
      <c r="O30" s="104"/>
    </row>
    <row r="31" spans="1:15" ht="7.5" customHeight="1">
      <c r="A31" s="89"/>
      <c r="B31" s="1"/>
      <c r="C31" s="7"/>
      <c r="D31" s="1"/>
      <c r="E31" s="1"/>
      <c r="F31" s="1"/>
      <c r="G31" s="252"/>
      <c r="H31" s="252"/>
      <c r="I31" s="252"/>
      <c r="J31" s="252"/>
      <c r="K31" s="241"/>
      <c r="L31" s="252"/>
      <c r="O31" s="104"/>
    </row>
    <row r="32" spans="1:17" ht="17.25" customHeight="1">
      <c r="A32" s="89"/>
      <c r="B32" s="79" t="s">
        <v>216</v>
      </c>
      <c r="C32" s="7"/>
      <c r="D32" s="1"/>
      <c r="E32" s="1"/>
      <c r="F32" s="1" t="s">
        <v>217</v>
      </c>
      <c r="G32" s="255">
        <v>-19858</v>
      </c>
      <c r="H32" s="255">
        <v>-20993</v>
      </c>
      <c r="I32" s="252"/>
      <c r="J32" s="252"/>
      <c r="K32" s="256">
        <v>-47129</v>
      </c>
      <c r="L32" s="256">
        <v>-41312</v>
      </c>
      <c r="O32" s="104"/>
      <c r="P32" s="5">
        <f>+K32/K30</f>
        <v>-0.3297071539505534</v>
      </c>
      <c r="Q32" s="5">
        <f>+L32/L30</f>
        <v>-0.3280344296399816</v>
      </c>
    </row>
    <row r="33" spans="1:15" ht="8.25" customHeight="1">
      <c r="A33" s="89"/>
      <c r="B33" s="1"/>
      <c r="C33" s="1"/>
      <c r="D33" s="1"/>
      <c r="E33" s="1"/>
      <c r="F33" s="1"/>
      <c r="G33" s="257"/>
      <c r="H33" s="257"/>
      <c r="I33" s="134"/>
      <c r="J33" s="252"/>
      <c r="K33" s="241"/>
      <c r="L33" s="257"/>
      <c r="O33" s="104"/>
    </row>
    <row r="34" spans="1:15" ht="17.25" customHeight="1">
      <c r="A34" s="89"/>
      <c r="B34" s="7" t="s">
        <v>107</v>
      </c>
      <c r="C34" s="7"/>
      <c r="D34" s="1"/>
      <c r="E34" s="1"/>
      <c r="F34" s="1"/>
      <c r="G34" s="241">
        <f>+G30+G32</f>
        <v>49953</v>
      </c>
      <c r="H34" s="241">
        <f>+H30+H32</f>
        <v>55784</v>
      </c>
      <c r="I34" s="243" t="s">
        <v>184</v>
      </c>
      <c r="J34" s="258"/>
      <c r="K34" s="241">
        <f>+K30+K32</f>
        <v>95813</v>
      </c>
      <c r="L34" s="241">
        <f>+L30+L32</f>
        <v>84626</v>
      </c>
      <c r="M34" s="109" t="s">
        <v>184</v>
      </c>
      <c r="O34" s="104"/>
    </row>
    <row r="35" spans="1:15" ht="8.25" customHeight="1">
      <c r="A35" s="89"/>
      <c r="B35" s="1"/>
      <c r="C35" s="1"/>
      <c r="D35" s="1"/>
      <c r="E35" s="1"/>
      <c r="F35" s="1"/>
      <c r="G35" s="134"/>
      <c r="H35" s="134"/>
      <c r="I35" s="134"/>
      <c r="J35" s="252"/>
      <c r="K35" s="241"/>
      <c r="L35" s="134"/>
      <c r="O35" s="104"/>
    </row>
    <row r="36" spans="1:15" ht="17.25" customHeight="1">
      <c r="A36" s="89"/>
      <c r="B36" s="7" t="s">
        <v>153</v>
      </c>
      <c r="C36" s="7"/>
      <c r="D36" s="1"/>
      <c r="E36" s="1"/>
      <c r="F36" s="1"/>
      <c r="G36" s="255">
        <v>-2399</v>
      </c>
      <c r="H36" s="255">
        <v>-2088</v>
      </c>
      <c r="I36" s="243" t="s">
        <v>184</v>
      </c>
      <c r="J36" s="259"/>
      <c r="K36" s="256">
        <v>-5437</v>
      </c>
      <c r="L36" s="256">
        <v>-3576</v>
      </c>
      <c r="M36" s="109" t="s">
        <v>184</v>
      </c>
      <c r="O36" s="104"/>
    </row>
    <row r="37" spans="1:15" ht="8.25" customHeight="1">
      <c r="A37" s="89"/>
      <c r="B37" s="1"/>
      <c r="C37" s="1"/>
      <c r="D37" s="1"/>
      <c r="E37" s="1"/>
      <c r="F37" s="1"/>
      <c r="G37" s="260"/>
      <c r="H37" s="260"/>
      <c r="I37" s="255"/>
      <c r="J37" s="252"/>
      <c r="K37" s="261"/>
      <c r="L37" s="260"/>
      <c r="M37" s="110"/>
      <c r="O37" s="104"/>
    </row>
    <row r="38" spans="1:15" ht="17.25" customHeight="1">
      <c r="A38" s="89"/>
      <c r="B38" s="79" t="s">
        <v>108</v>
      </c>
      <c r="C38" s="2"/>
      <c r="D38" s="1"/>
      <c r="E38" s="1"/>
      <c r="F38" s="1"/>
      <c r="G38" s="252"/>
      <c r="H38" s="252"/>
      <c r="I38" s="252"/>
      <c r="J38" s="252"/>
      <c r="K38" s="241"/>
      <c r="L38" s="252"/>
      <c r="O38" s="104"/>
    </row>
    <row r="39" spans="1:15" ht="17.25" customHeight="1" thickBot="1">
      <c r="A39" s="89"/>
      <c r="B39" s="1"/>
      <c r="C39" s="79" t="s">
        <v>218</v>
      </c>
      <c r="D39" s="1"/>
      <c r="E39" s="1"/>
      <c r="F39" s="1"/>
      <c r="G39" s="262">
        <f>SUM(G33:G37)</f>
        <v>47554</v>
      </c>
      <c r="H39" s="262">
        <f>SUM(H33:H37)</f>
        <v>53696</v>
      </c>
      <c r="I39" s="243" t="s">
        <v>184</v>
      </c>
      <c r="J39" s="252"/>
      <c r="K39" s="262">
        <f>SUM(K33:K37)</f>
        <v>90376</v>
      </c>
      <c r="L39" s="262">
        <f>SUM(L33:L37)</f>
        <v>81050</v>
      </c>
      <c r="M39" s="109" t="s">
        <v>184</v>
      </c>
      <c r="O39" s="104"/>
    </row>
    <row r="40" spans="1:15" ht="12" customHeight="1" thickTop="1">
      <c r="A40" s="89"/>
      <c r="B40" s="1"/>
      <c r="C40" s="79"/>
      <c r="D40" s="1"/>
      <c r="E40" s="1"/>
      <c r="F40" s="1"/>
      <c r="G40" s="252"/>
      <c r="H40" s="252"/>
      <c r="I40" s="252"/>
      <c r="J40" s="252"/>
      <c r="K40" s="241"/>
      <c r="L40" s="252"/>
      <c r="O40" s="104"/>
    </row>
    <row r="41" spans="1:15" ht="17.25" customHeight="1">
      <c r="A41" s="99"/>
      <c r="B41" s="2" t="s">
        <v>105</v>
      </c>
      <c r="C41" s="69"/>
      <c r="D41" s="2"/>
      <c r="E41" s="2"/>
      <c r="F41" s="2"/>
      <c r="G41" s="48"/>
      <c r="H41" s="48" t="s">
        <v>137</v>
      </c>
      <c r="I41" s="48"/>
      <c r="J41" s="48"/>
      <c r="K41" s="135"/>
      <c r="L41" s="48" t="s">
        <v>137</v>
      </c>
      <c r="O41" s="104"/>
    </row>
    <row r="42" spans="1:15" ht="8.25" customHeight="1">
      <c r="A42" s="99"/>
      <c r="B42" s="2"/>
      <c r="C42" s="2"/>
      <c r="D42" s="2"/>
      <c r="E42" s="2"/>
      <c r="F42" s="2"/>
      <c r="G42" s="48"/>
      <c r="H42" s="48"/>
      <c r="I42" s="48"/>
      <c r="J42" s="48"/>
      <c r="K42" s="135"/>
      <c r="L42" s="48"/>
      <c r="O42" s="104"/>
    </row>
    <row r="43" spans="1:15" ht="17.25" customHeight="1" thickBot="1">
      <c r="A43" s="99"/>
      <c r="B43" s="2"/>
      <c r="C43" s="7" t="s">
        <v>219</v>
      </c>
      <c r="D43" s="2"/>
      <c r="E43" s="2"/>
      <c r="F43" s="154" t="s">
        <v>220</v>
      </c>
      <c r="G43" s="263">
        <v>5.4837519315482375</v>
      </c>
      <c r="H43" s="264">
        <v>6.192096128786742</v>
      </c>
      <c r="I43" s="265" t="s">
        <v>184</v>
      </c>
      <c r="J43" s="48"/>
      <c r="K43" s="266">
        <v>10.421827071657557</v>
      </c>
      <c r="L43" s="264">
        <v>9.34649492025785</v>
      </c>
      <c r="M43" s="111" t="s">
        <v>184</v>
      </c>
      <c r="O43" s="104"/>
    </row>
    <row r="44" spans="1:15" ht="6.75" customHeight="1" thickTop="1">
      <c r="A44" s="99"/>
      <c r="B44" s="2"/>
      <c r="C44" s="69"/>
      <c r="D44" s="2"/>
      <c r="E44" s="2" t="s">
        <v>137</v>
      </c>
      <c r="F44" s="2"/>
      <c r="G44" s="267" t="s">
        <v>137</v>
      </c>
      <c r="H44" s="48"/>
      <c r="I44" s="48"/>
      <c r="J44" s="48"/>
      <c r="K44" s="268"/>
      <c r="L44" s="269"/>
      <c r="O44" s="104"/>
    </row>
    <row r="45" spans="1:15" ht="17.25" customHeight="1" thickBot="1">
      <c r="A45" s="99"/>
      <c r="B45" s="2"/>
      <c r="C45" s="292" t="s">
        <v>221</v>
      </c>
      <c r="D45" s="293"/>
      <c r="E45" s="293"/>
      <c r="F45" s="154" t="s">
        <v>220</v>
      </c>
      <c r="G45" s="270">
        <v>4.413027719725134</v>
      </c>
      <c r="H45" s="270">
        <v>4.16423078652696</v>
      </c>
      <c r="I45" s="271" t="s">
        <v>184</v>
      </c>
      <c r="J45" s="53"/>
      <c r="K45" s="266">
        <v>8.424863393769314</v>
      </c>
      <c r="L45" s="270">
        <v>6.477520573818412</v>
      </c>
      <c r="M45" s="112" t="s">
        <v>184</v>
      </c>
      <c r="O45" s="104"/>
    </row>
    <row r="46" spans="1:15" ht="11.25" customHeight="1" thickTop="1">
      <c r="A46" s="99"/>
      <c r="B46" s="2"/>
      <c r="C46" s="69"/>
      <c r="D46" s="2"/>
      <c r="E46" s="2"/>
      <c r="F46" s="2"/>
      <c r="G46" s="136"/>
      <c r="H46" s="134"/>
      <c r="I46" s="134"/>
      <c r="J46" s="48"/>
      <c r="K46" s="133"/>
      <c r="L46" s="134"/>
      <c r="M46" s="113"/>
      <c r="O46" s="104"/>
    </row>
    <row r="47" spans="1:15" ht="11.25" customHeight="1">
      <c r="A47" s="99"/>
      <c r="B47" s="2"/>
      <c r="C47" s="272"/>
      <c r="D47" s="2"/>
      <c r="E47" s="2"/>
      <c r="F47" s="2"/>
      <c r="G47" s="48"/>
      <c r="H47" s="48"/>
      <c r="I47" s="48"/>
      <c r="J47" s="48"/>
      <c r="K47" s="135"/>
      <c r="L47" s="48"/>
      <c r="O47" s="104"/>
    </row>
    <row r="48" spans="1:15" ht="17.25" customHeight="1">
      <c r="A48" s="99"/>
      <c r="B48" s="2"/>
      <c r="C48" s="272"/>
      <c r="D48" s="2"/>
      <c r="E48" s="2"/>
      <c r="F48" s="2"/>
      <c r="G48" s="48"/>
      <c r="H48" s="48"/>
      <c r="I48" s="48"/>
      <c r="J48" s="48"/>
      <c r="K48" s="135"/>
      <c r="L48" s="48"/>
      <c r="O48" s="104"/>
    </row>
    <row r="49" spans="1:15" ht="17.25" customHeight="1" thickBot="1">
      <c r="A49" s="99"/>
      <c r="B49" s="2" t="s">
        <v>490</v>
      </c>
      <c r="C49" s="7"/>
      <c r="D49" s="2"/>
      <c r="E49" s="2"/>
      <c r="F49" s="2"/>
      <c r="G49" s="214">
        <v>0</v>
      </c>
      <c r="H49" s="214">
        <v>0</v>
      </c>
      <c r="I49" s="271" t="s">
        <v>184</v>
      </c>
      <c r="J49" s="53"/>
      <c r="K49" s="214">
        <v>0</v>
      </c>
      <c r="L49" s="214">
        <v>0</v>
      </c>
      <c r="O49" s="104"/>
    </row>
    <row r="50" spans="2:15" ht="16.5" customHeight="1" thickTop="1">
      <c r="B50" s="2"/>
      <c r="C50" s="272"/>
      <c r="D50" s="2"/>
      <c r="E50" s="2"/>
      <c r="F50" s="2"/>
      <c r="G50" s="2"/>
      <c r="H50" s="2"/>
      <c r="I50" s="2"/>
      <c r="J50" s="2"/>
      <c r="K50" s="273"/>
      <c r="L50" s="2"/>
      <c r="O50" s="104"/>
    </row>
    <row r="51" spans="2:15" ht="17.25" customHeight="1">
      <c r="B51" s="2"/>
      <c r="C51" s="272"/>
      <c r="D51" s="2"/>
      <c r="E51" s="2"/>
      <c r="F51" s="2"/>
      <c r="G51" s="2"/>
      <c r="H51" s="2"/>
      <c r="I51" s="2"/>
      <c r="J51" s="2"/>
      <c r="K51" s="273"/>
      <c r="L51" s="273"/>
      <c r="O51" s="104"/>
    </row>
    <row r="52" spans="2:15" ht="11.25" customHeight="1">
      <c r="B52" s="2"/>
      <c r="C52" s="272"/>
      <c r="D52" s="2"/>
      <c r="E52" s="2"/>
      <c r="F52" s="2"/>
      <c r="G52" s="2"/>
      <c r="H52" s="2"/>
      <c r="I52" s="2"/>
      <c r="J52" s="2"/>
      <c r="K52" s="273"/>
      <c r="L52" s="273"/>
      <c r="O52" s="104"/>
    </row>
    <row r="53" spans="2:15" ht="15.75" customHeight="1">
      <c r="B53" s="5" t="s">
        <v>553</v>
      </c>
      <c r="C53" s="283"/>
      <c r="E53" s="2"/>
      <c r="F53" s="2"/>
      <c r="G53" s="2"/>
      <c r="H53" s="2"/>
      <c r="I53" s="2"/>
      <c r="J53" s="2"/>
      <c r="K53" s="273"/>
      <c r="L53" s="273"/>
      <c r="O53" s="104"/>
    </row>
    <row r="54" spans="2:15" ht="16.5" customHeight="1">
      <c r="B54" s="5" t="s">
        <v>554</v>
      </c>
      <c r="C54" s="283"/>
      <c r="E54" s="2"/>
      <c r="F54" s="2"/>
      <c r="G54" s="2"/>
      <c r="H54" s="2"/>
      <c r="I54" s="2"/>
      <c r="J54" s="2"/>
      <c r="K54" s="273"/>
      <c r="L54" s="273"/>
      <c r="O54" s="104"/>
    </row>
    <row r="55" spans="2:15" ht="17.25" customHeight="1">
      <c r="B55" s="2"/>
      <c r="C55" s="272"/>
      <c r="D55" s="2"/>
      <c r="E55" s="2"/>
      <c r="F55" s="2"/>
      <c r="G55" s="2"/>
      <c r="H55" s="2"/>
      <c r="I55" s="2"/>
      <c r="J55" s="2"/>
      <c r="K55" s="273"/>
      <c r="L55" s="273"/>
      <c r="O55" s="104"/>
    </row>
    <row r="56" spans="2:15" ht="18.75" customHeight="1">
      <c r="B56" s="2" t="s">
        <v>222</v>
      </c>
      <c r="C56" s="272"/>
      <c r="D56" s="2"/>
      <c r="E56" s="2"/>
      <c r="F56" s="2"/>
      <c r="G56" s="2"/>
      <c r="H56" s="2"/>
      <c r="I56" s="2"/>
      <c r="J56" s="2"/>
      <c r="K56" s="273"/>
      <c r="L56" s="273"/>
      <c r="O56" s="104"/>
    </row>
    <row r="57" spans="2:15" ht="11.25" customHeight="1">
      <c r="B57" s="2"/>
      <c r="C57" s="272"/>
      <c r="D57" s="2"/>
      <c r="E57" s="2"/>
      <c r="F57" s="2"/>
      <c r="G57" s="2"/>
      <c r="H57" s="2"/>
      <c r="I57" s="2"/>
      <c r="J57" s="2"/>
      <c r="K57" s="273"/>
      <c r="L57" s="273"/>
      <c r="O57" s="104"/>
    </row>
    <row r="58" spans="2:15" ht="18.75">
      <c r="B58" s="2"/>
      <c r="C58" s="274"/>
      <c r="D58" s="2"/>
      <c r="E58" s="2"/>
      <c r="F58" s="2"/>
      <c r="G58" s="2"/>
      <c r="H58" s="2"/>
      <c r="I58" s="2"/>
      <c r="J58" s="2"/>
      <c r="K58" s="273"/>
      <c r="L58" s="273"/>
      <c r="O58" s="104"/>
    </row>
    <row r="59" spans="2:15" ht="18.75">
      <c r="B59" s="2"/>
      <c r="C59" s="2"/>
      <c r="D59" s="2"/>
      <c r="E59" s="2"/>
      <c r="F59" s="2"/>
      <c r="G59" s="2"/>
      <c r="H59" s="2"/>
      <c r="I59" s="2"/>
      <c r="J59" s="2"/>
      <c r="K59" s="273"/>
      <c r="L59" s="273"/>
      <c r="O59" s="104"/>
    </row>
    <row r="60" spans="2:12" ht="15">
      <c r="B60" s="2"/>
      <c r="C60" s="2"/>
      <c r="D60" s="2"/>
      <c r="E60" s="2"/>
      <c r="F60" s="2"/>
      <c r="G60" s="2"/>
      <c r="H60" s="2"/>
      <c r="I60" s="2"/>
      <c r="J60" s="2"/>
      <c r="K60" s="273"/>
      <c r="L60" s="273"/>
    </row>
    <row r="61" spans="2:14" ht="15">
      <c r="B61" s="2"/>
      <c r="C61" s="2"/>
      <c r="D61" s="2"/>
      <c r="E61" s="2"/>
      <c r="F61" s="2"/>
      <c r="G61" s="2"/>
      <c r="H61" s="2"/>
      <c r="I61" s="2"/>
      <c r="J61" s="2"/>
      <c r="K61" s="273"/>
      <c r="L61" s="273"/>
      <c r="N61" s="5" t="s">
        <v>137</v>
      </c>
    </row>
    <row r="62" spans="2:12" ht="15">
      <c r="B62" s="2"/>
      <c r="C62" s="2"/>
      <c r="D62" s="2"/>
      <c r="E62" s="2"/>
      <c r="F62" s="2"/>
      <c r="G62" s="275"/>
      <c r="H62" s="2"/>
      <c r="I62" s="2"/>
      <c r="J62" s="2"/>
      <c r="K62" s="273"/>
      <c r="L62" s="276"/>
    </row>
    <row r="63" spans="2:12" ht="15">
      <c r="B63" s="2"/>
      <c r="C63" s="2"/>
      <c r="D63" s="2"/>
      <c r="E63" s="2"/>
      <c r="F63" s="2"/>
      <c r="G63" s="277"/>
      <c r="H63" s="2"/>
      <c r="I63" s="2"/>
      <c r="J63" s="2"/>
      <c r="K63" s="273"/>
      <c r="L63" s="278"/>
    </row>
    <row r="64" spans="7:12" ht="15">
      <c r="G64" s="30"/>
      <c r="H64" s="35"/>
      <c r="I64" s="35"/>
      <c r="J64" s="35"/>
      <c r="K64" s="115"/>
      <c r="L64" s="114"/>
    </row>
    <row r="65" spans="7:12" ht="15">
      <c r="G65" s="35"/>
      <c r="H65" s="35"/>
      <c r="I65" s="35"/>
      <c r="J65" s="35"/>
      <c r="K65" s="115"/>
      <c r="L65" s="115"/>
    </row>
    <row r="66" spans="7:12" ht="15">
      <c r="G66" s="35"/>
      <c r="H66" s="35"/>
      <c r="I66" s="35"/>
      <c r="J66" s="35"/>
      <c r="K66" s="115"/>
      <c r="L66" s="115"/>
    </row>
    <row r="67" spans="7:12" ht="15">
      <c r="G67" s="35"/>
      <c r="H67" s="35"/>
      <c r="I67" s="35"/>
      <c r="J67" s="35"/>
      <c r="K67" s="115"/>
      <c r="L67" s="115"/>
    </row>
    <row r="68" spans="7:12" ht="15">
      <c r="G68" s="35"/>
      <c r="H68" s="35"/>
      <c r="I68" s="35"/>
      <c r="J68" s="35"/>
      <c r="K68" s="115"/>
      <c r="L68" s="115"/>
    </row>
    <row r="69" spans="7:12" ht="15">
      <c r="G69" s="37"/>
      <c r="H69" s="35"/>
      <c r="I69" s="35"/>
      <c r="J69" s="35"/>
      <c r="K69" s="115"/>
      <c r="L69" s="115"/>
    </row>
    <row r="70" spans="7:12" ht="15">
      <c r="G70" s="35"/>
      <c r="H70" s="35"/>
      <c r="I70" s="35"/>
      <c r="J70" s="35"/>
      <c r="K70" s="115"/>
      <c r="L70" s="115"/>
    </row>
    <row r="71" spans="7:12" ht="15">
      <c r="G71" s="35"/>
      <c r="H71" s="35"/>
      <c r="I71" s="35"/>
      <c r="J71" s="35"/>
      <c r="K71" s="115"/>
      <c r="L71" s="115"/>
    </row>
    <row r="72" spans="7:12" ht="15">
      <c r="G72" s="35"/>
      <c r="H72" s="35"/>
      <c r="I72" s="35"/>
      <c r="J72" s="35"/>
      <c r="K72" s="115"/>
      <c r="L72" s="115"/>
    </row>
    <row r="73" spans="7:12" ht="15">
      <c r="G73" s="35"/>
      <c r="H73" s="35"/>
      <c r="I73" s="35"/>
      <c r="J73" s="35"/>
      <c r="K73" s="115"/>
      <c r="L73" s="115"/>
    </row>
    <row r="74" spans="7:12" ht="15">
      <c r="G74" s="35"/>
      <c r="H74" s="35"/>
      <c r="I74" s="35"/>
      <c r="J74" s="35"/>
      <c r="K74" s="115"/>
      <c r="L74" s="115"/>
    </row>
    <row r="75" spans="7:12" ht="15">
      <c r="G75" s="35"/>
      <c r="H75" s="35"/>
      <c r="I75" s="35"/>
      <c r="J75" s="35"/>
      <c r="K75" s="115"/>
      <c r="L75" s="115"/>
    </row>
    <row r="76" spans="7:12" ht="15">
      <c r="G76" s="35"/>
      <c r="H76" s="35"/>
      <c r="I76" s="35"/>
      <c r="J76" s="35"/>
      <c r="K76" s="115"/>
      <c r="L76" s="116"/>
    </row>
  </sheetData>
  <mergeCells count="8">
    <mergeCell ref="A10:L10"/>
    <mergeCell ref="K15:L15"/>
    <mergeCell ref="C45:E45"/>
    <mergeCell ref="A4:L4"/>
    <mergeCell ref="A5:L5"/>
    <mergeCell ref="B8:L8"/>
    <mergeCell ref="B9:L9"/>
    <mergeCell ref="K16:L16"/>
  </mergeCells>
  <printOptions/>
  <pageMargins left="0.6" right="0.24" top="0.25" bottom="0.26" header="0.22" footer="0.22"/>
  <pageSetup firstPageNumber="2" useFirstPageNumber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O120"/>
  <sheetViews>
    <sheetView workbookViewId="0" topLeftCell="B1">
      <selection activeCell="B1" sqref="B1"/>
    </sheetView>
  </sheetViews>
  <sheetFormatPr defaultColWidth="9.33203125" defaultRowHeight="15" customHeight="1"/>
  <cols>
    <col min="1" max="1" width="1.83203125" style="0" hidden="1" customWidth="1"/>
    <col min="2" max="2" width="7.66015625" style="0" customWidth="1"/>
    <col min="3" max="3" width="12.5" style="0" customWidth="1"/>
    <col min="4" max="4" width="5.83203125" style="0" customWidth="1"/>
    <col min="5" max="5" width="8.16015625" style="0" customWidth="1"/>
    <col min="6" max="6" width="5.5" style="0" customWidth="1"/>
    <col min="7" max="7" width="13.5" style="0" customWidth="1"/>
    <col min="8" max="8" width="13.16015625" style="0" customWidth="1"/>
    <col min="9" max="9" width="16.16015625" style="0" customWidth="1"/>
    <col min="10" max="10" width="16.66015625" style="0" customWidth="1"/>
    <col min="11" max="11" width="13.16015625" style="0" customWidth="1"/>
    <col min="12" max="12" width="10.5" style="0" bestFit="1" customWidth="1"/>
    <col min="14" max="14" width="10.5" style="0" bestFit="1" customWidth="1"/>
    <col min="15" max="15" width="16.66015625" style="0" customWidth="1"/>
  </cols>
  <sheetData>
    <row r="3" spans="1:15" ht="15" customHeight="1">
      <c r="A3" s="290" t="s">
        <v>160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117"/>
      <c r="M3" s="117"/>
      <c r="N3" s="117"/>
      <c r="O3" s="117"/>
    </row>
    <row r="4" spans="1:15" ht="15" customHeight="1">
      <c r="A4" s="294" t="s">
        <v>223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118"/>
      <c r="M4" s="118"/>
      <c r="N4" s="118"/>
      <c r="O4" s="118"/>
    </row>
    <row r="5" spans="1:15" ht="1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2"/>
      <c r="O5" s="123"/>
    </row>
    <row r="6" spans="1:15" ht="15" customHeight="1">
      <c r="A6" s="295" t="s">
        <v>209</v>
      </c>
      <c r="B6" s="295"/>
      <c r="C6" s="295"/>
      <c r="D6" s="295"/>
      <c r="E6" s="295"/>
      <c r="F6" s="295"/>
      <c r="G6" s="295"/>
      <c r="H6" s="295"/>
      <c r="I6" s="295"/>
      <c r="J6" s="295"/>
      <c r="K6" s="295"/>
      <c r="L6" s="88"/>
      <c r="M6" s="88"/>
      <c r="N6" s="88"/>
      <c r="O6" s="88"/>
    </row>
    <row r="7" spans="1:15" ht="15" customHeight="1">
      <c r="A7" s="295" t="s">
        <v>2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88"/>
      <c r="M7" s="88"/>
      <c r="N7" s="88"/>
      <c r="O7" s="88"/>
    </row>
    <row r="8" spans="1:15" ht="15" customHeight="1">
      <c r="A8" s="290" t="s">
        <v>226</v>
      </c>
      <c r="B8" s="290"/>
      <c r="C8" s="290"/>
      <c r="D8" s="290"/>
      <c r="E8" s="290"/>
      <c r="F8" s="290"/>
      <c r="G8" s="290"/>
      <c r="H8" s="290"/>
      <c r="I8" s="290"/>
      <c r="J8" s="290"/>
      <c r="K8" s="290"/>
      <c r="L8" s="124"/>
      <c r="M8" s="124"/>
      <c r="N8" s="124"/>
      <c r="O8" s="124"/>
    </row>
    <row r="9" spans="1:15" ht="15" customHeight="1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O9" s="99"/>
    </row>
    <row r="10" spans="9:15" ht="15" customHeight="1">
      <c r="I10" s="296" t="s">
        <v>227</v>
      </c>
      <c r="J10" s="296"/>
      <c r="O10" s="99"/>
    </row>
    <row r="11" spans="7:15" ht="15" customHeight="1">
      <c r="G11" s="81" t="s">
        <v>228</v>
      </c>
      <c r="H11" s="81" t="s">
        <v>228</v>
      </c>
      <c r="I11" s="81" t="s">
        <v>229</v>
      </c>
      <c r="O11" s="99"/>
    </row>
    <row r="12" spans="7:15" ht="15" customHeight="1">
      <c r="G12" s="81" t="s">
        <v>230</v>
      </c>
      <c r="H12" s="81" t="s">
        <v>231</v>
      </c>
      <c r="I12" s="81" t="s">
        <v>232</v>
      </c>
      <c r="J12" s="81" t="s">
        <v>233</v>
      </c>
      <c r="K12" s="81" t="s">
        <v>177</v>
      </c>
      <c r="O12" s="99"/>
    </row>
    <row r="13" spans="7:15" ht="15" customHeight="1">
      <c r="G13" s="81" t="s">
        <v>234</v>
      </c>
      <c r="H13" s="81" t="s">
        <v>234</v>
      </c>
      <c r="I13" s="81" t="s">
        <v>234</v>
      </c>
      <c r="J13" s="81" t="s">
        <v>139</v>
      </c>
      <c r="K13" s="81" t="s">
        <v>139</v>
      </c>
      <c r="O13" s="104"/>
    </row>
    <row r="14" spans="7:15" ht="15" customHeight="1">
      <c r="G14" s="81"/>
      <c r="H14" s="81"/>
      <c r="I14" s="81"/>
      <c r="J14" s="81"/>
      <c r="K14" s="81"/>
      <c r="O14" s="104"/>
    </row>
    <row r="15" spans="2:15" ht="15" customHeight="1">
      <c r="B15" s="2" t="s">
        <v>314</v>
      </c>
      <c r="C15" s="2"/>
      <c r="D15" s="2"/>
      <c r="E15" s="2"/>
      <c r="G15" s="81"/>
      <c r="H15" s="81"/>
      <c r="I15" s="81"/>
      <c r="J15" s="81"/>
      <c r="K15" s="81"/>
      <c r="O15" s="104"/>
    </row>
    <row r="16" spans="2:15" ht="15" customHeight="1">
      <c r="B16" s="82" t="s">
        <v>337</v>
      </c>
      <c r="C16" s="2"/>
      <c r="D16" s="2"/>
      <c r="E16" s="2"/>
      <c r="F16" s="2"/>
      <c r="G16" s="48">
        <v>867170</v>
      </c>
      <c r="H16" s="48">
        <v>934141</v>
      </c>
      <c r="I16" s="48">
        <v>54455</v>
      </c>
      <c r="J16" s="48">
        <v>1490709</v>
      </c>
      <c r="K16" s="48">
        <f>SUM(G16:J16)</f>
        <v>3346475</v>
      </c>
      <c r="O16" s="104"/>
    </row>
    <row r="17" spans="2:15" ht="15" customHeight="1">
      <c r="B17" s="82" t="s">
        <v>477</v>
      </c>
      <c r="C17" s="2"/>
      <c r="D17" s="2"/>
      <c r="E17" s="2"/>
      <c r="F17" s="2"/>
      <c r="G17" s="218">
        <v>0</v>
      </c>
      <c r="H17" s="218">
        <v>0</v>
      </c>
      <c r="I17" s="218">
        <v>0</v>
      </c>
      <c r="J17" s="204">
        <v>3624</v>
      </c>
      <c r="K17" s="54">
        <f>SUM(G17:J17)</f>
        <v>3624</v>
      </c>
      <c r="O17" s="104"/>
    </row>
    <row r="18" spans="2:15" ht="15" customHeight="1">
      <c r="B18" s="82" t="s">
        <v>338</v>
      </c>
      <c r="C18" s="2"/>
      <c r="D18" s="2"/>
      <c r="E18" s="2"/>
      <c r="F18" s="2"/>
      <c r="G18" s="48">
        <f>+G16+G17</f>
        <v>867170</v>
      </c>
      <c r="H18" s="48">
        <f>+H16+H17</f>
        <v>934141</v>
      </c>
      <c r="I18" s="48">
        <f>+I16+I17</f>
        <v>54455</v>
      </c>
      <c r="J18" s="48">
        <f>+J16+J17</f>
        <v>1494333</v>
      </c>
      <c r="K18" s="48">
        <f>+K16+K17</f>
        <v>3350099</v>
      </c>
      <c r="O18" s="104"/>
    </row>
    <row r="19" spans="2:15" ht="15" customHeight="1">
      <c r="B19" s="82"/>
      <c r="C19" s="2"/>
      <c r="D19" s="2"/>
      <c r="E19" s="2"/>
      <c r="F19" s="2"/>
      <c r="G19" s="48"/>
      <c r="H19" s="48"/>
      <c r="I19" s="48"/>
      <c r="J19" s="48"/>
      <c r="K19" s="48"/>
      <c r="O19" s="104"/>
    </row>
    <row r="20" spans="2:15" ht="15" customHeight="1">
      <c r="B20" s="2" t="s">
        <v>495</v>
      </c>
      <c r="C20" s="2"/>
      <c r="D20" s="2"/>
      <c r="E20" s="2"/>
      <c r="F20" s="2"/>
      <c r="G20" s="219">
        <v>0</v>
      </c>
      <c r="H20" s="219">
        <v>0</v>
      </c>
      <c r="I20" s="219">
        <v>0</v>
      </c>
      <c r="J20" s="48">
        <v>81050</v>
      </c>
      <c r="K20" s="48">
        <f>SUM(G20:J20)</f>
        <v>81050</v>
      </c>
      <c r="O20" s="104"/>
    </row>
    <row r="21" spans="2:15" ht="15" customHeight="1">
      <c r="B21" s="2"/>
      <c r="C21" s="2"/>
      <c r="D21" s="2"/>
      <c r="E21" s="2"/>
      <c r="F21" s="2"/>
      <c r="G21" s="2"/>
      <c r="H21" s="2"/>
      <c r="I21" s="2"/>
      <c r="J21" s="48"/>
      <c r="K21" s="48"/>
      <c r="O21" s="104"/>
    </row>
    <row r="22" spans="2:15" ht="15" customHeight="1">
      <c r="B22" s="2" t="s">
        <v>544</v>
      </c>
      <c r="C22" s="2"/>
      <c r="D22" s="2"/>
      <c r="E22" s="2"/>
      <c r="F22" s="2"/>
      <c r="G22" s="14"/>
      <c r="H22" s="14"/>
      <c r="I22" s="14"/>
      <c r="J22" s="14"/>
      <c r="K22" s="14"/>
      <c r="O22" s="104"/>
    </row>
    <row r="23" spans="2:15" ht="15" customHeight="1">
      <c r="B23" s="82" t="s">
        <v>545</v>
      </c>
      <c r="C23" s="2"/>
      <c r="D23" s="2"/>
      <c r="E23" s="2"/>
      <c r="F23" s="2"/>
      <c r="G23" s="219">
        <v>0</v>
      </c>
      <c r="H23" s="219">
        <v>0</v>
      </c>
      <c r="I23" s="219">
        <v>0</v>
      </c>
      <c r="J23" s="14">
        <v>-91757</v>
      </c>
      <c r="K23" s="14">
        <f>SUM(G23:J23)</f>
        <v>-91757</v>
      </c>
      <c r="O23" s="104"/>
    </row>
    <row r="24" spans="2:15" ht="15" customHeight="1">
      <c r="B24" s="82"/>
      <c r="C24" s="2"/>
      <c r="D24" s="2"/>
      <c r="E24" s="2"/>
      <c r="F24" s="2"/>
      <c r="G24" s="219"/>
      <c r="H24" s="219"/>
      <c r="I24" s="219"/>
      <c r="J24" s="14"/>
      <c r="K24" s="14"/>
      <c r="O24" s="104"/>
    </row>
    <row r="25" spans="2:15" ht="15" customHeight="1">
      <c r="B25" s="2" t="s">
        <v>269</v>
      </c>
      <c r="C25" s="2"/>
      <c r="D25" s="2"/>
      <c r="E25" s="2"/>
      <c r="F25" s="2"/>
      <c r="G25" s="219">
        <v>0</v>
      </c>
      <c r="H25" s="219">
        <v>0</v>
      </c>
      <c r="I25" s="14">
        <v>-1835</v>
      </c>
      <c r="J25" s="219">
        <v>0</v>
      </c>
      <c r="K25" s="14">
        <f>SUM(G25:J25)</f>
        <v>-1835</v>
      </c>
      <c r="O25" s="104"/>
    </row>
    <row r="26" spans="2:15" ht="15" customHeight="1">
      <c r="B26" s="2"/>
      <c r="C26" s="2"/>
      <c r="D26" s="2"/>
      <c r="E26" s="2"/>
      <c r="F26" s="2"/>
      <c r="G26" s="14"/>
      <c r="H26" s="14"/>
      <c r="I26" s="14"/>
      <c r="J26" s="14"/>
      <c r="K26" s="14"/>
      <c r="O26" s="104"/>
    </row>
    <row r="27" spans="2:15" ht="15" customHeight="1" thickBot="1">
      <c r="B27" s="2" t="s">
        <v>5</v>
      </c>
      <c r="C27" s="2"/>
      <c r="D27" s="2"/>
      <c r="E27" s="2"/>
      <c r="F27" s="2"/>
      <c r="G27" s="125">
        <f>SUM(G18:G26)</f>
        <v>867170</v>
      </c>
      <c r="H27" s="125">
        <f>SUM(H18:H26)</f>
        <v>934141</v>
      </c>
      <c r="I27" s="125">
        <f>SUM(I18:I26)</f>
        <v>52620</v>
      </c>
      <c r="J27" s="125">
        <f>SUM(J18:J26)</f>
        <v>1483626</v>
      </c>
      <c r="K27" s="125">
        <f>SUM(K18:K26)</f>
        <v>3337557</v>
      </c>
      <c r="O27" s="104"/>
    </row>
    <row r="28" spans="2:15" ht="15" customHeight="1" thickTop="1">
      <c r="B28" s="2"/>
      <c r="C28" s="2"/>
      <c r="D28" s="2"/>
      <c r="E28" s="2"/>
      <c r="F28" s="2"/>
      <c r="G28" s="2"/>
      <c r="H28" s="2"/>
      <c r="I28" s="2"/>
      <c r="J28" s="2"/>
      <c r="K28" s="2"/>
      <c r="O28" s="104"/>
    </row>
    <row r="29" spans="2:15" ht="15" customHeight="1">
      <c r="B29" s="2" t="s">
        <v>496</v>
      </c>
      <c r="C29" s="2"/>
      <c r="D29" s="2"/>
      <c r="E29" s="2"/>
      <c r="F29" s="2"/>
      <c r="G29" s="48">
        <v>867175</v>
      </c>
      <c r="H29" s="48">
        <v>934144</v>
      </c>
      <c r="I29" s="48">
        <v>68349</v>
      </c>
      <c r="J29" s="48">
        <v>1537540</v>
      </c>
      <c r="K29" s="48">
        <f>SUM(G29:J29)</f>
        <v>3407208</v>
      </c>
      <c r="O29" s="104"/>
    </row>
    <row r="30" spans="2:15" ht="15" customHeight="1">
      <c r="B30" s="2"/>
      <c r="C30" s="2"/>
      <c r="D30" s="2"/>
      <c r="E30" s="2"/>
      <c r="F30" s="2"/>
      <c r="G30" s="48"/>
      <c r="H30" s="48"/>
      <c r="I30" s="48"/>
      <c r="J30" s="48"/>
      <c r="K30" s="48"/>
      <c r="O30" s="104"/>
    </row>
    <row r="31" spans="2:15" ht="15" customHeight="1">
      <c r="B31" s="2" t="s">
        <v>588</v>
      </c>
      <c r="C31" s="2"/>
      <c r="D31" s="2"/>
      <c r="E31" s="2"/>
      <c r="F31" s="2"/>
      <c r="G31" s="48"/>
      <c r="H31" s="48"/>
      <c r="I31" s="48"/>
      <c r="J31" s="48"/>
      <c r="K31" s="48"/>
      <c r="O31" s="104"/>
    </row>
    <row r="32" spans="2:15" ht="15" customHeight="1">
      <c r="B32" s="82" t="s">
        <v>589</v>
      </c>
      <c r="C32" s="2"/>
      <c r="D32" s="2"/>
      <c r="E32" s="2"/>
      <c r="F32" s="2"/>
      <c r="G32" s="48">
        <v>25</v>
      </c>
      <c r="H32" s="48">
        <v>15</v>
      </c>
      <c r="I32" s="219">
        <v>0</v>
      </c>
      <c r="J32" s="219">
        <v>0</v>
      </c>
      <c r="K32" s="48">
        <f>SUM(G32:J32)</f>
        <v>40</v>
      </c>
      <c r="O32" s="104"/>
    </row>
    <row r="33" spans="2:15" ht="15" customHeight="1">
      <c r="B33" s="2"/>
      <c r="C33" s="2"/>
      <c r="D33" s="2"/>
      <c r="E33" s="2"/>
      <c r="F33" s="2"/>
      <c r="G33" s="48"/>
      <c r="H33" s="48"/>
      <c r="I33" s="48"/>
      <c r="J33" s="48"/>
      <c r="K33" s="48"/>
      <c r="O33" s="104"/>
    </row>
    <row r="34" spans="2:15" ht="15" customHeight="1">
      <c r="B34" s="2" t="s">
        <v>495</v>
      </c>
      <c r="C34" s="2"/>
      <c r="D34" s="2"/>
      <c r="E34" s="2"/>
      <c r="F34" s="2"/>
      <c r="G34" s="219">
        <v>0</v>
      </c>
      <c r="H34" s="219">
        <v>0</v>
      </c>
      <c r="I34" s="219">
        <v>0</v>
      </c>
      <c r="J34" s="48">
        <v>90376</v>
      </c>
      <c r="K34" s="48">
        <f>SUM(G34:J34)</f>
        <v>90376</v>
      </c>
      <c r="O34" s="104"/>
    </row>
    <row r="35" spans="2:15" ht="15" customHeight="1">
      <c r="B35" s="2" t="s">
        <v>551</v>
      </c>
      <c r="C35" s="2"/>
      <c r="D35" s="2"/>
      <c r="E35" s="2"/>
      <c r="F35" s="2"/>
      <c r="G35" s="211"/>
      <c r="H35" s="211"/>
      <c r="I35" s="211"/>
      <c r="J35" s="14"/>
      <c r="K35" s="14"/>
      <c r="O35" s="104"/>
    </row>
    <row r="36" spans="2:15" ht="15" customHeight="1">
      <c r="B36" s="82" t="s">
        <v>444</v>
      </c>
      <c r="C36" s="2"/>
      <c r="D36" s="2"/>
      <c r="E36" s="2"/>
      <c r="F36" s="2"/>
      <c r="G36" s="219">
        <v>0</v>
      </c>
      <c r="H36" s="219">
        <v>0</v>
      </c>
      <c r="I36" s="219">
        <v>0</v>
      </c>
      <c r="J36" s="14">
        <v>51087</v>
      </c>
      <c r="K36" s="14">
        <f>SUM(G36:J36)</f>
        <v>51087</v>
      </c>
      <c r="O36" s="104"/>
    </row>
    <row r="37" spans="2:15" ht="15" customHeight="1">
      <c r="B37" s="2" t="s">
        <v>269</v>
      </c>
      <c r="C37" s="2"/>
      <c r="D37" s="2"/>
      <c r="E37" s="2"/>
      <c r="F37" s="2"/>
      <c r="G37" s="219">
        <v>0</v>
      </c>
      <c r="H37" s="219">
        <v>0</v>
      </c>
      <c r="I37" s="14">
        <v>-9850</v>
      </c>
      <c r="J37" s="219">
        <v>0</v>
      </c>
      <c r="K37" s="14">
        <f>SUM(G37:J37)</f>
        <v>-9850</v>
      </c>
      <c r="O37" s="104"/>
    </row>
    <row r="38" spans="2:15" ht="15" customHeight="1">
      <c r="B38" s="2" t="s">
        <v>480</v>
      </c>
      <c r="C38" s="2"/>
      <c r="D38" s="2"/>
      <c r="E38" s="2"/>
      <c r="F38" s="2"/>
      <c r="G38" s="219">
        <v>0</v>
      </c>
      <c r="H38" s="219">
        <v>0</v>
      </c>
      <c r="I38" s="219">
        <v>0</v>
      </c>
      <c r="J38" s="14">
        <v>-31218</v>
      </c>
      <c r="K38" s="14">
        <f>SUM(G38:J38)</f>
        <v>-31218</v>
      </c>
      <c r="O38" s="104"/>
    </row>
    <row r="39" spans="2:15" ht="15" customHeight="1">
      <c r="B39" s="2"/>
      <c r="C39" s="2"/>
      <c r="D39" s="2"/>
      <c r="E39" s="2"/>
      <c r="F39" s="2"/>
      <c r="G39" s="14"/>
      <c r="H39" s="14"/>
      <c r="I39" s="14"/>
      <c r="J39" s="14"/>
      <c r="K39" s="14"/>
      <c r="O39" s="104"/>
    </row>
    <row r="40" spans="2:15" ht="15" customHeight="1" thickBot="1">
      <c r="B40" s="2" t="s">
        <v>6</v>
      </c>
      <c r="C40" s="2"/>
      <c r="D40" s="2"/>
      <c r="E40" s="2"/>
      <c r="F40" s="2"/>
      <c r="G40" s="125">
        <f>SUM(G29:G38)</f>
        <v>867200</v>
      </c>
      <c r="H40" s="125">
        <f>SUM(H29:H38)</f>
        <v>934159</v>
      </c>
      <c r="I40" s="125">
        <f>SUM(I29:I38)</f>
        <v>58499</v>
      </c>
      <c r="J40" s="125">
        <f>SUM(J29:J38)</f>
        <v>1647785</v>
      </c>
      <c r="K40" s="125">
        <f>SUM(K29:K38)</f>
        <v>3507643</v>
      </c>
      <c r="N40" s="182"/>
      <c r="O40" s="104"/>
    </row>
    <row r="41" spans="2:15" ht="15" customHeight="1" thickTop="1">
      <c r="B41" s="2"/>
      <c r="C41" s="2"/>
      <c r="D41" s="2"/>
      <c r="E41" s="2"/>
      <c r="F41" s="2"/>
      <c r="G41" s="2"/>
      <c r="H41" s="2"/>
      <c r="I41" s="2"/>
      <c r="J41" s="2"/>
      <c r="K41" s="2"/>
      <c r="O41" s="104"/>
    </row>
    <row r="42" spans="2:15" ht="15" customHeight="1">
      <c r="B42" s="2"/>
      <c r="C42" s="2"/>
      <c r="D42" s="2"/>
      <c r="E42" s="2"/>
      <c r="F42" s="2"/>
      <c r="G42" s="2"/>
      <c r="H42" s="208"/>
      <c r="I42" s="2"/>
      <c r="J42" s="2"/>
      <c r="K42" s="2"/>
      <c r="L42" s="182"/>
      <c r="O42" s="104"/>
    </row>
    <row r="43" spans="2:15" ht="15" customHeight="1">
      <c r="B43" s="82" t="s">
        <v>142</v>
      </c>
      <c r="C43" s="2" t="s">
        <v>481</v>
      </c>
      <c r="D43" s="2"/>
      <c r="E43" s="2"/>
      <c r="F43" s="2"/>
      <c r="G43" s="2"/>
      <c r="H43" s="2"/>
      <c r="I43" s="2"/>
      <c r="J43" s="2"/>
      <c r="K43" s="2"/>
      <c r="O43" s="104"/>
    </row>
    <row r="44" spans="2:15" ht="15" customHeight="1">
      <c r="B44" s="82"/>
      <c r="C44" s="2" t="s">
        <v>482</v>
      </c>
      <c r="D44" s="2"/>
      <c r="E44" s="2"/>
      <c r="F44" s="2"/>
      <c r="G44" s="2"/>
      <c r="H44" s="2"/>
      <c r="I44" s="2"/>
      <c r="J44" s="2"/>
      <c r="K44" s="2"/>
      <c r="O44" s="104"/>
    </row>
    <row r="45" spans="2:15" ht="15" customHeight="1">
      <c r="B45" s="82"/>
      <c r="C45" s="2"/>
      <c r="D45" s="2"/>
      <c r="E45" s="2"/>
      <c r="F45" s="2"/>
      <c r="G45" s="2"/>
      <c r="H45" s="2"/>
      <c r="I45" s="2"/>
      <c r="J45" s="2"/>
      <c r="K45" s="2"/>
      <c r="O45" s="104"/>
    </row>
    <row r="46" spans="2:15" ht="15" customHeight="1">
      <c r="B46" s="83" t="s">
        <v>429</v>
      </c>
      <c r="C46" s="2"/>
      <c r="D46" s="2"/>
      <c r="E46" s="2"/>
      <c r="F46" s="2"/>
      <c r="G46" s="2"/>
      <c r="H46" s="2"/>
      <c r="I46" s="2"/>
      <c r="J46" s="2"/>
      <c r="K46" s="2"/>
      <c r="O46" s="104"/>
    </row>
    <row r="47" spans="2:15" ht="15" customHeight="1">
      <c r="B47" s="44"/>
      <c r="C47" s="2"/>
      <c r="D47" s="2"/>
      <c r="E47" s="2"/>
      <c r="F47" s="2"/>
      <c r="G47" s="2"/>
      <c r="H47" s="2"/>
      <c r="I47" s="2"/>
      <c r="J47" s="2"/>
      <c r="K47" s="2"/>
      <c r="O47" s="104"/>
    </row>
    <row r="48" spans="2:15" ht="15" customHeight="1">
      <c r="B48" s="2" t="s">
        <v>222</v>
      </c>
      <c r="C48" s="2"/>
      <c r="D48" s="2"/>
      <c r="E48" s="2"/>
      <c r="F48" s="2"/>
      <c r="G48" s="2"/>
      <c r="H48" s="2"/>
      <c r="I48" s="2"/>
      <c r="J48" s="2"/>
      <c r="K48" s="2"/>
      <c r="O48" s="104"/>
    </row>
    <row r="49" spans="2:15" ht="15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O49" s="104"/>
    </row>
    <row r="50" spans="2:15" ht="15" customHeight="1">
      <c r="B50" s="2"/>
      <c r="C50" s="2"/>
      <c r="D50" s="2"/>
      <c r="E50" s="2"/>
      <c r="F50" s="2"/>
      <c r="G50" s="2"/>
      <c r="H50" s="2"/>
      <c r="I50" s="2"/>
      <c r="J50" s="2"/>
      <c r="K50" s="2"/>
      <c r="O50" s="104"/>
    </row>
    <row r="51" spans="2:15" ht="1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O51" s="104"/>
    </row>
    <row r="52" spans="2:15" ht="15" customHeight="1">
      <c r="B52" s="2"/>
      <c r="C52" s="2"/>
      <c r="D52" s="2"/>
      <c r="E52" s="2"/>
      <c r="F52" s="2"/>
      <c r="G52" s="2"/>
      <c r="H52" s="2"/>
      <c r="I52" s="2"/>
      <c r="J52" s="2"/>
      <c r="K52" s="2"/>
      <c r="O52" s="104"/>
    </row>
    <row r="53" spans="2:11" ht="15" customHeight="1"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2:11" ht="15" customHeight="1"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2:11" ht="15" customHeight="1"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2:11" ht="15" customHeight="1"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2:11" ht="15" customHeight="1"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2:11" ht="15" customHeight="1"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2:11" ht="15" customHeight="1"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2:11" ht="15" customHeight="1"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2:11" ht="15" customHeight="1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ht="15" customHeight="1"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2:11" ht="15" customHeight="1"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2:11" ht="15" customHeight="1"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2:11" ht="15" customHeight="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2:11" ht="15" customHeight="1"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2:11" ht="15" customHeight="1"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2:11" ht="15" customHeight="1"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2:11" ht="15" customHeight="1"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2:11" ht="15" customHeight="1"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2:11" ht="15" customHeight="1"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2:11" ht="15" customHeight="1"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2:11" ht="15" customHeight="1"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2:11" ht="15" customHeight="1"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2:11" ht="15" customHeight="1"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2:11" ht="15" customHeight="1"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2:11" ht="15" customHeight="1"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2:11" ht="15" customHeight="1"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2:11" ht="15" customHeight="1"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2:11" ht="15" customHeight="1"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2:11" ht="15" customHeight="1"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2:11" ht="15" customHeight="1"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2:11" ht="15" customHeight="1"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2:11" ht="15" customHeight="1"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2:11" ht="15" customHeight="1"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2:11" ht="15" customHeight="1"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2:11" ht="15" customHeight="1"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2:11" ht="15" customHeight="1"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2:11" ht="15" customHeight="1"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2:11" ht="15" customHeight="1"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2:11" ht="15" customHeight="1"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2:11" ht="15" customHeight="1"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2:11" ht="15" customHeight="1"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2:11" ht="15" customHeight="1"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2:11" ht="15" customHeight="1"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2:11" ht="15" customHeight="1"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2:11" ht="15" customHeight="1"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2:11" ht="15" customHeight="1"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2:11" ht="15" customHeight="1"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2:11" ht="15" customHeight="1"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2:11" ht="15" customHeight="1"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2:11" ht="15" customHeight="1"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2:11" ht="15" customHeight="1"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2:11" ht="15" customHeight="1"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2:11" ht="15" customHeight="1"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2:11" ht="15" customHeight="1"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2:11" ht="15" customHeight="1"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2:11" ht="15" customHeight="1"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2:11" ht="15" customHeight="1"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2:11" ht="15" customHeight="1"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2:11" ht="15" customHeight="1"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2:11" ht="15" customHeight="1"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2:11" ht="15" customHeight="1"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2:11" ht="15" customHeight="1"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2:11" ht="15" customHeight="1"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2:11" ht="15" customHeight="1"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2:11" ht="15" customHeight="1"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2:11" ht="15" customHeight="1"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2:11" ht="15" customHeight="1"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2:11" ht="15" customHeight="1">
      <c r="B120" s="2"/>
      <c r="C120" s="2"/>
      <c r="D120" s="2"/>
      <c r="E120" s="2"/>
      <c r="F120" s="2"/>
      <c r="G120" s="2"/>
      <c r="H120" s="2"/>
      <c r="I120" s="2"/>
      <c r="J120" s="2"/>
      <c r="K120" s="2"/>
    </row>
  </sheetData>
  <mergeCells count="6">
    <mergeCell ref="I10:J10"/>
    <mergeCell ref="A8:K8"/>
    <mergeCell ref="A3:K3"/>
    <mergeCell ref="A4:K4"/>
    <mergeCell ref="A6:K6"/>
    <mergeCell ref="A7:K7"/>
  </mergeCells>
  <printOptions/>
  <pageMargins left="0.75" right="0.75" top="1" bottom="1" header="0.5" footer="0.5"/>
  <pageSetup firstPageNumber="3" useFirstPageNumber="1" horizontalDpi="600" verticalDpi="600" orientation="portrait" paperSize="9" scale="85" r:id="rId1"/>
  <headerFooter alignWithMargins="0">
    <oddFooter>&amp;R3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874"/>
  <sheetViews>
    <sheetView workbookViewId="0" topLeftCell="A1">
      <selection activeCell="A1" sqref="A1:H1"/>
    </sheetView>
  </sheetViews>
  <sheetFormatPr defaultColWidth="9.33203125" defaultRowHeight="12.75"/>
  <cols>
    <col min="7" max="7" width="18.33203125" style="0" customWidth="1"/>
    <col min="8" max="8" width="15.83203125" style="0" customWidth="1"/>
    <col min="9" max="9" width="1.83203125" style="0" customWidth="1"/>
    <col min="10" max="10" width="15.83203125" style="48" customWidth="1"/>
  </cols>
  <sheetData>
    <row r="1" spans="1:9" ht="15">
      <c r="A1" s="287" t="s">
        <v>160</v>
      </c>
      <c r="B1" s="287"/>
      <c r="C1" s="287"/>
      <c r="D1" s="287"/>
      <c r="E1" s="287"/>
      <c r="F1" s="287"/>
      <c r="G1" s="287"/>
      <c r="H1" s="287"/>
      <c r="I1" s="88"/>
    </row>
    <row r="2" spans="1:9" ht="15">
      <c r="A2" s="297" t="s">
        <v>223</v>
      </c>
      <c r="B2" s="297"/>
      <c r="C2" s="297"/>
      <c r="D2" s="297"/>
      <c r="E2" s="297"/>
      <c r="F2" s="297"/>
      <c r="G2" s="297"/>
      <c r="H2" s="297"/>
      <c r="I2" s="118"/>
    </row>
    <row r="3" spans="1:9" ht="9" customHeight="1">
      <c r="A3" s="119"/>
      <c r="B3" s="120"/>
      <c r="C3" s="120"/>
      <c r="D3" s="120"/>
      <c r="E3" s="120"/>
      <c r="F3" s="120"/>
      <c r="G3" s="120"/>
      <c r="H3" s="120"/>
      <c r="I3" s="120"/>
    </row>
    <row r="4" spans="1:9" ht="15" customHeight="1">
      <c r="A4" s="284" t="s">
        <v>209</v>
      </c>
      <c r="B4" s="284"/>
      <c r="C4" s="284"/>
      <c r="D4" s="284"/>
      <c r="E4" s="284"/>
      <c r="F4" s="284"/>
      <c r="G4" s="284"/>
      <c r="H4" s="284"/>
      <c r="I4" s="81"/>
    </row>
    <row r="5" spans="1:9" ht="15" customHeight="1">
      <c r="A5" s="284" t="s">
        <v>2</v>
      </c>
      <c r="B5" s="284"/>
      <c r="C5" s="284"/>
      <c r="D5" s="284"/>
      <c r="E5" s="284"/>
      <c r="F5" s="284"/>
      <c r="G5" s="284"/>
      <c r="H5" s="284"/>
      <c r="I5" s="81"/>
    </row>
    <row r="6" spans="1:9" ht="15" customHeight="1">
      <c r="A6" s="287" t="s">
        <v>235</v>
      </c>
      <c r="B6" s="287"/>
      <c r="C6" s="287"/>
      <c r="D6" s="287"/>
      <c r="E6" s="287"/>
      <c r="F6" s="287"/>
      <c r="G6" s="287"/>
      <c r="H6" s="287"/>
      <c r="I6" s="88"/>
    </row>
    <row r="7" ht="9.75" customHeight="1"/>
    <row r="8" spans="8:10" ht="15" customHeight="1">
      <c r="H8" s="284" t="s">
        <v>7</v>
      </c>
      <c r="I8" s="284"/>
      <c r="J8" s="284"/>
    </row>
    <row r="9" spans="8:10" ht="14.25">
      <c r="H9" s="81" t="s">
        <v>3</v>
      </c>
      <c r="I9" s="81"/>
      <c r="J9" s="81" t="s">
        <v>4</v>
      </c>
    </row>
    <row r="10" spans="8:10" ht="14.25">
      <c r="H10" s="81" t="s">
        <v>139</v>
      </c>
      <c r="I10" s="81"/>
      <c r="J10" s="81" t="s">
        <v>139</v>
      </c>
    </row>
    <row r="11" ht="15">
      <c r="A11" s="75" t="s">
        <v>293</v>
      </c>
    </row>
    <row r="12" spans="1:10" ht="15">
      <c r="A12" s="2" t="s">
        <v>294</v>
      </c>
      <c r="H12" s="48">
        <v>399440</v>
      </c>
      <c r="I12" s="48"/>
      <c r="J12" s="48">
        <v>389435</v>
      </c>
    </row>
    <row r="13" spans="1:10" ht="15">
      <c r="A13" s="2" t="s">
        <v>309</v>
      </c>
      <c r="J13"/>
    </row>
    <row r="14" spans="1:10" ht="15">
      <c r="A14" s="82" t="s">
        <v>308</v>
      </c>
      <c r="H14" s="48">
        <v>-342107</v>
      </c>
      <c r="I14" s="48"/>
      <c r="J14" s="48">
        <v>-239017</v>
      </c>
    </row>
    <row r="15" spans="1:12" ht="15">
      <c r="A15" s="2" t="s">
        <v>317</v>
      </c>
      <c r="H15" s="48">
        <v>-23703</v>
      </c>
      <c r="I15" s="48"/>
      <c r="J15" s="48">
        <v>-15041</v>
      </c>
      <c r="L15" s="48"/>
    </row>
    <row r="16" spans="1:12" ht="15">
      <c r="A16" s="2" t="s">
        <v>445</v>
      </c>
      <c r="H16" s="48">
        <v>2484</v>
      </c>
      <c r="I16" s="48"/>
      <c r="J16" s="48">
        <v>2125</v>
      </c>
      <c r="L16" s="48"/>
    </row>
    <row r="17" spans="1:10" ht="15">
      <c r="A17" s="2" t="s">
        <v>133</v>
      </c>
      <c r="H17" s="177">
        <f>SUM(H12:H16)</f>
        <v>36114</v>
      </c>
      <c r="I17" s="53"/>
      <c r="J17" s="177">
        <f>SUM(J12:J16)</f>
        <v>137502</v>
      </c>
    </row>
    <row r="18" spans="1:10" ht="8.25" customHeight="1">
      <c r="A18" s="2"/>
      <c r="H18" s="48"/>
      <c r="I18" s="48"/>
      <c r="J18" s="53"/>
    </row>
    <row r="19" spans="1:9" ht="15">
      <c r="A19" s="75" t="s">
        <v>295</v>
      </c>
      <c r="H19" s="48"/>
      <c r="I19" s="48"/>
    </row>
    <row r="20" spans="1:10" ht="15" customHeight="1">
      <c r="A20" s="2" t="s">
        <v>323</v>
      </c>
      <c r="H20" s="48">
        <v>311</v>
      </c>
      <c r="I20" s="48"/>
      <c r="J20" s="48">
        <v>1871</v>
      </c>
    </row>
    <row r="21" spans="1:10" ht="15" customHeight="1">
      <c r="A21" s="2" t="s">
        <v>318</v>
      </c>
      <c r="H21" s="48">
        <v>43514</v>
      </c>
      <c r="I21" s="48"/>
      <c r="J21" s="48">
        <v>30809</v>
      </c>
    </row>
    <row r="22" spans="1:10" ht="15" customHeight="1">
      <c r="A22" s="2" t="s">
        <v>304</v>
      </c>
      <c r="H22" s="48">
        <v>-16592</v>
      </c>
      <c r="I22" s="48"/>
      <c r="J22" s="48">
        <v>-32567</v>
      </c>
    </row>
    <row r="23" spans="1:10" ht="15" customHeight="1">
      <c r="A23" s="2" t="s">
        <v>592</v>
      </c>
      <c r="H23" s="48">
        <v>-83482</v>
      </c>
      <c r="I23" s="48"/>
      <c r="J23" s="219">
        <v>0</v>
      </c>
    </row>
    <row r="24" spans="1:10" ht="15" customHeight="1">
      <c r="A24" s="2" t="s">
        <v>302</v>
      </c>
      <c r="H24" s="48">
        <v>-129779</v>
      </c>
      <c r="I24" s="48"/>
      <c r="J24" s="48">
        <v>-23097</v>
      </c>
    </row>
    <row r="25" spans="1:10" ht="15" customHeight="1">
      <c r="A25" s="2" t="s">
        <v>118</v>
      </c>
      <c r="H25" s="208">
        <v>29221</v>
      </c>
      <c r="I25" s="48"/>
      <c r="J25" s="48">
        <v>47625</v>
      </c>
    </row>
    <row r="26" spans="1:10" ht="15" customHeight="1">
      <c r="A26" s="2" t="s">
        <v>300</v>
      </c>
      <c r="H26" s="48">
        <v>10740</v>
      </c>
      <c r="I26" s="48"/>
      <c r="J26" s="48">
        <v>16518</v>
      </c>
    </row>
    <row r="27" spans="1:10" ht="15" customHeight="1">
      <c r="A27" s="2" t="s">
        <v>590</v>
      </c>
      <c r="H27" s="48">
        <v>3663</v>
      </c>
      <c r="I27" s="48"/>
      <c r="J27" s="48">
        <v>-30360</v>
      </c>
    </row>
    <row r="28" spans="1:10" ht="15" customHeight="1">
      <c r="A28" s="2" t="s">
        <v>303</v>
      </c>
      <c r="H28" s="48">
        <v>72694</v>
      </c>
      <c r="I28" s="48"/>
      <c r="J28" s="48">
        <v>16375</v>
      </c>
    </row>
    <row r="29" spans="1:10" ht="15" customHeight="1">
      <c r="A29" s="2" t="s">
        <v>299</v>
      </c>
      <c r="H29" s="48">
        <v>-831</v>
      </c>
      <c r="I29" s="48"/>
      <c r="J29" s="48">
        <v>-3542</v>
      </c>
    </row>
    <row r="30" spans="1:10" ht="15">
      <c r="A30" s="2" t="s">
        <v>546</v>
      </c>
      <c r="H30" s="177">
        <f>SUM(H20:H29)</f>
        <v>-70541</v>
      </c>
      <c r="I30" s="53"/>
      <c r="J30" s="177">
        <f>SUM(J20:J29)</f>
        <v>23632</v>
      </c>
    </row>
    <row r="31" spans="1:10" ht="9.75" customHeight="1">
      <c r="A31" s="2"/>
      <c r="H31" s="48"/>
      <c r="I31" s="48"/>
      <c r="J31" s="53"/>
    </row>
    <row r="32" spans="1:10" ht="15">
      <c r="A32" s="75" t="s">
        <v>296</v>
      </c>
      <c r="H32" s="48"/>
      <c r="I32" s="48"/>
      <c r="J32" s="53"/>
    </row>
    <row r="33" spans="1:10" ht="15">
      <c r="A33" s="2" t="s">
        <v>483</v>
      </c>
      <c r="H33" s="48">
        <v>150058</v>
      </c>
      <c r="I33" s="48"/>
      <c r="J33" s="48">
        <v>30483</v>
      </c>
    </row>
    <row r="34" spans="1:10" ht="15">
      <c r="A34" s="2" t="s">
        <v>475</v>
      </c>
      <c r="H34" s="48">
        <v>-43212</v>
      </c>
      <c r="I34" s="48"/>
      <c r="J34" s="48">
        <v>-79315</v>
      </c>
    </row>
    <row r="35" spans="1:10" ht="15">
      <c r="A35" s="2" t="s">
        <v>591</v>
      </c>
      <c r="H35" s="48">
        <v>-30621</v>
      </c>
      <c r="I35" s="48"/>
      <c r="J35" s="219">
        <v>0</v>
      </c>
    </row>
    <row r="36" spans="1:10" ht="15">
      <c r="A36" s="2" t="s">
        <v>391</v>
      </c>
      <c r="H36" s="48">
        <v>-2295</v>
      </c>
      <c r="I36" s="48"/>
      <c r="J36" s="48">
        <v>-6704</v>
      </c>
    </row>
    <row r="37" spans="1:10" ht="15">
      <c r="A37" s="2" t="s">
        <v>301</v>
      </c>
      <c r="H37" s="48">
        <v>-46369</v>
      </c>
      <c r="I37" s="48"/>
      <c r="J37" s="48">
        <v>-65741</v>
      </c>
    </row>
    <row r="38" spans="1:10" ht="15">
      <c r="A38" s="2" t="s">
        <v>299</v>
      </c>
      <c r="H38" s="48">
        <v>-5124</v>
      </c>
      <c r="I38" s="48"/>
      <c r="J38" s="48">
        <v>-9373</v>
      </c>
    </row>
    <row r="39" spans="1:10" ht="15">
      <c r="A39" s="2" t="s">
        <v>547</v>
      </c>
      <c r="H39" s="177">
        <f>SUM(H33:H38)</f>
        <v>22437</v>
      </c>
      <c r="I39" s="53"/>
      <c r="J39" s="177">
        <f>SUM(J33:J38)</f>
        <v>-130650</v>
      </c>
    </row>
    <row r="40" spans="1:10" ht="10.5" customHeight="1">
      <c r="A40" s="2"/>
      <c r="H40" s="53"/>
      <c r="I40" s="53"/>
      <c r="J40" s="53"/>
    </row>
    <row r="41" spans="1:10" ht="15">
      <c r="A41" s="2" t="s">
        <v>548</v>
      </c>
      <c r="H41" s="48">
        <v>-11990</v>
      </c>
      <c r="I41" s="48"/>
      <c r="J41" s="48">
        <v>30484</v>
      </c>
    </row>
    <row r="42" spans="1:10" ht="15">
      <c r="A42" s="2" t="s">
        <v>297</v>
      </c>
      <c r="H42" s="48">
        <v>-2362</v>
      </c>
      <c r="I42" s="48"/>
      <c r="J42" s="48">
        <v>4609</v>
      </c>
    </row>
    <row r="43" spans="1:10" ht="15">
      <c r="A43" s="2" t="s">
        <v>236</v>
      </c>
      <c r="H43" s="54">
        <v>77099</v>
      </c>
      <c r="I43" s="53"/>
      <c r="J43" s="54">
        <v>52058</v>
      </c>
    </row>
    <row r="44" spans="1:10" ht="15" customHeight="1" thickBot="1">
      <c r="A44" s="2" t="s">
        <v>237</v>
      </c>
      <c r="H44" s="178">
        <f>+H41+H42+H43</f>
        <v>62747</v>
      </c>
      <c r="I44" s="53"/>
      <c r="J44" s="178">
        <f>+J41+J42+J43</f>
        <v>87151</v>
      </c>
    </row>
    <row r="45" spans="1:10" ht="10.5" customHeight="1" thickTop="1">
      <c r="A45" s="2"/>
      <c r="J45"/>
    </row>
    <row r="46" spans="1:10" ht="15" customHeight="1">
      <c r="A46" s="2" t="s">
        <v>238</v>
      </c>
      <c r="B46" s="2"/>
      <c r="C46" s="2"/>
      <c r="D46" s="2"/>
      <c r="E46" s="2"/>
      <c r="F46" s="2"/>
      <c r="G46" s="78"/>
      <c r="J46"/>
    </row>
    <row r="47" spans="1:10" ht="15" customHeight="1">
      <c r="A47" s="82" t="s">
        <v>239</v>
      </c>
      <c r="B47" s="2"/>
      <c r="C47" s="2"/>
      <c r="D47" s="2"/>
      <c r="E47" s="2"/>
      <c r="F47" s="2"/>
      <c r="H47" s="162">
        <f>+'BS'!H29</f>
        <v>48467</v>
      </c>
      <c r="I47" s="162"/>
      <c r="J47" s="162">
        <v>26369</v>
      </c>
    </row>
    <row r="48" spans="1:10" ht="15" customHeight="1">
      <c r="A48" s="82" t="s">
        <v>240</v>
      </c>
      <c r="B48" s="2"/>
      <c r="C48" s="2"/>
      <c r="D48" s="2"/>
      <c r="E48" s="2"/>
      <c r="F48" s="2"/>
      <c r="H48" s="162">
        <f>+'BS'!H30</f>
        <v>131667</v>
      </c>
      <c r="I48" s="162"/>
      <c r="J48" s="162">
        <v>150599</v>
      </c>
    </row>
    <row r="49" spans="1:10" ht="15" customHeight="1">
      <c r="A49" s="82" t="s">
        <v>344</v>
      </c>
      <c r="B49" s="2"/>
      <c r="C49" s="2"/>
      <c r="D49" s="2"/>
      <c r="E49" s="2"/>
      <c r="F49" s="2"/>
      <c r="H49" s="162">
        <f>-H47-H48+H44</f>
        <v>-117387</v>
      </c>
      <c r="I49" s="162"/>
      <c r="J49" s="162">
        <v>-89817</v>
      </c>
    </row>
    <row r="50" spans="1:10" ht="15" customHeight="1" thickBot="1">
      <c r="A50" s="82"/>
      <c r="B50" s="2"/>
      <c r="C50" s="2"/>
      <c r="D50" s="2"/>
      <c r="E50" s="2"/>
      <c r="F50" s="2"/>
      <c r="H50" s="187">
        <f>SUM(H47:H49)</f>
        <v>62747</v>
      </c>
      <c r="I50" s="155"/>
      <c r="J50" s="187">
        <f>SUM(J47:J49)</f>
        <v>87151</v>
      </c>
    </row>
    <row r="51" spans="1:10" ht="9.75" customHeight="1" thickTop="1">
      <c r="A51" s="2"/>
      <c r="J51" s="53"/>
    </row>
    <row r="52" spans="1:10" ht="15" customHeight="1">
      <c r="A52" s="83" t="s">
        <v>336</v>
      </c>
      <c r="B52" s="201"/>
      <c r="J52" s="53"/>
    </row>
    <row r="53" spans="1:10" ht="15" customHeight="1">
      <c r="A53" s="83" t="s">
        <v>497</v>
      </c>
      <c r="B53" s="201"/>
      <c r="J53" s="53"/>
    </row>
    <row r="54" spans="1:10" ht="15" customHeight="1">
      <c r="A54" s="83" t="s">
        <v>322</v>
      </c>
      <c r="B54" s="201"/>
      <c r="J54" s="53"/>
    </row>
    <row r="55" spans="1:10" ht="15" customHeight="1">
      <c r="A55" s="83" t="s">
        <v>499</v>
      </c>
      <c r="B55" s="201"/>
      <c r="J55" s="53"/>
    </row>
    <row r="56" spans="1:10" ht="15" customHeight="1">
      <c r="A56" s="83" t="s">
        <v>498</v>
      </c>
      <c r="B56" s="201"/>
      <c r="J56" s="53"/>
    </row>
    <row r="57" spans="1:10" ht="12" customHeight="1">
      <c r="A57" s="83"/>
      <c r="B57" s="201"/>
      <c r="J57" s="53"/>
    </row>
    <row r="58" spans="1:10" ht="15" customHeight="1">
      <c r="A58" s="2" t="s">
        <v>222</v>
      </c>
      <c r="J58" s="53"/>
    </row>
    <row r="59" ht="15">
      <c r="J59" s="53"/>
    </row>
    <row r="60" ht="15">
      <c r="J60" s="53"/>
    </row>
    <row r="61" ht="15">
      <c r="J61" s="53"/>
    </row>
    <row r="62" ht="15">
      <c r="J62" s="53"/>
    </row>
    <row r="63" spans="1:10" ht="15">
      <c r="A63" s="2"/>
      <c r="J63" s="53"/>
    </row>
    <row r="64" spans="1:10" ht="15">
      <c r="A64" s="2"/>
      <c r="J64" s="53"/>
    </row>
    <row r="65" spans="1:10" ht="15">
      <c r="A65" s="2"/>
      <c r="J65" s="53"/>
    </row>
    <row r="66" spans="1:10" ht="15">
      <c r="A66" s="2"/>
      <c r="J66" s="53"/>
    </row>
    <row r="67" spans="1:10" ht="15">
      <c r="A67" s="2"/>
      <c r="J67" s="53"/>
    </row>
    <row r="68" spans="1:10" ht="15">
      <c r="A68" s="2"/>
      <c r="J68" s="53"/>
    </row>
    <row r="69" spans="1:10" ht="15">
      <c r="A69" s="2"/>
      <c r="J69" s="53"/>
    </row>
    <row r="70" spans="1:10" ht="15">
      <c r="A70" s="2"/>
      <c r="J70" s="53"/>
    </row>
    <row r="71" spans="1:10" ht="15">
      <c r="A71" s="2"/>
      <c r="J71" s="53"/>
    </row>
    <row r="72" spans="1:10" ht="15">
      <c r="A72" s="2"/>
      <c r="J72" s="53"/>
    </row>
    <row r="73" spans="1:10" ht="15">
      <c r="A73" s="2"/>
      <c r="J73" s="53"/>
    </row>
    <row r="74" spans="1:10" ht="15">
      <c r="A74" s="2"/>
      <c r="J74" s="53"/>
    </row>
    <row r="75" spans="1:10" ht="15">
      <c r="A75" s="2"/>
      <c r="J75" s="53"/>
    </row>
    <row r="76" spans="1:10" ht="15">
      <c r="A76" s="2"/>
      <c r="J76" s="53"/>
    </row>
    <row r="77" spans="1:10" ht="15">
      <c r="A77" s="2"/>
      <c r="J77" s="53"/>
    </row>
    <row r="78" spans="1:10" ht="15">
      <c r="A78" s="2"/>
      <c r="J78" s="53"/>
    </row>
    <row r="79" spans="1:10" ht="15">
      <c r="A79" s="2"/>
      <c r="J79" s="53"/>
    </row>
    <row r="80" spans="1:10" ht="15">
      <c r="A80" s="2"/>
      <c r="J80" s="53"/>
    </row>
    <row r="81" spans="1:10" ht="15">
      <c r="A81" s="2"/>
      <c r="J81" s="53"/>
    </row>
    <row r="82" spans="1:10" ht="15">
      <c r="A82" s="2"/>
      <c r="J82" s="53"/>
    </row>
    <row r="83" ht="15">
      <c r="J83" s="53"/>
    </row>
    <row r="84" ht="15">
      <c r="J84" s="53"/>
    </row>
    <row r="85" ht="15">
      <c r="J85" s="53"/>
    </row>
    <row r="86" ht="15">
      <c r="J86" s="53"/>
    </row>
    <row r="87" ht="15">
      <c r="J87" s="53"/>
    </row>
    <row r="88" ht="15">
      <c r="J88" s="53"/>
    </row>
    <row r="89" ht="15">
      <c r="J89" s="53"/>
    </row>
    <row r="90" ht="15">
      <c r="J90" s="53"/>
    </row>
    <row r="91" ht="15">
      <c r="J91" s="53"/>
    </row>
    <row r="92" ht="15">
      <c r="J92" s="53"/>
    </row>
    <row r="93" ht="15">
      <c r="J93" s="53"/>
    </row>
    <row r="94" ht="15">
      <c r="J94" s="53"/>
    </row>
    <row r="95" ht="15">
      <c r="J95" s="53"/>
    </row>
    <row r="96" ht="15">
      <c r="J96" s="53"/>
    </row>
    <row r="97" ht="15">
      <c r="J97" s="53"/>
    </row>
    <row r="98" ht="15">
      <c r="J98" s="53"/>
    </row>
    <row r="99" ht="15">
      <c r="J99" s="53"/>
    </row>
    <row r="100" ht="15">
      <c r="J100" s="53"/>
    </row>
    <row r="101" ht="15">
      <c r="J101" s="53"/>
    </row>
    <row r="102" ht="15">
      <c r="J102" s="53"/>
    </row>
    <row r="103" ht="15">
      <c r="J103" s="53"/>
    </row>
    <row r="104" ht="15">
      <c r="J104" s="53"/>
    </row>
    <row r="105" ht="15">
      <c r="J105" s="53"/>
    </row>
    <row r="106" ht="15">
      <c r="J106" s="53"/>
    </row>
    <row r="107" ht="15">
      <c r="J107" s="53"/>
    </row>
    <row r="108" ht="15">
      <c r="J108" s="53"/>
    </row>
    <row r="109" ht="15">
      <c r="J109" s="53"/>
    </row>
    <row r="110" ht="15">
      <c r="J110" s="53"/>
    </row>
    <row r="111" ht="15">
      <c r="J111" s="53"/>
    </row>
    <row r="112" ht="15">
      <c r="J112" s="53"/>
    </row>
    <row r="113" ht="15">
      <c r="J113" s="53"/>
    </row>
    <row r="114" ht="15">
      <c r="J114" s="53"/>
    </row>
    <row r="115" ht="15">
      <c r="J115" s="53"/>
    </row>
    <row r="116" ht="15">
      <c r="J116" s="53"/>
    </row>
    <row r="117" ht="15">
      <c r="J117" s="53"/>
    </row>
    <row r="118" ht="15">
      <c r="J118" s="53"/>
    </row>
    <row r="119" ht="15">
      <c r="J119" s="53"/>
    </row>
    <row r="120" ht="15">
      <c r="J120" s="53"/>
    </row>
    <row r="121" ht="15">
      <c r="J121" s="53"/>
    </row>
    <row r="122" ht="15">
      <c r="J122" s="53"/>
    </row>
    <row r="123" ht="15">
      <c r="J123" s="53"/>
    </row>
    <row r="124" ht="15">
      <c r="J124" s="53"/>
    </row>
    <row r="125" ht="15">
      <c r="J125" s="53"/>
    </row>
    <row r="126" ht="15">
      <c r="J126" s="53"/>
    </row>
    <row r="127" ht="15">
      <c r="J127" s="53"/>
    </row>
    <row r="128" ht="15">
      <c r="J128" s="53"/>
    </row>
    <row r="129" ht="15">
      <c r="J129" s="53"/>
    </row>
    <row r="130" ht="15">
      <c r="J130" s="53"/>
    </row>
    <row r="131" ht="15">
      <c r="J131" s="53"/>
    </row>
    <row r="132" ht="15">
      <c r="J132" s="53"/>
    </row>
    <row r="133" ht="15">
      <c r="J133" s="53"/>
    </row>
    <row r="134" ht="15">
      <c r="J134" s="53"/>
    </row>
    <row r="135" ht="15">
      <c r="J135" s="53"/>
    </row>
    <row r="136" ht="15">
      <c r="J136" s="53"/>
    </row>
    <row r="137" ht="15">
      <c r="J137" s="53"/>
    </row>
    <row r="138" ht="15">
      <c r="J138" s="53"/>
    </row>
    <row r="139" ht="15">
      <c r="J139" s="53"/>
    </row>
    <row r="140" ht="15">
      <c r="J140" s="53"/>
    </row>
    <row r="141" ht="15">
      <c r="J141" s="53"/>
    </row>
    <row r="142" ht="15">
      <c r="J142" s="53"/>
    </row>
    <row r="143" ht="15">
      <c r="J143" s="53"/>
    </row>
    <row r="144" ht="15">
      <c r="J144" s="53"/>
    </row>
    <row r="145" ht="15">
      <c r="J145" s="53"/>
    </row>
    <row r="146" ht="15">
      <c r="J146" s="53"/>
    </row>
    <row r="147" ht="15">
      <c r="J147" s="53"/>
    </row>
    <row r="148" ht="15">
      <c r="J148" s="53"/>
    </row>
    <row r="149" ht="15">
      <c r="J149" s="53"/>
    </row>
    <row r="150" ht="15">
      <c r="J150" s="53"/>
    </row>
    <row r="151" ht="15">
      <c r="J151" s="53"/>
    </row>
    <row r="152" ht="15">
      <c r="J152" s="53"/>
    </row>
    <row r="153" ht="15">
      <c r="J153" s="53"/>
    </row>
    <row r="154" ht="15">
      <c r="J154" s="53"/>
    </row>
    <row r="155" ht="15">
      <c r="J155" s="53"/>
    </row>
    <row r="156" ht="15">
      <c r="J156" s="53"/>
    </row>
    <row r="157" ht="15">
      <c r="J157" s="53"/>
    </row>
    <row r="158" ht="15">
      <c r="J158" s="53"/>
    </row>
    <row r="159" ht="15">
      <c r="J159" s="53"/>
    </row>
    <row r="160" ht="15">
      <c r="J160" s="53"/>
    </row>
    <row r="161" ht="15">
      <c r="J161" s="53"/>
    </row>
    <row r="162" ht="15">
      <c r="J162" s="53"/>
    </row>
    <row r="163" ht="15">
      <c r="J163" s="53"/>
    </row>
    <row r="164" ht="15">
      <c r="J164" s="53"/>
    </row>
    <row r="165" ht="15">
      <c r="J165" s="53"/>
    </row>
    <row r="166" ht="15">
      <c r="J166" s="53"/>
    </row>
    <row r="167" ht="15">
      <c r="J167" s="53"/>
    </row>
    <row r="168" ht="15">
      <c r="J168" s="53"/>
    </row>
    <row r="169" ht="15">
      <c r="J169" s="53"/>
    </row>
    <row r="170" ht="15">
      <c r="J170" s="53"/>
    </row>
    <row r="171" ht="15">
      <c r="J171" s="53"/>
    </row>
    <row r="172" ht="15">
      <c r="J172" s="53"/>
    </row>
    <row r="173" ht="15">
      <c r="J173" s="53"/>
    </row>
    <row r="174" ht="15">
      <c r="J174" s="53"/>
    </row>
    <row r="175" ht="15">
      <c r="J175" s="53"/>
    </row>
    <row r="176" ht="15">
      <c r="J176" s="53"/>
    </row>
    <row r="177" ht="15">
      <c r="J177" s="53"/>
    </row>
    <row r="178" ht="15">
      <c r="J178" s="53"/>
    </row>
    <row r="179" ht="15">
      <c r="J179" s="53"/>
    </row>
    <row r="180" ht="15">
      <c r="J180" s="53"/>
    </row>
    <row r="181" ht="15">
      <c r="J181" s="53"/>
    </row>
    <row r="182" ht="15">
      <c r="J182" s="53"/>
    </row>
    <row r="183" ht="15">
      <c r="J183" s="53"/>
    </row>
    <row r="184" ht="15">
      <c r="J184" s="53"/>
    </row>
    <row r="185" ht="15">
      <c r="J185" s="53"/>
    </row>
    <row r="186" ht="15">
      <c r="J186" s="53"/>
    </row>
    <row r="187" ht="15">
      <c r="J187" s="53"/>
    </row>
    <row r="188" ht="15">
      <c r="J188" s="53"/>
    </row>
    <row r="189" ht="15">
      <c r="J189" s="53"/>
    </row>
    <row r="190" ht="15">
      <c r="J190" s="53"/>
    </row>
    <row r="191" ht="15">
      <c r="J191" s="53"/>
    </row>
    <row r="192" ht="15">
      <c r="J192" s="53"/>
    </row>
    <row r="193" ht="15">
      <c r="J193" s="53"/>
    </row>
    <row r="194" ht="15">
      <c r="J194" s="53"/>
    </row>
    <row r="195" ht="15">
      <c r="J195" s="53"/>
    </row>
    <row r="196" ht="15">
      <c r="J196" s="53"/>
    </row>
    <row r="197" ht="15">
      <c r="J197" s="53"/>
    </row>
    <row r="198" ht="15">
      <c r="J198" s="53"/>
    </row>
    <row r="199" ht="15">
      <c r="J199" s="53"/>
    </row>
    <row r="200" ht="15">
      <c r="J200" s="53"/>
    </row>
    <row r="201" ht="15">
      <c r="J201" s="53"/>
    </row>
    <row r="202" ht="15">
      <c r="J202" s="53"/>
    </row>
    <row r="203" ht="15">
      <c r="J203" s="53"/>
    </row>
    <row r="204" ht="15">
      <c r="J204" s="53"/>
    </row>
    <row r="205" ht="15">
      <c r="J205" s="53"/>
    </row>
    <row r="206" ht="15">
      <c r="J206" s="53"/>
    </row>
    <row r="207" ht="15">
      <c r="J207" s="53"/>
    </row>
    <row r="208" ht="15">
      <c r="J208" s="53"/>
    </row>
    <row r="209" ht="15">
      <c r="J209" s="53"/>
    </row>
    <row r="210" ht="15">
      <c r="J210" s="53"/>
    </row>
    <row r="211" ht="15">
      <c r="J211" s="53"/>
    </row>
    <row r="212" ht="15">
      <c r="J212" s="53"/>
    </row>
    <row r="213" ht="15">
      <c r="J213" s="53"/>
    </row>
    <row r="214" ht="15">
      <c r="J214" s="53"/>
    </row>
    <row r="215" ht="15">
      <c r="J215" s="53"/>
    </row>
    <row r="216" ht="15">
      <c r="J216" s="53"/>
    </row>
    <row r="217" ht="15">
      <c r="J217" s="53"/>
    </row>
    <row r="218" ht="15">
      <c r="J218" s="53"/>
    </row>
    <row r="219" ht="15">
      <c r="J219" s="53"/>
    </row>
    <row r="220" ht="15">
      <c r="J220" s="53"/>
    </row>
    <row r="221" ht="15">
      <c r="J221" s="53"/>
    </row>
    <row r="222" ht="15">
      <c r="J222" s="53"/>
    </row>
    <row r="223" ht="15">
      <c r="J223" s="53"/>
    </row>
    <row r="224" ht="15">
      <c r="J224" s="53"/>
    </row>
    <row r="225" ht="15">
      <c r="J225" s="53"/>
    </row>
    <row r="226" ht="15">
      <c r="J226" s="53"/>
    </row>
    <row r="227" ht="15">
      <c r="J227" s="53"/>
    </row>
    <row r="228" ht="15">
      <c r="J228" s="53"/>
    </row>
    <row r="229" ht="15">
      <c r="J229" s="53"/>
    </row>
    <row r="230" ht="15">
      <c r="J230" s="53"/>
    </row>
    <row r="231" ht="15">
      <c r="J231" s="53"/>
    </row>
    <row r="232" ht="15">
      <c r="J232" s="53"/>
    </row>
    <row r="233" ht="15">
      <c r="J233" s="53"/>
    </row>
    <row r="234" ht="15">
      <c r="J234" s="53"/>
    </row>
    <row r="235" ht="15">
      <c r="J235" s="53"/>
    </row>
    <row r="236" ht="15">
      <c r="J236" s="53"/>
    </row>
    <row r="237" ht="15">
      <c r="J237" s="53"/>
    </row>
    <row r="238" ht="15">
      <c r="J238" s="53"/>
    </row>
    <row r="239" ht="15">
      <c r="J239" s="53"/>
    </row>
    <row r="240" ht="15">
      <c r="J240" s="53"/>
    </row>
    <row r="241" ht="15">
      <c r="J241" s="53"/>
    </row>
    <row r="242" ht="15">
      <c r="J242" s="53"/>
    </row>
    <row r="243" ht="15">
      <c r="J243" s="53"/>
    </row>
    <row r="244" ht="15">
      <c r="J244" s="53"/>
    </row>
    <row r="245" ht="15">
      <c r="J245" s="53"/>
    </row>
    <row r="246" ht="15">
      <c r="J246" s="53"/>
    </row>
    <row r="247" ht="15">
      <c r="J247" s="53"/>
    </row>
    <row r="248" ht="15">
      <c r="J248" s="53"/>
    </row>
    <row r="249" ht="15">
      <c r="J249" s="53"/>
    </row>
    <row r="250" ht="15">
      <c r="J250" s="53"/>
    </row>
    <row r="251" ht="15">
      <c r="J251" s="53"/>
    </row>
    <row r="252" ht="15">
      <c r="J252" s="53"/>
    </row>
    <row r="253" ht="15">
      <c r="J253" s="53"/>
    </row>
    <row r="254" ht="15">
      <c r="J254" s="53"/>
    </row>
    <row r="255" ht="15">
      <c r="J255" s="53"/>
    </row>
    <row r="256" ht="15">
      <c r="J256" s="53"/>
    </row>
    <row r="257" ht="15">
      <c r="J257" s="53"/>
    </row>
    <row r="258" ht="15">
      <c r="J258" s="53"/>
    </row>
    <row r="259" ht="15">
      <c r="J259" s="53"/>
    </row>
    <row r="260" ht="15">
      <c r="J260" s="53"/>
    </row>
    <row r="261" ht="15">
      <c r="J261" s="53"/>
    </row>
    <row r="262" ht="15">
      <c r="J262" s="53"/>
    </row>
    <row r="263" ht="15">
      <c r="J263" s="53"/>
    </row>
    <row r="264" ht="15">
      <c r="J264" s="53"/>
    </row>
    <row r="265" ht="15">
      <c r="J265" s="53"/>
    </row>
    <row r="266" ht="15">
      <c r="J266" s="53"/>
    </row>
    <row r="267" ht="15">
      <c r="J267" s="53"/>
    </row>
    <row r="268" ht="15">
      <c r="J268" s="53"/>
    </row>
    <row r="269" ht="15">
      <c r="J269" s="53"/>
    </row>
    <row r="270" ht="15">
      <c r="J270" s="53"/>
    </row>
    <row r="271" ht="15">
      <c r="J271" s="53"/>
    </row>
    <row r="272" ht="15">
      <c r="J272" s="53"/>
    </row>
    <row r="273" ht="15">
      <c r="J273" s="53"/>
    </row>
    <row r="274" ht="15">
      <c r="J274" s="53"/>
    </row>
    <row r="275" ht="15">
      <c r="J275" s="53"/>
    </row>
    <row r="276" ht="15">
      <c r="J276" s="53"/>
    </row>
    <row r="277" ht="15">
      <c r="J277" s="53"/>
    </row>
    <row r="278" ht="15">
      <c r="J278" s="53"/>
    </row>
    <row r="279" ht="15">
      <c r="J279" s="53"/>
    </row>
    <row r="280" ht="15">
      <c r="J280" s="53"/>
    </row>
    <row r="281" ht="15">
      <c r="J281" s="53"/>
    </row>
    <row r="282" ht="15">
      <c r="J282" s="53"/>
    </row>
    <row r="283" ht="15">
      <c r="J283" s="53"/>
    </row>
    <row r="284" ht="15">
      <c r="J284" s="53"/>
    </row>
    <row r="285" ht="15">
      <c r="J285" s="53"/>
    </row>
    <row r="286" ht="15">
      <c r="J286" s="53"/>
    </row>
    <row r="287" ht="15">
      <c r="J287" s="53"/>
    </row>
    <row r="288" ht="15">
      <c r="J288" s="53"/>
    </row>
    <row r="289" ht="15">
      <c r="J289" s="53"/>
    </row>
    <row r="290" ht="15">
      <c r="J290" s="53"/>
    </row>
    <row r="291" ht="15">
      <c r="J291" s="53"/>
    </row>
    <row r="292" ht="15">
      <c r="J292" s="53"/>
    </row>
    <row r="293" ht="15">
      <c r="J293" s="53"/>
    </row>
    <row r="294" ht="15">
      <c r="J294" s="53"/>
    </row>
    <row r="295" ht="15">
      <c r="J295" s="53"/>
    </row>
    <row r="296" ht="15">
      <c r="J296" s="53"/>
    </row>
    <row r="297" ht="15">
      <c r="J297" s="53"/>
    </row>
    <row r="298" ht="15">
      <c r="J298" s="53"/>
    </row>
    <row r="299" ht="15">
      <c r="J299" s="53"/>
    </row>
    <row r="300" ht="15">
      <c r="J300" s="53"/>
    </row>
    <row r="301" ht="15">
      <c r="J301" s="53"/>
    </row>
    <row r="302" ht="15">
      <c r="J302" s="53"/>
    </row>
    <row r="303" ht="15">
      <c r="J303" s="53"/>
    </row>
    <row r="304" ht="15">
      <c r="J304" s="53"/>
    </row>
    <row r="305" ht="15">
      <c r="J305" s="53"/>
    </row>
    <row r="306" ht="15">
      <c r="J306" s="53"/>
    </row>
    <row r="307" ht="15">
      <c r="J307" s="53"/>
    </row>
    <row r="308" ht="15">
      <c r="J308" s="53"/>
    </row>
    <row r="309" ht="15">
      <c r="J309" s="53"/>
    </row>
    <row r="310" ht="15">
      <c r="J310" s="53"/>
    </row>
    <row r="311" ht="15">
      <c r="J311" s="53"/>
    </row>
    <row r="312" ht="15">
      <c r="J312" s="53"/>
    </row>
    <row r="313" ht="15">
      <c r="J313" s="53"/>
    </row>
    <row r="314" ht="15">
      <c r="J314" s="53"/>
    </row>
    <row r="315" ht="15">
      <c r="J315" s="53"/>
    </row>
    <row r="316" ht="15">
      <c r="J316" s="53"/>
    </row>
    <row r="317" ht="15">
      <c r="J317" s="53"/>
    </row>
    <row r="318" ht="15">
      <c r="J318" s="53"/>
    </row>
    <row r="319" ht="15">
      <c r="J319" s="53"/>
    </row>
    <row r="320" ht="15">
      <c r="J320" s="53"/>
    </row>
    <row r="321" ht="15">
      <c r="J321" s="53"/>
    </row>
    <row r="322" ht="15">
      <c r="J322" s="53"/>
    </row>
    <row r="323" ht="15">
      <c r="J323" s="53"/>
    </row>
    <row r="324" ht="15">
      <c r="J324" s="53"/>
    </row>
    <row r="325" ht="15">
      <c r="J325" s="53"/>
    </row>
    <row r="326" ht="15">
      <c r="J326" s="53"/>
    </row>
    <row r="327" ht="15">
      <c r="J327" s="53"/>
    </row>
    <row r="328" ht="15">
      <c r="J328" s="53"/>
    </row>
    <row r="329" ht="15">
      <c r="J329" s="53"/>
    </row>
    <row r="330" ht="15">
      <c r="J330" s="53"/>
    </row>
    <row r="331" ht="15">
      <c r="J331" s="53"/>
    </row>
    <row r="332" ht="15">
      <c r="J332" s="53"/>
    </row>
    <row r="333" ht="15">
      <c r="J333" s="53"/>
    </row>
    <row r="334" ht="15">
      <c r="J334" s="53"/>
    </row>
    <row r="335" ht="15">
      <c r="J335" s="53"/>
    </row>
    <row r="336" ht="15">
      <c r="J336" s="53"/>
    </row>
    <row r="337" ht="15">
      <c r="J337" s="53"/>
    </row>
    <row r="338" ht="15">
      <c r="J338" s="53"/>
    </row>
    <row r="339" ht="15">
      <c r="J339" s="53"/>
    </row>
    <row r="340" ht="15">
      <c r="J340" s="53"/>
    </row>
    <row r="341" ht="15">
      <c r="J341" s="53"/>
    </row>
    <row r="342" ht="15">
      <c r="J342" s="53"/>
    </row>
    <row r="343" ht="15">
      <c r="J343" s="53"/>
    </row>
    <row r="344" ht="15">
      <c r="J344" s="53"/>
    </row>
    <row r="345" ht="15">
      <c r="J345" s="53"/>
    </row>
    <row r="346" ht="15">
      <c r="J346" s="53"/>
    </row>
    <row r="347" ht="15">
      <c r="J347" s="53"/>
    </row>
    <row r="348" ht="15">
      <c r="J348" s="53"/>
    </row>
    <row r="349" ht="15">
      <c r="J349" s="53"/>
    </row>
    <row r="350" ht="15">
      <c r="J350" s="53"/>
    </row>
    <row r="351" ht="15">
      <c r="J351" s="53"/>
    </row>
    <row r="352" ht="15">
      <c r="J352" s="53"/>
    </row>
    <row r="353" ht="15">
      <c r="J353" s="53"/>
    </row>
    <row r="354" ht="15">
      <c r="J354" s="53"/>
    </row>
    <row r="355" ht="15">
      <c r="J355" s="53"/>
    </row>
    <row r="356" ht="15">
      <c r="J356" s="53"/>
    </row>
    <row r="357" ht="15">
      <c r="J357" s="53"/>
    </row>
    <row r="358" ht="15">
      <c r="J358" s="53"/>
    </row>
    <row r="359" ht="15">
      <c r="J359" s="53"/>
    </row>
    <row r="360" ht="15">
      <c r="J360" s="53"/>
    </row>
    <row r="361" ht="15">
      <c r="J361" s="53"/>
    </row>
    <row r="362" ht="15">
      <c r="J362" s="53"/>
    </row>
    <row r="363" ht="15">
      <c r="J363" s="53"/>
    </row>
    <row r="364" ht="15">
      <c r="J364" s="53"/>
    </row>
    <row r="365" ht="15">
      <c r="J365" s="53"/>
    </row>
    <row r="366" ht="15">
      <c r="J366" s="53"/>
    </row>
    <row r="367" ht="15">
      <c r="J367" s="53"/>
    </row>
    <row r="368" ht="15">
      <c r="J368" s="53"/>
    </row>
    <row r="369" ht="15">
      <c r="J369" s="53"/>
    </row>
    <row r="370" ht="15">
      <c r="J370" s="53"/>
    </row>
    <row r="371" ht="15">
      <c r="J371" s="53"/>
    </row>
    <row r="372" ht="15">
      <c r="J372" s="53"/>
    </row>
    <row r="373" ht="15">
      <c r="J373" s="53"/>
    </row>
    <row r="374" ht="15">
      <c r="J374" s="53"/>
    </row>
    <row r="375" ht="15">
      <c r="J375" s="53"/>
    </row>
    <row r="376" ht="15">
      <c r="J376" s="53"/>
    </row>
    <row r="377" ht="15">
      <c r="J377" s="53"/>
    </row>
    <row r="378" ht="15">
      <c r="J378" s="53"/>
    </row>
    <row r="379" ht="15">
      <c r="J379" s="53"/>
    </row>
    <row r="380" ht="15">
      <c r="J380" s="53"/>
    </row>
    <row r="381" ht="15">
      <c r="J381" s="53"/>
    </row>
    <row r="382" ht="15">
      <c r="J382" s="53"/>
    </row>
    <row r="383" ht="15">
      <c r="J383" s="53"/>
    </row>
    <row r="384" ht="15">
      <c r="J384" s="53"/>
    </row>
    <row r="385" ht="15">
      <c r="J385" s="53"/>
    </row>
    <row r="386" ht="15">
      <c r="J386" s="53"/>
    </row>
    <row r="387" ht="15">
      <c r="J387" s="53"/>
    </row>
    <row r="388" ht="15">
      <c r="J388" s="53"/>
    </row>
    <row r="389" ht="15">
      <c r="J389" s="53"/>
    </row>
    <row r="390" ht="15">
      <c r="J390" s="53"/>
    </row>
    <row r="391" ht="15">
      <c r="J391" s="53"/>
    </row>
    <row r="392" ht="15">
      <c r="J392" s="53"/>
    </row>
    <row r="393" ht="15">
      <c r="J393" s="53"/>
    </row>
    <row r="394" ht="15">
      <c r="J394" s="53"/>
    </row>
    <row r="395" ht="15">
      <c r="J395" s="53"/>
    </row>
    <row r="396" ht="15">
      <c r="J396" s="53"/>
    </row>
    <row r="397" ht="15">
      <c r="J397" s="53"/>
    </row>
    <row r="398" ht="15">
      <c r="J398" s="53"/>
    </row>
    <row r="399" ht="15">
      <c r="J399" s="53"/>
    </row>
    <row r="400" ht="15">
      <c r="J400" s="53"/>
    </row>
    <row r="401" ht="15">
      <c r="J401" s="53"/>
    </row>
    <row r="402" ht="15">
      <c r="J402" s="53"/>
    </row>
    <row r="403" ht="15">
      <c r="J403" s="53"/>
    </row>
    <row r="404" ht="15">
      <c r="J404" s="53"/>
    </row>
    <row r="405" ht="15">
      <c r="J405" s="53"/>
    </row>
    <row r="406" ht="15">
      <c r="J406" s="53"/>
    </row>
    <row r="407" ht="15">
      <c r="J407" s="53"/>
    </row>
    <row r="408" ht="15">
      <c r="J408" s="53"/>
    </row>
    <row r="409" ht="15">
      <c r="J409" s="53"/>
    </row>
    <row r="410" ht="15">
      <c r="J410" s="53"/>
    </row>
    <row r="411" ht="15">
      <c r="J411" s="53"/>
    </row>
    <row r="412" ht="15">
      <c r="J412" s="53"/>
    </row>
    <row r="413" ht="15">
      <c r="J413" s="53"/>
    </row>
    <row r="414" ht="15">
      <c r="J414" s="53"/>
    </row>
    <row r="415" ht="15">
      <c r="J415" s="53"/>
    </row>
    <row r="416" ht="15">
      <c r="J416" s="53"/>
    </row>
    <row r="417" ht="15">
      <c r="J417" s="53"/>
    </row>
    <row r="418" ht="15">
      <c r="J418" s="53"/>
    </row>
    <row r="419" ht="15">
      <c r="J419" s="53"/>
    </row>
    <row r="420" ht="15">
      <c r="J420" s="53"/>
    </row>
    <row r="421" ht="15">
      <c r="J421" s="53"/>
    </row>
    <row r="422" ht="15">
      <c r="J422" s="53"/>
    </row>
    <row r="423" ht="15">
      <c r="J423" s="53"/>
    </row>
    <row r="424" ht="15">
      <c r="J424" s="53"/>
    </row>
    <row r="425" ht="15">
      <c r="J425" s="53"/>
    </row>
    <row r="426" ht="15">
      <c r="J426" s="53"/>
    </row>
    <row r="427" ht="15">
      <c r="J427" s="53"/>
    </row>
    <row r="428" ht="15">
      <c r="J428" s="53"/>
    </row>
    <row r="429" ht="15">
      <c r="J429" s="53"/>
    </row>
    <row r="430" ht="15">
      <c r="J430" s="53"/>
    </row>
    <row r="431" ht="15">
      <c r="J431" s="53"/>
    </row>
    <row r="432" ht="15">
      <c r="J432" s="53"/>
    </row>
    <row r="433" ht="15">
      <c r="J433" s="53"/>
    </row>
    <row r="434" ht="15">
      <c r="J434" s="53"/>
    </row>
    <row r="435" ht="15">
      <c r="J435" s="53"/>
    </row>
    <row r="436" ht="15">
      <c r="J436" s="53"/>
    </row>
    <row r="437" ht="15">
      <c r="J437" s="53"/>
    </row>
    <row r="438" ht="15">
      <c r="J438" s="53"/>
    </row>
    <row r="439" ht="15">
      <c r="J439" s="53"/>
    </row>
    <row r="440" ht="15">
      <c r="J440" s="53"/>
    </row>
    <row r="441" ht="15">
      <c r="J441" s="53"/>
    </row>
    <row r="442" ht="15">
      <c r="J442" s="53"/>
    </row>
    <row r="443" ht="15">
      <c r="J443" s="53"/>
    </row>
    <row r="444" ht="15">
      <c r="J444" s="53"/>
    </row>
    <row r="445" ht="15">
      <c r="J445" s="53"/>
    </row>
    <row r="446" ht="15">
      <c r="J446" s="53"/>
    </row>
    <row r="447" ht="15">
      <c r="J447" s="53"/>
    </row>
    <row r="448" ht="15">
      <c r="J448" s="53"/>
    </row>
    <row r="449" ht="15">
      <c r="J449" s="53"/>
    </row>
    <row r="450" ht="15">
      <c r="J450" s="53"/>
    </row>
    <row r="451" ht="15">
      <c r="J451" s="53"/>
    </row>
    <row r="452" ht="15">
      <c r="J452" s="53"/>
    </row>
    <row r="453" ht="15">
      <c r="J453" s="53"/>
    </row>
    <row r="454" ht="15">
      <c r="J454" s="53"/>
    </row>
    <row r="455" ht="15">
      <c r="J455" s="53"/>
    </row>
    <row r="456" ht="15">
      <c r="J456" s="53"/>
    </row>
    <row r="457" ht="15">
      <c r="J457" s="53"/>
    </row>
    <row r="458" ht="15">
      <c r="J458" s="53"/>
    </row>
    <row r="459" ht="15">
      <c r="J459" s="53"/>
    </row>
    <row r="460" ht="15">
      <c r="J460" s="53"/>
    </row>
    <row r="461" ht="15">
      <c r="J461" s="53"/>
    </row>
    <row r="462" ht="15">
      <c r="J462" s="53"/>
    </row>
    <row r="463" ht="15">
      <c r="J463" s="53"/>
    </row>
    <row r="464" ht="15">
      <c r="J464" s="53"/>
    </row>
    <row r="465" ht="15">
      <c r="J465" s="53"/>
    </row>
    <row r="466" ht="15">
      <c r="J466" s="53"/>
    </row>
    <row r="467" ht="15">
      <c r="J467" s="53"/>
    </row>
    <row r="468" ht="15">
      <c r="J468" s="53"/>
    </row>
    <row r="469" ht="15">
      <c r="J469" s="53"/>
    </row>
    <row r="470" ht="15">
      <c r="J470" s="53"/>
    </row>
    <row r="471" ht="15">
      <c r="J471" s="53"/>
    </row>
    <row r="472" ht="15">
      <c r="J472" s="53"/>
    </row>
    <row r="473" ht="15">
      <c r="J473" s="53"/>
    </row>
    <row r="474" ht="15">
      <c r="J474" s="53"/>
    </row>
    <row r="475" ht="15">
      <c r="J475" s="53"/>
    </row>
    <row r="476" ht="15">
      <c r="J476" s="53"/>
    </row>
    <row r="477" ht="15">
      <c r="J477" s="53"/>
    </row>
    <row r="478" ht="15">
      <c r="J478" s="53"/>
    </row>
    <row r="479" ht="15">
      <c r="J479" s="53"/>
    </row>
    <row r="480" ht="15">
      <c r="J480" s="53"/>
    </row>
    <row r="481" ht="15">
      <c r="J481" s="53"/>
    </row>
    <row r="482" ht="15">
      <c r="J482" s="53"/>
    </row>
    <row r="483" ht="15">
      <c r="J483" s="53"/>
    </row>
    <row r="484" ht="15">
      <c r="J484" s="53"/>
    </row>
    <row r="485" ht="15">
      <c r="J485" s="53"/>
    </row>
    <row r="486" ht="15">
      <c r="J486" s="53"/>
    </row>
    <row r="487" ht="15">
      <c r="J487" s="53"/>
    </row>
    <row r="488" ht="15">
      <c r="J488" s="53"/>
    </row>
    <row r="489" ht="15">
      <c r="J489" s="53"/>
    </row>
    <row r="490" ht="15">
      <c r="J490" s="53"/>
    </row>
    <row r="491" ht="15">
      <c r="J491" s="53"/>
    </row>
    <row r="492" ht="15">
      <c r="J492" s="53"/>
    </row>
    <row r="493" ht="15">
      <c r="J493" s="53"/>
    </row>
    <row r="494" ht="15">
      <c r="J494" s="53"/>
    </row>
    <row r="495" ht="15">
      <c r="J495" s="53"/>
    </row>
    <row r="496" ht="15">
      <c r="J496" s="53"/>
    </row>
    <row r="497" ht="15">
      <c r="J497" s="53"/>
    </row>
    <row r="498" ht="15">
      <c r="J498" s="53"/>
    </row>
    <row r="499" ht="15">
      <c r="J499" s="53"/>
    </row>
    <row r="500" ht="15">
      <c r="J500" s="53"/>
    </row>
    <row r="501" ht="15">
      <c r="J501" s="53"/>
    </row>
    <row r="502" ht="15">
      <c r="J502" s="53"/>
    </row>
    <row r="503" ht="15">
      <c r="J503" s="53"/>
    </row>
    <row r="504" ht="15">
      <c r="J504" s="53"/>
    </row>
    <row r="505" ht="15">
      <c r="J505" s="53"/>
    </row>
    <row r="506" ht="15">
      <c r="J506" s="53"/>
    </row>
    <row r="507" ht="15">
      <c r="J507" s="53"/>
    </row>
    <row r="508" ht="15">
      <c r="J508" s="53"/>
    </row>
    <row r="509" ht="15">
      <c r="J509" s="53"/>
    </row>
    <row r="510" ht="15">
      <c r="J510" s="53"/>
    </row>
    <row r="511" ht="15">
      <c r="J511" s="53"/>
    </row>
    <row r="512" ht="15">
      <c r="J512" s="53"/>
    </row>
    <row r="513" ht="15">
      <c r="J513" s="53"/>
    </row>
    <row r="514" ht="15">
      <c r="J514" s="53"/>
    </row>
    <row r="515" ht="15">
      <c r="J515" s="53"/>
    </row>
    <row r="516" ht="15">
      <c r="J516" s="53"/>
    </row>
    <row r="517" ht="15">
      <c r="J517" s="53"/>
    </row>
    <row r="518" ht="15">
      <c r="J518" s="53"/>
    </row>
    <row r="519" ht="15">
      <c r="J519" s="53"/>
    </row>
    <row r="520" ht="15">
      <c r="J520" s="53"/>
    </row>
    <row r="521" ht="15">
      <c r="J521" s="53"/>
    </row>
    <row r="522" ht="15">
      <c r="J522" s="53"/>
    </row>
    <row r="523" ht="15">
      <c r="J523" s="53"/>
    </row>
    <row r="524" ht="15">
      <c r="J524" s="53"/>
    </row>
    <row r="525" ht="15">
      <c r="J525" s="53"/>
    </row>
    <row r="526" ht="15">
      <c r="J526" s="53"/>
    </row>
    <row r="527" ht="15">
      <c r="J527" s="53"/>
    </row>
    <row r="528" ht="15">
      <c r="J528" s="53"/>
    </row>
    <row r="529" ht="15">
      <c r="J529" s="53"/>
    </row>
    <row r="530" ht="15">
      <c r="J530" s="53"/>
    </row>
    <row r="531" ht="15">
      <c r="J531" s="53"/>
    </row>
    <row r="532" ht="15">
      <c r="J532" s="53"/>
    </row>
    <row r="533" ht="15">
      <c r="J533" s="53"/>
    </row>
    <row r="534" ht="15">
      <c r="J534" s="53"/>
    </row>
    <row r="535" ht="15">
      <c r="J535" s="53"/>
    </row>
    <row r="536" ht="15">
      <c r="J536" s="53"/>
    </row>
    <row r="537" ht="15">
      <c r="J537" s="53"/>
    </row>
    <row r="538" ht="15">
      <c r="J538" s="53"/>
    </row>
    <row r="539" ht="15">
      <c r="J539" s="53"/>
    </row>
    <row r="540" ht="15">
      <c r="J540" s="53"/>
    </row>
    <row r="541" ht="15">
      <c r="J541" s="53"/>
    </row>
    <row r="542" ht="15">
      <c r="J542" s="53"/>
    </row>
    <row r="543" ht="15">
      <c r="J543" s="53"/>
    </row>
    <row r="544" ht="15">
      <c r="J544" s="53"/>
    </row>
    <row r="545" ht="15">
      <c r="J545" s="53"/>
    </row>
    <row r="546" ht="15">
      <c r="J546" s="53"/>
    </row>
    <row r="547" ht="15">
      <c r="J547" s="53"/>
    </row>
    <row r="548" ht="15">
      <c r="J548" s="53"/>
    </row>
    <row r="549" ht="15">
      <c r="J549" s="53"/>
    </row>
    <row r="550" ht="15">
      <c r="J550" s="53"/>
    </row>
    <row r="551" ht="15">
      <c r="J551" s="53"/>
    </row>
    <row r="552" ht="15">
      <c r="J552" s="53"/>
    </row>
    <row r="553" ht="15">
      <c r="J553" s="53"/>
    </row>
    <row r="554" ht="15">
      <c r="J554" s="53"/>
    </row>
    <row r="555" ht="15">
      <c r="J555" s="53"/>
    </row>
    <row r="556" ht="15">
      <c r="J556" s="53"/>
    </row>
    <row r="557" ht="15">
      <c r="J557" s="53"/>
    </row>
    <row r="558" ht="15">
      <c r="J558" s="53"/>
    </row>
    <row r="559" ht="15">
      <c r="J559" s="53"/>
    </row>
    <row r="560" ht="15">
      <c r="J560" s="53"/>
    </row>
    <row r="561" ht="15">
      <c r="J561" s="53"/>
    </row>
    <row r="562" ht="15">
      <c r="J562" s="53"/>
    </row>
    <row r="563" ht="15">
      <c r="J563" s="53"/>
    </row>
    <row r="564" ht="15">
      <c r="J564" s="53"/>
    </row>
    <row r="565" ht="15">
      <c r="J565" s="53"/>
    </row>
    <row r="566" ht="15">
      <c r="J566" s="53"/>
    </row>
    <row r="567" ht="15">
      <c r="J567" s="53"/>
    </row>
    <row r="568" ht="15">
      <c r="J568" s="53"/>
    </row>
    <row r="569" ht="15">
      <c r="J569" s="53"/>
    </row>
    <row r="570" ht="15">
      <c r="J570" s="53"/>
    </row>
    <row r="571" ht="15">
      <c r="J571" s="53"/>
    </row>
    <row r="572" ht="15">
      <c r="J572" s="53"/>
    </row>
    <row r="573" ht="15">
      <c r="J573" s="53"/>
    </row>
    <row r="574" ht="15">
      <c r="J574" s="53"/>
    </row>
    <row r="575" ht="15">
      <c r="J575" s="53"/>
    </row>
    <row r="576" ht="15">
      <c r="J576" s="53"/>
    </row>
    <row r="577" ht="15">
      <c r="J577" s="53"/>
    </row>
    <row r="578" ht="15">
      <c r="J578" s="53"/>
    </row>
    <row r="579" ht="15">
      <c r="J579" s="53"/>
    </row>
    <row r="580" ht="15">
      <c r="J580" s="53"/>
    </row>
    <row r="581" ht="15">
      <c r="J581" s="53"/>
    </row>
    <row r="582" ht="15">
      <c r="J582" s="53"/>
    </row>
    <row r="583" ht="15">
      <c r="J583" s="53"/>
    </row>
    <row r="584" ht="15">
      <c r="J584" s="53"/>
    </row>
    <row r="585" ht="15">
      <c r="J585" s="53"/>
    </row>
    <row r="586" ht="15">
      <c r="J586" s="53"/>
    </row>
    <row r="587" ht="15">
      <c r="J587" s="53"/>
    </row>
    <row r="588" ht="15">
      <c r="J588" s="53"/>
    </row>
    <row r="589" ht="15">
      <c r="J589" s="53"/>
    </row>
    <row r="590" ht="15">
      <c r="J590" s="53"/>
    </row>
    <row r="591" ht="15">
      <c r="J591" s="53"/>
    </row>
    <row r="592" ht="15">
      <c r="J592" s="53"/>
    </row>
    <row r="593" ht="15">
      <c r="J593" s="53"/>
    </row>
    <row r="594" ht="15">
      <c r="J594" s="53"/>
    </row>
    <row r="595" ht="15">
      <c r="J595" s="53"/>
    </row>
    <row r="596" ht="15">
      <c r="J596" s="53"/>
    </row>
    <row r="597" ht="15">
      <c r="J597" s="53"/>
    </row>
    <row r="598" ht="15">
      <c r="J598" s="53"/>
    </row>
    <row r="599" ht="15">
      <c r="J599" s="53"/>
    </row>
    <row r="600" ht="15">
      <c r="J600" s="53"/>
    </row>
    <row r="601" ht="15">
      <c r="J601" s="53"/>
    </row>
    <row r="602" ht="15">
      <c r="J602" s="53"/>
    </row>
    <row r="603" ht="15">
      <c r="J603" s="53"/>
    </row>
    <row r="604" ht="15">
      <c r="J604" s="53"/>
    </row>
    <row r="605" ht="15">
      <c r="J605" s="53"/>
    </row>
    <row r="606" ht="15">
      <c r="J606" s="53"/>
    </row>
    <row r="607" ht="15">
      <c r="J607" s="53"/>
    </row>
    <row r="608" ht="15">
      <c r="J608" s="53"/>
    </row>
    <row r="609" ht="15">
      <c r="J609" s="53"/>
    </row>
    <row r="610" ht="15">
      <c r="J610" s="53"/>
    </row>
    <row r="611" ht="15">
      <c r="J611" s="53"/>
    </row>
    <row r="612" ht="15">
      <c r="J612" s="53"/>
    </row>
    <row r="613" ht="15">
      <c r="J613" s="53"/>
    </row>
    <row r="614" ht="15">
      <c r="J614" s="53"/>
    </row>
    <row r="615" ht="15">
      <c r="J615" s="53"/>
    </row>
    <row r="616" ht="15">
      <c r="J616" s="53"/>
    </row>
    <row r="617" ht="15">
      <c r="J617" s="53"/>
    </row>
    <row r="618" ht="15">
      <c r="J618" s="53"/>
    </row>
    <row r="619" ht="15">
      <c r="J619" s="53"/>
    </row>
    <row r="620" ht="15">
      <c r="J620" s="53"/>
    </row>
    <row r="621" ht="15">
      <c r="J621" s="53"/>
    </row>
    <row r="622" ht="15">
      <c r="J622" s="53"/>
    </row>
    <row r="623" ht="15">
      <c r="J623" s="53"/>
    </row>
    <row r="624" ht="15">
      <c r="J624" s="53"/>
    </row>
    <row r="625" ht="15">
      <c r="J625" s="53"/>
    </row>
    <row r="626" ht="15">
      <c r="J626" s="53"/>
    </row>
    <row r="627" ht="15">
      <c r="J627" s="53"/>
    </row>
    <row r="628" ht="15">
      <c r="J628" s="53"/>
    </row>
    <row r="629" ht="15">
      <c r="J629" s="53"/>
    </row>
    <row r="630" ht="15">
      <c r="J630" s="53"/>
    </row>
    <row r="631" ht="15">
      <c r="J631" s="53"/>
    </row>
    <row r="632" ht="15">
      <c r="J632" s="53"/>
    </row>
    <row r="633" ht="15">
      <c r="J633" s="53"/>
    </row>
    <row r="634" ht="15">
      <c r="J634" s="53"/>
    </row>
    <row r="635" ht="15">
      <c r="J635" s="53"/>
    </row>
    <row r="636" ht="15">
      <c r="J636" s="53"/>
    </row>
    <row r="637" ht="15">
      <c r="J637" s="53"/>
    </row>
    <row r="638" ht="15">
      <c r="J638" s="53"/>
    </row>
    <row r="639" ht="15">
      <c r="J639" s="53"/>
    </row>
    <row r="640" ht="15">
      <c r="J640" s="53"/>
    </row>
    <row r="641" ht="15">
      <c r="J641" s="53"/>
    </row>
    <row r="642" ht="15">
      <c r="J642" s="53"/>
    </row>
    <row r="643" ht="15">
      <c r="J643" s="53"/>
    </row>
    <row r="644" ht="15">
      <c r="J644" s="53"/>
    </row>
    <row r="645" ht="15">
      <c r="J645" s="53"/>
    </row>
    <row r="646" ht="15">
      <c r="J646" s="53"/>
    </row>
    <row r="647" ht="15">
      <c r="J647" s="53"/>
    </row>
    <row r="648" ht="15">
      <c r="J648" s="53"/>
    </row>
    <row r="649" ht="15">
      <c r="J649" s="53"/>
    </row>
    <row r="650" ht="15">
      <c r="J650" s="53"/>
    </row>
    <row r="651" ht="15">
      <c r="J651" s="53"/>
    </row>
    <row r="652" ht="15">
      <c r="J652" s="53"/>
    </row>
    <row r="653" ht="15">
      <c r="J653" s="53"/>
    </row>
    <row r="654" ht="15">
      <c r="J654" s="53"/>
    </row>
    <row r="655" ht="15">
      <c r="J655" s="53"/>
    </row>
    <row r="656" ht="15">
      <c r="J656" s="53"/>
    </row>
    <row r="657" ht="15">
      <c r="J657" s="53"/>
    </row>
    <row r="658" ht="15">
      <c r="J658" s="53"/>
    </row>
    <row r="659" ht="15">
      <c r="J659" s="53"/>
    </row>
    <row r="660" ht="15">
      <c r="J660" s="53"/>
    </row>
    <row r="661" ht="15">
      <c r="J661" s="53"/>
    </row>
    <row r="662" ht="15">
      <c r="J662" s="53"/>
    </row>
    <row r="663" ht="15">
      <c r="J663" s="53"/>
    </row>
    <row r="664" ht="15">
      <c r="J664" s="53"/>
    </row>
    <row r="665" ht="15">
      <c r="J665" s="53"/>
    </row>
    <row r="666" ht="15">
      <c r="J666" s="53"/>
    </row>
    <row r="667" ht="15">
      <c r="J667" s="53"/>
    </row>
    <row r="668" ht="15">
      <c r="J668" s="53"/>
    </row>
    <row r="669" ht="15">
      <c r="J669" s="53"/>
    </row>
    <row r="670" ht="15">
      <c r="J670" s="53"/>
    </row>
    <row r="671" ht="15">
      <c r="J671" s="53"/>
    </row>
    <row r="672" ht="15">
      <c r="J672" s="53"/>
    </row>
    <row r="673" ht="15">
      <c r="J673" s="53"/>
    </row>
    <row r="674" ht="15">
      <c r="J674" s="53"/>
    </row>
    <row r="675" ht="15">
      <c r="J675" s="53"/>
    </row>
    <row r="676" ht="15">
      <c r="J676" s="53"/>
    </row>
    <row r="677" ht="15">
      <c r="J677" s="53"/>
    </row>
    <row r="678" ht="15">
      <c r="J678" s="53"/>
    </row>
    <row r="679" ht="15">
      <c r="J679" s="53"/>
    </row>
    <row r="680" ht="15">
      <c r="J680" s="53"/>
    </row>
    <row r="681" ht="15">
      <c r="J681" s="53"/>
    </row>
    <row r="682" ht="15">
      <c r="J682" s="53"/>
    </row>
    <row r="683" ht="15">
      <c r="J683" s="53"/>
    </row>
    <row r="684" ht="15">
      <c r="J684" s="53"/>
    </row>
    <row r="685" ht="15">
      <c r="J685" s="53"/>
    </row>
    <row r="686" ht="15">
      <c r="J686" s="53"/>
    </row>
    <row r="687" ht="15">
      <c r="J687" s="53"/>
    </row>
    <row r="688" ht="15">
      <c r="J688" s="53"/>
    </row>
    <row r="689" ht="15">
      <c r="J689" s="53"/>
    </row>
    <row r="690" ht="15">
      <c r="J690" s="53"/>
    </row>
    <row r="691" ht="15">
      <c r="J691" s="53"/>
    </row>
    <row r="692" ht="15">
      <c r="J692" s="53"/>
    </row>
    <row r="693" ht="15">
      <c r="J693" s="53"/>
    </row>
    <row r="694" ht="15">
      <c r="J694" s="53"/>
    </row>
    <row r="695" ht="15">
      <c r="J695" s="53"/>
    </row>
    <row r="696" ht="15">
      <c r="J696" s="53"/>
    </row>
    <row r="697" ht="15">
      <c r="J697" s="53"/>
    </row>
    <row r="698" ht="15">
      <c r="J698" s="53"/>
    </row>
    <row r="699" ht="15">
      <c r="J699" s="53"/>
    </row>
    <row r="700" ht="15">
      <c r="J700" s="53"/>
    </row>
    <row r="701" ht="15">
      <c r="J701" s="53"/>
    </row>
    <row r="702" ht="15">
      <c r="J702" s="53"/>
    </row>
    <row r="703" ht="15">
      <c r="J703" s="53"/>
    </row>
    <row r="704" ht="15">
      <c r="J704" s="53"/>
    </row>
    <row r="705" ht="15">
      <c r="J705" s="53"/>
    </row>
    <row r="706" ht="15">
      <c r="J706" s="53"/>
    </row>
    <row r="707" ht="15">
      <c r="J707" s="53"/>
    </row>
    <row r="708" ht="15">
      <c r="J708" s="53"/>
    </row>
    <row r="709" ht="15">
      <c r="J709" s="53"/>
    </row>
    <row r="710" ht="15">
      <c r="J710" s="53"/>
    </row>
    <row r="711" ht="15">
      <c r="J711" s="53"/>
    </row>
    <row r="712" ht="15">
      <c r="J712" s="53"/>
    </row>
    <row r="713" ht="15">
      <c r="J713" s="53"/>
    </row>
    <row r="714" ht="15">
      <c r="J714" s="53"/>
    </row>
    <row r="715" ht="15">
      <c r="J715" s="53"/>
    </row>
    <row r="716" ht="15">
      <c r="J716" s="53"/>
    </row>
    <row r="717" ht="15">
      <c r="J717" s="53"/>
    </row>
    <row r="718" ht="15">
      <c r="J718" s="53"/>
    </row>
    <row r="719" ht="15">
      <c r="J719" s="53"/>
    </row>
    <row r="720" ht="15">
      <c r="J720" s="53"/>
    </row>
    <row r="721" ht="15">
      <c r="J721" s="53"/>
    </row>
    <row r="722" ht="15">
      <c r="J722" s="53"/>
    </row>
    <row r="723" ht="15">
      <c r="J723" s="53"/>
    </row>
    <row r="724" ht="15">
      <c r="J724" s="53"/>
    </row>
    <row r="725" ht="15">
      <c r="J725" s="53"/>
    </row>
    <row r="726" ht="15">
      <c r="J726" s="53"/>
    </row>
    <row r="727" ht="15">
      <c r="J727" s="53"/>
    </row>
    <row r="728" ht="15">
      <c r="J728" s="53"/>
    </row>
    <row r="729" ht="15">
      <c r="J729" s="53"/>
    </row>
    <row r="730" ht="15">
      <c r="J730" s="53"/>
    </row>
    <row r="731" ht="15">
      <c r="J731" s="53"/>
    </row>
    <row r="732" ht="15">
      <c r="J732" s="53"/>
    </row>
    <row r="733" ht="15">
      <c r="J733" s="53"/>
    </row>
    <row r="734" ht="15">
      <c r="J734" s="53"/>
    </row>
    <row r="735" ht="15">
      <c r="J735" s="53"/>
    </row>
    <row r="736" ht="15">
      <c r="J736" s="53"/>
    </row>
    <row r="737" ht="15">
      <c r="J737" s="53"/>
    </row>
    <row r="738" ht="15">
      <c r="J738" s="53"/>
    </row>
    <row r="739" ht="15">
      <c r="J739" s="53"/>
    </row>
    <row r="740" ht="15">
      <c r="J740" s="53"/>
    </row>
    <row r="741" ht="15">
      <c r="J741" s="53"/>
    </row>
    <row r="742" ht="15">
      <c r="J742" s="53"/>
    </row>
    <row r="743" ht="15">
      <c r="J743" s="53"/>
    </row>
    <row r="744" ht="15">
      <c r="J744" s="53"/>
    </row>
    <row r="745" ht="15">
      <c r="J745" s="53"/>
    </row>
    <row r="746" ht="15">
      <c r="J746" s="53"/>
    </row>
    <row r="747" ht="15">
      <c r="J747" s="53"/>
    </row>
    <row r="748" ht="15">
      <c r="J748" s="53"/>
    </row>
    <row r="749" ht="15">
      <c r="J749" s="53"/>
    </row>
    <row r="750" ht="15">
      <c r="J750" s="53"/>
    </row>
    <row r="751" ht="15">
      <c r="J751" s="53"/>
    </row>
    <row r="752" ht="15">
      <c r="J752" s="53"/>
    </row>
    <row r="753" ht="15">
      <c r="J753" s="53"/>
    </row>
    <row r="754" ht="15">
      <c r="J754" s="53"/>
    </row>
    <row r="755" ht="15">
      <c r="J755" s="53"/>
    </row>
    <row r="756" ht="15">
      <c r="J756" s="53"/>
    </row>
    <row r="757" ht="15">
      <c r="J757" s="53"/>
    </row>
    <row r="758" ht="15">
      <c r="J758" s="53"/>
    </row>
    <row r="759" ht="15">
      <c r="J759" s="53"/>
    </row>
    <row r="760" ht="15">
      <c r="J760" s="53"/>
    </row>
    <row r="761" ht="15">
      <c r="J761" s="53"/>
    </row>
    <row r="762" ht="15">
      <c r="J762" s="53"/>
    </row>
    <row r="763" ht="15">
      <c r="J763" s="53"/>
    </row>
    <row r="764" ht="15">
      <c r="J764" s="53"/>
    </row>
    <row r="765" ht="15">
      <c r="J765" s="53"/>
    </row>
    <row r="766" ht="15">
      <c r="J766" s="53"/>
    </row>
    <row r="767" ht="15">
      <c r="J767" s="53"/>
    </row>
    <row r="768" ht="15">
      <c r="J768" s="53"/>
    </row>
    <row r="769" ht="15">
      <c r="J769" s="53"/>
    </row>
    <row r="770" ht="15">
      <c r="J770" s="53"/>
    </row>
    <row r="771" ht="15">
      <c r="J771" s="53"/>
    </row>
    <row r="772" ht="15">
      <c r="J772" s="53"/>
    </row>
    <row r="773" ht="15">
      <c r="J773" s="53"/>
    </row>
    <row r="774" ht="15">
      <c r="J774" s="53"/>
    </row>
    <row r="775" ht="15">
      <c r="J775" s="53"/>
    </row>
    <row r="776" ht="15">
      <c r="J776" s="53"/>
    </row>
    <row r="777" ht="15">
      <c r="J777" s="53"/>
    </row>
    <row r="778" ht="15">
      <c r="J778" s="53"/>
    </row>
    <row r="779" ht="15">
      <c r="J779" s="53"/>
    </row>
    <row r="780" ht="15">
      <c r="J780" s="53"/>
    </row>
    <row r="781" ht="15">
      <c r="J781" s="53"/>
    </row>
    <row r="782" ht="15">
      <c r="J782" s="53"/>
    </row>
    <row r="783" ht="15">
      <c r="J783" s="53"/>
    </row>
    <row r="784" ht="15">
      <c r="J784" s="53"/>
    </row>
    <row r="785" ht="15">
      <c r="J785" s="53"/>
    </row>
    <row r="786" ht="15">
      <c r="J786" s="53"/>
    </row>
    <row r="787" ht="15">
      <c r="J787" s="53"/>
    </row>
    <row r="788" ht="15">
      <c r="J788" s="53"/>
    </row>
    <row r="789" ht="15">
      <c r="J789" s="53"/>
    </row>
    <row r="790" ht="15">
      <c r="J790" s="53"/>
    </row>
    <row r="791" ht="15">
      <c r="J791" s="53"/>
    </row>
    <row r="792" ht="15">
      <c r="J792" s="53"/>
    </row>
    <row r="793" ht="15">
      <c r="J793" s="53"/>
    </row>
    <row r="794" ht="15">
      <c r="J794" s="53"/>
    </row>
    <row r="795" ht="15">
      <c r="J795" s="53"/>
    </row>
    <row r="796" ht="15">
      <c r="J796" s="53"/>
    </row>
    <row r="797" ht="15">
      <c r="J797" s="53"/>
    </row>
    <row r="798" ht="15">
      <c r="J798" s="53"/>
    </row>
    <row r="799" ht="15">
      <c r="J799" s="53"/>
    </row>
    <row r="800" ht="15">
      <c r="J800" s="53"/>
    </row>
    <row r="801" ht="15">
      <c r="J801" s="53"/>
    </row>
    <row r="802" ht="15">
      <c r="J802" s="53"/>
    </row>
    <row r="803" ht="15">
      <c r="J803" s="53"/>
    </row>
    <row r="804" ht="15">
      <c r="J804" s="53"/>
    </row>
    <row r="805" ht="15">
      <c r="J805" s="53"/>
    </row>
    <row r="806" ht="15">
      <c r="J806" s="53"/>
    </row>
    <row r="807" ht="15">
      <c r="J807" s="53"/>
    </row>
    <row r="808" ht="15">
      <c r="J808" s="53"/>
    </row>
    <row r="809" ht="15">
      <c r="J809" s="53"/>
    </row>
    <row r="810" ht="15">
      <c r="J810" s="53"/>
    </row>
    <row r="811" ht="15">
      <c r="J811" s="53"/>
    </row>
    <row r="812" ht="15">
      <c r="J812" s="53"/>
    </row>
    <row r="813" ht="15">
      <c r="J813" s="53"/>
    </row>
    <row r="814" ht="15">
      <c r="J814" s="53"/>
    </row>
    <row r="815" ht="15">
      <c r="J815" s="53"/>
    </row>
    <row r="816" ht="15">
      <c r="J816" s="53"/>
    </row>
    <row r="817" ht="15">
      <c r="J817" s="53"/>
    </row>
    <row r="818" ht="15">
      <c r="J818" s="53"/>
    </row>
    <row r="819" ht="15">
      <c r="J819" s="53"/>
    </row>
    <row r="820" ht="15">
      <c r="J820" s="53"/>
    </row>
    <row r="821" ht="15">
      <c r="J821" s="53"/>
    </row>
    <row r="822" ht="15">
      <c r="J822" s="53"/>
    </row>
    <row r="823" ht="15">
      <c r="J823" s="53"/>
    </row>
    <row r="824" ht="15">
      <c r="J824" s="53"/>
    </row>
    <row r="825" ht="15">
      <c r="J825" s="53"/>
    </row>
    <row r="826" ht="15">
      <c r="J826" s="53"/>
    </row>
    <row r="827" ht="15">
      <c r="J827" s="53"/>
    </row>
    <row r="828" ht="15">
      <c r="J828" s="53"/>
    </row>
    <row r="829" ht="15">
      <c r="J829" s="53"/>
    </row>
    <row r="830" ht="15">
      <c r="J830" s="53"/>
    </row>
    <row r="831" ht="15">
      <c r="J831" s="53"/>
    </row>
    <row r="832" ht="15">
      <c r="J832" s="53"/>
    </row>
    <row r="833" ht="15">
      <c r="J833" s="53"/>
    </row>
    <row r="834" ht="15">
      <c r="J834" s="53"/>
    </row>
    <row r="835" ht="15">
      <c r="J835" s="53"/>
    </row>
    <row r="836" ht="15">
      <c r="J836" s="53"/>
    </row>
    <row r="837" ht="15">
      <c r="J837" s="53"/>
    </row>
    <row r="838" ht="15">
      <c r="J838" s="53"/>
    </row>
    <row r="839" ht="15">
      <c r="J839" s="53"/>
    </row>
    <row r="840" ht="15">
      <c r="J840" s="53"/>
    </row>
    <row r="841" ht="15">
      <c r="J841" s="53"/>
    </row>
    <row r="842" ht="15">
      <c r="J842" s="53"/>
    </row>
    <row r="843" ht="15">
      <c r="J843" s="53"/>
    </row>
    <row r="844" ht="15">
      <c r="J844" s="53"/>
    </row>
    <row r="845" ht="15">
      <c r="J845" s="53"/>
    </row>
    <row r="846" ht="15">
      <c r="J846" s="53"/>
    </row>
    <row r="847" ht="15">
      <c r="J847" s="53"/>
    </row>
    <row r="848" ht="15">
      <c r="J848" s="53"/>
    </row>
    <row r="849" ht="15">
      <c r="J849" s="53"/>
    </row>
    <row r="850" ht="15">
      <c r="J850" s="53"/>
    </row>
    <row r="851" ht="15">
      <c r="J851" s="53"/>
    </row>
    <row r="852" ht="15">
      <c r="J852" s="53"/>
    </row>
    <row r="853" ht="15">
      <c r="J853" s="53"/>
    </row>
    <row r="854" ht="15">
      <c r="J854" s="53"/>
    </row>
    <row r="855" ht="15">
      <c r="J855" s="53"/>
    </row>
    <row r="856" ht="15">
      <c r="J856" s="53"/>
    </row>
    <row r="857" ht="15">
      <c r="J857" s="53"/>
    </row>
    <row r="858" ht="15">
      <c r="J858" s="53"/>
    </row>
    <row r="859" ht="15">
      <c r="J859" s="53"/>
    </row>
    <row r="860" ht="15">
      <c r="J860" s="53"/>
    </row>
    <row r="861" ht="15">
      <c r="J861" s="53"/>
    </row>
    <row r="862" ht="15">
      <c r="J862" s="53"/>
    </row>
    <row r="863" ht="15">
      <c r="J863" s="53"/>
    </row>
    <row r="864" ht="15">
      <c r="J864" s="53"/>
    </row>
    <row r="865" ht="15">
      <c r="J865" s="53"/>
    </row>
    <row r="866" ht="15">
      <c r="J866" s="53"/>
    </row>
    <row r="867" ht="15">
      <c r="J867" s="53"/>
    </row>
    <row r="868" ht="15">
      <c r="J868" s="53"/>
    </row>
    <row r="869" ht="15">
      <c r="J869" s="53"/>
    </row>
    <row r="870" ht="15">
      <c r="J870" s="53"/>
    </row>
    <row r="871" ht="15">
      <c r="J871" s="53"/>
    </row>
    <row r="872" ht="15">
      <c r="J872" s="53"/>
    </row>
    <row r="873" ht="15">
      <c r="J873" s="53"/>
    </row>
    <row r="874" ht="15">
      <c r="J874" s="53"/>
    </row>
  </sheetData>
  <mergeCells count="6">
    <mergeCell ref="H8:J8"/>
    <mergeCell ref="A6:H6"/>
    <mergeCell ref="A1:H1"/>
    <mergeCell ref="A2:H2"/>
    <mergeCell ref="A4:H4"/>
    <mergeCell ref="A5:H5"/>
  </mergeCells>
  <printOptions/>
  <pageMargins left="0.75" right="0.75" top="1" bottom="1" header="0.5" footer="0.5"/>
  <pageSetup firstPageNumber="4" useFirstPageNumber="1" horizontalDpi="600" verticalDpi="600" orientation="portrait" paperSize="9" scale="85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761"/>
  <sheetViews>
    <sheetView workbookViewId="0" topLeftCell="A1">
      <selection activeCell="A1" sqref="A1"/>
    </sheetView>
  </sheetViews>
  <sheetFormatPr defaultColWidth="9.33203125" defaultRowHeight="12.75"/>
  <cols>
    <col min="1" max="1" width="6.83203125" style="0" customWidth="1"/>
    <col min="2" max="2" width="8" style="0" customWidth="1"/>
    <col min="5" max="6" width="8.66015625" style="0" customWidth="1"/>
    <col min="7" max="7" width="1.83203125" style="0" customWidth="1"/>
    <col min="8" max="8" width="12.5" style="0" customWidth="1"/>
    <col min="9" max="9" width="1.83203125" style="0" customWidth="1"/>
    <col min="10" max="10" width="12.16015625" style="0" customWidth="1"/>
    <col min="11" max="11" width="1.83203125" style="0" customWidth="1"/>
    <col min="12" max="12" width="12" style="0" customWidth="1"/>
    <col min="13" max="13" width="1.83203125" style="0" customWidth="1"/>
    <col min="14" max="14" width="13.16015625" style="0" customWidth="1"/>
    <col min="15" max="15" width="11.5" style="0" customWidth="1"/>
  </cols>
  <sheetData>
    <row r="1" spans="1:13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0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">
      <c r="A3" s="26" t="s">
        <v>160</v>
      </c>
      <c r="B3" s="2"/>
      <c r="C3" s="2"/>
      <c r="D3" s="2"/>
      <c r="E3" s="2"/>
      <c r="F3" s="2"/>
      <c r="G3" s="2"/>
      <c r="H3" s="2"/>
      <c r="I3" s="2"/>
      <c r="J3" s="5"/>
      <c r="K3" s="5"/>
      <c r="L3" s="5"/>
      <c r="M3" s="5"/>
    </row>
    <row r="4" spans="1:13" ht="15">
      <c r="A4" s="119" t="s">
        <v>224</v>
      </c>
      <c r="B4" s="2"/>
      <c r="C4" s="2"/>
      <c r="D4" s="2"/>
      <c r="E4" s="2"/>
      <c r="F4" s="2"/>
      <c r="G4" s="2"/>
      <c r="H4" s="2"/>
      <c r="I4" s="2"/>
      <c r="J4" s="5"/>
      <c r="K4" s="5"/>
      <c r="L4" s="179" t="s">
        <v>8</v>
      </c>
      <c r="M4" s="5"/>
    </row>
    <row r="5" spans="1:14" ht="10.5" customHeight="1">
      <c r="A5" s="103"/>
      <c r="B5" s="137"/>
      <c r="C5" s="137"/>
      <c r="D5" s="137"/>
      <c r="E5" s="137"/>
      <c r="F5" s="137"/>
      <c r="G5" s="137"/>
      <c r="H5" s="137"/>
      <c r="I5" s="137"/>
      <c r="J5" s="138"/>
      <c r="K5" s="138"/>
      <c r="L5" s="138"/>
      <c r="M5" s="138"/>
      <c r="N5" s="139"/>
    </row>
    <row r="6" spans="1:13" ht="12" customHeight="1">
      <c r="A6" s="2"/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5"/>
    </row>
    <row r="7" spans="1:13" ht="15">
      <c r="A7" s="26" t="s">
        <v>155</v>
      </c>
      <c r="B7" s="2"/>
      <c r="C7" s="2"/>
      <c r="D7" s="2"/>
      <c r="E7" s="2"/>
      <c r="F7" s="2"/>
      <c r="G7" s="2"/>
      <c r="H7" s="2"/>
      <c r="I7" s="2"/>
      <c r="J7" s="5"/>
      <c r="K7" s="5"/>
      <c r="L7" s="5"/>
      <c r="M7" s="5"/>
    </row>
    <row r="8" spans="1:13" ht="12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5" ht="15">
      <c r="A9" s="6" t="s">
        <v>246</v>
      </c>
      <c r="B9" s="7" t="s">
        <v>242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5"/>
    </row>
    <row r="10" spans="1:15" ht="15">
      <c r="A10" s="5" t="s">
        <v>137</v>
      </c>
      <c r="B10" s="7" t="s">
        <v>243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5"/>
    </row>
    <row r="11" spans="1:15" ht="11.25" customHeight="1">
      <c r="A11" s="5"/>
      <c r="B11" s="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5"/>
    </row>
    <row r="12" spans="1:15" ht="15">
      <c r="A12" s="5"/>
      <c r="B12" s="7" t="s">
        <v>244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5"/>
    </row>
    <row r="13" spans="1:15" ht="15">
      <c r="A13" s="5"/>
      <c r="B13" s="7" t="s">
        <v>500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5"/>
    </row>
    <row r="14" spans="1:15" ht="9.75" customHeight="1">
      <c r="A14" s="5"/>
      <c r="B14" s="1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5"/>
    </row>
    <row r="15" spans="1:15" ht="15">
      <c r="A15" s="5"/>
      <c r="B15" s="7" t="s">
        <v>292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5"/>
    </row>
    <row r="16" spans="1:15" ht="15">
      <c r="A16" s="5"/>
      <c r="B16" s="7" t="s">
        <v>501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5"/>
    </row>
    <row r="17" spans="1:15" ht="15">
      <c r="A17" s="5"/>
      <c r="B17" s="7" t="s">
        <v>502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5"/>
    </row>
    <row r="18" spans="1:15" ht="15">
      <c r="A18" s="5"/>
      <c r="B18" s="7"/>
      <c r="C18" s="2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5"/>
    </row>
    <row r="19" spans="1:15" ht="15">
      <c r="A19" s="5" t="s">
        <v>247</v>
      </c>
      <c r="B19" s="175" t="s">
        <v>425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5"/>
    </row>
    <row r="20" spans="1:15" ht="15">
      <c r="A20" s="5"/>
      <c r="B20" s="175" t="s">
        <v>245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5"/>
    </row>
    <row r="21" spans="1:15" ht="12" customHeight="1">
      <c r="A21" s="5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"/>
    </row>
    <row r="22" spans="1:15" ht="15">
      <c r="A22" s="5" t="s">
        <v>248</v>
      </c>
      <c r="B22" s="6" t="s">
        <v>182</v>
      </c>
      <c r="C22" s="5"/>
      <c r="D22" s="5"/>
      <c r="E22" s="4"/>
      <c r="F22" s="4"/>
      <c r="G22" s="4"/>
      <c r="H22" s="4"/>
      <c r="I22" s="4"/>
      <c r="J22" s="4"/>
      <c r="K22" s="4"/>
      <c r="L22" s="4"/>
      <c r="M22" s="4"/>
      <c r="N22" s="4"/>
      <c r="O22" s="5"/>
    </row>
    <row r="23" spans="1:15" ht="15">
      <c r="A23" s="5"/>
      <c r="B23" s="6" t="s">
        <v>194</v>
      </c>
      <c r="C23" s="5"/>
      <c r="D23" s="5"/>
      <c r="E23" s="4"/>
      <c r="F23" s="4"/>
      <c r="G23" s="4"/>
      <c r="H23" s="4"/>
      <c r="I23" s="4"/>
      <c r="J23" s="4"/>
      <c r="K23" s="4"/>
      <c r="L23" s="4"/>
      <c r="M23" s="4"/>
      <c r="N23" s="4"/>
      <c r="O23" s="5"/>
    </row>
    <row r="24" spans="1:15" ht="15">
      <c r="A24" s="5"/>
      <c r="B24" s="6" t="s">
        <v>141</v>
      </c>
      <c r="C24" s="6" t="s">
        <v>195</v>
      </c>
      <c r="D24" s="5"/>
      <c r="E24" s="4"/>
      <c r="F24" s="4"/>
      <c r="G24" s="4"/>
      <c r="H24" s="4"/>
      <c r="I24" s="4"/>
      <c r="J24" s="4"/>
      <c r="K24" s="4"/>
      <c r="L24" s="4"/>
      <c r="M24" s="4"/>
      <c r="N24" s="4"/>
      <c r="O24" s="5"/>
    </row>
    <row r="25" spans="1:15" ht="15">
      <c r="A25" s="5"/>
      <c r="B25" s="6"/>
      <c r="C25" s="5" t="s">
        <v>196</v>
      </c>
      <c r="D25" s="5"/>
      <c r="E25" s="4"/>
      <c r="F25" s="4"/>
      <c r="G25" s="4"/>
      <c r="H25" s="4"/>
      <c r="I25" s="4"/>
      <c r="J25" s="4"/>
      <c r="K25" s="4"/>
      <c r="L25" s="4"/>
      <c r="M25" s="4"/>
      <c r="N25" s="4"/>
      <c r="O25" s="5"/>
    </row>
    <row r="26" spans="1:15" ht="15">
      <c r="A26" s="5"/>
      <c r="B26" s="6" t="s">
        <v>188</v>
      </c>
      <c r="C26" s="6" t="s">
        <v>197</v>
      </c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5"/>
    </row>
    <row r="27" spans="1:15" ht="15">
      <c r="A27" s="5"/>
      <c r="B27" s="6"/>
      <c r="C27" s="6" t="s">
        <v>312</v>
      </c>
      <c r="D27" s="5"/>
      <c r="E27" s="4"/>
      <c r="F27" s="4"/>
      <c r="G27" s="4"/>
      <c r="H27" s="4"/>
      <c r="I27" s="4"/>
      <c r="J27" s="4"/>
      <c r="K27" s="4"/>
      <c r="L27" s="4"/>
      <c r="M27" s="4"/>
      <c r="N27" s="4"/>
      <c r="O27" s="5"/>
    </row>
    <row r="28" spans="1:15" ht="15">
      <c r="A28" s="5"/>
      <c r="B28" s="6" t="s">
        <v>189</v>
      </c>
      <c r="C28" s="5" t="s">
        <v>271</v>
      </c>
      <c r="D28" s="5"/>
      <c r="E28" s="4"/>
      <c r="F28" s="4"/>
      <c r="G28" s="4"/>
      <c r="H28" s="4"/>
      <c r="I28" s="4"/>
      <c r="J28" s="4"/>
      <c r="K28" s="4"/>
      <c r="L28" s="4"/>
      <c r="M28" s="4"/>
      <c r="N28" s="4"/>
      <c r="O28" s="5"/>
    </row>
    <row r="29" spans="1:15" ht="15" customHeight="1">
      <c r="A29" s="5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5"/>
    </row>
    <row r="30" spans="1:15" ht="15.75" customHeight="1">
      <c r="A30" s="5" t="s">
        <v>249</v>
      </c>
      <c r="B30" s="6" t="s">
        <v>9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1:15" ht="15.75" customHeight="1">
      <c r="A31" s="5"/>
      <c r="B31" s="11" t="s">
        <v>417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 ht="15.75" customHeight="1">
      <c r="A32" s="5"/>
      <c r="B32" s="11" t="s">
        <v>416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1:15" ht="15">
      <c r="A33" s="5"/>
      <c r="D33" s="4"/>
      <c r="E33" s="5"/>
      <c r="F33" s="5"/>
      <c r="G33" s="5"/>
      <c r="H33" s="5"/>
      <c r="I33" s="5"/>
      <c r="J33" s="49"/>
      <c r="K33" s="49"/>
      <c r="L33" s="49"/>
      <c r="O33" s="5"/>
    </row>
    <row r="34" spans="1:15" ht="15" customHeight="1">
      <c r="A34" s="2"/>
      <c r="B34" s="2" t="s">
        <v>503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5"/>
    </row>
    <row r="35" spans="1:15" ht="15" customHeight="1">
      <c r="A35" s="75"/>
      <c r="B35" s="195" t="s">
        <v>10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5"/>
    </row>
    <row r="36" spans="1:15" ht="15" customHeight="1">
      <c r="A36" s="75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5"/>
    </row>
    <row r="37" spans="1:15" ht="15" customHeight="1">
      <c r="A37" s="5" t="s">
        <v>250</v>
      </c>
      <c r="B37" s="6" t="s">
        <v>158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5"/>
    </row>
    <row r="38" spans="1:15" ht="15" customHeight="1">
      <c r="A38" s="5"/>
      <c r="B38" s="6" t="s">
        <v>504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5"/>
    </row>
    <row r="39" spans="1:15" ht="15" customHeight="1">
      <c r="A39" s="5"/>
      <c r="B39" s="6" t="s">
        <v>549</v>
      </c>
      <c r="C39" s="5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5"/>
    </row>
    <row r="40" spans="1:15" ht="15" customHeight="1">
      <c r="A40" s="5"/>
      <c r="B40" s="6" t="s">
        <v>550</v>
      </c>
      <c r="C40" s="5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5"/>
    </row>
    <row r="41" spans="1:15" ht="15" customHeight="1">
      <c r="A41" s="5"/>
      <c r="B41" s="6" t="s">
        <v>552</v>
      </c>
      <c r="C41" s="5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5"/>
    </row>
    <row r="42" spans="1:15" ht="15" customHeight="1">
      <c r="A42" s="5"/>
      <c r="B42" s="6"/>
      <c r="C42" s="5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5"/>
    </row>
    <row r="43" spans="1:15" ht="15" customHeight="1">
      <c r="A43" s="5" t="s">
        <v>251</v>
      </c>
      <c r="B43" s="7" t="s">
        <v>11</v>
      </c>
      <c r="C43" s="5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5"/>
    </row>
    <row r="44" spans="1:15" ht="15" customHeight="1">
      <c r="A44" s="5"/>
      <c r="B44" s="6"/>
      <c r="C44" s="5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5"/>
    </row>
    <row r="45" spans="1:15" ht="15" customHeight="1">
      <c r="A45" s="5"/>
      <c r="B45" s="6"/>
      <c r="C45" s="5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5"/>
    </row>
    <row r="46" spans="1:15" ht="15" customHeight="1">
      <c r="A46" s="5"/>
      <c r="B46" s="6"/>
      <c r="C46" s="5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5"/>
    </row>
    <row r="47" spans="1:15" ht="15" customHeight="1">
      <c r="A47" s="5"/>
      <c r="B47" s="6"/>
      <c r="C47" s="5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5"/>
    </row>
    <row r="48" spans="1:15" ht="15" customHeight="1">
      <c r="A48" s="5"/>
      <c r="B48" s="6"/>
      <c r="C48" s="5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5"/>
    </row>
    <row r="49" spans="1:15" ht="15" customHeight="1">
      <c r="A49" s="5"/>
      <c r="B49" s="6"/>
      <c r="C49" s="5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5"/>
    </row>
    <row r="50" spans="1:15" ht="15" customHeight="1">
      <c r="A50" s="5"/>
      <c r="B50" s="6"/>
      <c r="C50" s="5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5"/>
    </row>
    <row r="51" spans="1:15" ht="15" customHeight="1">
      <c r="A51" s="5"/>
      <c r="B51" s="6"/>
      <c r="C51" s="5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5"/>
    </row>
    <row r="52" spans="1:15" ht="15" customHeight="1">
      <c r="A52" s="5"/>
      <c r="B52" s="6"/>
      <c r="C52" s="5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5"/>
    </row>
    <row r="53" spans="1:15" ht="15" customHeight="1">
      <c r="A53" s="5"/>
      <c r="B53" s="6"/>
      <c r="C53" s="5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5"/>
    </row>
    <row r="54" spans="1:15" ht="15" customHeight="1">
      <c r="A54" s="5"/>
      <c r="B54" s="6"/>
      <c r="C54" s="5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5"/>
    </row>
    <row r="55" spans="1:15" ht="15" customHeight="1">
      <c r="A55" s="5"/>
      <c r="B55" s="6"/>
      <c r="C55" s="5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5"/>
    </row>
    <row r="56" spans="1:15" ht="15" customHeight="1">
      <c r="A56" s="5"/>
      <c r="B56" s="6"/>
      <c r="C56" s="5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5"/>
    </row>
    <row r="57" spans="1:15" ht="15" customHeight="1">
      <c r="A57" s="75" t="str">
        <f>+A3</f>
        <v>BERJAYA LAND BERHAD</v>
      </c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5"/>
    </row>
    <row r="58" spans="1:15" ht="15" customHeight="1">
      <c r="A58" s="140" t="str">
        <f>+A4</f>
        <v>(COMPANY NO: 201765-A)</v>
      </c>
      <c r="B58" s="4"/>
      <c r="C58" s="4"/>
      <c r="D58" s="4"/>
      <c r="E58" s="4"/>
      <c r="F58" s="4"/>
      <c r="G58" s="4"/>
      <c r="H58" s="4"/>
      <c r="I58" s="4"/>
      <c r="J58" s="4"/>
      <c r="K58" s="4"/>
      <c r="L58" s="181" t="str">
        <f>+L4</f>
        <v>Quarterly report 31-10-04</v>
      </c>
      <c r="M58" s="4"/>
      <c r="N58" s="4"/>
      <c r="O58" s="5"/>
    </row>
    <row r="59" spans="1:15" ht="15" customHeight="1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5"/>
    </row>
    <row r="60" spans="1:15" ht="15" customHeight="1">
      <c r="A60" s="140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5"/>
    </row>
    <row r="61" spans="1:15" ht="15" customHeight="1">
      <c r="A61" s="75" t="s">
        <v>120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5"/>
    </row>
    <row r="62" spans="1:15" ht="15" customHeight="1">
      <c r="A62" s="5"/>
      <c r="B62" s="6"/>
      <c r="C62" s="5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5"/>
    </row>
    <row r="63" spans="1:15" ht="15" customHeight="1">
      <c r="A63" s="5"/>
      <c r="B63" s="68" t="s">
        <v>187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4"/>
      <c r="O63" s="5"/>
    </row>
    <row r="64" spans="1:15" ht="15" customHeight="1">
      <c r="A64" s="5"/>
      <c r="B64" s="68"/>
      <c r="C64" s="5"/>
      <c r="D64" s="5"/>
      <c r="E64" s="5"/>
      <c r="F64" s="5"/>
      <c r="G64" s="5"/>
      <c r="H64" s="5"/>
      <c r="I64" s="5"/>
      <c r="J64" s="20" t="s">
        <v>122</v>
      </c>
      <c r="K64" s="5"/>
      <c r="L64" s="20" t="s">
        <v>272</v>
      </c>
      <c r="M64" s="5"/>
      <c r="N64" s="4" t="s">
        <v>177</v>
      </c>
      <c r="O64" s="5"/>
    </row>
    <row r="65" spans="1:15" ht="15" customHeight="1">
      <c r="A65" s="5"/>
      <c r="B65" s="44"/>
      <c r="C65" s="2"/>
      <c r="D65" s="2"/>
      <c r="E65" s="2"/>
      <c r="G65" s="44"/>
      <c r="H65" s="45"/>
      <c r="I65" s="45"/>
      <c r="J65" s="45" t="s">
        <v>139</v>
      </c>
      <c r="K65" s="43"/>
      <c r="L65" s="45" t="s">
        <v>139</v>
      </c>
      <c r="M65" s="45"/>
      <c r="N65" s="45" t="s">
        <v>139</v>
      </c>
      <c r="O65" s="5"/>
    </row>
    <row r="66" spans="1:15" ht="15" customHeight="1">
      <c r="A66" s="5"/>
      <c r="B66" s="44"/>
      <c r="C66" s="2"/>
      <c r="D66" s="2"/>
      <c r="E66" s="2"/>
      <c r="G66" s="44"/>
      <c r="H66" s="45"/>
      <c r="I66" s="45"/>
      <c r="J66" s="45"/>
      <c r="K66" s="43"/>
      <c r="L66" s="45"/>
      <c r="M66" s="45"/>
      <c r="N66" s="45"/>
      <c r="O66" s="5"/>
    </row>
    <row r="67" spans="1:15" ht="15" customHeight="1">
      <c r="A67" s="5"/>
      <c r="B67" s="2" t="s">
        <v>339</v>
      </c>
      <c r="C67" s="2"/>
      <c r="D67" s="2"/>
      <c r="E67" s="2"/>
      <c r="G67" s="2"/>
      <c r="H67" s="2"/>
      <c r="I67" s="2"/>
      <c r="J67" s="48">
        <v>80381</v>
      </c>
      <c r="K67" s="48"/>
      <c r="L67" s="186">
        <v>0</v>
      </c>
      <c r="M67" s="2"/>
      <c r="N67" s="48">
        <f>+J67+L67</f>
        <v>80381</v>
      </c>
      <c r="O67" s="5"/>
    </row>
    <row r="68" spans="1:15" ht="15" customHeight="1">
      <c r="A68" s="5"/>
      <c r="B68" s="7" t="s">
        <v>178</v>
      </c>
      <c r="C68" s="2"/>
      <c r="D68" s="2"/>
      <c r="E68" s="2"/>
      <c r="G68" s="48"/>
      <c r="H68" s="48"/>
      <c r="I68" s="50"/>
      <c r="J68" s="50">
        <v>150654</v>
      </c>
      <c r="K68" s="48"/>
      <c r="L68" s="164">
        <v>872</v>
      </c>
      <c r="M68" s="50"/>
      <c r="N68" s="48">
        <f>+J68+L68</f>
        <v>151526</v>
      </c>
      <c r="O68" s="5"/>
    </row>
    <row r="69" spans="1:15" ht="15" customHeight="1">
      <c r="A69" s="5"/>
      <c r="B69" s="7" t="s">
        <v>179</v>
      </c>
      <c r="C69" s="2"/>
      <c r="D69" s="2"/>
      <c r="E69" s="2"/>
      <c r="G69" s="48"/>
      <c r="H69" s="48"/>
      <c r="I69" s="50"/>
      <c r="J69" s="185">
        <v>167594</v>
      </c>
      <c r="K69" s="48"/>
      <c r="L69" s="200">
        <v>170</v>
      </c>
      <c r="M69" s="50"/>
      <c r="N69" s="54">
        <f>+J69+L69</f>
        <v>167764</v>
      </c>
      <c r="O69" s="5"/>
    </row>
    <row r="70" spans="1:15" ht="15" customHeight="1">
      <c r="A70" s="5"/>
      <c r="B70" s="7" t="s">
        <v>305</v>
      </c>
      <c r="C70" s="2"/>
      <c r="D70" s="2"/>
      <c r="E70" s="2"/>
      <c r="G70" s="48"/>
      <c r="H70" s="48"/>
      <c r="I70" s="50"/>
      <c r="J70" s="50">
        <f>SUM(J67:J69)</f>
        <v>398629</v>
      </c>
      <c r="K70" s="48"/>
      <c r="L70" s="50">
        <f>SUM(L67:L69)</f>
        <v>1042</v>
      </c>
      <c r="M70" s="50"/>
      <c r="N70" s="50">
        <f>SUM(N67:N69)</f>
        <v>399671</v>
      </c>
      <c r="O70" s="5"/>
    </row>
    <row r="71" spans="1:15" ht="15" customHeight="1">
      <c r="A71" s="5"/>
      <c r="B71" s="7" t="s">
        <v>306</v>
      </c>
      <c r="C71" s="2"/>
      <c r="D71" s="2"/>
      <c r="E71" s="2"/>
      <c r="G71" s="48"/>
      <c r="H71" s="48"/>
      <c r="I71" s="50"/>
      <c r="J71" s="186">
        <v>0</v>
      </c>
      <c r="K71" s="48"/>
      <c r="L71" s="164">
        <v>-1042</v>
      </c>
      <c r="M71" s="50"/>
      <c r="N71" s="48">
        <f>+J71+L71</f>
        <v>-1042</v>
      </c>
      <c r="O71" s="5"/>
    </row>
    <row r="72" spans="1:15" ht="15" customHeight="1" thickBot="1">
      <c r="A72" s="5"/>
      <c r="B72" s="7" t="s">
        <v>123</v>
      </c>
      <c r="C72" s="2"/>
      <c r="D72" s="2"/>
      <c r="E72" s="2"/>
      <c r="G72" s="48"/>
      <c r="H72" s="148"/>
      <c r="I72" s="147"/>
      <c r="J72" s="166">
        <f>+J70+J71</f>
        <v>398629</v>
      </c>
      <c r="K72" s="59"/>
      <c r="L72" s="189">
        <f>+L70+L71</f>
        <v>0</v>
      </c>
      <c r="M72" s="59"/>
      <c r="N72" s="166">
        <f>+N70+N71</f>
        <v>398629</v>
      </c>
      <c r="O72" s="5"/>
    </row>
    <row r="73" spans="1:15" ht="15" customHeight="1" thickTop="1">
      <c r="A73" s="5"/>
      <c r="B73" s="6"/>
      <c r="C73" s="5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5"/>
    </row>
    <row r="74" spans="1:15" ht="15" customHeight="1">
      <c r="A74" s="5"/>
      <c r="B74" s="2"/>
      <c r="C74" s="2"/>
      <c r="D74" s="2"/>
      <c r="E74" s="2"/>
      <c r="G74" s="53"/>
      <c r="H74" s="59"/>
      <c r="I74" s="59"/>
      <c r="J74" s="59"/>
      <c r="K74" s="148"/>
      <c r="L74" s="59"/>
      <c r="M74" s="59"/>
      <c r="N74" s="4" t="s">
        <v>177</v>
      </c>
      <c r="O74" s="5"/>
    </row>
    <row r="75" spans="1:15" ht="15">
      <c r="A75" s="5"/>
      <c r="B75" s="68" t="s">
        <v>124</v>
      </c>
      <c r="C75" s="2"/>
      <c r="D75" s="2"/>
      <c r="E75" s="2"/>
      <c r="G75" s="2"/>
      <c r="H75" s="148"/>
      <c r="I75" s="53"/>
      <c r="J75" s="53"/>
      <c r="K75" s="53"/>
      <c r="L75" s="148"/>
      <c r="M75" s="60"/>
      <c r="N75" s="45" t="s">
        <v>139</v>
      </c>
      <c r="O75" s="5"/>
    </row>
    <row r="76" spans="1:15" ht="9" customHeight="1">
      <c r="A76" s="5"/>
      <c r="B76" s="7"/>
      <c r="C76" s="2"/>
      <c r="D76" s="2"/>
      <c r="E76" s="2"/>
      <c r="G76" s="2"/>
      <c r="H76" s="53"/>
      <c r="I76" s="53"/>
      <c r="J76" s="53"/>
      <c r="K76" s="150"/>
      <c r="L76" s="53"/>
      <c r="M76" s="53"/>
      <c r="O76" s="5"/>
    </row>
    <row r="77" spans="1:15" ht="15">
      <c r="A77" s="5"/>
      <c r="B77" s="2" t="s">
        <v>339</v>
      </c>
      <c r="C77" s="2"/>
      <c r="D77" s="2"/>
      <c r="E77" s="2"/>
      <c r="G77" s="2"/>
      <c r="H77" s="53"/>
      <c r="I77" s="53"/>
      <c r="J77" s="53"/>
      <c r="K77" s="150"/>
      <c r="M77" s="53"/>
      <c r="N77" s="53">
        <v>7983</v>
      </c>
      <c r="O77" s="5"/>
    </row>
    <row r="78" spans="1:15" ht="15">
      <c r="A78" s="5"/>
      <c r="B78" s="7" t="s">
        <v>178</v>
      </c>
      <c r="C78" s="2"/>
      <c r="D78" s="2"/>
      <c r="E78" s="2"/>
      <c r="G78" s="2"/>
      <c r="H78" s="53"/>
      <c r="I78" s="53"/>
      <c r="J78" s="53"/>
      <c r="K78" s="150"/>
      <c r="M78" s="53"/>
      <c r="N78" s="53">
        <v>33448</v>
      </c>
      <c r="O78" s="5"/>
    </row>
    <row r="79" spans="1:15" ht="15">
      <c r="A79" s="5"/>
      <c r="B79" s="7" t="s">
        <v>179</v>
      </c>
      <c r="C79" s="2"/>
      <c r="D79" s="2"/>
      <c r="E79" s="2"/>
      <c r="G79" s="2"/>
      <c r="H79" s="53"/>
      <c r="I79" s="53"/>
      <c r="J79" s="53"/>
      <c r="K79" s="150"/>
      <c r="M79" s="53"/>
      <c r="N79" s="54">
        <v>22466</v>
      </c>
      <c r="O79" s="5"/>
    </row>
    <row r="80" spans="1:15" ht="15">
      <c r="A80" s="5"/>
      <c r="C80" s="2"/>
      <c r="D80" s="2"/>
      <c r="E80" s="2"/>
      <c r="G80" s="44"/>
      <c r="H80" s="150"/>
      <c r="I80" s="150"/>
      <c r="J80" s="150"/>
      <c r="K80" s="150"/>
      <c r="M80" s="45"/>
      <c r="N80" s="152">
        <f>SUM(N77:N79)</f>
        <v>63897</v>
      </c>
      <c r="O80" s="5"/>
    </row>
    <row r="81" spans="1:15" ht="15">
      <c r="A81" s="5"/>
      <c r="B81" s="7" t="s">
        <v>125</v>
      </c>
      <c r="C81" s="2"/>
      <c r="D81" s="2"/>
      <c r="E81" s="2"/>
      <c r="G81" s="44"/>
      <c r="H81" s="151"/>
      <c r="I81" s="150"/>
      <c r="J81" s="151"/>
      <c r="K81" s="151"/>
      <c r="M81" s="45"/>
      <c r="N81" s="279">
        <v>-16045</v>
      </c>
      <c r="O81" s="5"/>
    </row>
    <row r="82" spans="1:17" ht="15">
      <c r="A82" s="5"/>
      <c r="B82" s="7" t="s">
        <v>456</v>
      </c>
      <c r="C82" s="2"/>
      <c r="D82" s="2"/>
      <c r="E82" s="2"/>
      <c r="G82" s="44"/>
      <c r="H82" s="151"/>
      <c r="I82" s="150"/>
      <c r="J82" s="151"/>
      <c r="K82" s="151"/>
      <c r="M82" s="45"/>
      <c r="N82" s="152">
        <f>SUM(N80:N81)</f>
        <v>47852</v>
      </c>
      <c r="O82" s="5"/>
      <c r="P82" s="244"/>
      <c r="Q82" s="244" t="s">
        <v>137</v>
      </c>
    </row>
    <row r="83" spans="1:15" ht="15">
      <c r="A83" s="5"/>
      <c r="B83" s="2" t="s">
        <v>215</v>
      </c>
      <c r="C83" s="2"/>
      <c r="D83" s="2"/>
      <c r="E83" s="2"/>
      <c r="G83" s="2"/>
      <c r="H83" s="151"/>
      <c r="I83" s="151"/>
      <c r="J83" s="151"/>
      <c r="K83" s="53"/>
      <c r="M83" s="43"/>
      <c r="N83" s="152">
        <v>-74037</v>
      </c>
      <c r="O83" s="5"/>
    </row>
    <row r="84" spans="1:15" ht="15">
      <c r="A84" s="5"/>
      <c r="B84" s="2" t="s">
        <v>340</v>
      </c>
      <c r="C84" s="2"/>
      <c r="D84" s="2"/>
      <c r="E84" s="2"/>
      <c r="G84" s="2"/>
      <c r="H84" s="151"/>
      <c r="I84" s="151"/>
      <c r="J84" s="151"/>
      <c r="K84" s="53"/>
      <c r="M84" s="43"/>
      <c r="N84" s="152"/>
      <c r="O84" s="5"/>
    </row>
    <row r="85" spans="1:15" ht="15">
      <c r="A85" s="5"/>
      <c r="B85" s="82" t="s">
        <v>341</v>
      </c>
      <c r="C85" s="2"/>
      <c r="D85" s="2"/>
      <c r="E85" s="2"/>
      <c r="G85" s="2"/>
      <c r="H85" s="151"/>
      <c r="I85" s="151"/>
      <c r="J85" s="151"/>
      <c r="K85" s="53"/>
      <c r="M85" s="43"/>
      <c r="N85" s="202">
        <v>63686</v>
      </c>
      <c r="O85" s="49"/>
    </row>
    <row r="86" spans="1:15" ht="15">
      <c r="A86" s="5"/>
      <c r="B86" s="82" t="s">
        <v>342</v>
      </c>
      <c r="C86" s="2"/>
      <c r="D86" s="2"/>
      <c r="E86" s="2"/>
      <c r="G86" s="2"/>
      <c r="H86" s="151"/>
      <c r="I86" s="151"/>
      <c r="J86" s="151"/>
      <c r="K86" s="53"/>
      <c r="M86" s="43"/>
      <c r="N86" s="203">
        <v>23518</v>
      </c>
      <c r="O86" s="49"/>
    </row>
    <row r="87" spans="1:16" ht="15">
      <c r="A87" s="5"/>
      <c r="B87" s="2"/>
      <c r="C87" s="2"/>
      <c r="D87" s="2"/>
      <c r="E87" s="2"/>
      <c r="G87" s="2"/>
      <c r="H87" s="151"/>
      <c r="I87" s="151"/>
      <c r="J87" s="151"/>
      <c r="K87" s="53"/>
      <c r="M87" s="43"/>
      <c r="N87" s="152">
        <f>+N85+N86</f>
        <v>87204</v>
      </c>
      <c r="O87" s="49"/>
      <c r="P87" s="244"/>
    </row>
    <row r="88" spans="1:15" ht="15">
      <c r="A88" s="5"/>
      <c r="B88" s="7" t="s">
        <v>126</v>
      </c>
      <c r="C88" s="2"/>
      <c r="D88" s="2"/>
      <c r="E88" s="2"/>
      <c r="G88" s="48"/>
      <c r="H88" s="53"/>
      <c r="I88" s="53"/>
      <c r="J88" s="53"/>
      <c r="K88" s="53"/>
      <c r="M88" s="48"/>
      <c r="N88" s="54">
        <v>81923</v>
      </c>
      <c r="O88" s="5"/>
    </row>
    <row r="89" spans="1:15" ht="15">
      <c r="A89" s="5"/>
      <c r="B89" s="7" t="s">
        <v>290</v>
      </c>
      <c r="C89" s="2"/>
      <c r="D89" s="2"/>
      <c r="E89" s="2"/>
      <c r="G89" s="48"/>
      <c r="H89" s="53"/>
      <c r="I89" s="53"/>
      <c r="J89" s="53"/>
      <c r="K89" s="53"/>
      <c r="M89" s="53"/>
      <c r="N89" s="53">
        <f>SUM(N87:N88)+N82+N83</f>
        <v>142942</v>
      </c>
      <c r="O89" s="5"/>
    </row>
    <row r="90" spans="1:15" ht="15">
      <c r="A90" s="5"/>
      <c r="B90" s="7" t="s">
        <v>127</v>
      </c>
      <c r="C90" s="2"/>
      <c r="D90" s="2"/>
      <c r="E90" s="2"/>
      <c r="G90" s="53"/>
      <c r="H90" s="53"/>
      <c r="I90" s="53"/>
      <c r="J90" s="53"/>
      <c r="K90" s="148"/>
      <c r="M90" s="53"/>
      <c r="N90" s="53">
        <v>-47129</v>
      </c>
      <c r="O90" s="5"/>
    </row>
    <row r="91" spans="1:16" ht="15.75" thickBot="1">
      <c r="A91" s="5"/>
      <c r="B91" s="7" t="s">
        <v>291</v>
      </c>
      <c r="C91" s="2"/>
      <c r="D91" s="2"/>
      <c r="E91" s="2"/>
      <c r="G91" s="48"/>
      <c r="H91" s="148"/>
      <c r="I91" s="148"/>
      <c r="J91" s="148"/>
      <c r="K91" s="53"/>
      <c r="M91" s="60"/>
      <c r="N91" s="165">
        <f>+N89+N90</f>
        <v>95813</v>
      </c>
      <c r="O91" s="49"/>
      <c r="P91" s="244"/>
    </row>
    <row r="92" spans="1:15" ht="11.25" customHeight="1" thickTop="1">
      <c r="A92" s="5"/>
      <c r="B92" s="7"/>
      <c r="C92" s="2"/>
      <c r="D92" s="2"/>
      <c r="E92" s="2"/>
      <c r="G92" s="48"/>
      <c r="H92" s="53"/>
      <c r="I92" s="53"/>
      <c r="J92" s="53"/>
      <c r="K92" s="53"/>
      <c r="L92" s="53"/>
      <c r="M92" s="53"/>
      <c r="O92" s="29"/>
    </row>
    <row r="93" spans="1:15" ht="15" customHeight="1">
      <c r="A93" s="5"/>
      <c r="B93" s="7"/>
      <c r="C93" s="2"/>
      <c r="D93" s="2"/>
      <c r="E93" s="2"/>
      <c r="G93" s="48"/>
      <c r="H93" s="53"/>
      <c r="I93" s="53"/>
      <c r="J93" s="53"/>
      <c r="K93" s="53"/>
      <c r="L93" s="53"/>
      <c r="M93" s="53"/>
      <c r="O93" s="5"/>
    </row>
    <row r="94" spans="1:15" ht="15" customHeight="1">
      <c r="A94" s="5" t="s">
        <v>252</v>
      </c>
      <c r="B94" s="7" t="s">
        <v>310</v>
      </c>
      <c r="C94" s="4"/>
      <c r="D94" s="2"/>
      <c r="E94" s="2"/>
      <c r="G94" s="48"/>
      <c r="H94" s="53"/>
      <c r="I94" s="53"/>
      <c r="J94" s="53"/>
      <c r="K94" s="53"/>
      <c r="L94" s="53"/>
      <c r="M94" s="53"/>
      <c r="O94" s="5"/>
    </row>
    <row r="95" spans="1:15" ht="15" customHeight="1">
      <c r="A95" s="5"/>
      <c r="B95" s="7" t="s">
        <v>343</v>
      </c>
      <c r="C95" s="4"/>
      <c r="D95" s="2"/>
      <c r="E95" s="2"/>
      <c r="G95" s="48"/>
      <c r="H95" s="53"/>
      <c r="I95" s="53"/>
      <c r="J95" s="53"/>
      <c r="K95" s="53"/>
      <c r="L95" s="53"/>
      <c r="M95" s="53"/>
      <c r="O95" s="5"/>
    </row>
    <row r="96" spans="1:15" ht="15" customHeight="1">
      <c r="A96" s="5"/>
      <c r="B96" s="7"/>
      <c r="C96" s="4"/>
      <c r="D96" s="2"/>
      <c r="E96" s="2"/>
      <c r="G96" s="48"/>
      <c r="H96" s="53"/>
      <c r="I96" s="53"/>
      <c r="J96" s="53"/>
      <c r="K96" s="53"/>
      <c r="L96" s="53"/>
      <c r="M96" s="53"/>
      <c r="O96" s="5"/>
    </row>
    <row r="97" spans="1:15" ht="15" customHeight="1">
      <c r="A97" s="5" t="s">
        <v>255</v>
      </c>
      <c r="B97" s="7" t="s">
        <v>253</v>
      </c>
      <c r="C97" s="4"/>
      <c r="D97" s="2"/>
      <c r="E97" s="2"/>
      <c r="G97" s="48"/>
      <c r="H97" s="53"/>
      <c r="I97" s="53"/>
      <c r="J97" s="53"/>
      <c r="K97" s="53"/>
      <c r="L97" s="53"/>
      <c r="M97" s="53"/>
      <c r="O97" s="5"/>
    </row>
    <row r="98" spans="1:15" ht="15" customHeight="1">
      <c r="A98" s="5"/>
      <c r="B98" s="7" t="s">
        <v>254</v>
      </c>
      <c r="C98" s="4"/>
      <c r="D98" s="2"/>
      <c r="E98" s="2"/>
      <c r="G98" s="48"/>
      <c r="H98" s="53"/>
      <c r="I98" s="53"/>
      <c r="J98" s="53"/>
      <c r="K98" s="53"/>
      <c r="L98" s="53"/>
      <c r="M98" s="53"/>
      <c r="O98" s="5"/>
    </row>
    <row r="99" spans="1:15" ht="15" customHeight="1">
      <c r="A99" s="5"/>
      <c r="B99" s="7"/>
      <c r="C99" s="2"/>
      <c r="D99" s="2"/>
      <c r="E99" s="2"/>
      <c r="G99" s="48"/>
      <c r="H99" s="53"/>
      <c r="I99" s="53"/>
      <c r="J99" s="53"/>
      <c r="K99" s="53"/>
      <c r="L99" s="53"/>
      <c r="M99" s="53"/>
      <c r="O99" s="5"/>
    </row>
    <row r="100" spans="1:15" ht="15" customHeight="1">
      <c r="A100" s="5" t="s">
        <v>256</v>
      </c>
      <c r="B100" s="6" t="s">
        <v>12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53"/>
      <c r="O100" s="5"/>
    </row>
    <row r="101" spans="1:15" ht="15" customHeight="1">
      <c r="A101" s="5"/>
      <c r="B101" s="6" t="s">
        <v>457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53"/>
      <c r="O101" s="5"/>
    </row>
    <row r="102" spans="1:15" ht="15" customHeight="1">
      <c r="A102" s="5"/>
      <c r="B102" s="6" t="s">
        <v>458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53"/>
      <c r="O102" s="5"/>
    </row>
    <row r="103" spans="1:15" ht="15" customHeight="1">
      <c r="A103" s="5"/>
      <c r="B103" s="6" t="s">
        <v>506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53"/>
      <c r="O103" s="5"/>
    </row>
    <row r="104" spans="1:15" ht="15" customHeight="1">
      <c r="A104" s="5"/>
      <c r="B104" s="24" t="s">
        <v>593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53"/>
      <c r="O104" s="5"/>
    </row>
    <row r="105" spans="1:15" ht="15" customHeight="1">
      <c r="A105" s="5"/>
      <c r="B105" s="24" t="s">
        <v>476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53"/>
      <c r="O105" s="5"/>
    </row>
    <row r="106" spans="1:15" ht="15" customHeight="1">
      <c r="A106" s="5"/>
      <c r="B106" s="66" t="s">
        <v>460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53"/>
      <c r="O106" s="5"/>
    </row>
    <row r="107" spans="1:15" ht="15" customHeight="1">
      <c r="A107" s="5"/>
      <c r="B107" s="66" t="s">
        <v>275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53"/>
      <c r="O107" s="5"/>
    </row>
    <row r="108" spans="1:15" ht="15" customHeight="1">
      <c r="A108" s="5"/>
      <c r="B108" s="24" t="s">
        <v>277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53"/>
      <c r="O108" s="5"/>
    </row>
    <row r="109" spans="1:15" ht="15" customHeight="1">
      <c r="A109" s="5"/>
      <c r="B109" s="24" t="s">
        <v>276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53"/>
      <c r="O109" s="5"/>
    </row>
    <row r="110" spans="1:15" ht="15" customHeight="1">
      <c r="A110" s="5"/>
      <c r="B110" s="2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53"/>
      <c r="O110" s="5"/>
    </row>
    <row r="111" spans="1:15" ht="15" customHeight="1">
      <c r="A111" s="75" t="str">
        <f>+A3</f>
        <v>BERJAYA LAND BERHAD</v>
      </c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5"/>
    </row>
    <row r="112" spans="1:15" ht="15" customHeight="1">
      <c r="A112" s="140" t="str">
        <f>+A4</f>
        <v>(COMPANY NO: 201765-A)</v>
      </c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181" t="str">
        <f>+L4</f>
        <v>Quarterly report 31-10-04</v>
      </c>
      <c r="M112" s="4"/>
      <c r="N112" s="4"/>
      <c r="O112" s="5"/>
    </row>
    <row r="113" spans="1:15" ht="15" customHeight="1">
      <c r="A113" s="141"/>
      <c r="B113" s="142"/>
      <c r="C113" s="142"/>
      <c r="D113" s="142"/>
      <c r="E113" s="142"/>
      <c r="F113" s="142"/>
      <c r="G113" s="142"/>
      <c r="H113" s="142"/>
      <c r="I113" s="142"/>
      <c r="J113" s="142"/>
      <c r="K113" s="142"/>
      <c r="L113" s="142"/>
      <c r="M113" s="142"/>
      <c r="N113" s="142"/>
      <c r="O113" s="5"/>
    </row>
    <row r="114" spans="1:15" ht="15" customHeight="1">
      <c r="A114" s="140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5"/>
    </row>
    <row r="115" spans="1:15" ht="15" customHeight="1">
      <c r="A115" s="75" t="s">
        <v>120</v>
      </c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5"/>
    </row>
    <row r="116" spans="1:15" ht="15" customHeight="1">
      <c r="A116" s="75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5"/>
    </row>
    <row r="117" spans="1:15" ht="15" customHeight="1">
      <c r="A117" s="5" t="s">
        <v>256</v>
      </c>
      <c r="B117" s="24" t="s">
        <v>278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53"/>
      <c r="O117" s="5"/>
    </row>
    <row r="118" spans="1:15" ht="15" customHeight="1">
      <c r="A118" s="5"/>
      <c r="B118" s="66" t="s">
        <v>279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53"/>
      <c r="O118" s="5"/>
    </row>
    <row r="119" spans="1:15" ht="15" customHeight="1">
      <c r="A119" s="5"/>
      <c r="B119" s="66" t="s">
        <v>280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53"/>
      <c r="O119" s="5"/>
    </row>
    <row r="120" spans="1:15" ht="15" customHeight="1">
      <c r="A120" s="5"/>
      <c r="B120" s="24" t="s">
        <v>288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53"/>
      <c r="O120" s="5"/>
    </row>
    <row r="121" spans="1:15" ht="15" customHeight="1">
      <c r="A121" s="5"/>
      <c r="B121" s="66" t="s">
        <v>281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53"/>
      <c r="O121" s="5"/>
    </row>
    <row r="122" spans="1:15" ht="15" customHeight="1">
      <c r="A122" s="5"/>
      <c r="B122" s="66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53"/>
      <c r="O122" s="5"/>
    </row>
    <row r="123" spans="1:15" ht="15" customHeight="1">
      <c r="A123" s="5" t="s">
        <v>121</v>
      </c>
      <c r="B123" s="6" t="s">
        <v>448</v>
      </c>
      <c r="C123" s="4"/>
      <c r="D123" s="5"/>
      <c r="E123" s="5"/>
      <c r="F123" s="5"/>
      <c r="G123" s="5"/>
      <c r="H123" s="5"/>
      <c r="I123" s="5"/>
      <c r="J123" s="5"/>
      <c r="K123" s="5"/>
      <c r="L123" s="74"/>
      <c r="M123" s="74"/>
      <c r="N123" s="5"/>
      <c r="O123" s="5"/>
    </row>
    <row r="124" spans="1:15" ht="15" customHeight="1">
      <c r="A124" s="5"/>
      <c r="B124" s="6"/>
      <c r="C124" s="4"/>
      <c r="D124" s="5"/>
      <c r="E124" s="5"/>
      <c r="F124" s="5"/>
      <c r="G124" s="5"/>
      <c r="H124" s="5"/>
      <c r="I124" s="5"/>
      <c r="J124" s="5"/>
      <c r="K124" s="5"/>
      <c r="L124" s="74"/>
      <c r="M124" s="74"/>
      <c r="N124" s="5"/>
      <c r="O124" s="5"/>
    </row>
    <row r="125" spans="1:15" ht="15" customHeight="1">
      <c r="A125" s="5"/>
      <c r="B125" s="6"/>
      <c r="C125" s="66"/>
      <c r="D125" s="5"/>
      <c r="E125" s="5"/>
      <c r="F125" s="5"/>
      <c r="G125" s="5"/>
      <c r="H125" s="67"/>
      <c r="I125" s="67"/>
      <c r="J125" s="70"/>
      <c r="K125" s="70"/>
      <c r="L125" s="20" t="s">
        <v>139</v>
      </c>
      <c r="M125" s="67"/>
      <c r="N125" s="5"/>
      <c r="O125" s="5"/>
    </row>
    <row r="126" spans="1:15" ht="15" customHeight="1">
      <c r="A126" s="5"/>
      <c r="B126" s="7" t="s">
        <v>315</v>
      </c>
      <c r="C126" s="66"/>
      <c r="D126" s="5"/>
      <c r="E126" s="5"/>
      <c r="F126" s="5"/>
      <c r="G126" s="5"/>
      <c r="H126" s="67"/>
      <c r="I126" s="67"/>
      <c r="J126" s="70"/>
      <c r="K126" s="70"/>
      <c r="L126" s="67"/>
      <c r="M126" s="67"/>
      <c r="N126" s="5"/>
      <c r="O126" s="5"/>
    </row>
    <row r="127" spans="1:15" ht="15" customHeight="1">
      <c r="A127" s="5"/>
      <c r="B127" s="69" t="s">
        <v>316</v>
      </c>
      <c r="C127" s="66"/>
      <c r="D127" s="5"/>
      <c r="E127" s="5"/>
      <c r="F127" s="5"/>
      <c r="G127" s="5"/>
      <c r="H127" s="67"/>
      <c r="I127" s="67"/>
      <c r="J127" s="70"/>
      <c r="K127" s="70"/>
      <c r="L127" s="67"/>
      <c r="M127" s="67"/>
      <c r="N127" s="5"/>
      <c r="O127" s="5"/>
    </row>
    <row r="128" spans="1:15" ht="15" customHeight="1" thickBot="1">
      <c r="A128" s="5"/>
      <c r="B128" s="68"/>
      <c r="C128" s="24" t="s">
        <v>13</v>
      </c>
      <c r="D128" s="5"/>
      <c r="E128" s="5"/>
      <c r="F128" s="5"/>
      <c r="G128" s="5"/>
      <c r="H128" s="77"/>
      <c r="I128" s="77"/>
      <c r="J128" s="71"/>
      <c r="K128" s="71"/>
      <c r="L128" s="196">
        <v>24699</v>
      </c>
      <c r="M128" s="73"/>
      <c r="N128" s="5"/>
      <c r="O128" s="5"/>
    </row>
    <row r="129" spans="1:15" ht="15" customHeight="1" thickTop="1">
      <c r="A129" s="5"/>
      <c r="B129" s="7"/>
      <c r="C129" s="2"/>
      <c r="D129" s="2"/>
      <c r="E129" s="2"/>
      <c r="G129" s="48"/>
      <c r="H129" s="53"/>
      <c r="I129" s="53"/>
      <c r="J129" s="53"/>
      <c r="K129" s="53"/>
      <c r="L129" s="53"/>
      <c r="M129" s="53"/>
      <c r="O129" s="5"/>
    </row>
    <row r="130" spans="1:15" ht="15" customHeight="1">
      <c r="A130" s="5"/>
      <c r="B130" s="7"/>
      <c r="C130" s="2"/>
      <c r="D130" s="2"/>
      <c r="E130" s="2"/>
      <c r="G130" s="48"/>
      <c r="H130" s="53"/>
      <c r="I130" s="53"/>
      <c r="J130" s="53"/>
      <c r="K130" s="53"/>
      <c r="L130" s="53"/>
      <c r="M130" s="53"/>
      <c r="O130" s="5"/>
    </row>
    <row r="131" spans="1:15" ht="15" customHeight="1">
      <c r="A131" s="5"/>
      <c r="B131" s="7"/>
      <c r="C131" s="2"/>
      <c r="D131" s="2"/>
      <c r="E131" s="2"/>
      <c r="G131" s="48"/>
      <c r="H131" s="53"/>
      <c r="I131" s="53"/>
      <c r="J131" s="53"/>
      <c r="K131" s="53"/>
      <c r="L131" s="53"/>
      <c r="M131" s="53"/>
      <c r="O131" s="5"/>
    </row>
    <row r="132" spans="1:15" ht="15" customHeight="1">
      <c r="A132" s="5"/>
      <c r="B132" s="7"/>
      <c r="C132" s="2"/>
      <c r="D132" s="2"/>
      <c r="E132" s="2"/>
      <c r="G132" s="48"/>
      <c r="H132" s="53"/>
      <c r="I132" s="53"/>
      <c r="J132" s="53"/>
      <c r="K132" s="53"/>
      <c r="L132" s="53"/>
      <c r="M132" s="53"/>
      <c r="O132" s="5"/>
    </row>
    <row r="133" spans="1:15" ht="15" customHeight="1">
      <c r="A133" s="5"/>
      <c r="B133" s="7"/>
      <c r="C133" s="2"/>
      <c r="D133" s="2"/>
      <c r="E133" s="2"/>
      <c r="G133" s="48"/>
      <c r="H133" s="53"/>
      <c r="I133" s="53"/>
      <c r="J133" s="53"/>
      <c r="K133" s="53"/>
      <c r="L133" s="53"/>
      <c r="M133" s="53"/>
      <c r="O133" s="5"/>
    </row>
    <row r="134" spans="1:15" ht="15" customHeight="1">
      <c r="A134" s="5"/>
      <c r="B134" s="7"/>
      <c r="C134" s="2"/>
      <c r="D134" s="2"/>
      <c r="E134" s="2"/>
      <c r="G134" s="48"/>
      <c r="H134" s="53"/>
      <c r="I134" s="53"/>
      <c r="J134" s="53"/>
      <c r="K134" s="53"/>
      <c r="L134" s="53"/>
      <c r="M134" s="53"/>
      <c r="O134" s="5"/>
    </row>
    <row r="135" spans="1:15" ht="15" customHeight="1">
      <c r="A135" s="5"/>
      <c r="B135" s="7"/>
      <c r="C135" s="2"/>
      <c r="D135" s="2"/>
      <c r="E135" s="2"/>
      <c r="G135" s="48"/>
      <c r="H135" s="53"/>
      <c r="I135" s="53"/>
      <c r="J135" s="53"/>
      <c r="K135" s="53"/>
      <c r="L135" s="53"/>
      <c r="M135" s="53"/>
      <c r="O135" s="5"/>
    </row>
    <row r="136" spans="1:15" ht="15" customHeight="1">
      <c r="A136" s="5"/>
      <c r="B136" s="7"/>
      <c r="C136" s="2"/>
      <c r="D136" s="2"/>
      <c r="E136" s="2"/>
      <c r="G136" s="48"/>
      <c r="H136" s="53"/>
      <c r="I136" s="53"/>
      <c r="J136" s="53"/>
      <c r="K136" s="53"/>
      <c r="L136" s="53"/>
      <c r="M136" s="53"/>
      <c r="O136" s="5"/>
    </row>
    <row r="137" spans="1:15" ht="15" customHeight="1">
      <c r="A137" s="5"/>
      <c r="B137" s="7"/>
      <c r="C137" s="2"/>
      <c r="D137" s="2"/>
      <c r="E137" s="2"/>
      <c r="G137" s="48"/>
      <c r="H137" s="53"/>
      <c r="I137" s="53"/>
      <c r="J137" s="53"/>
      <c r="K137" s="53"/>
      <c r="L137" s="53"/>
      <c r="M137" s="53"/>
      <c r="O137" s="5"/>
    </row>
    <row r="138" spans="1:15" ht="15" customHeight="1">
      <c r="A138" s="5"/>
      <c r="B138" s="7"/>
      <c r="C138" s="2"/>
      <c r="D138" s="2"/>
      <c r="E138" s="2"/>
      <c r="G138" s="48"/>
      <c r="H138" s="53"/>
      <c r="I138" s="53"/>
      <c r="J138" s="53"/>
      <c r="K138" s="53"/>
      <c r="L138" s="53"/>
      <c r="M138" s="53"/>
      <c r="O138" s="5"/>
    </row>
    <row r="139" spans="1:15" ht="15" customHeight="1">
      <c r="A139" s="5"/>
      <c r="B139" s="7"/>
      <c r="C139" s="2"/>
      <c r="D139" s="2"/>
      <c r="E139" s="2"/>
      <c r="G139" s="48"/>
      <c r="H139" s="53"/>
      <c r="I139" s="53"/>
      <c r="J139" s="53"/>
      <c r="K139" s="53"/>
      <c r="L139" s="53"/>
      <c r="M139" s="53"/>
      <c r="O139" s="5"/>
    </row>
    <row r="140" spans="1:15" ht="15" customHeight="1">
      <c r="A140" s="5"/>
      <c r="B140" s="7"/>
      <c r="C140" s="2"/>
      <c r="D140" s="2"/>
      <c r="E140" s="2"/>
      <c r="G140" s="48"/>
      <c r="H140" s="53"/>
      <c r="I140" s="53"/>
      <c r="J140" s="53"/>
      <c r="K140" s="53"/>
      <c r="L140" s="53"/>
      <c r="M140" s="53"/>
      <c r="O140" s="5"/>
    </row>
    <row r="141" spans="1:15" ht="15" customHeight="1">
      <c r="A141" s="5"/>
      <c r="B141" s="7"/>
      <c r="C141" s="2"/>
      <c r="D141" s="2"/>
      <c r="E141" s="2"/>
      <c r="G141" s="48"/>
      <c r="H141" s="53"/>
      <c r="I141" s="53"/>
      <c r="J141" s="53"/>
      <c r="K141" s="53"/>
      <c r="L141" s="53"/>
      <c r="M141" s="53"/>
      <c r="O141" s="5"/>
    </row>
    <row r="142" spans="1:15" ht="15" customHeight="1">
      <c r="A142" s="5"/>
      <c r="B142" s="7"/>
      <c r="C142" s="2"/>
      <c r="D142" s="2"/>
      <c r="E142" s="2"/>
      <c r="G142" s="48"/>
      <c r="H142" s="53"/>
      <c r="I142" s="53"/>
      <c r="J142" s="53"/>
      <c r="K142" s="53"/>
      <c r="L142" s="53"/>
      <c r="M142" s="53"/>
      <c r="O142" s="5"/>
    </row>
    <row r="143" spans="1:15" ht="15" customHeight="1">
      <c r="A143" s="5"/>
      <c r="B143" s="7"/>
      <c r="C143" s="2"/>
      <c r="D143" s="2"/>
      <c r="E143" s="2"/>
      <c r="G143" s="48"/>
      <c r="H143" s="53"/>
      <c r="I143" s="53"/>
      <c r="J143" s="53"/>
      <c r="K143" s="53"/>
      <c r="L143" s="53"/>
      <c r="M143" s="53"/>
      <c r="O143" s="5"/>
    </row>
    <row r="144" spans="1:15" ht="15" customHeight="1">
      <c r="A144" s="5"/>
      <c r="B144" s="7"/>
      <c r="C144" s="2"/>
      <c r="D144" s="2"/>
      <c r="E144" s="2"/>
      <c r="G144" s="48"/>
      <c r="H144" s="53"/>
      <c r="I144" s="53"/>
      <c r="J144" s="53"/>
      <c r="K144" s="53"/>
      <c r="L144" s="53"/>
      <c r="M144" s="53"/>
      <c r="O144" s="5"/>
    </row>
    <row r="145" spans="1:15" ht="15" customHeight="1">
      <c r="A145" s="5"/>
      <c r="B145" s="7"/>
      <c r="C145" s="2"/>
      <c r="D145" s="2"/>
      <c r="E145" s="2"/>
      <c r="G145" s="48"/>
      <c r="H145" s="53"/>
      <c r="I145" s="53"/>
      <c r="J145" s="53"/>
      <c r="K145" s="53"/>
      <c r="L145" s="53"/>
      <c r="M145" s="53"/>
      <c r="O145" s="5"/>
    </row>
    <row r="146" spans="1:15" ht="15" customHeight="1">
      <c r="A146" s="5"/>
      <c r="B146" s="7"/>
      <c r="C146" s="2"/>
      <c r="D146" s="2"/>
      <c r="E146" s="2"/>
      <c r="G146" s="48"/>
      <c r="H146" s="53"/>
      <c r="I146" s="53"/>
      <c r="J146" s="53"/>
      <c r="K146" s="53"/>
      <c r="L146" s="53"/>
      <c r="M146" s="53"/>
      <c r="O146" s="5"/>
    </row>
    <row r="147" spans="1:15" ht="15" customHeight="1">
      <c r="A147" s="5"/>
      <c r="B147" s="7"/>
      <c r="C147" s="2"/>
      <c r="D147" s="2"/>
      <c r="E147" s="2"/>
      <c r="G147" s="48"/>
      <c r="H147" s="53"/>
      <c r="I147" s="53"/>
      <c r="J147" s="53"/>
      <c r="K147" s="53"/>
      <c r="L147" s="53"/>
      <c r="M147" s="53"/>
      <c r="O147" s="5"/>
    </row>
    <row r="148" spans="1:15" ht="15" customHeight="1">
      <c r="A148" s="5"/>
      <c r="B148" s="7"/>
      <c r="C148" s="2"/>
      <c r="D148" s="2"/>
      <c r="E148" s="2"/>
      <c r="G148" s="48"/>
      <c r="H148" s="53"/>
      <c r="I148" s="53"/>
      <c r="J148" s="53"/>
      <c r="K148" s="53"/>
      <c r="L148" s="53"/>
      <c r="M148" s="53"/>
      <c r="O148" s="5"/>
    </row>
    <row r="149" spans="1:15" ht="15" customHeight="1">
      <c r="A149" s="5"/>
      <c r="B149" s="7"/>
      <c r="C149" s="2"/>
      <c r="D149" s="2"/>
      <c r="E149" s="2"/>
      <c r="G149" s="48"/>
      <c r="H149" s="53"/>
      <c r="I149" s="53"/>
      <c r="J149" s="53"/>
      <c r="K149" s="53"/>
      <c r="L149" s="53"/>
      <c r="M149" s="53"/>
      <c r="O149" s="5"/>
    </row>
    <row r="150" spans="1:15" ht="15" customHeight="1">
      <c r="A150" s="5"/>
      <c r="B150" s="7"/>
      <c r="C150" s="2"/>
      <c r="D150" s="2"/>
      <c r="E150" s="2"/>
      <c r="G150" s="48"/>
      <c r="H150" s="53"/>
      <c r="I150" s="53"/>
      <c r="J150" s="53"/>
      <c r="K150" s="53"/>
      <c r="L150" s="53"/>
      <c r="M150" s="53"/>
      <c r="O150" s="5"/>
    </row>
    <row r="151" spans="1:15" ht="15" customHeight="1">
      <c r="A151" s="5"/>
      <c r="B151" s="7"/>
      <c r="C151" s="2"/>
      <c r="D151" s="2"/>
      <c r="E151" s="2"/>
      <c r="G151" s="48"/>
      <c r="H151" s="53"/>
      <c r="I151" s="53"/>
      <c r="J151" s="53"/>
      <c r="K151" s="53"/>
      <c r="L151" s="53"/>
      <c r="M151" s="53"/>
      <c r="O151" s="5"/>
    </row>
    <row r="152" spans="1:15" ht="15" customHeight="1">
      <c r="A152" s="5"/>
      <c r="B152" s="7"/>
      <c r="C152" s="2"/>
      <c r="D152" s="2"/>
      <c r="E152" s="2"/>
      <c r="G152" s="48"/>
      <c r="H152" s="53"/>
      <c r="I152" s="53"/>
      <c r="J152" s="53"/>
      <c r="K152" s="53"/>
      <c r="L152" s="53"/>
      <c r="M152" s="53"/>
      <c r="O152" s="5"/>
    </row>
    <row r="153" spans="1:15" ht="15" customHeight="1">
      <c r="A153" s="5"/>
      <c r="B153" s="7"/>
      <c r="C153" s="2"/>
      <c r="D153" s="2"/>
      <c r="E153" s="2"/>
      <c r="G153" s="48"/>
      <c r="H153" s="53"/>
      <c r="I153" s="53"/>
      <c r="J153" s="53"/>
      <c r="K153" s="53"/>
      <c r="L153" s="53"/>
      <c r="M153" s="53"/>
      <c r="O153" s="5"/>
    </row>
    <row r="154" spans="1:15" ht="15" customHeight="1">
      <c r="A154" s="5"/>
      <c r="B154" s="7"/>
      <c r="C154" s="2"/>
      <c r="D154" s="2"/>
      <c r="E154" s="2"/>
      <c r="G154" s="48"/>
      <c r="H154" s="53"/>
      <c r="I154" s="53"/>
      <c r="J154" s="53"/>
      <c r="K154" s="53"/>
      <c r="L154" s="53"/>
      <c r="M154" s="53"/>
      <c r="O154" s="5"/>
    </row>
    <row r="155" spans="1:15" ht="15" customHeight="1">
      <c r="A155" s="5"/>
      <c r="B155" s="7"/>
      <c r="C155" s="2"/>
      <c r="D155" s="2"/>
      <c r="E155" s="2"/>
      <c r="G155" s="48"/>
      <c r="H155" s="53"/>
      <c r="I155" s="53"/>
      <c r="J155" s="53"/>
      <c r="K155" s="53"/>
      <c r="L155" s="53"/>
      <c r="M155" s="53"/>
      <c r="O155" s="5"/>
    </row>
    <row r="156" spans="1:15" ht="15" customHeight="1">
      <c r="A156" s="5"/>
      <c r="B156" s="7"/>
      <c r="C156" s="2"/>
      <c r="D156" s="2"/>
      <c r="E156" s="2"/>
      <c r="G156" s="48"/>
      <c r="H156" s="53"/>
      <c r="I156" s="53"/>
      <c r="J156" s="53"/>
      <c r="K156" s="53"/>
      <c r="L156" s="53"/>
      <c r="M156" s="53"/>
      <c r="O156" s="5"/>
    </row>
    <row r="157" spans="1:15" ht="15" customHeight="1">
      <c r="A157" s="5"/>
      <c r="B157" s="7"/>
      <c r="C157" s="2"/>
      <c r="D157" s="2"/>
      <c r="E157" s="2"/>
      <c r="G157" s="48"/>
      <c r="H157" s="53"/>
      <c r="I157" s="53"/>
      <c r="J157" s="53"/>
      <c r="K157" s="53"/>
      <c r="L157" s="53"/>
      <c r="M157" s="53"/>
      <c r="O157" s="5"/>
    </row>
    <row r="158" spans="1:15" ht="15" customHeight="1">
      <c r="A158" s="5"/>
      <c r="B158" s="7"/>
      <c r="C158" s="2"/>
      <c r="D158" s="2"/>
      <c r="E158" s="2"/>
      <c r="G158" s="48"/>
      <c r="H158" s="53"/>
      <c r="I158" s="53"/>
      <c r="J158" s="53"/>
      <c r="K158" s="53"/>
      <c r="L158" s="53"/>
      <c r="M158" s="53"/>
      <c r="O158" s="5"/>
    </row>
    <row r="159" spans="1:15" ht="15" customHeight="1">
      <c r="A159" s="5"/>
      <c r="B159" s="7"/>
      <c r="C159" s="2"/>
      <c r="D159" s="2"/>
      <c r="E159" s="2"/>
      <c r="G159" s="48"/>
      <c r="H159" s="53"/>
      <c r="I159" s="53"/>
      <c r="J159" s="53"/>
      <c r="K159" s="53"/>
      <c r="L159" s="53"/>
      <c r="M159" s="53"/>
      <c r="O159" s="5"/>
    </row>
    <row r="160" spans="1:15" ht="15" customHeight="1">
      <c r="A160" s="5"/>
      <c r="B160" s="7"/>
      <c r="C160" s="2"/>
      <c r="D160" s="2"/>
      <c r="E160" s="2"/>
      <c r="G160" s="48"/>
      <c r="H160" s="53"/>
      <c r="I160" s="53"/>
      <c r="J160" s="53"/>
      <c r="K160" s="53"/>
      <c r="L160" s="53"/>
      <c r="M160" s="53"/>
      <c r="O160" s="5"/>
    </row>
    <row r="161" spans="1:15" ht="15" customHeight="1">
      <c r="A161" s="5"/>
      <c r="B161" s="7"/>
      <c r="C161" s="2"/>
      <c r="D161" s="2"/>
      <c r="E161" s="2"/>
      <c r="G161" s="48"/>
      <c r="H161" s="53"/>
      <c r="I161" s="53"/>
      <c r="J161" s="53"/>
      <c r="K161" s="53"/>
      <c r="L161" s="53"/>
      <c r="M161" s="53"/>
      <c r="O161" s="5"/>
    </row>
    <row r="162" spans="1:15" ht="15" customHeight="1">
      <c r="A162" s="5"/>
      <c r="B162" s="7"/>
      <c r="C162" s="2"/>
      <c r="D162" s="2"/>
      <c r="E162" s="2"/>
      <c r="G162" s="48"/>
      <c r="H162" s="53"/>
      <c r="I162" s="53"/>
      <c r="J162" s="53"/>
      <c r="K162" s="53"/>
      <c r="L162" s="53"/>
      <c r="M162" s="53"/>
      <c r="O162" s="5"/>
    </row>
    <row r="163" spans="1:15" ht="15" customHeight="1">
      <c r="A163" s="5"/>
      <c r="B163" s="7"/>
      <c r="C163" s="2"/>
      <c r="D163" s="2"/>
      <c r="E163" s="2"/>
      <c r="G163" s="48"/>
      <c r="H163" s="53"/>
      <c r="I163" s="53"/>
      <c r="J163" s="53"/>
      <c r="K163" s="53"/>
      <c r="L163" s="53"/>
      <c r="M163" s="53"/>
      <c r="O163" s="5"/>
    </row>
    <row r="164" spans="1:15" ht="15" customHeight="1">
      <c r="A164" s="5"/>
      <c r="B164" s="7"/>
      <c r="C164" s="2"/>
      <c r="D164" s="2"/>
      <c r="E164" s="2"/>
      <c r="G164" s="48"/>
      <c r="H164" s="53"/>
      <c r="I164" s="53"/>
      <c r="J164" s="53"/>
      <c r="K164" s="53"/>
      <c r="L164" s="53"/>
      <c r="M164" s="53"/>
      <c r="O164" s="5"/>
    </row>
    <row r="165" spans="1:15" ht="15">
      <c r="A165" s="26" t="s">
        <v>459</v>
      </c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5"/>
    </row>
    <row r="166" spans="1:15" ht="15">
      <c r="A166" s="26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5"/>
    </row>
    <row r="167" spans="1:15" ht="15">
      <c r="A167" s="26" t="str">
        <f>+A3</f>
        <v>BERJAYA LAND BERHAD</v>
      </c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5"/>
    </row>
    <row r="168" spans="1:15" ht="15">
      <c r="A168" s="26" t="str">
        <f>+A4</f>
        <v>(COMPANY NO: 201765-A)</v>
      </c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 t="str">
        <f>+L4</f>
        <v>Quarterly report 31-10-04</v>
      </c>
      <c r="M168" s="4"/>
      <c r="N168" s="4"/>
      <c r="O168" s="5"/>
    </row>
    <row r="169" spans="1:15" ht="15">
      <c r="A169" s="138"/>
      <c r="B169" s="142"/>
      <c r="C169" s="142"/>
      <c r="D169" s="142"/>
      <c r="E169" s="142"/>
      <c r="F169" s="142"/>
      <c r="G169" s="142"/>
      <c r="H169" s="142"/>
      <c r="I169" s="142"/>
      <c r="J169" s="142"/>
      <c r="K169" s="142"/>
      <c r="L169" s="142"/>
      <c r="M169" s="142"/>
      <c r="N169" s="142"/>
      <c r="O169" s="5"/>
    </row>
    <row r="170" spans="1:15" ht="15">
      <c r="A170" s="5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5"/>
    </row>
    <row r="171" spans="1:15" ht="15">
      <c r="A171" s="5" t="s">
        <v>257</v>
      </c>
      <c r="B171" s="2" t="s">
        <v>394</v>
      </c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5"/>
    </row>
    <row r="172" spans="1:15" ht="15">
      <c r="A172" s="5"/>
      <c r="B172" s="2" t="s">
        <v>418</v>
      </c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5"/>
    </row>
    <row r="173" spans="1:15" ht="15">
      <c r="A173" s="5"/>
      <c r="B173" s="2" t="s">
        <v>412</v>
      </c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5"/>
    </row>
    <row r="174" spans="1:15" ht="15">
      <c r="A174" s="5"/>
      <c r="B174" s="2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5"/>
    </row>
    <row r="175" spans="1:15" ht="15">
      <c r="A175" s="5"/>
      <c r="B175" s="2" t="s">
        <v>396</v>
      </c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5"/>
    </row>
    <row r="176" spans="1:15" ht="15">
      <c r="A176" s="5"/>
      <c r="B176" s="2" t="s">
        <v>397</v>
      </c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5"/>
    </row>
    <row r="177" spans="1:15" ht="15">
      <c r="A177" s="5"/>
      <c r="B177" s="2" t="s">
        <v>398</v>
      </c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5"/>
    </row>
    <row r="178" spans="1:15" ht="15">
      <c r="A178" s="5"/>
      <c r="B178" s="2" t="s">
        <v>399</v>
      </c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5"/>
    </row>
    <row r="179" spans="1:15" ht="15">
      <c r="A179" s="5"/>
      <c r="B179" s="2" t="s">
        <v>400</v>
      </c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5"/>
    </row>
    <row r="180" spans="1:15" ht="15">
      <c r="A180" s="5"/>
      <c r="B180" s="2" t="s">
        <v>401</v>
      </c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5"/>
    </row>
    <row r="181" spans="1:15" ht="15">
      <c r="A181" s="5"/>
      <c r="B181" s="2" t="s">
        <v>402</v>
      </c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5"/>
    </row>
    <row r="182" spans="1:15" ht="15">
      <c r="A182" s="5"/>
      <c r="B182" s="2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5"/>
    </row>
    <row r="183" spans="1:15" ht="15">
      <c r="A183" s="5"/>
      <c r="B183" s="2" t="s">
        <v>395</v>
      </c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5"/>
    </row>
    <row r="184" spans="1:15" ht="15">
      <c r="A184" s="5"/>
      <c r="B184" s="2" t="s">
        <v>403</v>
      </c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5"/>
    </row>
    <row r="185" spans="1:15" ht="15">
      <c r="A185" s="5"/>
      <c r="B185" s="2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5"/>
    </row>
    <row r="186" spans="1:15" ht="15">
      <c r="A186" s="5"/>
      <c r="B186" s="2" t="s">
        <v>555</v>
      </c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5"/>
    </row>
    <row r="187" spans="1:15" ht="15">
      <c r="A187" s="5"/>
      <c r="B187" s="2" t="s">
        <v>404</v>
      </c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5"/>
    </row>
    <row r="188" spans="1:15" ht="15">
      <c r="A188" s="5"/>
      <c r="B188" s="2" t="s">
        <v>419</v>
      </c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5"/>
    </row>
    <row r="189" spans="1:15" ht="15">
      <c r="A189" s="5"/>
      <c r="B189" s="2" t="s">
        <v>420</v>
      </c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5"/>
    </row>
    <row r="190" spans="1:15" ht="15">
      <c r="A190" s="5"/>
      <c r="B190" s="2" t="s">
        <v>421</v>
      </c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5"/>
    </row>
    <row r="191" spans="1:15" ht="15">
      <c r="A191" s="5"/>
      <c r="B191" s="2" t="s">
        <v>423</v>
      </c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5"/>
    </row>
    <row r="192" spans="1:15" ht="15">
      <c r="A192" s="5"/>
      <c r="B192" s="2" t="s">
        <v>422</v>
      </c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5"/>
    </row>
    <row r="193" spans="1:15" ht="15">
      <c r="A193" s="5"/>
      <c r="B193" s="2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5"/>
    </row>
    <row r="194" spans="1:15" ht="15">
      <c r="A194" s="5"/>
      <c r="B194" s="2" t="s">
        <v>405</v>
      </c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5"/>
    </row>
    <row r="195" spans="1:15" ht="15">
      <c r="A195" s="5"/>
      <c r="B195" s="2" t="s">
        <v>406</v>
      </c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5"/>
    </row>
    <row r="196" spans="1:15" ht="15">
      <c r="A196" s="5"/>
      <c r="B196" s="2" t="s">
        <v>407</v>
      </c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5"/>
    </row>
    <row r="197" spans="1:15" ht="15">
      <c r="A197" s="5"/>
      <c r="B197" s="2" t="s">
        <v>408</v>
      </c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5"/>
    </row>
    <row r="198" spans="1:15" ht="15">
      <c r="A198" s="5"/>
      <c r="B198" s="2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5"/>
    </row>
    <row r="199" spans="1:15" ht="15">
      <c r="A199" s="5" t="s">
        <v>258</v>
      </c>
      <c r="B199" s="2" t="s">
        <v>409</v>
      </c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5"/>
    </row>
    <row r="200" spans="1:15" ht="15">
      <c r="A200" s="5"/>
      <c r="B200" s="2" t="s">
        <v>424</v>
      </c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5"/>
    </row>
    <row r="201" spans="1:15" ht="15">
      <c r="A201" s="5"/>
      <c r="B201" s="2" t="s">
        <v>413</v>
      </c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5"/>
    </row>
    <row r="202" spans="1:15" ht="15">
      <c r="A202" s="5"/>
      <c r="B202" s="2" t="s">
        <v>410</v>
      </c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5"/>
    </row>
    <row r="203" spans="1:15" ht="15">
      <c r="A203" s="5"/>
      <c r="B203" s="2" t="s">
        <v>411</v>
      </c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5"/>
    </row>
    <row r="204" spans="1:15" ht="15">
      <c r="A204" s="5"/>
      <c r="B204" s="2" t="s">
        <v>282</v>
      </c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5"/>
    </row>
    <row r="205" spans="1:15" ht="15">
      <c r="A205" s="5"/>
      <c r="B205" s="2" t="s">
        <v>283</v>
      </c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5"/>
    </row>
    <row r="206" spans="1:15" ht="15">
      <c r="A206" s="5"/>
      <c r="B206" s="2"/>
      <c r="C206" s="2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5"/>
    </row>
    <row r="207" spans="1:15" ht="15">
      <c r="A207" s="5" t="s">
        <v>259</v>
      </c>
      <c r="B207" s="2" t="s">
        <v>284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5"/>
    </row>
    <row r="208" spans="1:15" ht="15">
      <c r="A208" s="5"/>
      <c r="B208" s="2" t="s">
        <v>507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5"/>
    </row>
    <row r="209" spans="1:15" ht="15">
      <c r="A209" s="5"/>
      <c r="B209" s="2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5"/>
    </row>
    <row r="210" spans="1:15" ht="15">
      <c r="A210" s="5" t="s">
        <v>260</v>
      </c>
      <c r="B210" s="6" t="s">
        <v>508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5"/>
    </row>
    <row r="211" spans="1:15" ht="15">
      <c r="A211" s="5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5"/>
    </row>
    <row r="212" spans="1:15" ht="15">
      <c r="A212" s="5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5"/>
    </row>
    <row r="213" spans="1:15" ht="15">
      <c r="A213" s="5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5"/>
    </row>
    <row r="214" spans="1:15" ht="12.75" customHeight="1">
      <c r="A214" s="5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5"/>
    </row>
    <row r="215" spans="1:15" ht="15" customHeight="1">
      <c r="A215" s="5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5"/>
    </row>
    <row r="216" spans="1:15" ht="15" customHeight="1">
      <c r="A216" s="5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5"/>
    </row>
    <row r="217" spans="1:15" ht="15" customHeight="1">
      <c r="A217" s="5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5"/>
    </row>
    <row r="218" spans="1:15" ht="15" customHeight="1">
      <c r="A218" s="5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5"/>
    </row>
    <row r="219" spans="1:15" ht="15">
      <c r="A219" s="26" t="str">
        <f>+A3</f>
        <v>BERJAYA LAND BERHAD</v>
      </c>
      <c r="B219" s="4"/>
      <c r="C219" s="4"/>
      <c r="D219" s="4"/>
      <c r="E219" s="4"/>
      <c r="F219" s="4"/>
      <c r="G219" s="4"/>
      <c r="H219" s="180"/>
      <c r="I219" s="4"/>
      <c r="J219" s="4"/>
      <c r="K219" s="4"/>
      <c r="L219" s="4"/>
      <c r="M219" s="4"/>
      <c r="N219" s="4"/>
      <c r="O219" s="5"/>
    </row>
    <row r="220" spans="1:15" ht="15">
      <c r="A220" s="143" t="str">
        <f>+A4</f>
        <v>(COMPANY NO: 201765-A)</v>
      </c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181" t="str">
        <f>+L4</f>
        <v>Quarterly report 31-10-04</v>
      </c>
      <c r="M220" s="4"/>
      <c r="N220" s="4"/>
      <c r="O220" s="5"/>
    </row>
    <row r="221" spans="1:15" ht="11.25" customHeight="1">
      <c r="A221" s="144"/>
      <c r="B221" s="142"/>
      <c r="C221" s="142"/>
      <c r="D221" s="142"/>
      <c r="E221" s="142"/>
      <c r="F221" s="142"/>
      <c r="G221" s="142"/>
      <c r="H221" s="142"/>
      <c r="I221" s="142"/>
      <c r="J221" s="142"/>
      <c r="K221" s="142"/>
      <c r="L221" s="142"/>
      <c r="M221" s="142"/>
      <c r="N221" s="142"/>
      <c r="O221" s="5"/>
    </row>
    <row r="222" spans="1:15" ht="10.5" customHeight="1">
      <c r="A222" s="6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5"/>
    </row>
    <row r="223" spans="1:15" ht="15">
      <c r="A223" s="26" t="str">
        <f>+A61</f>
        <v>NOTES (Continued)</v>
      </c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5"/>
    </row>
    <row r="224" spans="1:15" ht="11.25" customHeight="1">
      <c r="A224" s="5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5"/>
    </row>
    <row r="225" spans="1:15" ht="15">
      <c r="A225" s="6" t="s">
        <v>217</v>
      </c>
      <c r="B225" s="6" t="s">
        <v>20</v>
      </c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ht="15">
      <c r="A226" s="5"/>
      <c r="B226" s="5" t="s">
        <v>19</v>
      </c>
      <c r="C226" s="5"/>
      <c r="D226" s="5"/>
      <c r="E226" s="5"/>
      <c r="F226" s="5"/>
      <c r="G226" s="5"/>
      <c r="H226" s="5"/>
      <c r="I226" s="5"/>
      <c r="J226" s="2"/>
      <c r="K226" s="2"/>
      <c r="L226" s="5"/>
      <c r="M226" s="5"/>
      <c r="N226" s="5"/>
      <c r="O226" s="5"/>
    </row>
    <row r="227" spans="1:15" ht="15">
      <c r="A227" s="5"/>
      <c r="B227" s="5"/>
      <c r="C227" s="5"/>
      <c r="D227" s="5"/>
      <c r="E227" s="5"/>
      <c r="F227" s="5"/>
      <c r="G227" s="5"/>
      <c r="H227" s="5"/>
      <c r="I227" s="5"/>
      <c r="J227" s="2"/>
      <c r="K227" s="2"/>
      <c r="L227" s="5"/>
      <c r="M227" s="5"/>
      <c r="N227" s="20" t="s">
        <v>14</v>
      </c>
      <c r="O227" s="5"/>
    </row>
    <row r="228" spans="1:15" ht="15">
      <c r="A228" s="5"/>
      <c r="B228" s="5"/>
      <c r="C228" s="5"/>
      <c r="D228" s="5"/>
      <c r="E228" s="5"/>
      <c r="F228" s="5"/>
      <c r="G228" s="5"/>
      <c r="J228" s="20"/>
      <c r="K228" s="20"/>
      <c r="L228" s="20" t="s">
        <v>355</v>
      </c>
      <c r="M228" t="s">
        <v>137</v>
      </c>
      <c r="N228" s="20" t="s">
        <v>15</v>
      </c>
      <c r="O228" s="5"/>
    </row>
    <row r="229" spans="1:15" ht="15">
      <c r="A229" s="5"/>
      <c r="B229" s="5"/>
      <c r="C229" s="5"/>
      <c r="D229" s="5"/>
      <c r="E229" s="5"/>
      <c r="F229" s="5"/>
      <c r="G229" s="5"/>
      <c r="J229" s="20"/>
      <c r="K229" s="20"/>
      <c r="L229" s="20" t="s">
        <v>356</v>
      </c>
      <c r="N229" s="20" t="s">
        <v>356</v>
      </c>
      <c r="O229" s="5"/>
    </row>
    <row r="230" spans="1:15" ht="15">
      <c r="A230" s="5"/>
      <c r="B230" s="5"/>
      <c r="C230" s="5"/>
      <c r="D230" s="5"/>
      <c r="E230" s="5"/>
      <c r="F230" s="5"/>
      <c r="G230" s="5"/>
      <c r="J230" s="51"/>
      <c r="K230" s="51"/>
      <c r="L230" s="51" t="s">
        <v>3</v>
      </c>
      <c r="N230" s="51" t="s">
        <v>3</v>
      </c>
      <c r="O230" s="5"/>
    </row>
    <row r="231" spans="1:15" ht="15">
      <c r="A231" s="5"/>
      <c r="B231" s="5"/>
      <c r="C231" s="5"/>
      <c r="D231" s="5"/>
      <c r="E231" s="5"/>
      <c r="F231" s="5"/>
      <c r="G231" s="5"/>
      <c r="J231" s="12"/>
      <c r="K231" s="12"/>
      <c r="L231" s="20" t="s">
        <v>139</v>
      </c>
      <c r="N231" s="20" t="s">
        <v>139</v>
      </c>
      <c r="O231" s="5"/>
    </row>
    <row r="232" spans="1:15" ht="9" customHeight="1">
      <c r="A232" s="5"/>
      <c r="B232" s="5"/>
      <c r="C232" s="5"/>
      <c r="D232" s="5"/>
      <c r="E232" s="5"/>
      <c r="F232" s="5"/>
      <c r="G232" s="5"/>
      <c r="J232" s="12"/>
      <c r="K232" s="12"/>
      <c r="L232" s="5"/>
      <c r="N232" s="5"/>
      <c r="O232" s="5"/>
    </row>
    <row r="233" spans="1:15" ht="15">
      <c r="A233" s="5"/>
      <c r="B233" s="6" t="s">
        <v>392</v>
      </c>
      <c r="C233" s="5"/>
      <c r="D233" s="5"/>
      <c r="E233" s="6" t="s">
        <v>170</v>
      </c>
      <c r="F233" s="5"/>
      <c r="G233" s="5"/>
      <c r="H233" s="47"/>
      <c r="I233" s="47"/>
      <c r="J233" s="76"/>
      <c r="K233" s="76"/>
      <c r="L233" s="76">
        <v>26202</v>
      </c>
      <c r="N233" s="76">
        <v>35565</v>
      </c>
      <c r="O233" s="5"/>
    </row>
    <row r="234" spans="1:15" ht="15">
      <c r="A234" s="5"/>
      <c r="C234" s="5"/>
      <c r="D234" s="5"/>
      <c r="E234" s="6" t="s">
        <v>171</v>
      </c>
      <c r="F234" s="5"/>
      <c r="G234" s="5"/>
      <c r="H234" s="47"/>
      <c r="I234" s="47"/>
      <c r="J234" s="76"/>
      <c r="K234" s="76"/>
      <c r="L234" s="76">
        <v>894</v>
      </c>
      <c r="N234" s="76">
        <v>1694</v>
      </c>
      <c r="O234" s="5"/>
    </row>
    <row r="235" spans="1:15" ht="15">
      <c r="A235" s="5"/>
      <c r="B235" s="2" t="s">
        <v>441</v>
      </c>
      <c r="C235" s="5"/>
      <c r="D235" s="5"/>
      <c r="E235" s="6"/>
      <c r="F235" s="5"/>
      <c r="G235" s="5"/>
      <c r="H235" s="47"/>
      <c r="I235" s="47"/>
      <c r="J235" s="76"/>
      <c r="K235" s="76"/>
      <c r="L235" s="281">
        <v>0</v>
      </c>
      <c r="N235" s="76">
        <v>1837</v>
      </c>
      <c r="O235" s="5"/>
    </row>
    <row r="236" spans="1:15" ht="15">
      <c r="A236" s="5"/>
      <c r="B236" s="6" t="s">
        <v>172</v>
      </c>
      <c r="C236" s="5"/>
      <c r="D236" s="5"/>
      <c r="E236" s="5"/>
      <c r="F236" s="5"/>
      <c r="G236" s="5"/>
      <c r="H236" s="52"/>
      <c r="I236" s="52"/>
      <c r="J236" s="76"/>
      <c r="K236" s="76"/>
      <c r="L236" s="76">
        <v>-21895</v>
      </c>
      <c r="N236" s="76">
        <v>-22263</v>
      </c>
      <c r="O236" s="5"/>
    </row>
    <row r="237" spans="1:15" ht="15">
      <c r="A237" s="5"/>
      <c r="B237" s="6" t="s">
        <v>298</v>
      </c>
      <c r="C237" s="5"/>
      <c r="D237" s="5"/>
      <c r="E237" s="5"/>
      <c r="F237" s="5"/>
      <c r="G237" s="5"/>
      <c r="H237" s="47"/>
      <c r="I237" s="47"/>
      <c r="J237" s="149"/>
      <c r="K237" s="76"/>
      <c r="L237" s="76">
        <v>14657</v>
      </c>
      <c r="N237" s="76">
        <v>30296</v>
      </c>
      <c r="O237" s="5"/>
    </row>
    <row r="238" spans="1:16" ht="15.75" thickBot="1">
      <c r="A238" s="5"/>
      <c r="B238" s="5"/>
      <c r="C238" s="5"/>
      <c r="D238" s="5"/>
      <c r="E238" s="5"/>
      <c r="F238" s="5"/>
      <c r="G238" s="5"/>
      <c r="H238" s="72"/>
      <c r="I238" s="72"/>
      <c r="J238" s="149"/>
      <c r="K238" s="149"/>
      <c r="L238" s="167">
        <f>SUM(L233:L237)</f>
        <v>19858</v>
      </c>
      <c r="N238" s="167">
        <f>SUM(N233:N237)</f>
        <v>47129</v>
      </c>
      <c r="O238" s="5"/>
      <c r="P238" s="244"/>
    </row>
    <row r="239" spans="1:15" ht="9" customHeight="1" thickTop="1">
      <c r="A239" s="2"/>
      <c r="B239" s="2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5"/>
    </row>
    <row r="240" spans="1:15" ht="15">
      <c r="A240" s="2"/>
      <c r="B240" s="5" t="s">
        <v>16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5"/>
    </row>
    <row r="241" spans="1:15" ht="15">
      <c r="A241" s="2"/>
      <c r="B241" s="5" t="s">
        <v>17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5"/>
    </row>
    <row r="242" spans="1:15" ht="15">
      <c r="A242" s="2"/>
      <c r="B242" s="5" t="s">
        <v>18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5"/>
    </row>
    <row r="243" spans="1:15" ht="11.25" customHeight="1">
      <c r="A243" s="2"/>
      <c r="B243" s="5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5"/>
    </row>
    <row r="244" spans="1:15" ht="15">
      <c r="A244" s="6" t="s">
        <v>261</v>
      </c>
      <c r="B244" s="7" t="s">
        <v>21</v>
      </c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ht="12" customHeight="1">
      <c r="A245" s="6"/>
      <c r="B245" s="7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</row>
    <row r="246" spans="1:15" ht="15">
      <c r="A246" s="6" t="s">
        <v>263</v>
      </c>
      <c r="B246" s="6" t="s">
        <v>324</v>
      </c>
      <c r="C246" s="5"/>
      <c r="D246" s="5"/>
      <c r="E246" s="5"/>
      <c r="F246" s="5"/>
      <c r="G246" s="5"/>
      <c r="H246" s="5"/>
      <c r="I246" s="5"/>
      <c r="J246" s="5"/>
      <c r="K246" s="5"/>
      <c r="M246" s="5"/>
      <c r="N246" s="20"/>
      <c r="O246" s="5"/>
    </row>
    <row r="247" spans="1:15" ht="15">
      <c r="A247" s="6"/>
      <c r="B247" s="6"/>
      <c r="C247" s="5"/>
      <c r="D247" s="5"/>
      <c r="E247" s="5"/>
      <c r="F247" s="5"/>
      <c r="G247" s="5"/>
      <c r="H247" s="5"/>
      <c r="I247" s="5"/>
      <c r="J247" s="5"/>
      <c r="K247" s="5"/>
      <c r="M247" s="5"/>
      <c r="N247" s="20" t="s">
        <v>14</v>
      </c>
      <c r="O247" s="5"/>
    </row>
    <row r="248" spans="1:15" ht="15">
      <c r="A248" s="6"/>
      <c r="B248" s="6"/>
      <c r="C248" s="5"/>
      <c r="D248" s="5"/>
      <c r="E248" s="5"/>
      <c r="F248" s="5"/>
      <c r="G248" s="5"/>
      <c r="H248" s="5"/>
      <c r="I248" s="5"/>
      <c r="J248" s="5"/>
      <c r="K248" s="5"/>
      <c r="L248" s="20" t="s">
        <v>355</v>
      </c>
      <c r="M248" s="5"/>
      <c r="N248" s="20" t="s">
        <v>15</v>
      </c>
      <c r="O248" s="5"/>
    </row>
    <row r="249" spans="1:15" ht="15">
      <c r="A249" s="6"/>
      <c r="B249" s="11"/>
      <c r="C249" s="5"/>
      <c r="D249" s="5"/>
      <c r="E249" s="5"/>
      <c r="F249" s="5"/>
      <c r="G249" s="5"/>
      <c r="H249" s="5"/>
      <c r="I249" s="5"/>
      <c r="J249" s="5"/>
      <c r="K249" s="5"/>
      <c r="L249" s="20" t="s">
        <v>356</v>
      </c>
      <c r="M249" s="5"/>
      <c r="N249" s="20" t="s">
        <v>356</v>
      </c>
      <c r="O249" s="5"/>
    </row>
    <row r="250" spans="1:15" ht="15">
      <c r="A250" s="6"/>
      <c r="B250" s="11"/>
      <c r="C250" s="5"/>
      <c r="D250" s="5"/>
      <c r="E250" s="5"/>
      <c r="F250" s="5"/>
      <c r="G250" s="5"/>
      <c r="H250" s="5"/>
      <c r="I250" s="5"/>
      <c r="J250" s="5"/>
      <c r="K250" s="5"/>
      <c r="L250" s="51" t="s">
        <v>3</v>
      </c>
      <c r="M250" s="5"/>
      <c r="N250" s="51" t="s">
        <v>3</v>
      </c>
      <c r="O250" s="5"/>
    </row>
    <row r="251" spans="1:15" ht="15">
      <c r="A251" s="6"/>
      <c r="B251" s="11"/>
      <c r="C251" s="5"/>
      <c r="D251" s="5"/>
      <c r="E251" s="5"/>
      <c r="F251" s="5"/>
      <c r="G251" s="5"/>
      <c r="H251" s="5"/>
      <c r="I251" s="5"/>
      <c r="J251" s="5"/>
      <c r="K251" s="5"/>
      <c r="L251" s="20" t="s">
        <v>139</v>
      </c>
      <c r="M251" s="5"/>
      <c r="N251" s="20" t="s">
        <v>139</v>
      </c>
      <c r="O251" s="5"/>
    </row>
    <row r="252" spans="1:15" ht="10.5" customHeight="1">
      <c r="A252" s="6"/>
      <c r="B252" s="11"/>
      <c r="C252" s="5"/>
      <c r="D252" s="5"/>
      <c r="E252" s="5"/>
      <c r="F252" s="5"/>
      <c r="G252" s="5"/>
      <c r="H252" s="5"/>
      <c r="I252" s="5"/>
      <c r="J252" s="5"/>
      <c r="K252" s="5"/>
      <c r="L252" s="20"/>
      <c r="M252" s="5"/>
      <c r="N252" s="20"/>
      <c r="O252" s="5"/>
    </row>
    <row r="253" spans="1:15" ht="15.75" thickBot="1">
      <c r="A253" s="6"/>
      <c r="B253" s="11" t="s">
        <v>325</v>
      </c>
      <c r="C253" s="5"/>
      <c r="D253" s="5"/>
      <c r="E253" s="5"/>
      <c r="F253" s="5"/>
      <c r="G253" s="5"/>
      <c r="H253" s="5"/>
      <c r="I253" s="5"/>
      <c r="J253" s="5"/>
      <c r="K253" s="5"/>
      <c r="L253" s="221">
        <v>12084</v>
      </c>
      <c r="M253" s="5"/>
      <c r="N253" s="221">
        <v>83482</v>
      </c>
      <c r="O253" s="5"/>
    </row>
    <row r="254" spans="1:15" ht="11.25" customHeight="1" thickTop="1">
      <c r="A254" s="6"/>
      <c r="B254" s="6"/>
      <c r="C254" s="5"/>
      <c r="D254" s="5"/>
      <c r="E254" s="5"/>
      <c r="F254" s="5"/>
      <c r="G254" s="5"/>
      <c r="H254" s="5"/>
      <c r="I254" s="5"/>
      <c r="J254" s="5"/>
      <c r="K254" s="5"/>
      <c r="L254" s="35"/>
      <c r="M254" s="5"/>
      <c r="N254" s="35"/>
      <c r="O254" s="5"/>
    </row>
    <row r="255" spans="1:15" ht="15">
      <c r="A255" s="6" t="s">
        <v>137</v>
      </c>
      <c r="B255" s="6" t="s">
        <v>446</v>
      </c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ht="15.75" customHeight="1">
      <c r="A256" s="6"/>
      <c r="B256" s="6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20" t="s">
        <v>14</v>
      </c>
      <c r="O256" s="5"/>
    </row>
    <row r="257" spans="1:15" ht="15">
      <c r="A257" s="6"/>
      <c r="B257" s="6"/>
      <c r="C257" s="5"/>
      <c r="D257" s="5"/>
      <c r="E257" s="5"/>
      <c r="F257" s="5"/>
      <c r="G257" s="5"/>
      <c r="H257" s="5"/>
      <c r="I257" s="5"/>
      <c r="J257" s="193"/>
      <c r="K257" s="20"/>
      <c r="L257" s="20" t="s">
        <v>355</v>
      </c>
      <c r="M257" s="5"/>
      <c r="N257" s="20" t="s">
        <v>15</v>
      </c>
      <c r="O257" s="5"/>
    </row>
    <row r="258" spans="1:15" ht="15">
      <c r="A258" s="6"/>
      <c r="B258" s="6"/>
      <c r="C258" s="5"/>
      <c r="D258" s="5"/>
      <c r="E258" s="5"/>
      <c r="F258" s="5"/>
      <c r="G258" s="5"/>
      <c r="H258" s="5"/>
      <c r="I258" s="5"/>
      <c r="J258" s="193"/>
      <c r="K258" s="20"/>
      <c r="L258" s="20" t="s">
        <v>356</v>
      </c>
      <c r="M258" s="5"/>
      <c r="N258" s="20" t="s">
        <v>356</v>
      </c>
      <c r="O258" s="5"/>
    </row>
    <row r="259" spans="1:15" ht="15">
      <c r="A259" s="6"/>
      <c r="B259" s="6"/>
      <c r="C259" s="5"/>
      <c r="D259" s="5"/>
      <c r="E259" s="5"/>
      <c r="F259" s="5"/>
      <c r="G259" s="5"/>
      <c r="H259" s="5"/>
      <c r="I259" s="5"/>
      <c r="J259" s="194"/>
      <c r="K259" s="51"/>
      <c r="L259" s="51" t="s">
        <v>3</v>
      </c>
      <c r="M259" s="5"/>
      <c r="N259" s="51" t="s">
        <v>3</v>
      </c>
      <c r="O259" s="5"/>
    </row>
    <row r="260" spans="1:15" ht="15">
      <c r="A260" s="6"/>
      <c r="B260" s="6"/>
      <c r="C260" s="5"/>
      <c r="D260" s="5"/>
      <c r="E260" s="5"/>
      <c r="F260" s="5"/>
      <c r="G260" s="5"/>
      <c r="H260" s="5"/>
      <c r="I260" s="5"/>
      <c r="J260" s="197"/>
      <c r="K260" s="12"/>
      <c r="L260" s="20" t="s">
        <v>139</v>
      </c>
      <c r="M260" s="5"/>
      <c r="N260" s="20" t="s">
        <v>139</v>
      </c>
      <c r="O260" s="5"/>
    </row>
    <row r="261" spans="1:15" ht="9.75" customHeight="1">
      <c r="A261" s="6"/>
      <c r="B261" s="6"/>
      <c r="C261" s="5"/>
      <c r="D261" s="5"/>
      <c r="E261" s="5"/>
      <c r="F261" s="5"/>
      <c r="G261" s="5"/>
      <c r="H261" s="5"/>
      <c r="I261" s="5"/>
      <c r="J261" s="35"/>
      <c r="K261" s="5"/>
      <c r="L261" s="5"/>
      <c r="M261" s="5"/>
      <c r="N261" s="5"/>
      <c r="O261" s="5"/>
    </row>
    <row r="262" spans="1:15" ht="15.75" thickBot="1">
      <c r="A262" s="6"/>
      <c r="B262" s="6" t="s">
        <v>326</v>
      </c>
      <c r="C262" s="5"/>
      <c r="D262" s="5"/>
      <c r="E262" s="5"/>
      <c r="F262" s="5"/>
      <c r="G262" s="5"/>
      <c r="H262" s="5"/>
      <c r="I262" s="5"/>
      <c r="J262" s="198"/>
      <c r="K262" s="49"/>
      <c r="L262" s="199">
        <v>0</v>
      </c>
      <c r="M262" s="5"/>
      <c r="N262" s="199">
        <v>390</v>
      </c>
      <c r="O262" s="5"/>
    </row>
    <row r="263" spans="1:15" ht="7.5" customHeight="1" thickTop="1">
      <c r="A263" s="6"/>
      <c r="B263" s="6"/>
      <c r="C263" s="5"/>
      <c r="D263" s="5"/>
      <c r="E263" s="5"/>
      <c r="F263" s="5"/>
      <c r="G263" s="5"/>
      <c r="H263" s="5"/>
      <c r="I263" s="5"/>
      <c r="J263" s="35"/>
      <c r="K263" s="5"/>
      <c r="L263" s="5"/>
      <c r="M263" s="5"/>
      <c r="N263" s="5"/>
      <c r="O263" s="5"/>
    </row>
    <row r="264" spans="1:15" ht="15.75" thickBot="1">
      <c r="A264" s="6"/>
      <c r="B264" s="2" t="s">
        <v>327</v>
      </c>
      <c r="L264" s="282">
        <v>0</v>
      </c>
      <c r="M264" s="5"/>
      <c r="N264" s="178">
        <v>155</v>
      </c>
      <c r="O264" s="5"/>
    </row>
    <row r="265" spans="1:15" ht="12.75" customHeight="1" thickTop="1">
      <c r="A265" s="6"/>
      <c r="M265" s="5"/>
      <c r="O265" s="5"/>
    </row>
    <row r="266" spans="1:15" ht="15">
      <c r="A266" s="12" t="s">
        <v>509</v>
      </c>
      <c r="B266" s="61" t="s">
        <v>22</v>
      </c>
      <c r="C266" s="35"/>
      <c r="D266" s="35"/>
      <c r="E266" s="35"/>
      <c r="F266" s="62"/>
      <c r="G266" s="35"/>
      <c r="H266" s="35"/>
      <c r="I266" s="35"/>
      <c r="J266" s="65"/>
      <c r="K266" s="65"/>
      <c r="L266" s="65"/>
      <c r="M266" s="5"/>
      <c r="O266" s="5"/>
    </row>
    <row r="267" spans="1:15" ht="15">
      <c r="A267" s="12"/>
      <c r="B267" s="61"/>
      <c r="C267" s="35"/>
      <c r="D267" s="35"/>
      <c r="E267" s="35"/>
      <c r="F267" s="62"/>
      <c r="G267" s="35"/>
      <c r="H267" s="35"/>
      <c r="I267" s="35"/>
      <c r="L267" s="176" t="s">
        <v>139</v>
      </c>
      <c r="M267" s="176"/>
      <c r="N267" s="176" t="s">
        <v>139</v>
      </c>
      <c r="O267" s="5"/>
    </row>
    <row r="268" spans="1:15" ht="10.5" customHeight="1">
      <c r="A268" s="12"/>
      <c r="B268" s="61"/>
      <c r="C268" s="35"/>
      <c r="D268" s="35"/>
      <c r="E268" s="35"/>
      <c r="F268" s="62"/>
      <c r="G268" s="35"/>
      <c r="H268" s="35"/>
      <c r="I268" s="35"/>
      <c r="L268" s="65"/>
      <c r="M268" s="65"/>
      <c r="N268" s="65"/>
      <c r="O268" s="5"/>
    </row>
    <row r="269" spans="1:15" ht="15">
      <c r="A269" s="12"/>
      <c r="B269" s="35" t="s">
        <v>190</v>
      </c>
      <c r="D269" s="35"/>
      <c r="E269" s="35"/>
      <c r="F269" s="62" t="s">
        <v>191</v>
      </c>
      <c r="G269" s="35"/>
      <c r="H269" s="35"/>
      <c r="I269" s="35"/>
      <c r="L269" s="63">
        <v>15150</v>
      </c>
      <c r="M269" s="65"/>
      <c r="N269" s="5"/>
      <c r="O269" s="5"/>
    </row>
    <row r="270" spans="1:15" ht="15.75" thickBot="1">
      <c r="A270" s="12"/>
      <c r="B270" s="61"/>
      <c r="C270" s="35"/>
      <c r="D270" s="35"/>
      <c r="E270" s="35"/>
      <c r="F270" s="62" t="s">
        <v>192</v>
      </c>
      <c r="G270" s="35"/>
      <c r="H270" s="35"/>
      <c r="I270" s="35"/>
      <c r="L270" s="64">
        <v>6689</v>
      </c>
      <c r="M270" s="65"/>
      <c r="N270" s="174">
        <f>+L269+L270</f>
        <v>21839</v>
      </c>
      <c r="O270" s="5"/>
    </row>
    <row r="271" spans="1:15" ht="15.75" thickTop="1">
      <c r="A271" s="12"/>
      <c r="B271" s="61"/>
      <c r="C271" s="35"/>
      <c r="D271" s="35"/>
      <c r="E271" s="35"/>
      <c r="F271" s="62"/>
      <c r="G271" s="35"/>
      <c r="H271" s="35"/>
      <c r="I271" s="35"/>
      <c r="L271" s="65"/>
      <c r="M271" s="65"/>
      <c r="O271" s="5"/>
    </row>
    <row r="272" spans="1:15" ht="15.75" customHeight="1">
      <c r="A272" s="6"/>
      <c r="B272" s="35" t="s">
        <v>193</v>
      </c>
      <c r="D272" s="35"/>
      <c r="E272" s="35"/>
      <c r="F272" s="62" t="s">
        <v>191</v>
      </c>
      <c r="G272" s="35"/>
      <c r="H272" s="35"/>
      <c r="I272" s="35"/>
      <c r="L272" s="63">
        <v>14191</v>
      </c>
      <c r="M272" s="65"/>
      <c r="N272" s="49"/>
      <c r="O272" s="5"/>
    </row>
    <row r="273" spans="1:15" ht="15.75" thickBot="1">
      <c r="A273" s="6"/>
      <c r="B273" s="61"/>
      <c r="C273" s="35"/>
      <c r="D273" s="35"/>
      <c r="E273" s="35"/>
      <c r="F273" s="62" t="s">
        <v>192</v>
      </c>
      <c r="G273" s="35"/>
      <c r="H273" s="35"/>
      <c r="I273" s="35"/>
      <c r="L273" s="64">
        <v>1559</v>
      </c>
      <c r="M273" s="65"/>
      <c r="N273" s="174">
        <f>+L272+L273</f>
        <v>15750</v>
      </c>
      <c r="O273" s="5"/>
    </row>
    <row r="274" spans="1:15" ht="15.75" thickTop="1">
      <c r="A274" s="6"/>
      <c r="B274" s="61"/>
      <c r="C274" s="35"/>
      <c r="D274" s="35"/>
      <c r="E274" s="35"/>
      <c r="F274" s="35"/>
      <c r="G274" s="35"/>
      <c r="H274" s="35"/>
      <c r="I274" s="35"/>
      <c r="L274" s="65"/>
      <c r="M274" s="65"/>
      <c r="O274" s="5"/>
    </row>
    <row r="275" spans="1:15" ht="15">
      <c r="A275" s="6"/>
      <c r="B275" s="61"/>
      <c r="C275" s="35"/>
      <c r="D275" s="35"/>
      <c r="E275" s="35"/>
      <c r="F275" s="35"/>
      <c r="G275" s="35"/>
      <c r="H275" s="35"/>
      <c r="I275" s="35"/>
      <c r="L275" s="65"/>
      <c r="M275" s="65"/>
      <c r="O275" s="5"/>
    </row>
    <row r="276" spans="1:15" ht="15.75">
      <c r="A276" s="75" t="str">
        <f>+A3</f>
        <v>BERJAYA LAND BERHAD</v>
      </c>
      <c r="B276" s="107"/>
      <c r="C276" s="4"/>
      <c r="D276" s="4"/>
      <c r="E276" s="4"/>
      <c r="F276" s="4"/>
      <c r="G276" s="4"/>
      <c r="H276" s="4"/>
      <c r="I276" s="4"/>
      <c r="J276" s="4"/>
      <c r="K276" s="4"/>
      <c r="L276" s="24"/>
      <c r="M276" s="24"/>
      <c r="N276" s="24"/>
      <c r="O276" s="5"/>
    </row>
    <row r="277" spans="1:15" ht="15.75">
      <c r="A277" s="140" t="str">
        <f>+A4</f>
        <v>(COMPANY NO: 201765-A)</v>
      </c>
      <c r="B277" s="107"/>
      <c r="C277" s="4"/>
      <c r="D277" s="4"/>
      <c r="E277" s="4"/>
      <c r="F277" s="4"/>
      <c r="G277" s="4"/>
      <c r="H277" s="4"/>
      <c r="I277" s="4"/>
      <c r="J277" s="4"/>
      <c r="K277" s="4"/>
      <c r="L277" s="181" t="str">
        <f>+L4</f>
        <v>Quarterly report 31-10-04</v>
      </c>
      <c r="M277" s="24"/>
      <c r="N277" s="24"/>
      <c r="O277" s="5"/>
    </row>
    <row r="278" spans="1:15" ht="15.75">
      <c r="A278" s="138"/>
      <c r="B278" s="207"/>
      <c r="C278" s="142"/>
      <c r="D278" s="142"/>
      <c r="E278" s="142"/>
      <c r="F278" s="142"/>
      <c r="G278" s="142"/>
      <c r="H278" s="142"/>
      <c r="I278" s="142"/>
      <c r="J278" s="142"/>
      <c r="K278" s="142"/>
      <c r="L278" s="145"/>
      <c r="M278" s="145"/>
      <c r="N278" s="145"/>
      <c r="O278" s="5"/>
    </row>
    <row r="279" spans="1:15" ht="15.75">
      <c r="A279" s="5"/>
      <c r="B279" s="107"/>
      <c r="C279" s="4"/>
      <c r="D279" s="4"/>
      <c r="E279" s="205"/>
      <c r="F279" s="4"/>
      <c r="G279" s="4"/>
      <c r="H279" s="4"/>
      <c r="I279" s="4"/>
      <c r="J279" s="4"/>
      <c r="K279" s="4"/>
      <c r="L279" s="24"/>
      <c r="M279" s="24"/>
      <c r="N279" s="24"/>
      <c r="O279" s="5"/>
    </row>
    <row r="280" spans="1:15" ht="15.75">
      <c r="A280" s="75" t="str">
        <f>+A61</f>
        <v>NOTES (Continued)</v>
      </c>
      <c r="B280" s="107"/>
      <c r="C280" s="4"/>
      <c r="D280" s="4"/>
      <c r="E280" s="4"/>
      <c r="F280" s="4"/>
      <c r="G280" s="4"/>
      <c r="H280" s="4"/>
      <c r="I280" s="4"/>
      <c r="J280" s="4"/>
      <c r="K280" s="4"/>
      <c r="L280" s="24"/>
      <c r="M280" s="24"/>
      <c r="N280" s="24"/>
      <c r="O280" s="5"/>
    </row>
    <row r="281" spans="1:15" ht="15">
      <c r="A281" s="6"/>
      <c r="B281" s="61"/>
      <c r="C281" s="35"/>
      <c r="D281" s="35"/>
      <c r="E281" s="35"/>
      <c r="F281" s="35"/>
      <c r="G281" s="35"/>
      <c r="H281" s="35"/>
      <c r="I281" s="35"/>
      <c r="L281" s="65"/>
      <c r="M281" s="65"/>
      <c r="O281" s="5"/>
    </row>
    <row r="282" spans="1:15" ht="15">
      <c r="A282" s="12" t="s">
        <v>509</v>
      </c>
      <c r="B282" s="61" t="s">
        <v>557</v>
      </c>
      <c r="C282" s="35"/>
      <c r="D282" s="35"/>
      <c r="E282" s="35"/>
      <c r="F282" s="35"/>
      <c r="G282" s="35"/>
      <c r="H282" s="35"/>
      <c r="I282" s="35"/>
      <c r="L282" s="65"/>
      <c r="M282" s="65"/>
      <c r="O282" s="5"/>
    </row>
    <row r="283" spans="1:15" ht="15">
      <c r="A283" s="6"/>
      <c r="B283" s="61"/>
      <c r="C283" s="35"/>
      <c r="D283" s="35"/>
      <c r="E283" s="35"/>
      <c r="F283" s="35"/>
      <c r="G283" s="35"/>
      <c r="H283" s="35"/>
      <c r="I283" s="35"/>
      <c r="L283" s="65"/>
      <c r="M283" s="65"/>
      <c r="O283" s="5"/>
    </row>
    <row r="284" spans="1:15" ht="15">
      <c r="A284" s="6"/>
      <c r="B284" s="35" t="s">
        <v>128</v>
      </c>
      <c r="D284" s="35"/>
      <c r="E284" s="35"/>
      <c r="F284" s="62" t="s">
        <v>191</v>
      </c>
      <c r="G284" s="35"/>
      <c r="H284" s="5"/>
      <c r="I284" s="5"/>
      <c r="L284" s="63">
        <v>21179</v>
      </c>
      <c r="M284" s="65"/>
      <c r="N284" s="49"/>
      <c r="O284" s="5"/>
    </row>
    <row r="285" spans="1:15" ht="15.75" thickBot="1">
      <c r="A285" s="6"/>
      <c r="B285" s="62"/>
      <c r="D285" s="35"/>
      <c r="E285" s="35"/>
      <c r="F285" s="62" t="s">
        <v>192</v>
      </c>
      <c r="G285" s="35"/>
      <c r="H285" s="5"/>
      <c r="I285" s="5"/>
      <c r="L285" s="64">
        <v>1956</v>
      </c>
      <c r="M285" s="65"/>
      <c r="N285" s="174">
        <f>+L284+L285</f>
        <v>23135</v>
      </c>
      <c r="O285" s="5"/>
    </row>
    <row r="286" spans="1:15" ht="15.75" thickTop="1">
      <c r="A286" s="6"/>
      <c r="B286" s="5"/>
      <c r="C286" s="35"/>
      <c r="D286" s="35"/>
      <c r="E286" s="35"/>
      <c r="F286" s="35"/>
      <c r="G286" s="35"/>
      <c r="H286" s="5"/>
      <c r="I286" s="5"/>
      <c r="J286" s="35"/>
      <c r="K286" s="35"/>
      <c r="M286" s="5"/>
      <c r="O286" s="5"/>
    </row>
    <row r="287" spans="1:15" ht="15">
      <c r="A287" s="20" t="s">
        <v>262</v>
      </c>
      <c r="B287" s="2" t="s">
        <v>432</v>
      </c>
      <c r="C287" s="4"/>
      <c r="D287" s="4"/>
      <c r="E287" s="4"/>
      <c r="F287" s="4"/>
      <c r="G287" s="4"/>
      <c r="H287" s="4"/>
      <c r="I287" s="4"/>
      <c r="J287" s="4"/>
      <c r="K287" s="4"/>
      <c r="L287" s="24"/>
      <c r="M287" s="24"/>
      <c r="N287" s="24"/>
      <c r="O287" s="5"/>
    </row>
    <row r="288" spans="1:15" ht="15">
      <c r="A288" s="5"/>
      <c r="B288" s="2" t="s">
        <v>433</v>
      </c>
      <c r="C288" s="4"/>
      <c r="D288" s="4"/>
      <c r="E288" s="4"/>
      <c r="F288" s="4"/>
      <c r="G288" s="4"/>
      <c r="H288" s="4"/>
      <c r="I288" s="4"/>
      <c r="J288" s="4"/>
      <c r="K288" s="4"/>
      <c r="L288" s="24"/>
      <c r="M288" s="24"/>
      <c r="N288" s="24"/>
      <c r="O288" s="5"/>
    </row>
    <row r="289" spans="1:15" ht="15" customHeight="1">
      <c r="A289" s="5"/>
      <c r="B289" s="2" t="s">
        <v>434</v>
      </c>
      <c r="C289" s="4"/>
      <c r="D289" s="4"/>
      <c r="E289" s="4"/>
      <c r="F289" s="4"/>
      <c r="G289" s="4"/>
      <c r="H289" s="4"/>
      <c r="I289" s="4"/>
      <c r="J289" s="4"/>
      <c r="K289" s="4"/>
      <c r="L289" s="24"/>
      <c r="M289" s="24"/>
      <c r="N289" s="24"/>
      <c r="O289" s="5"/>
    </row>
    <row r="290" spans="1:15" ht="15">
      <c r="A290" s="5"/>
      <c r="B290" s="2" t="s">
        <v>435</v>
      </c>
      <c r="C290" s="4"/>
      <c r="D290" s="4"/>
      <c r="E290" s="4"/>
      <c r="F290" s="4"/>
      <c r="G290" s="4"/>
      <c r="H290" s="4"/>
      <c r="I290" s="4"/>
      <c r="J290" s="4"/>
      <c r="K290" s="4"/>
      <c r="L290" s="24"/>
      <c r="M290" s="24"/>
      <c r="N290" s="24"/>
      <c r="O290" s="5"/>
    </row>
    <row r="291" spans="1:15" ht="15">
      <c r="A291" s="5"/>
      <c r="B291" s="2" t="s">
        <v>436</v>
      </c>
      <c r="C291" s="4"/>
      <c r="D291" s="4"/>
      <c r="E291" s="4"/>
      <c r="F291" s="4"/>
      <c r="G291" s="4"/>
      <c r="H291" s="4"/>
      <c r="I291" s="4"/>
      <c r="J291" s="4"/>
      <c r="K291" s="4"/>
      <c r="L291" s="24"/>
      <c r="M291" s="24"/>
      <c r="N291" s="24"/>
      <c r="O291" s="5"/>
    </row>
    <row r="292" spans="1:15" ht="15">
      <c r="A292" s="5"/>
      <c r="B292" s="2" t="s">
        <v>437</v>
      </c>
      <c r="C292" s="4"/>
      <c r="D292" s="4"/>
      <c r="E292" s="4"/>
      <c r="F292" s="4"/>
      <c r="G292" s="4"/>
      <c r="H292" s="4"/>
      <c r="I292" s="4"/>
      <c r="J292" s="4"/>
      <c r="K292" s="4"/>
      <c r="L292" s="24"/>
      <c r="M292" s="24"/>
      <c r="N292" s="24"/>
      <c r="O292" s="5"/>
    </row>
    <row r="293" spans="1:15" ht="15">
      <c r="A293" s="5"/>
      <c r="B293" s="2" t="s">
        <v>489</v>
      </c>
      <c r="C293" s="4"/>
      <c r="D293" s="4"/>
      <c r="E293" s="4"/>
      <c r="F293" s="4"/>
      <c r="G293" s="4"/>
      <c r="H293" s="4"/>
      <c r="I293" s="4"/>
      <c r="J293" s="4"/>
      <c r="K293" s="4"/>
      <c r="L293" s="24"/>
      <c r="M293" s="24"/>
      <c r="N293" s="24"/>
      <c r="O293" s="5"/>
    </row>
    <row r="294" spans="1:15" ht="15">
      <c r="A294" s="5"/>
      <c r="B294" s="2"/>
      <c r="C294" s="4"/>
      <c r="D294" s="4"/>
      <c r="E294" s="4"/>
      <c r="F294" s="4"/>
      <c r="G294" s="4"/>
      <c r="H294" s="4"/>
      <c r="I294" s="4"/>
      <c r="J294" s="4"/>
      <c r="K294" s="4"/>
      <c r="L294" s="24"/>
      <c r="M294" s="24"/>
      <c r="N294" s="24"/>
      <c r="O294" s="5"/>
    </row>
    <row r="295" spans="1:15" ht="15">
      <c r="A295" s="5"/>
      <c r="B295" s="2" t="s">
        <v>414</v>
      </c>
      <c r="C295" s="4"/>
      <c r="D295" s="4"/>
      <c r="E295" s="4"/>
      <c r="F295" s="4"/>
      <c r="G295" s="4"/>
      <c r="H295" s="4"/>
      <c r="I295" s="4"/>
      <c r="J295" s="4"/>
      <c r="K295" s="4"/>
      <c r="L295" s="24"/>
      <c r="M295" s="24"/>
      <c r="N295" s="24"/>
      <c r="O295" s="5"/>
    </row>
    <row r="296" spans="1:15" ht="15" customHeight="1">
      <c r="A296" s="5"/>
      <c r="B296" s="2" t="s">
        <v>451</v>
      </c>
      <c r="C296" s="4"/>
      <c r="D296" s="4"/>
      <c r="E296" s="4"/>
      <c r="F296" s="4"/>
      <c r="G296" s="4"/>
      <c r="H296" s="4"/>
      <c r="I296" s="4"/>
      <c r="J296" s="4"/>
      <c r="K296" s="4"/>
      <c r="L296" s="24"/>
      <c r="M296" s="24"/>
      <c r="N296" s="24"/>
      <c r="O296" s="5"/>
    </row>
    <row r="297" spans="1:15" ht="15">
      <c r="A297" s="5"/>
      <c r="B297" s="2" t="s">
        <v>452</v>
      </c>
      <c r="C297" s="4"/>
      <c r="D297" s="4"/>
      <c r="E297" s="4"/>
      <c r="F297" s="4"/>
      <c r="G297" s="4"/>
      <c r="H297" s="4"/>
      <c r="I297" s="4"/>
      <c r="J297" s="4"/>
      <c r="K297" s="4"/>
      <c r="L297" s="24"/>
      <c r="M297" s="24"/>
      <c r="N297" s="24"/>
      <c r="O297" s="5"/>
    </row>
    <row r="298" spans="1:15" ht="15">
      <c r="A298" s="5"/>
      <c r="B298" s="2" t="s">
        <v>474</v>
      </c>
      <c r="C298" s="4"/>
      <c r="D298" s="4"/>
      <c r="E298" s="4"/>
      <c r="F298" s="4"/>
      <c r="G298" s="4"/>
      <c r="H298" s="4"/>
      <c r="I298" s="4"/>
      <c r="J298" s="4"/>
      <c r="K298" s="4"/>
      <c r="L298" s="24"/>
      <c r="M298" s="24"/>
      <c r="N298" s="24"/>
      <c r="O298" s="5"/>
    </row>
    <row r="299" spans="1:15" ht="15">
      <c r="A299" s="5"/>
      <c r="B299" s="2" t="s">
        <v>92</v>
      </c>
      <c r="C299" s="4"/>
      <c r="D299" s="4"/>
      <c r="E299" s="4"/>
      <c r="F299" s="4"/>
      <c r="G299" s="4"/>
      <c r="H299" s="4"/>
      <c r="I299" s="4"/>
      <c r="J299" s="4"/>
      <c r="K299" s="4"/>
      <c r="L299" s="24"/>
      <c r="M299" s="24"/>
      <c r="N299" s="24"/>
      <c r="O299" s="5"/>
    </row>
    <row r="300" spans="1:15" ht="15">
      <c r="A300" s="5"/>
      <c r="B300" s="2" t="s">
        <v>594</v>
      </c>
      <c r="C300" s="4"/>
      <c r="D300" s="4"/>
      <c r="E300" s="4"/>
      <c r="F300" s="4"/>
      <c r="G300" s="4"/>
      <c r="H300" s="4"/>
      <c r="I300" s="4"/>
      <c r="J300" s="4"/>
      <c r="K300" s="4"/>
      <c r="L300" s="24"/>
      <c r="M300" s="24"/>
      <c r="N300" s="24"/>
      <c r="O300" s="5"/>
    </row>
    <row r="301" spans="1:15" ht="15" customHeight="1">
      <c r="A301" s="5"/>
      <c r="B301" s="2"/>
      <c r="C301" s="4"/>
      <c r="D301" s="4"/>
      <c r="E301" s="4"/>
      <c r="F301" s="4"/>
      <c r="G301" s="4"/>
      <c r="H301" s="4"/>
      <c r="I301" s="4"/>
      <c r="J301" s="4"/>
      <c r="K301" s="4"/>
      <c r="L301" s="24"/>
      <c r="M301" s="24"/>
      <c r="N301" s="24"/>
      <c r="O301" s="5"/>
    </row>
    <row r="302" spans="1:15" ht="15" customHeight="1">
      <c r="A302" s="20"/>
      <c r="B302" s="2" t="s">
        <v>438</v>
      </c>
      <c r="C302" s="4"/>
      <c r="D302" s="4"/>
      <c r="E302" s="4"/>
      <c r="F302" s="4"/>
      <c r="G302" s="4"/>
      <c r="H302" s="4"/>
      <c r="I302" s="4"/>
      <c r="J302" s="4"/>
      <c r="K302" s="4"/>
      <c r="L302" s="24"/>
      <c r="M302" s="24"/>
      <c r="N302" s="24"/>
      <c r="O302" s="5"/>
    </row>
    <row r="303" spans="1:15" ht="15" customHeight="1">
      <c r="A303" s="5"/>
      <c r="B303" s="2" t="s">
        <v>440</v>
      </c>
      <c r="C303" s="4"/>
      <c r="D303" s="4"/>
      <c r="E303" s="4"/>
      <c r="F303" s="4"/>
      <c r="G303" s="4"/>
      <c r="H303" s="4"/>
      <c r="I303" s="4"/>
      <c r="J303" s="4"/>
      <c r="K303" s="4"/>
      <c r="L303" s="24"/>
      <c r="M303" s="24"/>
      <c r="N303" s="24"/>
      <c r="O303" s="5"/>
    </row>
    <row r="304" spans="1:15" ht="15" customHeight="1">
      <c r="A304" s="5"/>
      <c r="B304" s="2" t="s">
        <v>439</v>
      </c>
      <c r="C304" s="4"/>
      <c r="D304" s="4"/>
      <c r="E304" s="4"/>
      <c r="F304" s="4"/>
      <c r="G304" s="4"/>
      <c r="H304" s="4"/>
      <c r="I304" s="4"/>
      <c r="J304" s="4"/>
      <c r="K304" s="4"/>
      <c r="L304" s="24"/>
      <c r="M304" s="24"/>
      <c r="N304" s="24"/>
      <c r="O304" s="5"/>
    </row>
    <row r="305" spans="1:15" ht="15" customHeight="1">
      <c r="A305" s="5"/>
      <c r="B305" s="2" t="s">
        <v>329</v>
      </c>
      <c r="C305" s="4"/>
      <c r="D305" s="4"/>
      <c r="E305" s="4"/>
      <c r="F305" s="4"/>
      <c r="G305" s="4"/>
      <c r="H305" s="4"/>
      <c r="I305" s="4"/>
      <c r="J305" s="4"/>
      <c r="K305" s="4"/>
      <c r="L305" s="24"/>
      <c r="M305" s="24"/>
      <c r="N305" s="24"/>
      <c r="O305" s="5"/>
    </row>
    <row r="306" spans="1:15" ht="15">
      <c r="A306" s="5"/>
      <c r="B306" s="2" t="s">
        <v>442</v>
      </c>
      <c r="C306" s="4"/>
      <c r="D306" s="4"/>
      <c r="E306" s="4"/>
      <c r="F306" s="4"/>
      <c r="G306" s="4"/>
      <c r="H306" s="4"/>
      <c r="I306" s="4"/>
      <c r="J306" s="4"/>
      <c r="K306" s="4"/>
      <c r="L306" s="24"/>
      <c r="M306" s="24"/>
      <c r="N306" s="24"/>
      <c r="O306" s="5"/>
    </row>
    <row r="307" spans="1:15" ht="15">
      <c r="A307" s="5"/>
      <c r="B307" s="2" t="s">
        <v>449</v>
      </c>
      <c r="C307" s="4"/>
      <c r="D307" s="4"/>
      <c r="E307" s="4"/>
      <c r="F307" s="4"/>
      <c r="G307" s="4"/>
      <c r="H307" s="4"/>
      <c r="I307" s="4"/>
      <c r="J307" s="4"/>
      <c r="K307" s="4"/>
      <c r="L307" s="24"/>
      <c r="M307" s="24"/>
      <c r="N307" s="24"/>
      <c r="O307" s="5"/>
    </row>
    <row r="308" spans="1:15" ht="15">
      <c r="A308" s="5"/>
      <c r="B308" s="2" t="s">
        <v>450</v>
      </c>
      <c r="C308" s="4"/>
      <c r="D308" s="4"/>
      <c r="E308" s="4"/>
      <c r="F308" s="4"/>
      <c r="G308" s="4"/>
      <c r="H308" s="4"/>
      <c r="I308" s="4"/>
      <c r="J308" s="4"/>
      <c r="K308" s="4"/>
      <c r="L308" s="24"/>
      <c r="M308" s="24"/>
      <c r="N308" s="24"/>
      <c r="O308" s="5"/>
    </row>
    <row r="309" spans="1:15" ht="15" customHeight="1">
      <c r="A309" s="5"/>
      <c r="B309" s="24"/>
      <c r="C309" s="4"/>
      <c r="D309" s="4"/>
      <c r="E309" s="4"/>
      <c r="F309" s="4"/>
      <c r="G309" s="4"/>
      <c r="H309" s="4"/>
      <c r="I309" s="4"/>
      <c r="J309" s="4"/>
      <c r="K309" s="4"/>
      <c r="L309" s="24"/>
      <c r="M309" s="24"/>
      <c r="N309" s="24"/>
      <c r="O309" s="5"/>
    </row>
    <row r="310" spans="1:15" ht="15" customHeight="1">
      <c r="A310" s="20" t="s">
        <v>463</v>
      </c>
      <c r="B310" s="7" t="s">
        <v>365</v>
      </c>
      <c r="D310" s="4"/>
      <c r="E310" s="4"/>
      <c r="F310" s="4"/>
      <c r="G310" s="4"/>
      <c r="H310" s="4"/>
      <c r="I310" s="4"/>
      <c r="J310" s="4"/>
      <c r="K310" s="4"/>
      <c r="L310" s="24"/>
      <c r="M310" s="24"/>
      <c r="N310" s="24"/>
      <c r="O310" s="5"/>
    </row>
    <row r="311" spans="1:15" ht="15" customHeight="1">
      <c r="A311" s="20"/>
      <c r="B311" s="7" t="s">
        <v>366</v>
      </c>
      <c r="D311" s="4"/>
      <c r="E311" s="4"/>
      <c r="F311" s="4"/>
      <c r="G311" s="4"/>
      <c r="H311" s="4"/>
      <c r="I311" s="4"/>
      <c r="J311" s="4"/>
      <c r="K311" s="4"/>
      <c r="L311" s="24"/>
      <c r="M311" s="24"/>
      <c r="N311" s="24"/>
      <c r="O311" s="5"/>
    </row>
    <row r="312" spans="1:15" ht="15" customHeight="1">
      <c r="A312" s="20"/>
      <c r="B312" s="7" t="s">
        <v>367</v>
      </c>
      <c r="D312" s="4"/>
      <c r="E312" s="4"/>
      <c r="F312" s="4"/>
      <c r="G312" s="4"/>
      <c r="H312" s="4"/>
      <c r="I312" s="4"/>
      <c r="J312" s="4"/>
      <c r="K312" s="4"/>
      <c r="L312" s="24"/>
      <c r="M312" s="24"/>
      <c r="N312" s="24"/>
      <c r="O312" s="5"/>
    </row>
    <row r="313" spans="1:15" ht="15" customHeight="1">
      <c r="A313" s="20"/>
      <c r="B313" s="7" t="s">
        <v>368</v>
      </c>
      <c r="D313" s="4"/>
      <c r="E313" s="4"/>
      <c r="F313" s="4"/>
      <c r="G313" s="4"/>
      <c r="H313" s="4"/>
      <c r="I313" s="4"/>
      <c r="J313" s="4"/>
      <c r="K313" s="4"/>
      <c r="L313" s="24"/>
      <c r="M313" s="24"/>
      <c r="N313" s="24"/>
      <c r="O313" s="5"/>
    </row>
    <row r="314" spans="1:15" ht="15" customHeight="1">
      <c r="A314" s="20"/>
      <c r="B314" s="7" t="s">
        <v>369</v>
      </c>
      <c r="D314" s="4"/>
      <c r="E314" s="4"/>
      <c r="F314" s="4"/>
      <c r="G314" s="4"/>
      <c r="H314" s="4"/>
      <c r="I314" s="4"/>
      <c r="J314" s="4"/>
      <c r="K314" s="4"/>
      <c r="L314" s="24"/>
      <c r="M314" s="24"/>
      <c r="N314" s="24"/>
      <c r="O314" s="5"/>
    </row>
    <row r="315" spans="1:15" ht="15" customHeight="1">
      <c r="A315" s="20"/>
      <c r="B315" s="7" t="s">
        <v>370</v>
      </c>
      <c r="D315" s="4"/>
      <c r="E315" s="4"/>
      <c r="F315" s="4"/>
      <c r="G315" s="4"/>
      <c r="H315" s="4"/>
      <c r="I315" s="4"/>
      <c r="J315" s="4"/>
      <c r="K315" s="4"/>
      <c r="L315" s="24"/>
      <c r="M315" s="24"/>
      <c r="N315" s="24"/>
      <c r="O315" s="5"/>
    </row>
    <row r="316" spans="1:15" ht="15" customHeight="1">
      <c r="A316" s="20"/>
      <c r="B316" s="7" t="s">
        <v>371</v>
      </c>
      <c r="D316" s="4"/>
      <c r="E316" s="4"/>
      <c r="F316" s="4"/>
      <c r="G316" s="4"/>
      <c r="H316" s="4"/>
      <c r="I316" s="4"/>
      <c r="J316" s="4"/>
      <c r="K316" s="4"/>
      <c r="L316" s="24"/>
      <c r="M316" s="24"/>
      <c r="N316" s="24"/>
      <c r="O316" s="5"/>
    </row>
    <row r="317" spans="1:15" ht="15" customHeight="1">
      <c r="A317" s="20"/>
      <c r="B317" s="2" t="s">
        <v>372</v>
      </c>
      <c r="C317" s="99"/>
      <c r="D317" s="4"/>
      <c r="E317" s="4"/>
      <c r="F317" s="4"/>
      <c r="G317" s="4"/>
      <c r="H317" s="4"/>
      <c r="I317" s="4"/>
      <c r="J317" s="4"/>
      <c r="K317" s="4"/>
      <c r="L317" s="24"/>
      <c r="M317" s="24"/>
      <c r="N317" s="24"/>
      <c r="O317" s="5"/>
    </row>
    <row r="318" spans="1:15" ht="15" customHeight="1">
      <c r="A318" s="20"/>
      <c r="B318" s="7" t="s">
        <v>373</v>
      </c>
      <c r="D318" s="4"/>
      <c r="E318" s="4"/>
      <c r="F318" s="4"/>
      <c r="G318" s="4"/>
      <c r="H318" s="4"/>
      <c r="I318" s="4"/>
      <c r="J318" s="4"/>
      <c r="K318" s="4"/>
      <c r="L318" s="24"/>
      <c r="M318" s="24"/>
      <c r="N318" s="24"/>
      <c r="O318" s="5"/>
    </row>
    <row r="319" spans="1:15" ht="15" customHeight="1">
      <c r="A319" s="20"/>
      <c r="B319" s="7" t="s">
        <v>464</v>
      </c>
      <c r="D319" s="4"/>
      <c r="E319" s="4"/>
      <c r="F319" s="4"/>
      <c r="G319" s="4"/>
      <c r="H319" s="4"/>
      <c r="I319" s="4"/>
      <c r="J319" s="4"/>
      <c r="K319" s="4"/>
      <c r="L319" s="24"/>
      <c r="M319" s="24"/>
      <c r="N319" s="24"/>
      <c r="O319" s="5"/>
    </row>
    <row r="320" spans="1:15" ht="15" customHeight="1">
      <c r="A320" s="20"/>
      <c r="B320" s="7"/>
      <c r="D320" s="4"/>
      <c r="E320" s="4"/>
      <c r="F320" s="4"/>
      <c r="G320" s="4"/>
      <c r="H320" s="4"/>
      <c r="I320" s="4"/>
      <c r="J320" s="4"/>
      <c r="K320" s="4"/>
      <c r="L320" s="24"/>
      <c r="M320" s="24"/>
      <c r="N320" s="24"/>
      <c r="O320" s="5"/>
    </row>
    <row r="321" spans="2:15" ht="15" customHeight="1">
      <c r="B321" s="7" t="s">
        <v>358</v>
      </c>
      <c r="D321" s="4"/>
      <c r="E321" s="4"/>
      <c r="F321" s="4"/>
      <c r="G321" s="4"/>
      <c r="H321" s="4"/>
      <c r="I321" s="4"/>
      <c r="J321" s="4"/>
      <c r="K321" s="4"/>
      <c r="L321" s="24"/>
      <c r="M321" s="24"/>
      <c r="N321" s="24"/>
      <c r="O321" s="5"/>
    </row>
    <row r="322" spans="1:15" ht="15" customHeight="1">
      <c r="A322" s="20"/>
      <c r="B322" s="7" t="s">
        <v>359</v>
      </c>
      <c r="D322" s="4"/>
      <c r="E322" s="4"/>
      <c r="F322" s="4"/>
      <c r="G322" s="4"/>
      <c r="H322" s="4"/>
      <c r="I322" s="4"/>
      <c r="J322" s="4"/>
      <c r="K322" s="4"/>
      <c r="L322" s="24"/>
      <c r="M322" s="24"/>
      <c r="N322" s="24"/>
      <c r="O322" s="5"/>
    </row>
    <row r="323" spans="1:15" ht="15" customHeight="1">
      <c r="A323" s="20"/>
      <c r="B323" s="7" t="s">
        <v>431</v>
      </c>
      <c r="D323" s="4"/>
      <c r="E323" s="4"/>
      <c r="F323" s="4"/>
      <c r="G323" s="4"/>
      <c r="H323" s="4"/>
      <c r="I323" s="4"/>
      <c r="J323" s="4"/>
      <c r="K323" s="4"/>
      <c r="L323" s="24"/>
      <c r="M323" s="24"/>
      <c r="N323" s="24"/>
      <c r="O323" s="5"/>
    </row>
    <row r="324" spans="1:15" ht="15" customHeight="1">
      <c r="A324" s="20"/>
      <c r="B324" s="7" t="s">
        <v>430</v>
      </c>
      <c r="D324" s="4"/>
      <c r="E324" s="4"/>
      <c r="F324" s="4"/>
      <c r="G324" s="4"/>
      <c r="H324" s="4"/>
      <c r="I324" s="4"/>
      <c r="J324" s="4"/>
      <c r="K324" s="4"/>
      <c r="L324" s="24"/>
      <c r="M324" s="24"/>
      <c r="N324" s="24"/>
      <c r="O324" s="5"/>
    </row>
    <row r="325" spans="1:15" ht="15" customHeight="1">
      <c r="A325" s="20"/>
      <c r="B325" s="7" t="s">
        <v>462</v>
      </c>
      <c r="D325" s="4"/>
      <c r="E325" s="4"/>
      <c r="F325" s="4"/>
      <c r="G325" s="4"/>
      <c r="H325" s="4"/>
      <c r="I325" s="4"/>
      <c r="J325" s="4"/>
      <c r="K325" s="4"/>
      <c r="L325" s="24"/>
      <c r="M325" s="24"/>
      <c r="N325" s="24"/>
      <c r="O325" s="5"/>
    </row>
    <row r="326" spans="1:15" ht="15" customHeight="1">
      <c r="A326" s="20"/>
      <c r="B326" s="7"/>
      <c r="D326" s="4"/>
      <c r="E326" s="4"/>
      <c r="F326" s="4"/>
      <c r="G326" s="4"/>
      <c r="H326" s="4"/>
      <c r="I326" s="4"/>
      <c r="J326" s="4"/>
      <c r="K326" s="4"/>
      <c r="L326" s="24"/>
      <c r="M326" s="24"/>
      <c r="N326" s="24"/>
      <c r="O326" s="5"/>
    </row>
    <row r="327" spans="1:15" ht="15" customHeight="1">
      <c r="A327" s="20"/>
      <c r="B327" s="7"/>
      <c r="D327" s="4"/>
      <c r="E327" s="4"/>
      <c r="F327" s="4"/>
      <c r="G327" s="4"/>
      <c r="H327" s="4"/>
      <c r="I327" s="4"/>
      <c r="J327" s="4"/>
      <c r="K327" s="4"/>
      <c r="L327" s="24"/>
      <c r="M327" s="24"/>
      <c r="N327" s="24"/>
      <c r="O327" s="5"/>
    </row>
    <row r="328" spans="1:15" ht="15" customHeight="1">
      <c r="A328" s="20"/>
      <c r="B328" s="7"/>
      <c r="D328" s="4"/>
      <c r="E328" s="4"/>
      <c r="F328" s="4"/>
      <c r="G328" s="4"/>
      <c r="H328" s="4"/>
      <c r="I328" s="4"/>
      <c r="J328" s="4"/>
      <c r="K328" s="4"/>
      <c r="L328" s="24"/>
      <c r="M328" s="24"/>
      <c r="N328" s="24"/>
      <c r="O328" s="5"/>
    </row>
    <row r="329" spans="1:15" ht="15" customHeight="1">
      <c r="A329" s="75" t="str">
        <f>+A57</f>
        <v>BERJAYA LAND BERHAD</v>
      </c>
      <c r="B329" s="24"/>
      <c r="C329" s="4"/>
      <c r="D329" s="4"/>
      <c r="E329" s="4"/>
      <c r="F329" s="4"/>
      <c r="G329" s="4"/>
      <c r="H329" s="4"/>
      <c r="I329" s="4"/>
      <c r="J329" s="4"/>
      <c r="K329" s="4"/>
      <c r="L329" s="24"/>
      <c r="M329" s="24"/>
      <c r="N329" s="24"/>
      <c r="O329" s="5"/>
    </row>
    <row r="330" spans="1:15" ht="15" customHeight="1">
      <c r="A330" s="140" t="str">
        <f>+A58</f>
        <v>(COMPANY NO: 201765-A)</v>
      </c>
      <c r="B330" s="24"/>
      <c r="C330" s="4"/>
      <c r="D330" s="4"/>
      <c r="E330" s="4"/>
      <c r="F330" s="4"/>
      <c r="G330" s="4"/>
      <c r="H330" s="4"/>
      <c r="I330" s="4"/>
      <c r="J330" s="4"/>
      <c r="K330" s="4"/>
      <c r="L330" s="181" t="str">
        <f>+L58</f>
        <v>Quarterly report 31-10-04</v>
      </c>
      <c r="M330" s="24"/>
      <c r="N330" s="24"/>
      <c r="O330" s="5"/>
    </row>
    <row r="331" spans="1:15" ht="15" customHeight="1">
      <c r="A331" s="138"/>
      <c r="B331" s="145"/>
      <c r="C331" s="142"/>
      <c r="D331" s="142"/>
      <c r="E331" s="142"/>
      <c r="F331" s="142"/>
      <c r="G331" s="142"/>
      <c r="H331" s="142"/>
      <c r="I331" s="142"/>
      <c r="J331" s="142"/>
      <c r="K331" s="142"/>
      <c r="L331" s="145"/>
      <c r="M331" s="145"/>
      <c r="N331" s="145"/>
      <c r="O331" s="5"/>
    </row>
    <row r="332" spans="1:15" ht="15" customHeight="1">
      <c r="A332" s="5"/>
      <c r="B332" s="24"/>
      <c r="C332" s="4"/>
      <c r="D332" s="4"/>
      <c r="E332" s="205"/>
      <c r="F332" s="4"/>
      <c r="G332" s="4"/>
      <c r="H332" s="4"/>
      <c r="I332" s="4"/>
      <c r="J332" s="4"/>
      <c r="K332" s="4"/>
      <c r="L332" s="24"/>
      <c r="M332" s="24"/>
      <c r="N332" s="24"/>
      <c r="O332" s="5"/>
    </row>
    <row r="333" spans="1:15" ht="15" customHeight="1">
      <c r="A333" s="75" t="str">
        <f>+A61</f>
        <v>NOTES (Continued)</v>
      </c>
      <c r="B333" s="24"/>
      <c r="C333" s="4"/>
      <c r="D333" s="4"/>
      <c r="E333" s="4"/>
      <c r="F333" s="4"/>
      <c r="G333" s="4"/>
      <c r="H333" s="4"/>
      <c r="I333" s="4"/>
      <c r="J333" s="4"/>
      <c r="K333" s="4"/>
      <c r="L333" s="24"/>
      <c r="M333" s="24"/>
      <c r="N333" s="24"/>
      <c r="O333" s="5"/>
    </row>
    <row r="334" spans="1:15" ht="15" customHeight="1">
      <c r="A334" s="20"/>
      <c r="B334" s="7"/>
      <c r="D334" s="4"/>
      <c r="E334" s="4"/>
      <c r="F334" s="4"/>
      <c r="G334" s="4"/>
      <c r="H334" s="4"/>
      <c r="I334" s="4"/>
      <c r="J334" s="4"/>
      <c r="K334" s="4"/>
      <c r="L334" s="24"/>
      <c r="M334" s="24"/>
      <c r="N334" s="24"/>
      <c r="O334" s="5"/>
    </row>
    <row r="335" spans="1:15" ht="15" customHeight="1">
      <c r="A335" s="20"/>
      <c r="B335" s="7" t="s">
        <v>360</v>
      </c>
      <c r="D335" s="4"/>
      <c r="E335" s="4"/>
      <c r="F335" s="4"/>
      <c r="G335" s="4"/>
      <c r="H335" s="4"/>
      <c r="I335" s="4"/>
      <c r="J335" s="4"/>
      <c r="K335" s="4"/>
      <c r="L335" s="24"/>
      <c r="M335" s="24"/>
      <c r="N335" s="24"/>
      <c r="O335" s="5"/>
    </row>
    <row r="336" spans="1:15" ht="15" customHeight="1">
      <c r="A336" s="20"/>
      <c r="B336" s="7" t="s">
        <v>361</v>
      </c>
      <c r="D336" s="4"/>
      <c r="E336" s="4"/>
      <c r="F336" s="4"/>
      <c r="G336" s="4"/>
      <c r="H336" s="4"/>
      <c r="I336" s="4"/>
      <c r="J336" s="4"/>
      <c r="K336" s="4"/>
      <c r="L336" s="24"/>
      <c r="M336" s="24"/>
      <c r="N336" s="24"/>
      <c r="O336" s="5"/>
    </row>
    <row r="337" spans="1:15" ht="15" customHeight="1">
      <c r="A337" s="20"/>
      <c r="B337" s="7" t="s">
        <v>362</v>
      </c>
      <c r="D337" s="4"/>
      <c r="E337" s="4"/>
      <c r="F337" s="4"/>
      <c r="G337" s="4"/>
      <c r="H337" s="4"/>
      <c r="I337" s="4"/>
      <c r="J337" s="4"/>
      <c r="K337" s="4"/>
      <c r="L337" s="24"/>
      <c r="M337" s="24"/>
      <c r="N337" s="24"/>
      <c r="O337" s="5"/>
    </row>
    <row r="338" spans="1:15" ht="15" customHeight="1">
      <c r="A338" s="20"/>
      <c r="B338" s="7" t="s">
        <v>363</v>
      </c>
      <c r="D338" s="4"/>
      <c r="E338" s="4"/>
      <c r="F338" s="4"/>
      <c r="G338" s="4"/>
      <c r="H338" s="4"/>
      <c r="I338" s="4"/>
      <c r="J338" s="4"/>
      <c r="K338" s="4"/>
      <c r="L338" s="24"/>
      <c r="M338" s="24"/>
      <c r="N338" s="24"/>
      <c r="O338" s="5"/>
    </row>
    <row r="339" spans="1:15" ht="15" customHeight="1">
      <c r="A339" s="20"/>
      <c r="B339" s="7" t="s">
        <v>364</v>
      </c>
      <c r="D339" s="4"/>
      <c r="E339" s="4"/>
      <c r="F339" s="4"/>
      <c r="G339" s="4"/>
      <c r="H339" s="4"/>
      <c r="I339" s="4"/>
      <c r="J339" s="4"/>
      <c r="K339" s="4"/>
      <c r="L339" s="24"/>
      <c r="M339" s="24"/>
      <c r="N339" s="24"/>
      <c r="O339" s="5"/>
    </row>
    <row r="340" spans="1:15" ht="15" customHeight="1">
      <c r="A340" s="20"/>
      <c r="B340" s="7"/>
      <c r="D340" s="4"/>
      <c r="E340" s="4"/>
      <c r="F340" s="4"/>
      <c r="G340" s="4"/>
      <c r="H340" s="4"/>
      <c r="I340" s="4"/>
      <c r="J340" s="4"/>
      <c r="K340" s="4"/>
      <c r="L340" s="24"/>
      <c r="M340" s="24"/>
      <c r="N340" s="24"/>
      <c r="O340" s="5"/>
    </row>
    <row r="341" spans="1:15" ht="15" customHeight="1">
      <c r="A341" s="153"/>
      <c r="B341" s="7" t="s">
        <v>377</v>
      </c>
      <c r="C341" s="4"/>
      <c r="D341" s="4"/>
      <c r="E341" s="4"/>
      <c r="F341" s="4"/>
      <c r="G341" s="4"/>
      <c r="H341" s="4"/>
      <c r="I341" s="4"/>
      <c r="J341" s="4"/>
      <c r="K341" s="4"/>
      <c r="L341" s="24"/>
      <c r="M341" s="24"/>
      <c r="N341" s="24"/>
      <c r="O341" s="5"/>
    </row>
    <row r="342" spans="1:15" ht="15" customHeight="1">
      <c r="A342" s="5"/>
      <c r="B342" s="7" t="s">
        <v>378</v>
      </c>
      <c r="C342" s="4"/>
      <c r="D342" s="4"/>
      <c r="E342" s="4"/>
      <c r="F342" s="4"/>
      <c r="G342" s="4"/>
      <c r="H342" s="4"/>
      <c r="I342" s="4"/>
      <c r="J342" s="4"/>
      <c r="K342" s="4"/>
      <c r="L342" s="24"/>
      <c r="M342" s="24"/>
      <c r="N342" s="24"/>
      <c r="O342" s="5"/>
    </row>
    <row r="343" spans="1:15" ht="15" customHeight="1">
      <c r="A343" s="5"/>
      <c r="B343" s="7" t="s">
        <v>379</v>
      </c>
      <c r="C343" s="4"/>
      <c r="D343" s="4"/>
      <c r="E343" s="4"/>
      <c r="F343" s="4"/>
      <c r="G343" s="4"/>
      <c r="H343" s="4"/>
      <c r="I343" s="4"/>
      <c r="J343" s="4"/>
      <c r="K343" s="4"/>
      <c r="L343" s="24"/>
      <c r="M343" s="24"/>
      <c r="N343" s="24"/>
      <c r="O343" s="5"/>
    </row>
    <row r="344" spans="1:15" ht="12" customHeight="1">
      <c r="A344" s="5"/>
      <c r="B344" s="107"/>
      <c r="C344" s="4"/>
      <c r="D344" s="4"/>
      <c r="E344" s="4"/>
      <c r="F344" s="4"/>
      <c r="G344" s="4"/>
      <c r="H344" s="4"/>
      <c r="I344" s="4"/>
      <c r="J344" s="4"/>
      <c r="K344" s="4"/>
      <c r="L344" s="24"/>
      <c r="M344" s="24"/>
      <c r="N344" s="24"/>
      <c r="O344" s="5"/>
    </row>
    <row r="345" spans="1:15" ht="15" customHeight="1">
      <c r="A345" s="153"/>
      <c r="B345" s="7" t="s">
        <v>330</v>
      </c>
      <c r="C345" s="4"/>
      <c r="D345" s="4"/>
      <c r="E345" s="4"/>
      <c r="F345" s="4"/>
      <c r="G345" s="4"/>
      <c r="H345" s="4"/>
      <c r="I345" s="4"/>
      <c r="J345" s="4"/>
      <c r="K345" s="4"/>
      <c r="L345" s="24"/>
      <c r="M345" s="24"/>
      <c r="N345" s="24"/>
      <c r="O345" s="5"/>
    </row>
    <row r="346" spans="1:15" ht="15" customHeight="1">
      <c r="A346" s="5"/>
      <c r="B346" s="7" t="s">
        <v>375</v>
      </c>
      <c r="C346" s="4"/>
      <c r="D346" s="4"/>
      <c r="E346" s="4"/>
      <c r="F346" s="4"/>
      <c r="G346" s="4"/>
      <c r="H346" s="4"/>
      <c r="I346" s="4"/>
      <c r="J346" s="4"/>
      <c r="K346" s="4"/>
      <c r="L346" s="24"/>
      <c r="M346" s="24"/>
      <c r="N346" s="24"/>
      <c r="O346" s="5"/>
    </row>
    <row r="347" spans="1:15" ht="15" customHeight="1">
      <c r="A347" s="5"/>
      <c r="B347" s="7" t="s">
        <v>376</v>
      </c>
      <c r="C347" s="4"/>
      <c r="D347" s="4"/>
      <c r="E347" s="4"/>
      <c r="F347" s="4"/>
      <c r="G347" s="4"/>
      <c r="H347" s="4"/>
      <c r="I347" s="4"/>
      <c r="J347" s="4"/>
      <c r="K347" s="4"/>
      <c r="L347" s="24"/>
      <c r="M347" s="24"/>
      <c r="N347" s="24"/>
      <c r="O347" s="5"/>
    </row>
    <row r="348" spans="1:15" ht="11.25" customHeight="1">
      <c r="A348" s="5"/>
      <c r="B348" s="24"/>
      <c r="C348" s="4"/>
      <c r="D348" s="4"/>
      <c r="E348" s="4"/>
      <c r="F348" s="4"/>
      <c r="G348" s="4"/>
      <c r="H348" s="4"/>
      <c r="I348" s="4"/>
      <c r="J348" s="4"/>
      <c r="K348" s="4"/>
      <c r="L348" s="24"/>
      <c r="M348" s="24"/>
      <c r="N348" s="24"/>
      <c r="O348" s="5"/>
    </row>
    <row r="349" spans="1:15" ht="15" customHeight="1">
      <c r="A349" s="5"/>
      <c r="B349" s="24" t="s">
        <v>374</v>
      </c>
      <c r="C349" s="4"/>
      <c r="D349" s="4"/>
      <c r="E349" s="4"/>
      <c r="F349" s="4"/>
      <c r="G349" s="4"/>
      <c r="H349" s="4"/>
      <c r="I349" s="4"/>
      <c r="J349" s="4"/>
      <c r="K349" s="4"/>
      <c r="L349" s="24"/>
      <c r="M349" s="24"/>
      <c r="N349" s="24"/>
      <c r="O349" s="5"/>
    </row>
    <row r="350" spans="1:15" ht="15" customHeight="1">
      <c r="A350" s="5"/>
      <c r="B350" s="24" t="s">
        <v>380</v>
      </c>
      <c r="C350" s="4"/>
      <c r="D350" s="4"/>
      <c r="E350" s="4"/>
      <c r="F350" s="4"/>
      <c r="G350" s="4"/>
      <c r="H350" s="4"/>
      <c r="I350" s="4"/>
      <c r="J350" s="4"/>
      <c r="K350" s="4"/>
      <c r="L350" s="24"/>
      <c r="M350" s="24"/>
      <c r="N350" s="24"/>
      <c r="O350" s="5"/>
    </row>
    <row r="351" spans="1:15" ht="15" customHeight="1">
      <c r="A351" s="5"/>
      <c r="B351" s="24" t="s">
        <v>141</v>
      </c>
      <c r="C351" s="24" t="s">
        <v>381</v>
      </c>
      <c r="D351" s="4"/>
      <c r="E351" s="4"/>
      <c r="F351" s="4"/>
      <c r="G351" s="4"/>
      <c r="H351" s="4"/>
      <c r="I351" s="4"/>
      <c r="J351" s="4"/>
      <c r="K351" s="4"/>
      <c r="L351" s="24"/>
      <c r="M351" s="24"/>
      <c r="N351" s="24"/>
      <c r="O351" s="5"/>
    </row>
    <row r="352" spans="1:15" ht="15" customHeight="1">
      <c r="A352" s="5"/>
      <c r="B352" s="24"/>
      <c r="C352" s="24" t="s">
        <v>384</v>
      </c>
      <c r="D352" s="4"/>
      <c r="E352" s="4"/>
      <c r="F352" s="4"/>
      <c r="G352" s="4"/>
      <c r="H352" s="4"/>
      <c r="I352" s="4"/>
      <c r="J352" s="4"/>
      <c r="K352" s="4"/>
      <c r="L352" s="24"/>
      <c r="M352" s="24"/>
      <c r="N352" s="24"/>
      <c r="O352" s="5"/>
    </row>
    <row r="353" spans="1:15" ht="15" customHeight="1">
      <c r="A353" s="5"/>
      <c r="B353" s="24"/>
      <c r="C353" s="24" t="s">
        <v>331</v>
      </c>
      <c r="D353" s="4"/>
      <c r="E353" s="4"/>
      <c r="F353" s="4"/>
      <c r="G353" s="4"/>
      <c r="H353" s="4"/>
      <c r="I353" s="4"/>
      <c r="J353" s="4"/>
      <c r="K353" s="4"/>
      <c r="L353" s="24"/>
      <c r="M353" s="24"/>
      <c r="N353" s="24"/>
      <c r="O353" s="5"/>
    </row>
    <row r="354" spans="1:15" ht="15" customHeight="1">
      <c r="A354" s="5"/>
      <c r="B354" s="24"/>
      <c r="C354" s="24" t="s">
        <v>332</v>
      </c>
      <c r="D354" s="4"/>
      <c r="E354" s="4"/>
      <c r="F354" s="4"/>
      <c r="G354" s="4"/>
      <c r="H354" s="4"/>
      <c r="I354" s="4"/>
      <c r="J354" s="4"/>
      <c r="K354" s="4"/>
      <c r="L354" s="24"/>
      <c r="M354" s="24"/>
      <c r="N354" s="24"/>
      <c r="O354" s="5"/>
    </row>
    <row r="355" spans="1:15" ht="15" customHeight="1">
      <c r="A355" s="5"/>
      <c r="B355" s="24"/>
      <c r="C355" s="24" t="s">
        <v>333</v>
      </c>
      <c r="D355" s="4"/>
      <c r="E355" s="4"/>
      <c r="F355" s="4"/>
      <c r="G355" s="4"/>
      <c r="H355" s="4"/>
      <c r="I355" s="4"/>
      <c r="J355" s="4"/>
      <c r="K355" s="4"/>
      <c r="L355" s="24"/>
      <c r="M355" s="24"/>
      <c r="N355" s="24"/>
      <c r="O355" s="5"/>
    </row>
    <row r="356" spans="1:15" ht="15" customHeight="1">
      <c r="A356" s="5"/>
      <c r="B356" s="24"/>
      <c r="C356" s="24"/>
      <c r="D356" s="4"/>
      <c r="E356" s="4"/>
      <c r="F356" s="4"/>
      <c r="G356" s="4"/>
      <c r="H356" s="4"/>
      <c r="I356" s="4"/>
      <c r="J356" s="4"/>
      <c r="K356" s="4"/>
      <c r="L356" s="24"/>
      <c r="M356" s="24"/>
      <c r="N356" s="24"/>
      <c r="O356" s="5"/>
    </row>
    <row r="357" spans="1:15" ht="15" customHeight="1">
      <c r="A357" s="20"/>
      <c r="B357" s="24" t="s">
        <v>188</v>
      </c>
      <c r="C357" s="24" t="s">
        <v>382</v>
      </c>
      <c r="D357" s="4"/>
      <c r="E357" s="4"/>
      <c r="F357" s="4"/>
      <c r="G357" s="4"/>
      <c r="H357" s="4"/>
      <c r="I357" s="4"/>
      <c r="J357" s="4"/>
      <c r="K357" s="4"/>
      <c r="L357" s="24"/>
      <c r="M357" s="24"/>
      <c r="N357" s="24"/>
      <c r="O357" s="5"/>
    </row>
    <row r="358" spans="1:15" ht="15" customHeight="1">
      <c r="A358" s="5"/>
      <c r="B358" s="24"/>
      <c r="C358" s="24" t="s">
        <v>383</v>
      </c>
      <c r="D358" s="4"/>
      <c r="E358" s="4"/>
      <c r="F358" s="4"/>
      <c r="G358" s="4"/>
      <c r="H358" s="4"/>
      <c r="I358" s="4"/>
      <c r="J358" s="4"/>
      <c r="K358" s="4"/>
      <c r="L358" s="24"/>
      <c r="M358" s="24"/>
      <c r="N358" s="24"/>
      <c r="O358" s="5"/>
    </row>
    <row r="359" spans="1:15" ht="15" customHeight="1">
      <c r="A359" s="5"/>
      <c r="B359" s="24"/>
      <c r="C359" s="24" t="s">
        <v>334</v>
      </c>
      <c r="D359" s="4"/>
      <c r="E359" s="4"/>
      <c r="F359" s="4"/>
      <c r="G359" s="4"/>
      <c r="H359" s="4"/>
      <c r="I359" s="4"/>
      <c r="J359" s="4"/>
      <c r="K359" s="4"/>
      <c r="L359" s="24"/>
      <c r="M359" s="24"/>
      <c r="N359" s="24"/>
      <c r="O359" s="5"/>
    </row>
    <row r="360" spans="1:15" ht="15" customHeight="1">
      <c r="A360" s="5"/>
      <c r="B360" s="24"/>
      <c r="C360" s="4"/>
      <c r="D360" s="4"/>
      <c r="E360" s="4"/>
      <c r="F360" s="4"/>
      <c r="G360" s="4"/>
      <c r="H360" s="4"/>
      <c r="I360" s="4"/>
      <c r="J360" s="4"/>
      <c r="K360" s="4"/>
      <c r="L360" s="24"/>
      <c r="M360" s="24"/>
      <c r="N360" s="24"/>
      <c r="O360" s="5"/>
    </row>
    <row r="361" spans="1:15" ht="15" customHeight="1">
      <c r="A361" s="5"/>
      <c r="B361" s="7" t="s">
        <v>385</v>
      </c>
      <c r="C361" s="2"/>
      <c r="D361" s="2"/>
      <c r="E361" s="4"/>
      <c r="F361" s="4"/>
      <c r="G361" s="4"/>
      <c r="H361" s="4"/>
      <c r="I361" s="4"/>
      <c r="J361" s="4"/>
      <c r="K361" s="4"/>
      <c r="L361" s="24"/>
      <c r="M361" s="24"/>
      <c r="N361" s="24"/>
      <c r="O361" s="5"/>
    </row>
    <row r="362" spans="1:15" ht="15" customHeight="1">
      <c r="A362" s="5"/>
      <c r="B362" s="69" t="s">
        <v>141</v>
      </c>
      <c r="C362" s="2" t="s">
        <v>453</v>
      </c>
      <c r="D362" s="2"/>
      <c r="E362" s="4"/>
      <c r="F362" s="4"/>
      <c r="G362" s="4"/>
      <c r="H362" s="4"/>
      <c r="I362" s="4"/>
      <c r="J362" s="4"/>
      <c r="K362" s="4"/>
      <c r="L362" s="24"/>
      <c r="M362" s="24"/>
      <c r="N362" s="24"/>
      <c r="O362" s="5"/>
    </row>
    <row r="363" spans="1:15" ht="15" customHeight="1">
      <c r="A363" s="5"/>
      <c r="B363" s="69" t="s">
        <v>188</v>
      </c>
      <c r="C363" s="2" t="s">
        <v>443</v>
      </c>
      <c r="D363" s="2"/>
      <c r="E363" s="4"/>
      <c r="F363" s="4"/>
      <c r="G363" s="4"/>
      <c r="H363" s="4"/>
      <c r="I363" s="4"/>
      <c r="J363" s="4"/>
      <c r="K363" s="4"/>
      <c r="L363" s="24"/>
      <c r="M363" s="24"/>
      <c r="N363" s="24"/>
      <c r="O363" s="5"/>
    </row>
    <row r="364" spans="1:15" ht="15" customHeight="1">
      <c r="A364" s="5"/>
      <c r="B364" s="69" t="s">
        <v>189</v>
      </c>
      <c r="C364" s="2" t="s">
        <v>114</v>
      </c>
      <c r="D364" s="2"/>
      <c r="E364" s="4"/>
      <c r="F364" s="4"/>
      <c r="G364" s="4"/>
      <c r="H364" s="4"/>
      <c r="I364" s="4"/>
      <c r="J364" s="4"/>
      <c r="K364" s="4"/>
      <c r="L364" s="24"/>
      <c r="M364" s="24"/>
      <c r="N364" s="24"/>
      <c r="O364" s="5"/>
    </row>
    <row r="365" spans="1:15" ht="15" customHeight="1">
      <c r="A365" s="5"/>
      <c r="B365" s="7"/>
      <c r="C365" s="2" t="s">
        <v>115</v>
      </c>
      <c r="D365" s="2"/>
      <c r="E365" s="4"/>
      <c r="F365" s="4"/>
      <c r="G365" s="4"/>
      <c r="H365" s="4"/>
      <c r="I365" s="4"/>
      <c r="J365" s="4"/>
      <c r="K365" s="4"/>
      <c r="L365" s="24"/>
      <c r="M365" s="24"/>
      <c r="N365" s="24"/>
      <c r="O365" s="5"/>
    </row>
    <row r="366" spans="1:15" ht="15" customHeight="1">
      <c r="A366" s="5"/>
      <c r="B366" s="7"/>
      <c r="C366" s="2" t="s">
        <v>116</v>
      </c>
      <c r="D366" s="2"/>
      <c r="E366" s="4"/>
      <c r="F366" s="4"/>
      <c r="G366" s="4"/>
      <c r="H366" s="4"/>
      <c r="I366" s="4"/>
      <c r="J366" s="4"/>
      <c r="K366" s="4"/>
      <c r="L366" s="24"/>
      <c r="M366" s="24"/>
      <c r="N366" s="24"/>
      <c r="O366" s="5"/>
    </row>
    <row r="367" spans="1:15" ht="15" customHeight="1">
      <c r="A367" s="5"/>
      <c r="B367" s="7"/>
      <c r="C367" s="2" t="s">
        <v>117</v>
      </c>
      <c r="D367" s="2"/>
      <c r="E367" s="4"/>
      <c r="F367" s="4"/>
      <c r="G367" s="4"/>
      <c r="H367" s="4"/>
      <c r="I367" s="4"/>
      <c r="J367" s="4"/>
      <c r="K367" s="4"/>
      <c r="L367" s="24"/>
      <c r="M367" s="24"/>
      <c r="N367" s="24"/>
      <c r="O367" s="5"/>
    </row>
    <row r="368" spans="1:15" ht="15" customHeight="1">
      <c r="A368" s="5"/>
      <c r="B368" s="69" t="s">
        <v>386</v>
      </c>
      <c r="C368" s="2" t="s">
        <v>387</v>
      </c>
      <c r="D368" s="2"/>
      <c r="E368" s="4"/>
      <c r="F368" s="4"/>
      <c r="G368" s="4"/>
      <c r="H368" s="4"/>
      <c r="I368" s="4"/>
      <c r="J368" s="4"/>
      <c r="K368" s="4"/>
      <c r="L368" s="24"/>
      <c r="M368" s="24"/>
      <c r="N368" s="24"/>
      <c r="O368" s="5"/>
    </row>
    <row r="369" spans="1:15" ht="15" customHeight="1">
      <c r="A369" s="5"/>
      <c r="B369" s="7"/>
      <c r="C369" s="2" t="s">
        <v>388</v>
      </c>
      <c r="D369" s="2"/>
      <c r="E369" s="4"/>
      <c r="F369" s="4"/>
      <c r="G369" s="4"/>
      <c r="H369" s="4"/>
      <c r="I369" s="4"/>
      <c r="J369" s="4"/>
      <c r="K369" s="4"/>
      <c r="L369" s="24"/>
      <c r="M369" s="24"/>
      <c r="N369" s="24"/>
      <c r="O369" s="5"/>
    </row>
    <row r="370" spans="1:15" ht="15" customHeight="1">
      <c r="A370" s="5"/>
      <c r="B370" s="69" t="s">
        <v>389</v>
      </c>
      <c r="C370" s="2" t="s">
        <v>486</v>
      </c>
      <c r="D370" s="2"/>
      <c r="E370" s="4"/>
      <c r="F370" s="4"/>
      <c r="G370" s="4"/>
      <c r="H370" s="4"/>
      <c r="I370" s="4"/>
      <c r="J370" s="4"/>
      <c r="K370" s="4"/>
      <c r="L370" s="24"/>
      <c r="M370" s="24"/>
      <c r="N370" s="24"/>
      <c r="O370" s="5"/>
    </row>
    <row r="371" spans="1:15" ht="15" customHeight="1">
      <c r="A371" s="5"/>
      <c r="B371" s="7"/>
      <c r="C371" s="2" t="s">
        <v>485</v>
      </c>
      <c r="D371" s="2"/>
      <c r="E371" s="4"/>
      <c r="F371" s="4"/>
      <c r="G371" s="4"/>
      <c r="H371" s="4"/>
      <c r="I371" s="4"/>
      <c r="J371" s="4"/>
      <c r="K371" s="4"/>
      <c r="L371" s="24"/>
      <c r="M371" s="24"/>
      <c r="N371" s="24"/>
      <c r="O371" s="5"/>
    </row>
    <row r="372" spans="1:15" ht="15" customHeight="1">
      <c r="A372" s="5"/>
      <c r="B372" s="7" t="s">
        <v>390</v>
      </c>
      <c r="C372" s="2" t="s">
        <v>393</v>
      </c>
      <c r="D372" s="2"/>
      <c r="E372" s="4"/>
      <c r="F372" s="4"/>
      <c r="G372" s="4"/>
      <c r="H372" s="4"/>
      <c r="I372" s="4"/>
      <c r="J372" s="4"/>
      <c r="K372" s="4"/>
      <c r="L372" s="24"/>
      <c r="M372" s="24"/>
      <c r="N372" s="24"/>
      <c r="O372" s="5"/>
    </row>
    <row r="373" spans="1:15" ht="15" customHeight="1">
      <c r="A373" s="5"/>
      <c r="B373" s="107"/>
      <c r="C373" s="99"/>
      <c r="D373" s="99"/>
      <c r="E373" s="4"/>
      <c r="F373" s="4"/>
      <c r="G373" s="4"/>
      <c r="H373" s="4"/>
      <c r="I373" s="4"/>
      <c r="J373" s="4"/>
      <c r="K373" s="4"/>
      <c r="L373" s="24"/>
      <c r="M373" s="24"/>
      <c r="N373" s="24"/>
      <c r="O373" s="5"/>
    </row>
    <row r="374" spans="1:15" ht="15" customHeight="1">
      <c r="A374" s="20"/>
      <c r="B374" s="7" t="s">
        <v>110</v>
      </c>
      <c r="C374" s="99"/>
      <c r="D374" s="99"/>
      <c r="E374" s="4"/>
      <c r="F374" s="4"/>
      <c r="G374" s="4"/>
      <c r="H374" s="4"/>
      <c r="I374" s="4"/>
      <c r="J374" s="4"/>
      <c r="K374" s="4"/>
      <c r="L374" s="24"/>
      <c r="M374" s="24"/>
      <c r="N374" s="24"/>
      <c r="O374" s="5"/>
    </row>
    <row r="375" spans="1:15" ht="15" customHeight="1">
      <c r="A375" s="5"/>
      <c r="B375" s="7" t="s">
        <v>111</v>
      </c>
      <c r="C375" s="99"/>
      <c r="D375" s="99"/>
      <c r="E375" s="4"/>
      <c r="F375" s="4"/>
      <c r="G375" s="4"/>
      <c r="H375" s="4"/>
      <c r="I375" s="4"/>
      <c r="J375" s="4"/>
      <c r="K375" s="4"/>
      <c r="L375" s="24"/>
      <c r="M375" s="24"/>
      <c r="N375" s="24"/>
      <c r="O375" s="5"/>
    </row>
    <row r="376" spans="1:15" ht="15" customHeight="1">
      <c r="A376" s="5"/>
      <c r="B376" s="7" t="s">
        <v>112</v>
      </c>
      <c r="C376" s="99"/>
      <c r="D376" s="99"/>
      <c r="E376" s="4"/>
      <c r="F376" s="4"/>
      <c r="G376" s="4"/>
      <c r="H376" s="4"/>
      <c r="I376" s="4"/>
      <c r="J376" s="4"/>
      <c r="K376" s="4"/>
      <c r="L376" s="24"/>
      <c r="M376" s="24"/>
      <c r="N376" s="24"/>
      <c r="O376" s="5"/>
    </row>
    <row r="377" spans="1:15" ht="15" customHeight="1">
      <c r="A377" s="5"/>
      <c r="B377" s="7" t="s">
        <v>113</v>
      </c>
      <c r="C377" s="99"/>
      <c r="D377" s="99"/>
      <c r="E377" s="4"/>
      <c r="F377" s="4"/>
      <c r="G377" s="4"/>
      <c r="H377" s="4"/>
      <c r="I377" s="4"/>
      <c r="J377" s="4"/>
      <c r="K377" s="4"/>
      <c r="L377" s="24"/>
      <c r="M377" s="24"/>
      <c r="N377" s="24"/>
      <c r="O377" s="5"/>
    </row>
    <row r="378" spans="1:15" ht="15" customHeight="1">
      <c r="A378" s="5"/>
      <c r="B378" s="7" t="s">
        <v>465</v>
      </c>
      <c r="C378" s="99"/>
      <c r="D378" s="99"/>
      <c r="E378" s="4"/>
      <c r="F378" s="4"/>
      <c r="G378" s="4"/>
      <c r="H378" s="4"/>
      <c r="I378" s="4"/>
      <c r="J378" s="4"/>
      <c r="K378" s="4"/>
      <c r="L378" s="24"/>
      <c r="M378" s="24"/>
      <c r="N378" s="24"/>
      <c r="O378" s="5"/>
    </row>
    <row r="379" spans="1:15" ht="15" customHeight="1">
      <c r="A379" s="5"/>
      <c r="B379" s="7" t="s">
        <v>466</v>
      </c>
      <c r="C379" s="99"/>
      <c r="D379" s="99"/>
      <c r="E379" s="4"/>
      <c r="F379" s="4"/>
      <c r="G379" s="4"/>
      <c r="H379" s="4"/>
      <c r="I379" s="4"/>
      <c r="J379" s="4"/>
      <c r="K379" s="4"/>
      <c r="L379" s="24"/>
      <c r="M379" s="24"/>
      <c r="N379" s="24"/>
      <c r="O379" s="5"/>
    </row>
    <row r="380" spans="1:15" ht="15" customHeight="1">
      <c r="A380" s="5"/>
      <c r="B380" s="7" t="s">
        <v>467</v>
      </c>
      <c r="C380" s="99"/>
      <c r="D380" s="99"/>
      <c r="E380" s="4"/>
      <c r="F380" s="4"/>
      <c r="G380" s="4"/>
      <c r="H380" s="4"/>
      <c r="I380" s="4"/>
      <c r="J380" s="4"/>
      <c r="K380" s="4"/>
      <c r="L380" s="24"/>
      <c r="M380" s="24"/>
      <c r="N380" s="24"/>
      <c r="O380" s="5"/>
    </row>
    <row r="381" spans="1:15" ht="15" customHeight="1">
      <c r="A381" s="5"/>
      <c r="B381" s="7" t="s">
        <v>468</v>
      </c>
      <c r="C381" s="99"/>
      <c r="D381" s="99"/>
      <c r="E381" s="4"/>
      <c r="F381" s="4"/>
      <c r="G381" s="4"/>
      <c r="H381" s="4"/>
      <c r="I381" s="4"/>
      <c r="J381" s="4"/>
      <c r="K381" s="4"/>
      <c r="L381" s="24"/>
      <c r="M381" s="24"/>
      <c r="N381" s="24"/>
      <c r="O381" s="5"/>
    </row>
    <row r="382" spans="1:15" ht="15" customHeight="1">
      <c r="A382" s="5"/>
      <c r="B382" s="7"/>
      <c r="C382" s="99"/>
      <c r="D382" s="99"/>
      <c r="E382" s="4"/>
      <c r="F382" s="4"/>
      <c r="G382" s="4"/>
      <c r="H382" s="4"/>
      <c r="I382" s="4"/>
      <c r="J382" s="4"/>
      <c r="K382" s="4"/>
      <c r="L382" s="24"/>
      <c r="M382" s="24"/>
      <c r="N382" s="24"/>
      <c r="O382" s="5"/>
    </row>
    <row r="383" spans="1:15" ht="15" customHeight="1">
      <c r="A383" s="75" t="str">
        <f>+A57</f>
        <v>BERJAYA LAND BERHAD</v>
      </c>
      <c r="B383" s="24"/>
      <c r="C383" s="4"/>
      <c r="D383" s="4"/>
      <c r="E383" s="4"/>
      <c r="F383" s="4"/>
      <c r="G383" s="4"/>
      <c r="H383" s="4"/>
      <c r="I383" s="4"/>
      <c r="J383" s="4"/>
      <c r="K383" s="4"/>
      <c r="L383" s="24"/>
      <c r="M383" s="24"/>
      <c r="N383" s="24"/>
      <c r="O383" s="5"/>
    </row>
    <row r="384" spans="1:15" ht="15" customHeight="1">
      <c r="A384" s="140" t="str">
        <f>+A58</f>
        <v>(COMPANY NO: 201765-A)</v>
      </c>
      <c r="B384" s="24"/>
      <c r="C384" s="4"/>
      <c r="D384" s="4"/>
      <c r="E384" s="4"/>
      <c r="F384" s="4"/>
      <c r="G384" s="4"/>
      <c r="H384" s="4"/>
      <c r="I384" s="4"/>
      <c r="J384" s="4"/>
      <c r="K384" s="4"/>
      <c r="L384" s="181" t="str">
        <f>+L58</f>
        <v>Quarterly report 31-10-04</v>
      </c>
      <c r="M384" s="24"/>
      <c r="N384" s="24"/>
      <c r="O384" s="5"/>
    </row>
    <row r="385" spans="1:15" ht="15" customHeight="1">
      <c r="A385" s="138"/>
      <c r="B385" s="145"/>
      <c r="C385" s="142"/>
      <c r="D385" s="142"/>
      <c r="E385" s="142"/>
      <c r="F385" s="142"/>
      <c r="G385" s="142"/>
      <c r="H385" s="142"/>
      <c r="I385" s="142"/>
      <c r="J385" s="142"/>
      <c r="K385" s="142"/>
      <c r="L385" s="145"/>
      <c r="M385" s="145"/>
      <c r="N385" s="145"/>
      <c r="O385" s="5"/>
    </row>
    <row r="386" spans="1:15" ht="15" customHeight="1">
      <c r="A386" s="5"/>
      <c r="B386" s="24"/>
      <c r="C386" s="4"/>
      <c r="D386" s="4"/>
      <c r="E386" s="205"/>
      <c r="F386" s="4"/>
      <c r="G386" s="4"/>
      <c r="H386" s="4"/>
      <c r="I386" s="4"/>
      <c r="J386" s="4"/>
      <c r="K386" s="4"/>
      <c r="L386" s="24"/>
      <c r="M386" s="24"/>
      <c r="N386" s="24"/>
      <c r="O386" s="5"/>
    </row>
    <row r="387" spans="1:15" ht="15" customHeight="1">
      <c r="A387" s="75" t="str">
        <f>+A61</f>
        <v>NOTES (Continued)</v>
      </c>
      <c r="B387" s="24"/>
      <c r="C387" s="4"/>
      <c r="D387" s="4"/>
      <c r="E387" s="4"/>
      <c r="F387" s="4"/>
      <c r="G387" s="4"/>
      <c r="H387" s="4"/>
      <c r="I387" s="4"/>
      <c r="J387" s="4"/>
      <c r="K387" s="4"/>
      <c r="L387" s="24"/>
      <c r="M387" s="24"/>
      <c r="N387" s="24"/>
      <c r="O387" s="5"/>
    </row>
    <row r="388" spans="1:15" ht="15" customHeight="1">
      <c r="A388" s="5"/>
      <c r="B388" s="7"/>
      <c r="C388" s="99"/>
      <c r="D388" s="99"/>
      <c r="E388" s="4"/>
      <c r="F388" s="4"/>
      <c r="G388" s="4"/>
      <c r="H388" s="4"/>
      <c r="I388" s="4"/>
      <c r="J388" s="4"/>
      <c r="K388" s="4"/>
      <c r="L388" s="24"/>
      <c r="M388" s="24"/>
      <c r="N388" s="24"/>
      <c r="O388" s="5"/>
    </row>
    <row r="389" spans="1:15" ht="15" customHeight="1">
      <c r="A389" s="20"/>
      <c r="B389" s="7" t="s">
        <v>24</v>
      </c>
      <c r="C389" s="99"/>
      <c r="D389" s="99"/>
      <c r="E389" s="4"/>
      <c r="F389" s="4"/>
      <c r="G389" s="4"/>
      <c r="H389" s="4"/>
      <c r="I389" s="4"/>
      <c r="J389" s="4"/>
      <c r="K389" s="4"/>
      <c r="L389" s="24"/>
      <c r="M389" s="24"/>
      <c r="N389" s="24"/>
      <c r="O389" s="5"/>
    </row>
    <row r="390" spans="1:15" ht="15" customHeight="1">
      <c r="A390" s="5"/>
      <c r="B390" s="7" t="s">
        <v>25</v>
      </c>
      <c r="C390" s="99"/>
      <c r="D390" s="99"/>
      <c r="E390" s="4"/>
      <c r="F390" s="4"/>
      <c r="G390" s="4"/>
      <c r="H390" s="4"/>
      <c r="I390" s="4"/>
      <c r="J390" s="4"/>
      <c r="K390" s="4"/>
      <c r="L390" s="24"/>
      <c r="M390" s="24"/>
      <c r="N390" s="24"/>
      <c r="O390" s="5"/>
    </row>
    <row r="391" spans="1:15" ht="15" customHeight="1">
      <c r="A391" s="5"/>
      <c r="B391" s="7" t="s">
        <v>26</v>
      </c>
      <c r="C391" s="99"/>
      <c r="D391" s="99"/>
      <c r="E391" s="4"/>
      <c r="F391" s="4"/>
      <c r="G391" s="4"/>
      <c r="H391" s="4"/>
      <c r="I391" s="4"/>
      <c r="J391" s="4"/>
      <c r="K391" s="4"/>
      <c r="L391" s="24"/>
      <c r="M391" s="24"/>
      <c r="N391" s="24"/>
      <c r="O391" s="5"/>
    </row>
    <row r="392" spans="1:15" ht="15" customHeight="1">
      <c r="A392" s="5"/>
      <c r="B392" s="7" t="s">
        <v>27</v>
      </c>
      <c r="C392" s="99"/>
      <c r="D392" s="99"/>
      <c r="E392" s="4"/>
      <c r="F392" s="4"/>
      <c r="G392" s="4"/>
      <c r="H392" s="4"/>
      <c r="I392" s="4"/>
      <c r="J392" s="4"/>
      <c r="K392" s="4"/>
      <c r="L392" s="24"/>
      <c r="M392" s="24"/>
      <c r="N392" s="24"/>
      <c r="O392" s="5"/>
    </row>
    <row r="393" spans="1:15" ht="15" customHeight="1">
      <c r="A393" s="5"/>
      <c r="B393" s="7" t="s">
        <v>28</v>
      </c>
      <c r="C393" s="99"/>
      <c r="D393" s="99"/>
      <c r="E393" s="4"/>
      <c r="F393" s="4"/>
      <c r="G393" s="4"/>
      <c r="H393" s="4"/>
      <c r="I393" s="4"/>
      <c r="J393" s="4"/>
      <c r="K393" s="4"/>
      <c r="L393" s="24"/>
      <c r="M393" s="24"/>
      <c r="N393" s="24"/>
      <c r="O393" s="5"/>
    </row>
    <row r="394" spans="1:15" ht="15" customHeight="1">
      <c r="A394" s="5"/>
      <c r="B394" s="7" t="s">
        <v>29</v>
      </c>
      <c r="C394" s="99"/>
      <c r="D394" s="99"/>
      <c r="E394" s="4"/>
      <c r="F394" s="4"/>
      <c r="G394" s="4"/>
      <c r="H394" s="4"/>
      <c r="I394" s="4"/>
      <c r="J394" s="4"/>
      <c r="K394" s="4"/>
      <c r="L394" s="24"/>
      <c r="M394" s="24"/>
      <c r="N394" s="24"/>
      <c r="O394" s="5"/>
    </row>
    <row r="395" spans="1:15" ht="15" customHeight="1">
      <c r="A395" s="5"/>
      <c r="B395" s="7"/>
      <c r="C395" s="99"/>
      <c r="D395" s="99"/>
      <c r="E395" s="4"/>
      <c r="F395" s="4"/>
      <c r="G395" s="4"/>
      <c r="H395" s="4"/>
      <c r="I395" s="4"/>
      <c r="J395" s="4"/>
      <c r="K395" s="4"/>
      <c r="L395" s="24"/>
      <c r="M395" s="24"/>
      <c r="N395" s="24"/>
      <c r="O395" s="5"/>
    </row>
    <row r="396" spans="1:15" ht="15" customHeight="1">
      <c r="A396" s="153"/>
      <c r="B396" s="7" t="s">
        <v>30</v>
      </c>
      <c r="C396" s="99"/>
      <c r="D396" s="99"/>
      <c r="E396" s="4"/>
      <c r="F396" s="4"/>
      <c r="G396" s="4"/>
      <c r="H396" s="4"/>
      <c r="I396" s="4"/>
      <c r="J396" s="4"/>
      <c r="K396" s="4"/>
      <c r="L396" s="24"/>
      <c r="M396" s="24"/>
      <c r="N396" s="24"/>
      <c r="O396" s="5"/>
    </row>
    <row r="397" spans="1:15" ht="15" customHeight="1">
      <c r="A397" s="5"/>
      <c r="B397" s="7" t="s">
        <v>109</v>
      </c>
      <c r="C397" s="99"/>
      <c r="D397" s="99"/>
      <c r="E397" s="4"/>
      <c r="F397" s="4"/>
      <c r="G397" s="4"/>
      <c r="H397" s="4"/>
      <c r="I397" s="4"/>
      <c r="J397" s="4"/>
      <c r="K397" s="4"/>
      <c r="L397" s="24"/>
      <c r="M397" s="24"/>
      <c r="N397" s="24"/>
      <c r="O397" s="5"/>
    </row>
    <row r="398" spans="1:15" ht="15" customHeight="1">
      <c r="A398" s="5"/>
      <c r="B398" s="7" t="s">
        <v>469</v>
      </c>
      <c r="C398" s="99"/>
      <c r="D398" s="99"/>
      <c r="E398" s="4"/>
      <c r="F398" s="4"/>
      <c r="G398" s="4"/>
      <c r="H398" s="4"/>
      <c r="I398" s="4"/>
      <c r="J398" s="4"/>
      <c r="K398" s="4"/>
      <c r="L398" s="24"/>
      <c r="M398" s="24"/>
      <c r="N398" s="24"/>
      <c r="O398" s="5"/>
    </row>
    <row r="399" spans="1:15" ht="15" customHeight="1">
      <c r="A399" s="5"/>
      <c r="B399" s="7" t="s">
        <v>470</v>
      </c>
      <c r="C399" s="99"/>
      <c r="D399" s="99"/>
      <c r="E399" s="4"/>
      <c r="F399" s="4"/>
      <c r="G399" s="4"/>
      <c r="H399" s="4"/>
      <c r="I399" s="4"/>
      <c r="J399" s="4"/>
      <c r="K399" s="4"/>
      <c r="L399" s="24"/>
      <c r="M399" s="24"/>
      <c r="N399" s="24"/>
      <c r="O399" s="5"/>
    </row>
    <row r="400" spans="1:15" ht="15" customHeight="1">
      <c r="A400" s="5"/>
      <c r="B400" s="7" t="s">
        <v>471</v>
      </c>
      <c r="C400" s="99"/>
      <c r="D400" s="99"/>
      <c r="E400" s="4"/>
      <c r="F400" s="4"/>
      <c r="G400" s="4"/>
      <c r="H400" s="4"/>
      <c r="I400" s="4"/>
      <c r="J400" s="4"/>
      <c r="K400" s="4"/>
      <c r="L400" s="24"/>
      <c r="M400" s="24"/>
      <c r="N400" s="24"/>
      <c r="O400" s="5"/>
    </row>
    <row r="401" spans="1:15" ht="15" customHeight="1">
      <c r="A401" s="5"/>
      <c r="B401" s="7" t="s">
        <v>472</v>
      </c>
      <c r="C401" s="99"/>
      <c r="D401" s="99"/>
      <c r="E401" s="4"/>
      <c r="F401" s="4"/>
      <c r="G401" s="4"/>
      <c r="H401" s="4"/>
      <c r="I401" s="4"/>
      <c r="J401" s="4"/>
      <c r="K401" s="4"/>
      <c r="L401" s="24"/>
      <c r="M401" s="24"/>
      <c r="N401" s="24"/>
      <c r="O401" s="5"/>
    </row>
    <row r="402" spans="1:15" ht="15" customHeight="1">
      <c r="A402" s="5"/>
      <c r="B402" s="7" t="s">
        <v>473</v>
      </c>
      <c r="C402" s="99"/>
      <c r="D402" s="99"/>
      <c r="E402" s="4"/>
      <c r="F402" s="4"/>
      <c r="G402" s="4"/>
      <c r="H402" s="4"/>
      <c r="I402" s="4"/>
      <c r="J402" s="4"/>
      <c r="K402" s="4"/>
      <c r="L402" s="24"/>
      <c r="M402" s="24"/>
      <c r="N402" s="24"/>
      <c r="O402" s="5"/>
    </row>
    <row r="403" spans="1:15" ht="15" customHeight="1">
      <c r="A403" s="5"/>
      <c r="B403" s="7" t="s">
        <v>335</v>
      </c>
      <c r="C403" s="99"/>
      <c r="D403" s="99"/>
      <c r="E403" s="4"/>
      <c r="F403" s="4"/>
      <c r="G403" s="4"/>
      <c r="H403" s="4"/>
      <c r="I403" s="4"/>
      <c r="J403" s="4"/>
      <c r="K403" s="4"/>
      <c r="L403" s="24"/>
      <c r="M403" s="24"/>
      <c r="N403" s="24"/>
      <c r="O403" s="5"/>
    </row>
    <row r="404" spans="1:15" ht="15" customHeight="1">
      <c r="A404" s="5"/>
      <c r="B404" s="7" t="s">
        <v>334</v>
      </c>
      <c r="C404" s="99"/>
      <c r="D404" s="99"/>
      <c r="E404" s="4"/>
      <c r="F404" s="4"/>
      <c r="G404" s="4"/>
      <c r="H404" s="4"/>
      <c r="I404" s="4"/>
      <c r="J404" s="4"/>
      <c r="K404" s="4"/>
      <c r="L404" s="24"/>
      <c r="M404" s="24"/>
      <c r="N404" s="24"/>
      <c r="O404" s="5"/>
    </row>
    <row r="405" spans="1:15" ht="15" customHeight="1">
      <c r="A405" s="5"/>
      <c r="B405" s="107"/>
      <c r="C405" s="99"/>
      <c r="D405" s="99"/>
      <c r="E405" s="4"/>
      <c r="F405" s="4"/>
      <c r="G405" s="4"/>
      <c r="H405" s="4"/>
      <c r="I405" s="4"/>
      <c r="J405" s="4"/>
      <c r="K405" s="4"/>
      <c r="L405" s="24"/>
      <c r="M405" s="24"/>
      <c r="N405" s="24"/>
      <c r="O405" s="5"/>
    </row>
    <row r="406" spans="1:15" ht="15" customHeight="1">
      <c r="A406" s="5"/>
      <c r="B406" s="223" t="s">
        <v>512</v>
      </c>
      <c r="C406" s="222"/>
      <c r="D406" s="2"/>
      <c r="E406" s="4"/>
      <c r="F406" s="4"/>
      <c r="G406" s="4"/>
      <c r="H406" s="4"/>
      <c r="I406" s="4"/>
      <c r="J406" s="4"/>
      <c r="K406" s="4"/>
      <c r="L406" s="24"/>
      <c r="M406" s="24"/>
      <c r="N406" s="24"/>
      <c r="O406" s="5"/>
    </row>
    <row r="407" spans="1:15" ht="15" customHeight="1">
      <c r="A407" s="5"/>
      <c r="B407" s="223" t="s">
        <v>513</v>
      </c>
      <c r="C407" s="222"/>
      <c r="D407" s="2"/>
      <c r="E407" s="4"/>
      <c r="F407" s="4"/>
      <c r="G407" s="4"/>
      <c r="H407" s="4"/>
      <c r="I407" s="4"/>
      <c r="J407" s="4"/>
      <c r="K407" s="4"/>
      <c r="L407" s="24"/>
      <c r="M407" s="24"/>
      <c r="N407" s="24"/>
      <c r="O407" s="5"/>
    </row>
    <row r="408" spans="1:15" ht="15" customHeight="1">
      <c r="A408" s="5"/>
      <c r="B408" s="223" t="s">
        <v>514</v>
      </c>
      <c r="C408" s="222"/>
      <c r="D408" s="2"/>
      <c r="E408" s="4"/>
      <c r="F408" s="4"/>
      <c r="G408" s="4"/>
      <c r="H408" s="4"/>
      <c r="I408" s="4"/>
      <c r="J408" s="4"/>
      <c r="K408" s="4"/>
      <c r="L408" s="24"/>
      <c r="M408" s="24"/>
      <c r="N408" s="24"/>
      <c r="O408" s="5"/>
    </row>
    <row r="409" spans="1:15" ht="15" customHeight="1">
      <c r="A409" s="5"/>
      <c r="B409" s="223" t="s">
        <v>515</v>
      </c>
      <c r="C409" s="222"/>
      <c r="D409" s="2"/>
      <c r="E409" s="4"/>
      <c r="F409" s="4"/>
      <c r="G409" s="4"/>
      <c r="H409" s="4"/>
      <c r="I409" s="4"/>
      <c r="J409" s="4"/>
      <c r="K409" s="4"/>
      <c r="L409" s="24"/>
      <c r="M409" s="24"/>
      <c r="N409" s="24"/>
      <c r="O409" s="5"/>
    </row>
    <row r="410" spans="1:15" ht="15" customHeight="1">
      <c r="A410" s="20"/>
      <c r="B410" s="223" t="s">
        <v>516</v>
      </c>
      <c r="C410" s="222"/>
      <c r="D410" s="2"/>
      <c r="E410" s="4"/>
      <c r="F410" s="4"/>
      <c r="G410" s="4"/>
      <c r="H410" s="4"/>
      <c r="I410" s="4"/>
      <c r="J410" s="4"/>
      <c r="K410" s="4"/>
      <c r="L410" s="24"/>
      <c r="M410" s="24"/>
      <c r="N410" s="24"/>
      <c r="O410" s="5"/>
    </row>
    <row r="411" spans="1:15" ht="15" customHeight="1">
      <c r="A411" s="5"/>
      <c r="B411" s="107"/>
      <c r="C411" s="99"/>
      <c r="D411" s="99"/>
      <c r="E411" s="4"/>
      <c r="F411" s="4"/>
      <c r="G411" s="4"/>
      <c r="H411" s="4"/>
      <c r="I411" s="4"/>
      <c r="J411" s="4"/>
      <c r="K411" s="4"/>
      <c r="L411" s="24"/>
      <c r="M411" s="24"/>
      <c r="N411" s="24"/>
      <c r="O411" s="5"/>
    </row>
    <row r="412" spans="1:15" ht="15" customHeight="1">
      <c r="A412" s="5"/>
      <c r="B412" s="121" t="s">
        <v>517</v>
      </c>
      <c r="C412" s="121"/>
      <c r="D412" s="2"/>
      <c r="E412" s="1"/>
      <c r="F412" s="1"/>
      <c r="G412" s="1"/>
      <c r="H412" s="1"/>
      <c r="I412" s="1"/>
      <c r="J412" s="1"/>
      <c r="K412" s="1"/>
      <c r="L412" s="79"/>
      <c r="M412" s="79"/>
      <c r="N412" s="24"/>
      <c r="O412" s="5"/>
    </row>
    <row r="413" spans="1:15" ht="15" customHeight="1">
      <c r="A413" s="5"/>
      <c r="B413" s="209" t="s">
        <v>141</v>
      </c>
      <c r="C413" s="121" t="s">
        <v>518</v>
      </c>
      <c r="D413" s="2"/>
      <c r="E413" s="1"/>
      <c r="F413" s="1"/>
      <c r="G413" s="1"/>
      <c r="H413" s="1"/>
      <c r="I413" s="1"/>
      <c r="J413" s="1"/>
      <c r="K413" s="1"/>
      <c r="L413" s="79"/>
      <c r="M413" s="79"/>
      <c r="N413" s="24"/>
      <c r="O413" s="5"/>
    </row>
    <row r="414" spans="1:15" ht="15" customHeight="1">
      <c r="A414" s="5"/>
      <c r="B414" s="209"/>
      <c r="C414" s="121" t="s">
        <v>519</v>
      </c>
      <c r="D414" s="2"/>
      <c r="E414" s="1"/>
      <c r="F414" s="1"/>
      <c r="G414" s="1"/>
      <c r="H414" s="1"/>
      <c r="I414" s="1"/>
      <c r="J414" s="1"/>
      <c r="K414" s="1"/>
      <c r="L414" s="79"/>
      <c r="M414" s="79"/>
      <c r="N414" s="24"/>
      <c r="O414" s="5"/>
    </row>
    <row r="415" spans="1:15" ht="15" customHeight="1">
      <c r="A415" s="5"/>
      <c r="B415" s="209"/>
      <c r="C415" s="121" t="s">
        <v>520</v>
      </c>
      <c r="D415" s="2"/>
      <c r="E415" s="1"/>
      <c r="F415" s="1"/>
      <c r="G415" s="1"/>
      <c r="H415" s="1"/>
      <c r="I415" s="1"/>
      <c r="J415" s="1"/>
      <c r="K415" s="1"/>
      <c r="L415" s="79"/>
      <c r="M415" s="79"/>
      <c r="N415" s="24"/>
      <c r="O415" s="5"/>
    </row>
    <row r="416" spans="1:15" ht="15" customHeight="1">
      <c r="A416" s="5"/>
      <c r="B416" s="209" t="s">
        <v>188</v>
      </c>
      <c r="C416" s="121" t="s">
        <v>521</v>
      </c>
      <c r="D416" s="2"/>
      <c r="E416" s="1"/>
      <c r="F416" s="1"/>
      <c r="G416" s="1"/>
      <c r="H416" s="1"/>
      <c r="I416" s="1"/>
      <c r="J416" s="1"/>
      <c r="K416" s="1"/>
      <c r="L416" s="79"/>
      <c r="M416" s="79"/>
      <c r="N416" s="24"/>
      <c r="O416" s="5"/>
    </row>
    <row r="417" spans="1:15" ht="15" customHeight="1">
      <c r="A417" s="5"/>
      <c r="B417" s="209"/>
      <c r="C417" s="121" t="s">
        <v>522</v>
      </c>
      <c r="D417" s="2"/>
      <c r="E417" s="1"/>
      <c r="F417" s="1"/>
      <c r="G417" s="1"/>
      <c r="H417" s="1"/>
      <c r="I417" s="1"/>
      <c r="J417" s="1"/>
      <c r="K417" s="1"/>
      <c r="L417" s="79"/>
      <c r="M417" s="79"/>
      <c r="N417" s="24"/>
      <c r="O417" s="5"/>
    </row>
    <row r="418" spans="1:15" ht="15" customHeight="1">
      <c r="A418" s="5"/>
      <c r="B418" s="209"/>
      <c r="C418" s="121" t="s">
        <v>523</v>
      </c>
      <c r="D418" s="2"/>
      <c r="E418" s="1"/>
      <c r="F418" s="1"/>
      <c r="G418" s="1"/>
      <c r="H418" s="1"/>
      <c r="I418" s="1"/>
      <c r="J418" s="1"/>
      <c r="K418" s="1"/>
      <c r="L418" s="79"/>
      <c r="M418" s="79"/>
      <c r="N418" s="24"/>
      <c r="O418" s="5"/>
    </row>
    <row r="419" spans="1:15" ht="15" customHeight="1">
      <c r="A419" s="5"/>
      <c r="B419" s="209"/>
      <c r="C419" s="121" t="s">
        <v>524</v>
      </c>
      <c r="D419" s="2"/>
      <c r="E419" s="1"/>
      <c r="F419" s="1"/>
      <c r="G419" s="1"/>
      <c r="H419" s="1"/>
      <c r="I419" s="1"/>
      <c r="J419" s="1"/>
      <c r="K419" s="1"/>
      <c r="L419" s="79"/>
      <c r="M419" s="79"/>
      <c r="N419" s="24"/>
      <c r="O419" s="5"/>
    </row>
    <row r="420" spans="1:15" ht="15" customHeight="1">
      <c r="A420" s="5"/>
      <c r="B420" s="216"/>
      <c r="C420" s="2" t="s">
        <v>525</v>
      </c>
      <c r="D420" s="2"/>
      <c r="E420" s="1"/>
      <c r="F420" s="1"/>
      <c r="G420" s="1"/>
      <c r="H420" s="1"/>
      <c r="I420" s="1"/>
      <c r="J420" s="1"/>
      <c r="K420" s="1"/>
      <c r="L420" s="79"/>
      <c r="M420" s="79"/>
      <c r="N420" s="24"/>
      <c r="O420" s="5"/>
    </row>
    <row r="421" spans="1:15" ht="15" customHeight="1">
      <c r="A421" s="5"/>
      <c r="B421" s="209" t="s">
        <v>189</v>
      </c>
      <c r="C421" s="121" t="s">
        <v>526</v>
      </c>
      <c r="D421" s="79"/>
      <c r="E421" s="79"/>
      <c r="F421" s="4"/>
      <c r="G421" s="4"/>
      <c r="H421" s="4"/>
      <c r="I421" s="4"/>
      <c r="J421" s="4"/>
      <c r="K421" s="4"/>
      <c r="L421" s="24"/>
      <c r="M421" s="24"/>
      <c r="N421" s="24"/>
      <c r="O421" s="5"/>
    </row>
    <row r="422" spans="1:15" ht="15" customHeight="1">
      <c r="A422" s="5"/>
      <c r="B422" s="209"/>
      <c r="C422" s="121" t="s">
        <v>527</v>
      </c>
      <c r="D422" s="79"/>
      <c r="E422" s="79"/>
      <c r="F422" s="4"/>
      <c r="G422" s="4"/>
      <c r="H422" s="4"/>
      <c r="I422" s="4"/>
      <c r="J422" s="4"/>
      <c r="K422" s="4"/>
      <c r="L422" s="24"/>
      <c r="M422" s="24"/>
      <c r="N422" s="24"/>
      <c r="O422" s="5"/>
    </row>
    <row r="423" spans="1:15" ht="15" customHeight="1">
      <c r="A423" s="5"/>
      <c r="B423" s="209"/>
      <c r="C423" s="121" t="s">
        <v>528</v>
      </c>
      <c r="D423" s="79"/>
      <c r="E423" s="79"/>
      <c r="F423" s="4"/>
      <c r="G423" s="4"/>
      <c r="H423" s="4"/>
      <c r="I423" s="4"/>
      <c r="J423" s="4"/>
      <c r="K423" s="4"/>
      <c r="L423" s="24"/>
      <c r="M423" s="24"/>
      <c r="N423" s="24"/>
      <c r="O423" s="5"/>
    </row>
    <row r="424" spans="1:15" ht="15" customHeight="1">
      <c r="A424" s="5"/>
      <c r="B424" s="224" t="s">
        <v>529</v>
      </c>
      <c r="C424" s="121" t="s">
        <v>530</v>
      </c>
      <c r="D424" s="79"/>
      <c r="E424" s="79"/>
      <c r="F424" s="4"/>
      <c r="G424" s="4"/>
      <c r="H424" s="4"/>
      <c r="I424" s="4"/>
      <c r="J424" s="4"/>
      <c r="K424" s="4"/>
      <c r="L424" s="24"/>
      <c r="M424" s="24"/>
      <c r="N424" s="24"/>
      <c r="O424" s="5"/>
    </row>
    <row r="425" spans="1:15" ht="15" customHeight="1">
      <c r="A425" s="5"/>
      <c r="B425" s="209"/>
      <c r="C425" s="217" t="s">
        <v>531</v>
      </c>
      <c r="D425" s="79"/>
      <c r="E425" s="79"/>
      <c r="F425" s="4"/>
      <c r="G425" s="4"/>
      <c r="H425" s="4"/>
      <c r="I425" s="4"/>
      <c r="J425" s="4"/>
      <c r="K425" s="4"/>
      <c r="L425" s="24"/>
      <c r="M425" s="24"/>
      <c r="N425" s="24"/>
      <c r="O425" s="5"/>
    </row>
    <row r="426" spans="1:15" ht="15" customHeight="1">
      <c r="A426" s="20"/>
      <c r="B426" s="209" t="s">
        <v>389</v>
      </c>
      <c r="C426" s="121" t="s">
        <v>532</v>
      </c>
      <c r="D426" s="99"/>
      <c r="E426" s="4"/>
      <c r="F426" s="4"/>
      <c r="G426" s="4"/>
      <c r="H426" s="4"/>
      <c r="I426" s="4"/>
      <c r="J426" s="4"/>
      <c r="K426" s="4"/>
      <c r="L426" s="24"/>
      <c r="M426" s="24"/>
      <c r="N426" s="24"/>
      <c r="O426" s="5"/>
    </row>
    <row r="427" spans="1:15" ht="15" customHeight="1">
      <c r="A427" s="5"/>
      <c r="B427" s="215"/>
      <c r="C427" s="217" t="s">
        <v>533</v>
      </c>
      <c r="D427" s="99"/>
      <c r="E427" s="4"/>
      <c r="F427" s="4"/>
      <c r="G427" s="4"/>
      <c r="H427" s="4"/>
      <c r="I427" s="4"/>
      <c r="J427" s="4"/>
      <c r="K427" s="4"/>
      <c r="L427" s="24"/>
      <c r="M427" s="24"/>
      <c r="N427" s="24"/>
      <c r="O427" s="5"/>
    </row>
    <row r="428" spans="1:15" ht="15" customHeight="1">
      <c r="A428" s="5"/>
      <c r="B428" s="215"/>
      <c r="C428" s="2" t="s">
        <v>534</v>
      </c>
      <c r="D428" s="99"/>
      <c r="E428" s="4"/>
      <c r="F428" s="4"/>
      <c r="G428" s="4"/>
      <c r="H428" s="4"/>
      <c r="I428" s="4"/>
      <c r="J428" s="4"/>
      <c r="K428" s="4"/>
      <c r="L428" s="24"/>
      <c r="M428" s="24"/>
      <c r="N428" s="24"/>
      <c r="O428" s="5"/>
    </row>
    <row r="429" spans="1:15" ht="15" customHeight="1">
      <c r="A429" s="5"/>
      <c r="B429" s="107"/>
      <c r="C429" s="99"/>
      <c r="D429" s="99"/>
      <c r="E429" s="4"/>
      <c r="F429" s="4"/>
      <c r="G429" s="4"/>
      <c r="H429" s="4"/>
      <c r="I429" s="4"/>
      <c r="J429" s="4"/>
      <c r="K429" s="4"/>
      <c r="L429" s="24"/>
      <c r="M429" s="24"/>
      <c r="N429" s="24"/>
      <c r="O429" s="5"/>
    </row>
    <row r="430" spans="1:15" ht="15" customHeight="1">
      <c r="A430" s="5"/>
      <c r="B430" s="121" t="s">
        <v>535</v>
      </c>
      <c r="C430" s="222"/>
      <c r="D430" s="99"/>
      <c r="E430" s="4"/>
      <c r="F430" s="4"/>
      <c r="G430" s="4"/>
      <c r="H430" s="4"/>
      <c r="I430" s="4"/>
      <c r="J430" s="4"/>
      <c r="K430" s="4"/>
      <c r="L430" s="24"/>
      <c r="M430" s="24"/>
      <c r="N430" s="24"/>
      <c r="O430" s="5"/>
    </row>
    <row r="431" spans="1:15" ht="15" customHeight="1">
      <c r="A431" s="5"/>
      <c r="B431" s="223" t="s">
        <v>536</v>
      </c>
      <c r="C431" s="222"/>
      <c r="D431" s="99"/>
      <c r="E431" s="4"/>
      <c r="F431" s="4"/>
      <c r="G431" s="4"/>
      <c r="H431" s="4"/>
      <c r="I431" s="4"/>
      <c r="J431" s="4"/>
      <c r="K431" s="4"/>
      <c r="L431" s="24"/>
      <c r="M431" s="24"/>
      <c r="N431" s="24"/>
      <c r="O431" s="5"/>
    </row>
    <row r="432" spans="1:15" ht="15" customHeight="1">
      <c r="A432" s="5"/>
      <c r="B432" s="225"/>
      <c r="C432" s="226"/>
      <c r="D432" s="99"/>
      <c r="E432" s="4"/>
      <c r="F432" s="4"/>
      <c r="G432" s="4"/>
      <c r="H432" s="4"/>
      <c r="I432" s="4"/>
      <c r="J432" s="4"/>
      <c r="K432" s="4"/>
      <c r="L432" s="24"/>
      <c r="M432" s="24"/>
      <c r="N432" s="24"/>
      <c r="O432" s="5"/>
    </row>
    <row r="433" spans="1:15" ht="15" customHeight="1">
      <c r="A433" s="5"/>
      <c r="B433" s="2" t="s">
        <v>50</v>
      </c>
      <c r="C433" s="226"/>
      <c r="D433" s="99"/>
      <c r="E433" s="4"/>
      <c r="F433" s="4"/>
      <c r="G433" s="4"/>
      <c r="H433" s="4"/>
      <c r="I433" s="4"/>
      <c r="J433" s="4"/>
      <c r="K433" s="4"/>
      <c r="L433" s="24"/>
      <c r="M433" s="24"/>
      <c r="N433" s="24"/>
      <c r="O433" s="5"/>
    </row>
    <row r="434" spans="1:15" ht="15" customHeight="1">
      <c r="A434" s="5"/>
      <c r="B434" s="2" t="s">
        <v>51</v>
      </c>
      <c r="C434" s="226"/>
      <c r="D434" s="99"/>
      <c r="E434" s="4"/>
      <c r="F434" s="4"/>
      <c r="G434" s="4"/>
      <c r="H434" s="4"/>
      <c r="I434" s="4"/>
      <c r="J434" s="4"/>
      <c r="K434" s="4"/>
      <c r="L434" s="24"/>
      <c r="M434" s="24"/>
      <c r="N434" s="24"/>
      <c r="O434" s="5"/>
    </row>
    <row r="435" spans="1:15" ht="15" customHeight="1">
      <c r="A435" s="5"/>
      <c r="B435" s="2" t="s">
        <v>31</v>
      </c>
      <c r="C435" s="226"/>
      <c r="D435" s="99"/>
      <c r="E435" s="4"/>
      <c r="F435" s="4"/>
      <c r="G435" s="4"/>
      <c r="H435" s="4"/>
      <c r="I435" s="4"/>
      <c r="J435" s="4"/>
      <c r="K435" s="4"/>
      <c r="L435" s="24"/>
      <c r="M435" s="24"/>
      <c r="N435" s="24"/>
      <c r="O435" s="5"/>
    </row>
    <row r="436" spans="1:15" ht="15" customHeight="1">
      <c r="A436" s="5"/>
      <c r="B436" s="2"/>
      <c r="C436" s="226"/>
      <c r="D436" s="99"/>
      <c r="E436" s="4"/>
      <c r="F436" s="4"/>
      <c r="G436" s="4"/>
      <c r="H436" s="4"/>
      <c r="I436" s="4"/>
      <c r="J436" s="4"/>
      <c r="K436" s="4"/>
      <c r="L436" s="24"/>
      <c r="M436" s="24"/>
      <c r="N436" s="24"/>
      <c r="O436" s="5"/>
    </row>
    <row r="437" spans="1:15" ht="15" customHeight="1">
      <c r="A437" s="75" t="str">
        <f>+A57</f>
        <v>BERJAYA LAND BERHAD</v>
      </c>
      <c r="B437" s="24"/>
      <c r="C437" s="4"/>
      <c r="D437" s="4"/>
      <c r="E437" s="4"/>
      <c r="F437" s="4"/>
      <c r="G437" s="4"/>
      <c r="H437" s="4"/>
      <c r="I437" s="4"/>
      <c r="J437" s="4"/>
      <c r="K437" s="4"/>
      <c r="L437" s="24"/>
      <c r="M437" s="24"/>
      <c r="N437" s="24"/>
      <c r="O437" s="5"/>
    </row>
    <row r="438" spans="1:15" ht="15" customHeight="1">
      <c r="A438" s="140" t="str">
        <f>+A58</f>
        <v>(COMPANY NO: 201765-A)</v>
      </c>
      <c r="B438" s="24"/>
      <c r="C438" s="4"/>
      <c r="D438" s="4"/>
      <c r="E438" s="4"/>
      <c r="F438" s="4"/>
      <c r="G438" s="4"/>
      <c r="H438" s="4"/>
      <c r="I438" s="4"/>
      <c r="J438" s="4"/>
      <c r="K438" s="4"/>
      <c r="L438" s="181" t="str">
        <f>+L58</f>
        <v>Quarterly report 31-10-04</v>
      </c>
      <c r="M438" s="24"/>
      <c r="N438" s="24"/>
      <c r="O438" s="5"/>
    </row>
    <row r="439" spans="1:15" ht="15" customHeight="1">
      <c r="A439" s="138"/>
      <c r="B439" s="145"/>
      <c r="C439" s="142"/>
      <c r="D439" s="142"/>
      <c r="E439" s="142"/>
      <c r="F439" s="142"/>
      <c r="G439" s="142"/>
      <c r="H439" s="142"/>
      <c r="I439" s="142"/>
      <c r="J439" s="142"/>
      <c r="K439" s="142"/>
      <c r="L439" s="145"/>
      <c r="M439" s="145"/>
      <c r="N439" s="145"/>
      <c r="O439" s="5"/>
    </row>
    <row r="440" spans="1:15" ht="15" customHeight="1">
      <c r="A440" s="5"/>
      <c r="B440" s="24"/>
      <c r="C440" s="4"/>
      <c r="D440" s="4"/>
      <c r="E440" s="205"/>
      <c r="F440" s="4"/>
      <c r="G440" s="4"/>
      <c r="H440" s="4"/>
      <c r="I440" s="4"/>
      <c r="J440" s="4"/>
      <c r="K440" s="4"/>
      <c r="L440" s="24"/>
      <c r="M440" s="24"/>
      <c r="N440" s="24"/>
      <c r="O440" s="5"/>
    </row>
    <row r="441" spans="1:15" ht="15" customHeight="1">
      <c r="A441" s="75" t="str">
        <f>+A61</f>
        <v>NOTES (Continued)</v>
      </c>
      <c r="B441" s="24"/>
      <c r="C441" s="4"/>
      <c r="D441" s="4"/>
      <c r="E441" s="4"/>
      <c r="F441" s="4"/>
      <c r="G441" s="4"/>
      <c r="H441" s="4"/>
      <c r="I441" s="4"/>
      <c r="J441" s="4"/>
      <c r="K441" s="4"/>
      <c r="L441" s="24"/>
      <c r="M441" s="24"/>
      <c r="N441" s="24"/>
      <c r="O441" s="5"/>
    </row>
    <row r="442" spans="1:15" ht="15" customHeight="1">
      <c r="A442" s="5"/>
      <c r="B442" s="2"/>
      <c r="C442" s="226"/>
      <c r="D442" s="99"/>
      <c r="E442" s="4"/>
      <c r="F442" s="4"/>
      <c r="G442" s="4"/>
      <c r="H442" s="4"/>
      <c r="I442" s="4"/>
      <c r="J442" s="4"/>
      <c r="K442" s="4"/>
      <c r="L442" s="24"/>
      <c r="M442" s="24"/>
      <c r="N442" s="24"/>
      <c r="O442" s="5"/>
    </row>
    <row r="443" spans="1:15" ht="15" customHeight="1">
      <c r="A443" s="20"/>
      <c r="B443" s="7" t="s">
        <v>34</v>
      </c>
      <c r="C443" s="2"/>
      <c r="D443" s="99"/>
      <c r="E443" s="99"/>
      <c r="F443" s="4"/>
      <c r="G443" s="4"/>
      <c r="H443" s="4"/>
      <c r="I443" s="4"/>
      <c r="J443" s="4"/>
      <c r="K443" s="4"/>
      <c r="L443" s="24"/>
      <c r="M443" s="24"/>
      <c r="N443" s="24"/>
      <c r="O443" s="5"/>
    </row>
    <row r="444" spans="1:15" ht="15" customHeight="1">
      <c r="A444" s="5"/>
      <c r="B444" s="2" t="s">
        <v>32</v>
      </c>
      <c r="C444" s="2"/>
      <c r="D444" s="99"/>
      <c r="E444" s="99"/>
      <c r="F444" s="4"/>
      <c r="G444" s="4"/>
      <c r="H444" s="4"/>
      <c r="I444" s="4"/>
      <c r="J444" s="4"/>
      <c r="K444" s="4"/>
      <c r="L444" s="24"/>
      <c r="M444" s="24"/>
      <c r="N444" s="24"/>
      <c r="O444" s="5"/>
    </row>
    <row r="445" spans="1:15" ht="15" customHeight="1">
      <c r="A445" s="5"/>
      <c r="B445" s="2" t="s">
        <v>33</v>
      </c>
      <c r="C445" s="2"/>
      <c r="D445" s="99"/>
      <c r="E445" s="99"/>
      <c r="F445" s="4"/>
      <c r="G445" s="4"/>
      <c r="H445" s="4"/>
      <c r="I445" s="4"/>
      <c r="J445" s="4"/>
      <c r="K445" s="4"/>
      <c r="L445" s="24"/>
      <c r="M445" s="24"/>
      <c r="N445" s="24"/>
      <c r="O445" s="5"/>
    </row>
    <row r="446" spans="1:15" ht="15" customHeight="1">
      <c r="A446" s="5"/>
      <c r="B446" s="2"/>
      <c r="C446" s="2"/>
      <c r="D446" s="99"/>
      <c r="E446" s="99"/>
      <c r="F446" s="4"/>
      <c r="G446" s="4"/>
      <c r="H446" s="4"/>
      <c r="I446" s="4"/>
      <c r="J446" s="4"/>
      <c r="K446" s="4"/>
      <c r="L446" s="24"/>
      <c r="M446" s="24"/>
      <c r="N446" s="24"/>
      <c r="O446" s="5"/>
    </row>
    <row r="447" spans="1:15" ht="15" customHeight="1">
      <c r="A447" s="5"/>
      <c r="B447" s="2" t="s">
        <v>35</v>
      </c>
      <c r="C447" s="2"/>
      <c r="D447" s="99"/>
      <c r="E447" s="99"/>
      <c r="F447" s="4"/>
      <c r="G447" s="4"/>
      <c r="H447" s="4"/>
      <c r="I447" s="4"/>
      <c r="J447" s="4"/>
      <c r="K447" s="4"/>
      <c r="L447" s="24"/>
      <c r="M447" s="24"/>
      <c r="N447" s="24"/>
      <c r="O447" s="5"/>
    </row>
    <row r="448" spans="1:15" ht="15" customHeight="1">
      <c r="A448" s="5"/>
      <c r="B448" s="2" t="s">
        <v>289</v>
      </c>
      <c r="C448" s="2"/>
      <c r="D448" s="99"/>
      <c r="E448" s="99"/>
      <c r="F448" s="4"/>
      <c r="G448" s="4"/>
      <c r="H448" s="4"/>
      <c r="I448" s="4"/>
      <c r="J448" s="4"/>
      <c r="K448" s="4"/>
      <c r="L448" s="24"/>
      <c r="M448" s="24"/>
      <c r="N448" s="24"/>
      <c r="O448" s="5"/>
    </row>
    <row r="449" spans="1:15" ht="15" customHeight="1">
      <c r="A449" s="5"/>
      <c r="B449" s="2" t="s">
        <v>285</v>
      </c>
      <c r="C449" s="2"/>
      <c r="D449" s="99"/>
      <c r="E449" s="99"/>
      <c r="F449" s="4"/>
      <c r="G449" s="4"/>
      <c r="H449" s="4"/>
      <c r="I449" s="4"/>
      <c r="J449" s="4"/>
      <c r="K449" s="4"/>
      <c r="L449" s="24"/>
      <c r="M449" s="24"/>
      <c r="N449" s="24"/>
      <c r="O449" s="5"/>
    </row>
    <row r="450" spans="1:15" ht="15" customHeight="1">
      <c r="A450" s="5"/>
      <c r="B450" s="2"/>
      <c r="C450" s="79"/>
      <c r="D450" s="99"/>
      <c r="E450" s="4"/>
      <c r="F450" s="4"/>
      <c r="G450" s="4"/>
      <c r="H450" s="4"/>
      <c r="I450" s="4"/>
      <c r="J450" s="4"/>
      <c r="K450" s="4"/>
      <c r="L450" s="24"/>
      <c r="M450" s="24"/>
      <c r="N450" s="24"/>
      <c r="O450" s="5"/>
    </row>
    <row r="451" spans="1:15" ht="15" customHeight="1">
      <c r="A451" s="154" t="s">
        <v>357</v>
      </c>
      <c r="B451" s="227" t="s">
        <v>537</v>
      </c>
      <c r="C451" s="227"/>
      <c r="D451" s="227"/>
      <c r="E451" s="227"/>
      <c r="F451" s="220"/>
      <c r="G451" s="220"/>
      <c r="H451" s="220"/>
      <c r="I451" s="220"/>
      <c r="J451" s="220"/>
      <c r="K451" s="220"/>
      <c r="L451" s="220"/>
      <c r="M451" s="24"/>
      <c r="N451" s="24"/>
      <c r="O451" s="5"/>
    </row>
    <row r="452" spans="1:15" ht="15" customHeight="1">
      <c r="A452" s="2"/>
      <c r="B452" s="227" t="s">
        <v>538</v>
      </c>
      <c r="C452" s="227"/>
      <c r="D452" s="227"/>
      <c r="E452" s="227"/>
      <c r="F452" s="220"/>
      <c r="G452" s="220"/>
      <c r="H452" s="220"/>
      <c r="I452" s="220"/>
      <c r="J452" s="220"/>
      <c r="K452" s="220"/>
      <c r="L452" s="220"/>
      <c r="M452" s="24"/>
      <c r="N452" s="24"/>
      <c r="O452" s="5"/>
    </row>
    <row r="453" spans="1:15" ht="15" customHeight="1">
      <c r="A453" s="20"/>
      <c r="B453" s="227" t="s">
        <v>539</v>
      </c>
      <c r="C453" s="227"/>
      <c r="D453" s="227"/>
      <c r="E453" s="227"/>
      <c r="F453" s="220"/>
      <c r="G453" s="220"/>
      <c r="H453" s="220"/>
      <c r="I453" s="220"/>
      <c r="J453" s="220"/>
      <c r="K453" s="220"/>
      <c r="L453" s="220"/>
      <c r="M453" s="24"/>
      <c r="N453" s="24"/>
      <c r="O453" s="5"/>
    </row>
    <row r="454" spans="1:15" ht="15" customHeight="1">
      <c r="A454" s="20"/>
      <c r="B454" s="228"/>
      <c r="C454" s="227"/>
      <c r="D454" s="227"/>
      <c r="E454" s="227"/>
      <c r="F454" s="220"/>
      <c r="G454" s="220"/>
      <c r="H454" s="220"/>
      <c r="I454" s="220"/>
      <c r="J454" s="220"/>
      <c r="K454" s="220"/>
      <c r="L454" s="220"/>
      <c r="M454" s="24"/>
      <c r="N454" s="24"/>
      <c r="O454" s="5"/>
    </row>
    <row r="455" spans="1:15" ht="15" customHeight="1">
      <c r="A455" s="20"/>
      <c r="B455" s="230" t="s">
        <v>345</v>
      </c>
      <c r="C455" s="227"/>
      <c r="D455" s="227"/>
      <c r="E455" s="227"/>
      <c r="F455" s="220"/>
      <c r="G455" s="220"/>
      <c r="H455" s="220"/>
      <c r="I455" s="220"/>
      <c r="J455" s="220"/>
      <c r="K455" s="220"/>
      <c r="L455" s="220"/>
      <c r="M455" s="24"/>
      <c r="N455" s="24"/>
      <c r="O455" s="5"/>
    </row>
    <row r="456" spans="1:15" ht="15" customHeight="1">
      <c r="A456" s="20"/>
      <c r="B456" s="227" t="s">
        <v>141</v>
      </c>
      <c r="C456" s="227" t="s">
        <v>346</v>
      </c>
      <c r="D456" s="227"/>
      <c r="E456" s="227"/>
      <c r="F456" s="220"/>
      <c r="G456" s="220"/>
      <c r="H456" s="220"/>
      <c r="I456" s="220"/>
      <c r="J456" s="220"/>
      <c r="K456" s="220"/>
      <c r="L456" s="220"/>
      <c r="M456" s="24"/>
      <c r="N456" s="24"/>
      <c r="O456" s="5"/>
    </row>
    <row r="457" spans="1:15" ht="15" customHeight="1">
      <c r="A457" s="20"/>
      <c r="B457" s="227" t="s">
        <v>188</v>
      </c>
      <c r="C457" s="227" t="s">
        <v>348</v>
      </c>
      <c r="D457" s="227"/>
      <c r="E457" s="227"/>
      <c r="F457" s="220"/>
      <c r="G457" s="220"/>
      <c r="H457" s="220"/>
      <c r="I457" s="220"/>
      <c r="J457" s="220"/>
      <c r="K457" s="220"/>
      <c r="L457" s="220"/>
      <c r="M457" s="24"/>
      <c r="N457" s="24"/>
      <c r="O457" s="5"/>
    </row>
    <row r="458" spans="1:15" ht="15" customHeight="1">
      <c r="A458" s="20"/>
      <c r="B458" s="227" t="s">
        <v>347</v>
      </c>
      <c r="C458" s="227" t="s">
        <v>350</v>
      </c>
      <c r="D458" s="227"/>
      <c r="E458" s="227"/>
      <c r="F458" s="220"/>
      <c r="G458" s="220"/>
      <c r="H458" s="220"/>
      <c r="I458" s="220"/>
      <c r="J458" s="220"/>
      <c r="K458" s="220"/>
      <c r="L458" s="220"/>
      <c r="M458" s="24"/>
      <c r="N458" s="24"/>
      <c r="O458" s="5"/>
    </row>
    <row r="459" spans="1:15" ht="15" customHeight="1">
      <c r="A459" s="20"/>
      <c r="B459" s="107"/>
      <c r="C459" s="99"/>
      <c r="D459" s="99"/>
      <c r="E459" s="4"/>
      <c r="F459" s="4"/>
      <c r="G459" s="4"/>
      <c r="H459" s="4"/>
      <c r="I459" s="4"/>
      <c r="J459" s="4"/>
      <c r="K459" s="4"/>
      <c r="L459" s="24"/>
      <c r="M459" s="24"/>
      <c r="N459" s="24"/>
      <c r="O459" s="5"/>
    </row>
    <row r="460" spans="1:15" ht="15" customHeight="1">
      <c r="A460" s="20"/>
      <c r="B460" s="230" t="s">
        <v>349</v>
      </c>
      <c r="C460" s="227"/>
      <c r="D460" s="227"/>
      <c r="E460" s="227"/>
      <c r="F460" s="220"/>
      <c r="G460" s="220"/>
      <c r="H460" s="220"/>
      <c r="I460" s="222"/>
      <c r="J460" s="222"/>
      <c r="K460" s="4"/>
      <c r="L460" s="24"/>
      <c r="M460" s="24"/>
      <c r="N460" s="24"/>
      <c r="O460" s="5"/>
    </row>
    <row r="461" spans="1:15" ht="15" customHeight="1">
      <c r="A461" s="20"/>
      <c r="B461" s="227" t="s">
        <v>141</v>
      </c>
      <c r="C461" s="227" t="s">
        <v>354</v>
      </c>
      <c r="D461" s="227"/>
      <c r="E461" s="227"/>
      <c r="F461" s="220"/>
      <c r="G461" s="220"/>
      <c r="H461" s="220"/>
      <c r="I461" s="222"/>
      <c r="J461" s="222"/>
      <c r="K461" s="4"/>
      <c r="L461" s="24"/>
      <c r="M461" s="24"/>
      <c r="N461" s="24"/>
      <c r="O461" s="5"/>
    </row>
    <row r="462" spans="1:15" ht="15" customHeight="1">
      <c r="A462" s="20"/>
      <c r="B462" s="227" t="s">
        <v>188</v>
      </c>
      <c r="C462" s="227" t="s">
        <v>351</v>
      </c>
      <c r="D462" s="227"/>
      <c r="E462" s="227"/>
      <c r="F462" s="220"/>
      <c r="G462" s="220"/>
      <c r="H462" s="220"/>
      <c r="I462" s="222"/>
      <c r="J462" s="222"/>
      <c r="K462" s="4"/>
      <c r="L462" s="24"/>
      <c r="M462" s="24"/>
      <c r="N462" s="24"/>
      <c r="O462" s="5"/>
    </row>
    <row r="463" spans="1:15" ht="15" customHeight="1">
      <c r="A463" s="20"/>
      <c r="B463" s="227"/>
      <c r="C463" s="227"/>
      <c r="D463" s="227"/>
      <c r="E463" s="227"/>
      <c r="F463" s="220"/>
      <c r="G463" s="220"/>
      <c r="H463" s="220"/>
      <c r="I463" s="222"/>
      <c r="J463" s="222"/>
      <c r="K463" s="4"/>
      <c r="L463" s="24"/>
      <c r="M463" s="24"/>
      <c r="N463" s="24"/>
      <c r="O463" s="5"/>
    </row>
    <row r="464" spans="1:15" ht="15" customHeight="1">
      <c r="A464" s="20"/>
      <c r="B464" s="227" t="s">
        <v>540</v>
      </c>
      <c r="C464" s="227"/>
      <c r="D464" s="227"/>
      <c r="E464" s="227"/>
      <c r="F464" s="220"/>
      <c r="G464" s="220"/>
      <c r="H464" s="220"/>
      <c r="I464" s="222"/>
      <c r="J464" s="222"/>
      <c r="K464" s="4"/>
      <c r="L464" s="24"/>
      <c r="M464" s="24"/>
      <c r="N464" s="24"/>
      <c r="O464" s="5"/>
    </row>
    <row r="465" spans="1:15" ht="15" customHeight="1">
      <c r="A465" s="20"/>
      <c r="B465" s="227" t="s">
        <v>541</v>
      </c>
      <c r="C465" s="227"/>
      <c r="D465" s="227"/>
      <c r="E465" s="227"/>
      <c r="F465" s="220"/>
      <c r="G465" s="220"/>
      <c r="H465" s="220"/>
      <c r="I465" s="222"/>
      <c r="J465" s="222"/>
      <c r="K465" s="4"/>
      <c r="L465" s="24"/>
      <c r="M465" s="24"/>
      <c r="N465" s="24"/>
      <c r="O465" s="5"/>
    </row>
    <row r="466" spans="1:15" ht="15" customHeight="1">
      <c r="A466" s="20"/>
      <c r="B466" s="107"/>
      <c r="C466" s="99"/>
      <c r="D466" s="99"/>
      <c r="E466" s="4"/>
      <c r="F466" s="4"/>
      <c r="G466" s="4"/>
      <c r="H466" s="4"/>
      <c r="I466" s="4"/>
      <c r="J466" s="4"/>
      <c r="K466" s="4"/>
      <c r="L466" s="24"/>
      <c r="M466" s="24"/>
      <c r="N466" s="24"/>
      <c r="O466" s="5"/>
    </row>
    <row r="467" spans="1:15" ht="15" customHeight="1">
      <c r="A467" s="20"/>
      <c r="B467" s="227" t="s">
        <v>352</v>
      </c>
      <c r="C467" s="79"/>
      <c r="D467" s="79"/>
      <c r="E467" s="79"/>
      <c r="F467" s="222"/>
      <c r="G467" s="222"/>
      <c r="H467" s="4"/>
      <c r="I467" s="4"/>
      <c r="J467" s="4"/>
      <c r="K467" s="4"/>
      <c r="L467" s="24"/>
      <c r="M467" s="24"/>
      <c r="N467" s="24"/>
      <c r="O467" s="5"/>
    </row>
    <row r="468" spans="1:15" ht="15" customHeight="1">
      <c r="A468" s="20"/>
      <c r="B468" s="227" t="s">
        <v>542</v>
      </c>
      <c r="C468" s="79"/>
      <c r="D468" s="79"/>
      <c r="E468" s="79"/>
      <c r="F468" s="222"/>
      <c r="G468" s="222"/>
      <c r="H468" s="4"/>
      <c r="I468" s="4"/>
      <c r="J468" s="4"/>
      <c r="K468" s="4"/>
      <c r="L468" s="24"/>
      <c r="M468" s="24"/>
      <c r="N468" s="24"/>
      <c r="O468" s="5"/>
    </row>
    <row r="469" spans="1:15" ht="15" customHeight="1">
      <c r="A469" s="20"/>
      <c r="B469" s="227" t="s">
        <v>353</v>
      </c>
      <c r="C469" s="79"/>
      <c r="D469" s="79"/>
      <c r="E469" s="79"/>
      <c r="F469" s="222"/>
      <c r="G469" s="222"/>
      <c r="H469" s="4"/>
      <c r="I469" s="4"/>
      <c r="J469" s="4"/>
      <c r="K469" s="4"/>
      <c r="L469" s="24"/>
      <c r="M469" s="24"/>
      <c r="N469" s="24"/>
      <c r="O469" s="5"/>
    </row>
    <row r="470" spans="1:15" ht="15" customHeight="1">
      <c r="A470" s="20"/>
      <c r="B470" s="227" t="s">
        <v>543</v>
      </c>
      <c r="C470" s="79"/>
      <c r="D470" s="79"/>
      <c r="E470" s="79"/>
      <c r="F470" s="222"/>
      <c r="G470" s="222"/>
      <c r="H470" s="4"/>
      <c r="I470" s="4"/>
      <c r="J470" s="4"/>
      <c r="K470" s="4"/>
      <c r="L470" s="24"/>
      <c r="M470" s="24"/>
      <c r="N470" s="24"/>
      <c r="O470" s="5"/>
    </row>
    <row r="471" spans="1:15" ht="15" customHeight="1">
      <c r="A471" s="20"/>
      <c r="B471" s="79"/>
      <c r="C471" s="79"/>
      <c r="D471" s="79"/>
      <c r="E471" s="79"/>
      <c r="F471" s="222"/>
      <c r="G471" s="222"/>
      <c r="H471" s="4"/>
      <c r="I471" s="4"/>
      <c r="J471" s="4"/>
      <c r="K471" s="4"/>
      <c r="L471" s="24"/>
      <c r="M471" s="24"/>
      <c r="N471" s="24"/>
      <c r="O471" s="5"/>
    </row>
    <row r="472" spans="1:15" ht="15" customHeight="1">
      <c r="A472" s="20"/>
      <c r="B472" s="2" t="s">
        <v>558</v>
      </c>
      <c r="C472" s="2"/>
      <c r="D472" s="79"/>
      <c r="E472" s="79"/>
      <c r="F472" s="24"/>
      <c r="G472" s="24"/>
      <c r="H472" s="4"/>
      <c r="I472" s="4"/>
      <c r="J472" s="4"/>
      <c r="K472" s="4"/>
      <c r="L472" s="24"/>
      <c r="M472" s="24"/>
      <c r="N472" s="24"/>
      <c r="O472" s="5"/>
    </row>
    <row r="473" spans="1:15" ht="15" customHeight="1">
      <c r="A473" s="20"/>
      <c r="B473" s="2" t="s">
        <v>559</v>
      </c>
      <c r="C473" s="2"/>
      <c r="D473" s="1"/>
      <c r="E473" s="1"/>
      <c r="F473" s="4"/>
      <c r="G473" s="4"/>
      <c r="H473" s="4"/>
      <c r="I473" s="4"/>
      <c r="J473" s="4"/>
      <c r="K473" s="4"/>
      <c r="L473" s="24"/>
      <c r="M473" s="24"/>
      <c r="N473" s="24"/>
      <c r="O473" s="5"/>
    </row>
    <row r="474" spans="1:15" ht="15" customHeight="1">
      <c r="A474" s="20"/>
      <c r="B474" s="2" t="s">
        <v>560</v>
      </c>
      <c r="C474" s="2"/>
      <c r="D474" s="1"/>
      <c r="E474" s="1"/>
      <c r="F474" s="4"/>
      <c r="G474" s="4"/>
      <c r="H474" s="4"/>
      <c r="I474" s="4"/>
      <c r="J474" s="4"/>
      <c r="K474" s="4"/>
      <c r="L474" s="24"/>
      <c r="M474" s="24"/>
      <c r="N474" s="24"/>
      <c r="O474" s="5"/>
    </row>
    <row r="475" spans="1:15" ht="15" customHeight="1">
      <c r="A475" s="20"/>
      <c r="B475" s="2" t="s">
        <v>561</v>
      </c>
      <c r="C475" s="2"/>
      <c r="D475" s="1"/>
      <c r="E475" s="1"/>
      <c r="F475" s="4"/>
      <c r="G475" s="4"/>
      <c r="H475" s="4"/>
      <c r="I475" s="4"/>
      <c r="J475" s="4"/>
      <c r="K475" s="4"/>
      <c r="L475" s="24"/>
      <c r="M475" s="24"/>
      <c r="N475" s="24"/>
      <c r="O475" s="5"/>
    </row>
    <row r="476" spans="1:15" ht="15" customHeight="1">
      <c r="A476" s="20"/>
      <c r="B476" s="79" t="s">
        <v>562</v>
      </c>
      <c r="C476" s="79"/>
      <c r="D476" s="1"/>
      <c r="E476" s="1"/>
      <c r="F476" s="4"/>
      <c r="G476" s="4"/>
      <c r="H476" s="4"/>
      <c r="I476" s="4"/>
      <c r="J476" s="4"/>
      <c r="K476" s="4"/>
      <c r="L476" s="24"/>
      <c r="M476" s="24"/>
      <c r="N476" s="24"/>
      <c r="O476" s="5"/>
    </row>
    <row r="477" spans="1:15" ht="15" customHeight="1">
      <c r="A477" s="20"/>
      <c r="B477" s="79" t="s">
        <v>563</v>
      </c>
      <c r="C477" s="79"/>
      <c r="D477" s="1"/>
      <c r="E477" s="1"/>
      <c r="F477" s="4"/>
      <c r="G477" s="4"/>
      <c r="H477" s="4"/>
      <c r="I477" s="4"/>
      <c r="J477" s="4"/>
      <c r="K477" s="4"/>
      <c r="L477" s="24"/>
      <c r="M477" s="24"/>
      <c r="N477" s="24"/>
      <c r="O477" s="5"/>
    </row>
    <row r="478" spans="1:15" ht="15" customHeight="1">
      <c r="A478" s="20"/>
      <c r="B478" s="79" t="s">
        <v>564</v>
      </c>
      <c r="C478" s="79"/>
      <c r="D478" s="79"/>
      <c r="E478" s="79"/>
      <c r="F478" s="222"/>
      <c r="G478" s="222"/>
      <c r="H478" s="4"/>
      <c r="I478" s="4"/>
      <c r="J478" s="4"/>
      <c r="K478" s="4"/>
      <c r="L478" s="24"/>
      <c r="M478" s="24"/>
      <c r="N478" s="24"/>
      <c r="O478" s="5"/>
    </row>
    <row r="479" spans="1:15" ht="15" customHeight="1">
      <c r="A479" s="20"/>
      <c r="B479" s="79" t="s">
        <v>565</v>
      </c>
      <c r="C479" s="79"/>
      <c r="D479" s="79"/>
      <c r="E479" s="79"/>
      <c r="F479" s="222"/>
      <c r="G479" s="222"/>
      <c r="H479" s="4"/>
      <c r="I479" s="4"/>
      <c r="J479" s="4"/>
      <c r="K479" s="4"/>
      <c r="L479" s="24"/>
      <c r="M479" s="24"/>
      <c r="N479" s="24"/>
      <c r="O479" s="5"/>
    </row>
    <row r="480" spans="1:15" ht="15" customHeight="1">
      <c r="A480" s="20"/>
      <c r="B480" s="79" t="s">
        <v>566</v>
      </c>
      <c r="C480" s="79"/>
      <c r="D480" s="79"/>
      <c r="E480" s="79"/>
      <c r="F480" s="222"/>
      <c r="G480" s="222"/>
      <c r="H480" s="4"/>
      <c r="I480" s="4"/>
      <c r="J480" s="4"/>
      <c r="K480" s="4"/>
      <c r="L480" s="24"/>
      <c r="M480" s="24"/>
      <c r="N480" s="24"/>
      <c r="O480" s="5"/>
    </row>
    <row r="481" spans="1:15" ht="15" customHeight="1">
      <c r="A481" s="20"/>
      <c r="B481" s="79"/>
      <c r="C481" s="79"/>
      <c r="D481" s="79"/>
      <c r="E481" s="79"/>
      <c r="F481" s="222"/>
      <c r="G481" s="222"/>
      <c r="H481" s="4"/>
      <c r="I481" s="4"/>
      <c r="J481" s="4"/>
      <c r="K481" s="4"/>
      <c r="L481" s="24"/>
      <c r="M481" s="24"/>
      <c r="N481" s="24"/>
      <c r="O481" s="5"/>
    </row>
    <row r="482" spans="1:15" ht="15" customHeight="1">
      <c r="A482" s="20"/>
      <c r="B482" s="2" t="s">
        <v>567</v>
      </c>
      <c r="C482" s="79"/>
      <c r="D482" s="1"/>
      <c r="E482" s="1"/>
      <c r="F482" s="222"/>
      <c r="G482" s="222"/>
      <c r="H482" s="4"/>
      <c r="I482" s="4"/>
      <c r="J482" s="4"/>
      <c r="K482" s="4"/>
      <c r="L482" s="24"/>
      <c r="M482" s="24"/>
      <c r="N482" s="24"/>
      <c r="O482" s="5"/>
    </row>
    <row r="483" spans="1:15" ht="15" customHeight="1">
      <c r="A483" s="20"/>
      <c r="B483" s="79" t="s">
        <v>568</v>
      </c>
      <c r="C483" s="79"/>
      <c r="D483" s="1"/>
      <c r="E483" s="1"/>
      <c r="F483" s="222"/>
      <c r="G483" s="222"/>
      <c r="H483" s="4"/>
      <c r="I483" s="4"/>
      <c r="J483" s="4"/>
      <c r="K483" s="4"/>
      <c r="L483" s="24"/>
      <c r="M483" s="24"/>
      <c r="N483" s="24"/>
      <c r="O483" s="5"/>
    </row>
    <row r="484" spans="1:15" ht="15" customHeight="1">
      <c r="A484" s="20"/>
      <c r="B484" s="79" t="s">
        <v>569</v>
      </c>
      <c r="C484" s="79"/>
      <c r="D484" s="1"/>
      <c r="E484" s="1"/>
      <c r="F484" s="222"/>
      <c r="G484" s="222"/>
      <c r="H484" s="4"/>
      <c r="I484" s="4"/>
      <c r="J484" s="4"/>
      <c r="K484" s="4"/>
      <c r="L484" s="24"/>
      <c r="M484" s="24"/>
      <c r="N484" s="24"/>
      <c r="O484" s="5"/>
    </row>
    <row r="485" spans="1:15" ht="15" customHeight="1">
      <c r="A485" s="20"/>
      <c r="B485" s="107"/>
      <c r="C485" s="99"/>
      <c r="D485" s="99"/>
      <c r="E485" s="4"/>
      <c r="F485" s="4"/>
      <c r="G485" s="4"/>
      <c r="H485" s="4"/>
      <c r="I485" s="4"/>
      <c r="J485" s="4"/>
      <c r="K485" s="4"/>
      <c r="L485" s="24"/>
      <c r="M485" s="24"/>
      <c r="N485" s="24"/>
      <c r="O485" s="5"/>
    </row>
    <row r="486" spans="1:15" ht="15" customHeight="1">
      <c r="A486" s="20"/>
      <c r="B486" s="24" t="s">
        <v>574</v>
      </c>
      <c r="C486" s="24"/>
      <c r="D486" s="4"/>
      <c r="E486" s="4"/>
      <c r="F486" s="220"/>
      <c r="G486" s="4"/>
      <c r="H486" s="4"/>
      <c r="I486" s="4"/>
      <c r="J486" s="4"/>
      <c r="K486" s="4"/>
      <c r="L486" s="24"/>
      <c r="M486" s="24"/>
      <c r="N486" s="24"/>
      <c r="O486" s="5"/>
    </row>
    <row r="487" spans="1:15" ht="15" customHeight="1">
      <c r="A487" s="20"/>
      <c r="B487" s="24" t="s">
        <v>575</v>
      </c>
      <c r="C487" s="24"/>
      <c r="D487" s="4"/>
      <c r="E487" s="4"/>
      <c r="F487" s="220"/>
      <c r="G487" s="4"/>
      <c r="H487" s="4"/>
      <c r="I487" s="4"/>
      <c r="J487" s="4"/>
      <c r="K487" s="4"/>
      <c r="L487" s="24"/>
      <c r="M487" s="24"/>
      <c r="N487" s="24"/>
      <c r="O487" s="5"/>
    </row>
    <row r="488" spans="1:15" ht="15" customHeight="1">
      <c r="A488" s="20"/>
      <c r="B488" s="232"/>
      <c r="C488" s="24"/>
      <c r="D488" s="4"/>
      <c r="E488" s="4"/>
      <c r="F488" s="220"/>
      <c r="G488" s="4"/>
      <c r="H488" s="4"/>
      <c r="I488" s="4"/>
      <c r="J488" s="4"/>
      <c r="K488" s="4"/>
      <c r="L488" s="24"/>
      <c r="M488" s="24"/>
      <c r="N488" s="24"/>
      <c r="O488" s="5"/>
    </row>
    <row r="489" spans="1:15" ht="15" customHeight="1">
      <c r="A489" s="20"/>
      <c r="B489" s="232"/>
      <c r="C489" s="24"/>
      <c r="D489" s="4"/>
      <c r="E489" s="4"/>
      <c r="F489" s="220"/>
      <c r="G489" s="4"/>
      <c r="H489" s="4"/>
      <c r="I489" s="4"/>
      <c r="J489" s="4"/>
      <c r="K489" s="4"/>
      <c r="L489" s="24"/>
      <c r="M489" s="24"/>
      <c r="N489" s="24"/>
      <c r="O489" s="5"/>
    </row>
    <row r="490" spans="1:15" ht="15" customHeight="1">
      <c r="A490" s="20"/>
      <c r="B490" s="232"/>
      <c r="C490" s="24"/>
      <c r="D490" s="4"/>
      <c r="E490" s="4"/>
      <c r="F490" s="220"/>
      <c r="G490" s="4"/>
      <c r="H490" s="4"/>
      <c r="I490" s="4"/>
      <c r="J490" s="4"/>
      <c r="K490" s="4"/>
      <c r="L490" s="24"/>
      <c r="M490" s="24"/>
      <c r="N490" s="24"/>
      <c r="O490" s="5"/>
    </row>
    <row r="491" spans="1:15" ht="15" customHeight="1">
      <c r="A491" s="75" t="str">
        <f>+A57</f>
        <v>BERJAYA LAND BERHAD</v>
      </c>
      <c r="B491" s="24"/>
      <c r="C491" s="4"/>
      <c r="D491" s="4"/>
      <c r="E491" s="4"/>
      <c r="F491" s="4"/>
      <c r="G491" s="4"/>
      <c r="H491" s="4"/>
      <c r="I491" s="4"/>
      <c r="J491" s="4"/>
      <c r="K491" s="4"/>
      <c r="L491" s="24"/>
      <c r="M491" s="24"/>
      <c r="N491" s="24"/>
      <c r="O491" s="5"/>
    </row>
    <row r="492" spans="1:15" ht="15" customHeight="1">
      <c r="A492" s="140" t="str">
        <f>+A58</f>
        <v>(COMPANY NO: 201765-A)</v>
      </c>
      <c r="B492" s="24"/>
      <c r="C492" s="4"/>
      <c r="D492" s="4"/>
      <c r="E492" s="4"/>
      <c r="F492" s="4"/>
      <c r="G492" s="4"/>
      <c r="H492" s="4"/>
      <c r="I492" s="4"/>
      <c r="J492" s="4"/>
      <c r="K492" s="4"/>
      <c r="L492" s="181" t="str">
        <f>+L58</f>
        <v>Quarterly report 31-10-04</v>
      </c>
      <c r="M492" s="24"/>
      <c r="N492" s="24"/>
      <c r="O492" s="5"/>
    </row>
    <row r="493" spans="1:15" ht="15" customHeight="1">
      <c r="A493" s="138"/>
      <c r="B493" s="145"/>
      <c r="C493" s="142"/>
      <c r="D493" s="142"/>
      <c r="E493" s="142"/>
      <c r="F493" s="142"/>
      <c r="G493" s="142"/>
      <c r="H493" s="142"/>
      <c r="I493" s="142"/>
      <c r="J493" s="142"/>
      <c r="K493" s="142"/>
      <c r="L493" s="145"/>
      <c r="M493" s="145"/>
      <c r="N493" s="145"/>
      <c r="O493" s="5"/>
    </row>
    <row r="494" spans="1:15" ht="15" customHeight="1">
      <c r="A494" s="5"/>
      <c r="B494" s="24"/>
      <c r="C494" s="4"/>
      <c r="D494" s="4"/>
      <c r="E494" s="205"/>
      <c r="F494" s="4"/>
      <c r="G494" s="4"/>
      <c r="H494" s="4"/>
      <c r="I494" s="4"/>
      <c r="J494" s="4"/>
      <c r="K494" s="4"/>
      <c r="L494" s="24"/>
      <c r="M494" s="24"/>
      <c r="N494" s="24"/>
      <c r="O494" s="5"/>
    </row>
    <row r="495" spans="1:15" ht="15" customHeight="1">
      <c r="A495" s="75" t="str">
        <f>+A61</f>
        <v>NOTES (Continued)</v>
      </c>
      <c r="B495" s="24"/>
      <c r="C495" s="4"/>
      <c r="D495" s="4"/>
      <c r="E495" s="4"/>
      <c r="F495" s="4"/>
      <c r="G495" s="4"/>
      <c r="H495" s="4"/>
      <c r="I495" s="4"/>
      <c r="J495" s="4"/>
      <c r="K495" s="4"/>
      <c r="L495" s="24"/>
      <c r="M495" s="24"/>
      <c r="N495" s="24"/>
      <c r="O495" s="5"/>
    </row>
    <row r="496" spans="1:15" ht="15" customHeight="1">
      <c r="A496" s="20"/>
      <c r="B496" s="232"/>
      <c r="C496" s="24"/>
      <c r="D496" s="4"/>
      <c r="E496" s="4"/>
      <c r="F496" s="220"/>
      <c r="G496" s="4"/>
      <c r="H496" s="4"/>
      <c r="I496" s="4"/>
      <c r="J496" s="4"/>
      <c r="K496" s="4"/>
      <c r="L496" s="24"/>
      <c r="M496" s="24"/>
      <c r="N496" s="24"/>
      <c r="O496" s="5"/>
    </row>
    <row r="497" spans="1:15" ht="15" customHeight="1">
      <c r="A497" s="20"/>
      <c r="B497" s="2" t="s">
        <v>570</v>
      </c>
      <c r="C497" s="24"/>
      <c r="D497" s="4"/>
      <c r="E497" s="4"/>
      <c r="F497" s="220"/>
      <c r="G497" s="4"/>
      <c r="H497" s="4"/>
      <c r="I497" s="4"/>
      <c r="J497" s="4"/>
      <c r="K497" s="4"/>
      <c r="L497" s="24"/>
      <c r="M497" s="24"/>
      <c r="N497" s="24"/>
      <c r="O497" s="5"/>
    </row>
    <row r="498" spans="1:15" ht="15" customHeight="1">
      <c r="A498" s="20"/>
      <c r="B498" s="209"/>
      <c r="C498" s="209"/>
      <c r="D498" s="4"/>
      <c r="E498" s="4"/>
      <c r="F498" s="220"/>
      <c r="G498" s="4"/>
      <c r="H498" s="4"/>
      <c r="I498" s="4"/>
      <c r="J498" s="4"/>
      <c r="K498" s="4"/>
      <c r="L498" s="24"/>
      <c r="M498" s="24"/>
      <c r="N498" s="24"/>
      <c r="O498" s="5"/>
    </row>
    <row r="499" spans="1:15" ht="15" customHeight="1">
      <c r="A499" s="20"/>
      <c r="B499" s="24" t="s">
        <v>141</v>
      </c>
      <c r="C499" s="24" t="s">
        <v>572</v>
      </c>
      <c r="D499" s="4"/>
      <c r="E499" s="4"/>
      <c r="F499" s="220"/>
      <c r="G499" s="4"/>
      <c r="H499" s="4"/>
      <c r="I499" s="4"/>
      <c r="J499" s="4"/>
      <c r="K499" s="4"/>
      <c r="L499" s="24"/>
      <c r="M499" s="24"/>
      <c r="N499" s="24"/>
      <c r="O499" s="5"/>
    </row>
    <row r="500" spans="1:15" ht="15" customHeight="1">
      <c r="A500" s="20"/>
      <c r="B500" s="24"/>
      <c r="C500" s="24"/>
      <c r="D500" s="4"/>
      <c r="E500" s="4"/>
      <c r="F500" s="220"/>
      <c r="G500" s="4"/>
      <c r="H500" s="4"/>
      <c r="I500" s="4"/>
      <c r="J500" s="4"/>
      <c r="K500" s="4"/>
      <c r="L500" s="24"/>
      <c r="M500" s="24"/>
      <c r="N500" s="24"/>
      <c r="O500" s="5"/>
    </row>
    <row r="501" spans="1:15" ht="15" customHeight="1">
      <c r="A501" s="20"/>
      <c r="B501" s="24"/>
      <c r="C501" s="24" t="s">
        <v>576</v>
      </c>
      <c r="D501" s="4"/>
      <c r="E501" s="4"/>
      <c r="F501" s="220"/>
      <c r="G501" s="4"/>
      <c r="H501" s="4"/>
      <c r="I501" s="4"/>
      <c r="J501" s="4"/>
      <c r="K501" s="4"/>
      <c r="L501" s="24"/>
      <c r="M501" s="24"/>
      <c r="N501" s="24"/>
      <c r="O501" s="5"/>
    </row>
    <row r="502" spans="1:15" ht="15" customHeight="1">
      <c r="A502" s="20"/>
      <c r="B502" s="79"/>
      <c r="C502" s="24"/>
      <c r="D502" s="4"/>
      <c r="E502" s="4"/>
      <c r="F502" s="220"/>
      <c r="G502" s="4"/>
      <c r="H502" s="4"/>
      <c r="I502" s="4"/>
      <c r="J502" s="4"/>
      <c r="K502" s="4"/>
      <c r="L502" s="24"/>
      <c r="M502" s="24"/>
      <c r="N502" s="24"/>
      <c r="O502" s="5"/>
    </row>
    <row r="503" spans="1:15" ht="15" customHeight="1">
      <c r="A503" s="20"/>
      <c r="B503" s="24" t="s">
        <v>188</v>
      </c>
      <c r="C503" s="24" t="s">
        <v>573</v>
      </c>
      <c r="D503" s="4"/>
      <c r="E503" s="4"/>
      <c r="F503" s="220"/>
      <c r="G503" s="4"/>
      <c r="H503" s="4"/>
      <c r="I503" s="4"/>
      <c r="J503" s="4"/>
      <c r="K503" s="4"/>
      <c r="L503" s="24"/>
      <c r="M503" s="24"/>
      <c r="N503" s="24"/>
      <c r="O503" s="5"/>
    </row>
    <row r="504" spans="1:15" ht="15" customHeight="1">
      <c r="A504" s="20"/>
      <c r="B504" s="209"/>
      <c r="C504" s="209"/>
      <c r="D504" s="4"/>
      <c r="E504" s="4"/>
      <c r="F504" s="220"/>
      <c r="G504" s="4"/>
      <c r="H504" s="4"/>
      <c r="I504" s="4"/>
      <c r="J504" s="4"/>
      <c r="K504" s="4"/>
      <c r="L504" s="24"/>
      <c r="M504" s="24"/>
      <c r="N504" s="24"/>
      <c r="O504" s="5"/>
    </row>
    <row r="505" spans="1:15" ht="15" customHeight="1">
      <c r="A505" s="20"/>
      <c r="B505" s="231"/>
      <c r="C505" s="223" t="s">
        <v>577</v>
      </c>
      <c r="D505" s="4"/>
      <c r="E505" s="4"/>
      <c r="F505" s="220"/>
      <c r="G505" s="4"/>
      <c r="H505" s="4"/>
      <c r="I505" s="4"/>
      <c r="J505" s="4"/>
      <c r="K505" s="4"/>
      <c r="L505" s="24"/>
      <c r="M505" s="24"/>
      <c r="N505" s="24"/>
      <c r="O505" s="5"/>
    </row>
    <row r="506" spans="1:15" ht="15" customHeight="1">
      <c r="A506" s="20"/>
      <c r="B506" s="232"/>
      <c r="C506" s="24" t="s">
        <v>578</v>
      </c>
      <c r="D506" s="4"/>
      <c r="E506" s="4"/>
      <c r="F506" s="220"/>
      <c r="G506" s="4"/>
      <c r="H506" s="4"/>
      <c r="I506" s="4"/>
      <c r="J506" s="4"/>
      <c r="K506" s="4"/>
      <c r="L506" s="24"/>
      <c r="M506" s="24"/>
      <c r="N506" s="24"/>
      <c r="O506" s="5"/>
    </row>
    <row r="507" spans="1:15" ht="15" customHeight="1">
      <c r="A507" s="20"/>
      <c r="B507" s="231"/>
      <c r="C507" s="233" t="s">
        <v>579</v>
      </c>
      <c r="D507" s="4"/>
      <c r="E507" s="4"/>
      <c r="F507" s="220"/>
      <c r="G507" s="4"/>
      <c r="H507" s="4"/>
      <c r="I507" s="4"/>
      <c r="J507" s="4"/>
      <c r="K507" s="4"/>
      <c r="L507" s="24"/>
      <c r="M507" s="24"/>
      <c r="N507" s="24"/>
      <c r="O507" s="5"/>
    </row>
    <row r="508" spans="1:15" ht="15" customHeight="1">
      <c r="A508" s="20"/>
      <c r="B508" s="209"/>
      <c r="C508" s="217" t="s">
        <v>580</v>
      </c>
      <c r="D508" s="4"/>
      <c r="E508" s="4"/>
      <c r="F508" s="220"/>
      <c r="G508" s="4"/>
      <c r="H508" s="4"/>
      <c r="I508" s="4"/>
      <c r="J508" s="4"/>
      <c r="K508" s="4"/>
      <c r="L508" s="24"/>
      <c r="M508" s="24"/>
      <c r="N508" s="24"/>
      <c r="O508" s="5"/>
    </row>
    <row r="509" spans="1:15" ht="15" customHeight="1">
      <c r="A509" s="20"/>
      <c r="B509" s="107"/>
      <c r="C509" s="99"/>
      <c r="D509" s="99"/>
      <c r="E509" s="4"/>
      <c r="F509" s="4"/>
      <c r="G509" s="4"/>
      <c r="H509" s="4"/>
      <c r="I509" s="4"/>
      <c r="J509" s="4"/>
      <c r="K509" s="4"/>
      <c r="L509" s="24"/>
      <c r="M509" s="24"/>
      <c r="N509" s="24"/>
      <c r="O509" s="5"/>
    </row>
    <row r="510" spans="1:15" ht="15" customHeight="1">
      <c r="A510" s="20"/>
      <c r="B510" s="107"/>
      <c r="C510" s="79" t="s">
        <v>581</v>
      </c>
      <c r="D510" s="99"/>
      <c r="E510" s="4"/>
      <c r="F510" s="4"/>
      <c r="G510" s="4"/>
      <c r="H510" s="4"/>
      <c r="I510" s="4"/>
      <c r="J510" s="4"/>
      <c r="K510" s="4"/>
      <c r="L510" s="24"/>
      <c r="M510" s="24"/>
      <c r="N510" s="24"/>
      <c r="O510" s="5"/>
    </row>
    <row r="511" spans="1:15" ht="15" customHeight="1">
      <c r="A511" s="20"/>
      <c r="B511" s="107"/>
      <c r="C511" s="79" t="s">
        <v>582</v>
      </c>
      <c r="D511" s="99"/>
      <c r="E511" s="4"/>
      <c r="F511" s="4"/>
      <c r="G511" s="4"/>
      <c r="H511" s="4"/>
      <c r="I511" s="4"/>
      <c r="J511" s="4"/>
      <c r="K511" s="4"/>
      <c r="L511" s="24"/>
      <c r="M511" s="24"/>
      <c r="N511" s="24"/>
      <c r="O511" s="5"/>
    </row>
    <row r="512" spans="1:15" ht="15" customHeight="1">
      <c r="A512" s="20"/>
      <c r="B512" s="107"/>
      <c r="C512" s="79"/>
      <c r="D512" s="99"/>
      <c r="E512" s="4"/>
      <c r="F512" s="4"/>
      <c r="G512" s="4"/>
      <c r="H512" s="4"/>
      <c r="I512" s="4"/>
      <c r="J512" s="4"/>
      <c r="K512" s="4"/>
      <c r="L512" s="24"/>
      <c r="M512" s="24"/>
      <c r="N512" s="24"/>
      <c r="O512" s="5"/>
    </row>
    <row r="513" spans="1:15" ht="15" customHeight="1">
      <c r="A513" s="20"/>
      <c r="B513" s="107"/>
      <c r="C513" s="79" t="s">
        <v>583</v>
      </c>
      <c r="D513" s="99"/>
      <c r="E513" s="4"/>
      <c r="F513" s="4"/>
      <c r="G513" s="4"/>
      <c r="H513" s="4"/>
      <c r="I513" s="4"/>
      <c r="J513" s="4"/>
      <c r="K513" s="4"/>
      <c r="L513" s="24"/>
      <c r="M513" s="24"/>
      <c r="N513" s="24"/>
      <c r="O513" s="5"/>
    </row>
    <row r="514" spans="1:15" ht="15" customHeight="1">
      <c r="A514" s="20"/>
      <c r="B514" s="107"/>
      <c r="C514" s="79" t="s">
        <v>584</v>
      </c>
      <c r="D514" s="99"/>
      <c r="E514" s="4"/>
      <c r="F514" s="4"/>
      <c r="G514" s="4"/>
      <c r="H514" s="4"/>
      <c r="I514" s="4"/>
      <c r="J514" s="4"/>
      <c r="K514" s="4"/>
      <c r="L514" s="24"/>
      <c r="M514" s="24"/>
      <c r="N514" s="24"/>
      <c r="O514" s="5"/>
    </row>
    <row r="515" spans="1:15" ht="15" customHeight="1">
      <c r="A515" s="20"/>
      <c r="B515" s="107"/>
      <c r="C515" s="79" t="s">
        <v>585</v>
      </c>
      <c r="D515" s="99"/>
      <c r="E515" s="4"/>
      <c r="F515" s="4"/>
      <c r="G515" s="4"/>
      <c r="H515" s="4"/>
      <c r="I515" s="4"/>
      <c r="J515" s="4"/>
      <c r="K515" s="4"/>
      <c r="L515" s="24"/>
      <c r="M515" s="24"/>
      <c r="N515" s="24"/>
      <c r="O515" s="5"/>
    </row>
    <row r="516" spans="1:15" ht="15" customHeight="1">
      <c r="A516" s="20"/>
      <c r="B516" s="107"/>
      <c r="C516" s="79" t="s">
        <v>586</v>
      </c>
      <c r="D516" s="99"/>
      <c r="E516" s="4"/>
      <c r="F516" s="4"/>
      <c r="G516" s="4"/>
      <c r="H516" s="4"/>
      <c r="I516" s="4"/>
      <c r="J516" s="4"/>
      <c r="K516" s="4"/>
      <c r="L516" s="24"/>
      <c r="M516" s="24"/>
      <c r="N516" s="24"/>
      <c r="O516" s="5"/>
    </row>
    <row r="517" spans="1:15" ht="15" customHeight="1">
      <c r="A517" s="20"/>
      <c r="B517" s="107"/>
      <c r="C517" s="79" t="s">
        <v>587</v>
      </c>
      <c r="D517" s="99"/>
      <c r="E517" s="4"/>
      <c r="F517" s="4"/>
      <c r="G517" s="4"/>
      <c r="H517" s="4"/>
      <c r="I517" s="4"/>
      <c r="J517" s="4"/>
      <c r="K517" s="4"/>
      <c r="L517" s="24"/>
      <c r="M517" s="24"/>
      <c r="N517" s="24"/>
      <c r="O517" s="5"/>
    </row>
    <row r="518" spans="1:15" ht="15" customHeight="1">
      <c r="A518" s="20"/>
      <c r="B518" s="107"/>
      <c r="C518" s="79" t="s">
        <v>600</v>
      </c>
      <c r="D518" s="99"/>
      <c r="E518" s="4"/>
      <c r="F518" s="4"/>
      <c r="G518" s="4"/>
      <c r="H518" s="4"/>
      <c r="I518" s="4"/>
      <c r="J518" s="4"/>
      <c r="K518" s="4"/>
      <c r="L518" s="24"/>
      <c r="M518" s="24"/>
      <c r="N518" s="24"/>
      <c r="O518" s="5"/>
    </row>
    <row r="519" spans="1:15" ht="15" customHeight="1">
      <c r="A519" s="20"/>
      <c r="B519" s="107"/>
      <c r="C519" s="99"/>
      <c r="D519" s="99"/>
      <c r="E519" s="4"/>
      <c r="F519" s="4"/>
      <c r="G519" s="4"/>
      <c r="H519" s="4"/>
      <c r="I519" s="4"/>
      <c r="J519" s="4"/>
      <c r="K519" s="4"/>
      <c r="L519" s="24"/>
      <c r="M519" s="24"/>
      <c r="N519" s="24"/>
      <c r="O519" s="5"/>
    </row>
    <row r="520" spans="1:15" ht="15" customHeight="1">
      <c r="A520" s="20"/>
      <c r="B520" s="24" t="s">
        <v>189</v>
      </c>
      <c r="C520" s="24" t="s">
        <v>601</v>
      </c>
      <c r="D520" s="4"/>
      <c r="E520" s="4"/>
      <c r="F520" s="4"/>
      <c r="G520" s="4"/>
      <c r="H520" s="4"/>
      <c r="I520" s="4"/>
      <c r="J520" s="4"/>
      <c r="K520" s="4"/>
      <c r="L520" s="24"/>
      <c r="M520" s="24"/>
      <c r="N520" s="24"/>
      <c r="O520" s="5"/>
    </row>
    <row r="521" spans="1:15" ht="15" customHeight="1">
      <c r="A521" s="20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24"/>
      <c r="M521" s="24"/>
      <c r="N521" s="24"/>
      <c r="O521" s="5"/>
    </row>
    <row r="522" spans="1:15" ht="15" customHeight="1">
      <c r="A522" s="20"/>
      <c r="B522" s="209"/>
      <c r="C522" s="24" t="s">
        <v>612</v>
      </c>
      <c r="D522" s="215"/>
      <c r="E522" s="24"/>
      <c r="F522" s="4"/>
      <c r="G522" s="4"/>
      <c r="H522" s="4"/>
      <c r="I522" s="4"/>
      <c r="J522" s="4"/>
      <c r="K522" s="4"/>
      <c r="L522" s="24"/>
      <c r="M522" s="24"/>
      <c r="N522" s="24"/>
      <c r="O522" s="5"/>
    </row>
    <row r="523" spans="1:15" ht="15" customHeight="1">
      <c r="A523" s="20"/>
      <c r="B523" s="24"/>
      <c r="C523" s="2" t="s">
        <v>610</v>
      </c>
      <c r="F523" s="4"/>
      <c r="G523" s="4"/>
      <c r="H523" s="4"/>
      <c r="I523" s="4"/>
      <c r="J523" s="4"/>
      <c r="K523" s="4"/>
      <c r="L523" s="24"/>
      <c r="M523" s="24"/>
      <c r="N523" s="24"/>
      <c r="O523" s="5"/>
    </row>
    <row r="524" spans="1:15" ht="15" customHeight="1">
      <c r="A524" s="20"/>
      <c r="B524" s="24"/>
      <c r="C524" s="232"/>
      <c r="F524" s="4"/>
      <c r="G524" s="4"/>
      <c r="H524" s="4"/>
      <c r="I524" s="4"/>
      <c r="J524" s="4"/>
      <c r="K524" s="4"/>
      <c r="L524" s="24"/>
      <c r="M524" s="24"/>
      <c r="N524" s="24"/>
      <c r="O524" s="5"/>
    </row>
    <row r="525" spans="1:15" ht="15" customHeight="1">
      <c r="A525" s="20"/>
      <c r="B525" s="84" t="s">
        <v>571</v>
      </c>
      <c r="C525" s="2" t="s">
        <v>602</v>
      </c>
      <c r="F525" s="4"/>
      <c r="G525" s="4"/>
      <c r="H525" s="4"/>
      <c r="I525" s="4"/>
      <c r="J525" s="4"/>
      <c r="K525" s="4"/>
      <c r="L525" s="24"/>
      <c r="M525" s="24"/>
      <c r="N525" s="24"/>
      <c r="O525" s="5"/>
    </row>
    <row r="526" spans="1:15" ht="15" customHeight="1">
      <c r="A526" s="20"/>
      <c r="B526" s="24"/>
      <c r="C526" s="79" t="s">
        <v>603</v>
      </c>
      <c r="D526" s="4"/>
      <c r="E526" s="4"/>
      <c r="F526" s="4"/>
      <c r="G526" s="4"/>
      <c r="H526" s="4"/>
      <c r="I526" s="4"/>
      <c r="J526" s="4"/>
      <c r="K526" s="4"/>
      <c r="L526" s="24"/>
      <c r="M526" s="24"/>
      <c r="N526" s="24"/>
      <c r="O526" s="5"/>
    </row>
    <row r="527" spans="1:15" ht="15" customHeight="1">
      <c r="A527" s="20"/>
      <c r="B527" s="24"/>
      <c r="C527" s="79" t="s">
        <v>604</v>
      </c>
      <c r="D527" s="4"/>
      <c r="E527" s="4"/>
      <c r="F527" s="4"/>
      <c r="G527" s="4"/>
      <c r="H527" s="4"/>
      <c r="I527" s="4"/>
      <c r="J527" s="4"/>
      <c r="K527" s="4"/>
      <c r="L527" s="24"/>
      <c r="M527" s="24"/>
      <c r="N527" s="24"/>
      <c r="O527" s="5"/>
    </row>
    <row r="528" spans="1:15" ht="15" customHeight="1">
      <c r="A528" s="20"/>
      <c r="B528" s="24"/>
      <c r="C528" s="4"/>
      <c r="D528" s="4"/>
      <c r="E528" s="4"/>
      <c r="F528" s="4"/>
      <c r="G528" s="4"/>
      <c r="H528" s="4"/>
      <c r="I528" s="4"/>
      <c r="J528" s="4"/>
      <c r="K528" s="4"/>
      <c r="L528" s="24"/>
      <c r="M528" s="24"/>
      <c r="N528" s="24"/>
      <c r="O528" s="5"/>
    </row>
    <row r="529" spans="1:15" ht="15" customHeight="1">
      <c r="A529" s="20"/>
      <c r="B529" s="234" t="s">
        <v>463</v>
      </c>
      <c r="C529" s="79" t="s">
        <v>605</v>
      </c>
      <c r="D529" s="4"/>
      <c r="E529" s="4"/>
      <c r="F529" s="4"/>
      <c r="G529" s="4"/>
      <c r="H529" s="4"/>
      <c r="I529" s="4"/>
      <c r="J529" s="4"/>
      <c r="K529" s="4"/>
      <c r="L529" s="24"/>
      <c r="M529" s="24"/>
      <c r="N529" s="24"/>
      <c r="O529" s="5"/>
    </row>
    <row r="530" spans="1:15" ht="15" customHeight="1">
      <c r="A530" s="20"/>
      <c r="B530" s="24"/>
      <c r="C530" s="79" t="s">
        <v>613</v>
      </c>
      <c r="D530" s="4"/>
      <c r="E530" s="4"/>
      <c r="F530" s="4"/>
      <c r="G530" s="4"/>
      <c r="H530" s="4"/>
      <c r="I530" s="4"/>
      <c r="J530" s="4"/>
      <c r="K530" s="4"/>
      <c r="L530" s="24"/>
      <c r="M530" s="24"/>
      <c r="N530" s="24"/>
      <c r="O530" s="5"/>
    </row>
    <row r="531" spans="1:15" ht="15" customHeight="1">
      <c r="A531" s="20"/>
      <c r="B531" s="79"/>
      <c r="C531" s="1"/>
      <c r="D531" s="1"/>
      <c r="E531" s="1"/>
      <c r="F531" s="4"/>
      <c r="G531" s="4"/>
      <c r="H531" s="4"/>
      <c r="I531" s="4"/>
      <c r="J531" s="4"/>
      <c r="K531" s="4"/>
      <c r="L531" s="24"/>
      <c r="M531" s="24"/>
      <c r="N531" s="24"/>
      <c r="O531" s="5"/>
    </row>
    <row r="532" spans="1:15" ht="15" customHeight="1">
      <c r="A532" s="20"/>
      <c r="B532" s="79" t="s">
        <v>137</v>
      </c>
      <c r="C532" s="121" t="s">
        <v>614</v>
      </c>
      <c r="D532" s="1"/>
      <c r="E532" s="1"/>
      <c r="F532" s="4"/>
      <c r="G532" s="4"/>
      <c r="H532" s="4"/>
      <c r="I532" s="4"/>
      <c r="J532" s="4"/>
      <c r="K532" s="4"/>
      <c r="L532" s="24"/>
      <c r="M532" s="24"/>
      <c r="N532" s="24"/>
      <c r="O532" s="5"/>
    </row>
    <row r="533" spans="1:15" ht="15" customHeight="1">
      <c r="A533" s="20"/>
      <c r="B533" s="79"/>
      <c r="C533" s="121" t="s">
        <v>606</v>
      </c>
      <c r="D533" s="1"/>
      <c r="E533" s="1"/>
      <c r="F533" s="4"/>
      <c r="G533" s="4"/>
      <c r="H533" s="4"/>
      <c r="I533" s="4"/>
      <c r="J533" s="4"/>
      <c r="K533" s="4"/>
      <c r="L533" s="24"/>
      <c r="M533" s="24"/>
      <c r="N533" s="24"/>
      <c r="O533" s="5"/>
    </row>
    <row r="534" spans="1:15" ht="15" customHeight="1">
      <c r="A534" s="20"/>
      <c r="B534" s="79"/>
      <c r="C534" s="121" t="s">
        <v>607</v>
      </c>
      <c r="D534" s="1"/>
      <c r="E534" s="1"/>
      <c r="F534" s="4"/>
      <c r="G534" s="4"/>
      <c r="H534" s="4"/>
      <c r="I534" s="4"/>
      <c r="J534" s="4"/>
      <c r="K534" s="4"/>
      <c r="L534" s="24"/>
      <c r="M534" s="24"/>
      <c r="N534" s="24"/>
      <c r="O534" s="5"/>
    </row>
    <row r="535" spans="1:15" ht="15" customHeight="1">
      <c r="A535" s="20"/>
      <c r="B535" s="79"/>
      <c r="C535" s="121" t="s">
        <v>608</v>
      </c>
      <c r="D535" s="1"/>
      <c r="E535" s="1"/>
      <c r="F535" s="4"/>
      <c r="G535" s="4"/>
      <c r="H535" s="4"/>
      <c r="I535" s="4"/>
      <c r="J535" s="4"/>
      <c r="K535" s="4"/>
      <c r="L535" s="24"/>
      <c r="M535" s="24"/>
      <c r="N535" s="24"/>
      <c r="O535" s="5"/>
    </row>
    <row r="536" spans="1:15" ht="15" customHeight="1">
      <c r="A536" s="20"/>
      <c r="B536" s="79"/>
      <c r="C536" s="121" t="s">
        <v>609</v>
      </c>
      <c r="D536" s="1"/>
      <c r="E536" s="1"/>
      <c r="F536" s="4"/>
      <c r="G536" s="4"/>
      <c r="H536" s="4"/>
      <c r="I536" s="4"/>
      <c r="J536" s="4"/>
      <c r="K536" s="4"/>
      <c r="L536" s="24"/>
      <c r="M536" s="24"/>
      <c r="N536" s="24"/>
      <c r="O536" s="5"/>
    </row>
    <row r="537" spans="1:15" ht="15" customHeight="1">
      <c r="A537" s="20"/>
      <c r="B537" s="7"/>
      <c r="C537" s="2"/>
      <c r="D537" s="99"/>
      <c r="E537" s="4"/>
      <c r="F537" s="4"/>
      <c r="G537" s="4"/>
      <c r="H537" s="4"/>
      <c r="I537" s="4"/>
      <c r="J537" s="4"/>
      <c r="K537" s="4"/>
      <c r="L537" s="24"/>
      <c r="M537" s="24"/>
      <c r="N537" s="24"/>
      <c r="O537" s="5"/>
    </row>
    <row r="538" spans="1:15" ht="15" customHeight="1">
      <c r="A538" s="20"/>
      <c r="B538" s="79" t="s">
        <v>529</v>
      </c>
      <c r="C538" s="121" t="s">
        <v>611</v>
      </c>
      <c r="D538" s="99"/>
      <c r="E538" s="4"/>
      <c r="F538" s="4"/>
      <c r="G538" s="4"/>
      <c r="H538" s="4"/>
      <c r="I538" s="4"/>
      <c r="J538" s="4"/>
      <c r="K538" s="4"/>
      <c r="L538" s="24"/>
      <c r="M538" s="24"/>
      <c r="N538" s="24"/>
      <c r="O538" s="5"/>
    </row>
    <row r="539" spans="1:15" ht="15" customHeight="1">
      <c r="A539" s="20"/>
      <c r="B539" s="79"/>
      <c r="C539" s="121"/>
      <c r="D539" s="99"/>
      <c r="E539" s="4"/>
      <c r="F539" s="4"/>
      <c r="G539" s="4"/>
      <c r="H539" s="4"/>
      <c r="I539" s="4"/>
      <c r="J539" s="4"/>
      <c r="K539" s="4"/>
      <c r="L539" s="24"/>
      <c r="M539" s="24"/>
      <c r="N539" s="24"/>
      <c r="O539" s="5"/>
    </row>
    <row r="540" spans="1:15" ht="15" customHeight="1">
      <c r="A540" s="20"/>
      <c r="B540" s="79"/>
      <c r="C540" s="223" t="s">
        <v>619</v>
      </c>
      <c r="D540" s="99"/>
      <c r="E540" s="4"/>
      <c r="F540" s="4"/>
      <c r="G540" s="4"/>
      <c r="H540" s="4"/>
      <c r="I540" s="4"/>
      <c r="J540" s="4"/>
      <c r="K540" s="4"/>
      <c r="L540" s="24"/>
      <c r="M540" s="24"/>
      <c r="N540" s="24"/>
      <c r="O540" s="5"/>
    </row>
    <row r="541" spans="1:15" ht="15" customHeight="1">
      <c r="A541" s="20"/>
      <c r="B541" s="79"/>
      <c r="C541" s="79" t="s">
        <v>620</v>
      </c>
      <c r="D541" s="99"/>
      <c r="E541" s="4"/>
      <c r="F541" s="4"/>
      <c r="G541" s="4"/>
      <c r="H541" s="4"/>
      <c r="I541" s="4"/>
      <c r="J541" s="4"/>
      <c r="K541" s="4"/>
      <c r="L541" s="24"/>
      <c r="M541" s="24"/>
      <c r="N541" s="24"/>
      <c r="O541" s="5"/>
    </row>
    <row r="542" spans="1:15" ht="15" customHeight="1">
      <c r="A542" s="20"/>
      <c r="B542" s="79"/>
      <c r="C542" s="233" t="s">
        <v>621</v>
      </c>
      <c r="D542" s="99"/>
      <c r="E542" s="4"/>
      <c r="F542" s="4"/>
      <c r="G542" s="4"/>
      <c r="H542" s="4"/>
      <c r="I542" s="4"/>
      <c r="J542" s="4"/>
      <c r="K542" s="4"/>
      <c r="L542" s="24"/>
      <c r="M542" s="24"/>
      <c r="N542" s="24"/>
      <c r="O542" s="5"/>
    </row>
    <row r="543" spans="1:15" ht="15" customHeight="1">
      <c r="A543" s="20"/>
      <c r="B543" s="79"/>
      <c r="C543" s="217" t="s">
        <v>622</v>
      </c>
      <c r="D543" s="99"/>
      <c r="E543" s="4"/>
      <c r="F543" s="4"/>
      <c r="G543" s="4"/>
      <c r="H543" s="4"/>
      <c r="I543" s="4"/>
      <c r="J543" s="4"/>
      <c r="K543" s="4"/>
      <c r="L543" s="24"/>
      <c r="M543" s="24"/>
      <c r="N543" s="24"/>
      <c r="O543" s="5"/>
    </row>
    <row r="544" spans="1:15" ht="15" customHeight="1">
      <c r="A544" s="20"/>
      <c r="B544" s="79"/>
      <c r="C544" s="121"/>
      <c r="D544" s="99"/>
      <c r="E544" s="4"/>
      <c r="F544" s="4"/>
      <c r="G544" s="4"/>
      <c r="H544" s="4"/>
      <c r="I544" s="4"/>
      <c r="J544" s="4"/>
      <c r="K544" s="4"/>
      <c r="L544" s="24"/>
      <c r="M544" s="24"/>
      <c r="N544" s="24"/>
      <c r="O544" s="5"/>
    </row>
    <row r="545" spans="1:15" ht="15" customHeight="1">
      <c r="A545" s="75" t="str">
        <f>+A57</f>
        <v>BERJAYA LAND BERHAD</v>
      </c>
      <c r="B545" s="24"/>
      <c r="C545" s="4"/>
      <c r="D545" s="4"/>
      <c r="E545" s="4"/>
      <c r="F545" s="4"/>
      <c r="G545" s="4"/>
      <c r="H545" s="4"/>
      <c r="I545" s="4"/>
      <c r="J545" s="4"/>
      <c r="K545" s="4"/>
      <c r="L545" s="24"/>
      <c r="M545" s="24"/>
      <c r="N545" s="24"/>
      <c r="O545" s="5"/>
    </row>
    <row r="546" spans="1:15" ht="15" customHeight="1">
      <c r="A546" s="140" t="str">
        <f>+A58</f>
        <v>(COMPANY NO: 201765-A)</v>
      </c>
      <c r="B546" s="24"/>
      <c r="C546" s="4"/>
      <c r="D546" s="4"/>
      <c r="E546" s="4"/>
      <c r="F546" s="4"/>
      <c r="G546" s="4"/>
      <c r="H546" s="4"/>
      <c r="I546" s="4"/>
      <c r="J546" s="4"/>
      <c r="K546" s="4"/>
      <c r="L546" s="181" t="str">
        <f>+L58</f>
        <v>Quarterly report 31-10-04</v>
      </c>
      <c r="M546" s="24"/>
      <c r="N546" s="24"/>
      <c r="O546" s="5"/>
    </row>
    <row r="547" spans="1:15" ht="15" customHeight="1">
      <c r="A547" s="138"/>
      <c r="B547" s="145"/>
      <c r="C547" s="142"/>
      <c r="D547" s="142"/>
      <c r="E547" s="142"/>
      <c r="F547" s="142"/>
      <c r="G547" s="142"/>
      <c r="H547" s="142"/>
      <c r="I547" s="142"/>
      <c r="J547" s="142"/>
      <c r="K547" s="142"/>
      <c r="L547" s="145"/>
      <c r="M547" s="145"/>
      <c r="N547" s="145"/>
      <c r="O547" s="5"/>
    </row>
    <row r="548" spans="1:15" ht="15" customHeight="1">
      <c r="A548" s="5"/>
      <c r="B548" s="24"/>
      <c r="C548" s="4"/>
      <c r="D548" s="4"/>
      <c r="E548" s="205"/>
      <c r="F548" s="4"/>
      <c r="G548" s="4"/>
      <c r="H548" s="4"/>
      <c r="I548" s="4"/>
      <c r="J548" s="4"/>
      <c r="K548" s="4"/>
      <c r="L548" s="24"/>
      <c r="M548" s="24"/>
      <c r="N548" s="24"/>
      <c r="O548" s="5"/>
    </row>
    <row r="549" spans="1:15" ht="15" customHeight="1">
      <c r="A549" s="75" t="str">
        <f>+A61</f>
        <v>NOTES (Continued)</v>
      </c>
      <c r="B549" s="24"/>
      <c r="C549" s="4"/>
      <c r="D549" s="4"/>
      <c r="E549" s="4"/>
      <c r="F549" s="4"/>
      <c r="G549" s="4"/>
      <c r="H549" s="4"/>
      <c r="I549" s="4"/>
      <c r="J549" s="4"/>
      <c r="K549" s="4"/>
      <c r="L549" s="24"/>
      <c r="M549" s="24"/>
      <c r="N549" s="24"/>
      <c r="O549" s="5"/>
    </row>
    <row r="550" spans="1:15" ht="15" customHeight="1">
      <c r="A550" s="20"/>
      <c r="B550" s="79"/>
      <c r="C550" s="121"/>
      <c r="D550" s="99"/>
      <c r="E550" s="4"/>
      <c r="F550" s="4"/>
      <c r="G550" s="4"/>
      <c r="H550" s="4"/>
      <c r="I550" s="4"/>
      <c r="J550" s="4"/>
      <c r="K550" s="4"/>
      <c r="L550" s="24"/>
      <c r="M550" s="24"/>
      <c r="N550" s="24"/>
      <c r="O550" s="5"/>
    </row>
    <row r="551" spans="1:15" ht="15" customHeight="1">
      <c r="A551" s="20" t="s">
        <v>137</v>
      </c>
      <c r="B551" s="7"/>
      <c r="C551" s="121" t="s">
        <v>623</v>
      </c>
      <c r="D551" s="99"/>
      <c r="E551" s="4"/>
      <c r="F551" s="4"/>
      <c r="G551" s="4"/>
      <c r="H551" s="4"/>
      <c r="I551" s="4"/>
      <c r="J551" s="4"/>
      <c r="K551" s="4"/>
      <c r="L551" s="24"/>
      <c r="M551" s="24"/>
      <c r="N551" s="24"/>
      <c r="O551" s="5"/>
    </row>
    <row r="552" spans="1:15" ht="15" customHeight="1">
      <c r="A552" s="20"/>
      <c r="B552" s="223"/>
      <c r="C552" s="235" t="s">
        <v>624</v>
      </c>
      <c r="D552" s="99"/>
      <c r="E552" s="4"/>
      <c r="F552" s="4"/>
      <c r="G552" s="4"/>
      <c r="H552" s="4"/>
      <c r="I552" s="4"/>
      <c r="J552" s="4"/>
      <c r="K552" s="4"/>
      <c r="L552" s="24"/>
      <c r="M552" s="24"/>
      <c r="N552" s="24"/>
      <c r="O552" s="5"/>
    </row>
    <row r="553" spans="1:15" ht="15" customHeight="1">
      <c r="A553" s="20"/>
      <c r="B553" s="107"/>
      <c r="C553" s="99"/>
      <c r="D553" s="99"/>
      <c r="E553" s="4"/>
      <c r="F553" s="4"/>
      <c r="G553" s="4"/>
      <c r="H553" s="4"/>
      <c r="I553" s="4"/>
      <c r="J553" s="4"/>
      <c r="K553" s="4"/>
      <c r="L553" s="24"/>
      <c r="M553" s="24"/>
      <c r="N553" s="24"/>
      <c r="O553" s="5"/>
    </row>
    <row r="554" spans="1:15" ht="15" customHeight="1">
      <c r="A554" s="20"/>
      <c r="B554" s="7"/>
      <c r="C554" s="79" t="s">
        <v>583</v>
      </c>
      <c r="D554" s="2"/>
      <c r="E554" s="1"/>
      <c r="F554" s="1"/>
      <c r="G554" s="1"/>
      <c r="H554" s="1"/>
      <c r="I554" s="4"/>
      <c r="J554" s="4"/>
      <c r="K554" s="4"/>
      <c r="L554" s="24"/>
      <c r="M554" s="24"/>
      <c r="N554" s="24"/>
      <c r="O554" s="5"/>
    </row>
    <row r="555" spans="1:15" ht="15" customHeight="1">
      <c r="A555" s="20"/>
      <c r="B555" s="7"/>
      <c r="C555" s="79" t="s">
        <v>584</v>
      </c>
      <c r="D555" s="2"/>
      <c r="E555" s="1"/>
      <c r="F555" s="1"/>
      <c r="G555" s="1"/>
      <c r="H555" s="1"/>
      <c r="I555" s="4"/>
      <c r="J555" s="4"/>
      <c r="K555" s="4"/>
      <c r="L555" s="24"/>
      <c r="M555" s="24"/>
      <c r="N555" s="24"/>
      <c r="O555" s="5"/>
    </row>
    <row r="556" spans="1:15" ht="15" customHeight="1">
      <c r="A556" s="20"/>
      <c r="B556" s="7"/>
      <c r="C556" s="79" t="s">
        <v>625</v>
      </c>
      <c r="D556" s="2"/>
      <c r="E556" s="1"/>
      <c r="F556" s="1"/>
      <c r="G556" s="1"/>
      <c r="H556" s="1"/>
      <c r="I556" s="4"/>
      <c r="J556" s="4"/>
      <c r="K556" s="4"/>
      <c r="L556" s="24"/>
      <c r="M556" s="24"/>
      <c r="N556" s="24"/>
      <c r="O556" s="5"/>
    </row>
    <row r="557" spans="1:15" ht="15" customHeight="1">
      <c r="A557" s="20"/>
      <c r="B557" s="7"/>
      <c r="C557" s="79" t="s">
        <v>626</v>
      </c>
      <c r="D557" s="2"/>
      <c r="E557" s="1"/>
      <c r="F557" s="1"/>
      <c r="G557" s="1"/>
      <c r="H557" s="1"/>
      <c r="I557" s="4"/>
      <c r="J557" s="4"/>
      <c r="K557" s="4"/>
      <c r="L557" s="24"/>
      <c r="M557" s="24"/>
      <c r="N557" s="24"/>
      <c r="O557" s="5"/>
    </row>
    <row r="558" spans="1:15" ht="15" customHeight="1">
      <c r="A558" s="20"/>
      <c r="B558" s="7"/>
      <c r="C558" s="79" t="s">
        <v>627</v>
      </c>
      <c r="D558" s="2"/>
      <c r="E558" s="1"/>
      <c r="F558" s="1"/>
      <c r="G558" s="1"/>
      <c r="H558" s="1"/>
      <c r="I558" s="4"/>
      <c r="J558" s="4"/>
      <c r="K558" s="4"/>
      <c r="L558" s="24"/>
      <c r="M558" s="24"/>
      <c r="N558" s="24"/>
      <c r="O558" s="5"/>
    </row>
    <row r="559" spans="1:15" ht="15" customHeight="1">
      <c r="A559" s="20"/>
      <c r="B559" s="7"/>
      <c r="C559" s="2"/>
      <c r="D559" s="2"/>
      <c r="E559" s="1"/>
      <c r="F559" s="1"/>
      <c r="G559" s="1"/>
      <c r="H559" s="1"/>
      <c r="I559" s="4"/>
      <c r="J559" s="4"/>
      <c r="K559" s="4"/>
      <c r="L559" s="24"/>
      <c r="M559" s="24"/>
      <c r="N559" s="24"/>
      <c r="O559" s="5"/>
    </row>
    <row r="560" spans="1:15" ht="15" customHeight="1">
      <c r="A560" s="20"/>
      <c r="B560" s="217" t="s">
        <v>389</v>
      </c>
      <c r="C560" s="217" t="s">
        <v>615</v>
      </c>
      <c r="D560" s="209"/>
      <c r="E560" s="209"/>
      <c r="F560" s="1"/>
      <c r="G560" s="1"/>
      <c r="H560" s="1"/>
      <c r="I560" s="4"/>
      <c r="J560" s="4"/>
      <c r="K560" s="4"/>
      <c r="L560" s="24"/>
      <c r="M560" s="24"/>
      <c r="N560" s="24"/>
      <c r="O560" s="5"/>
    </row>
    <row r="561" spans="1:15" ht="15" customHeight="1">
      <c r="A561" s="20"/>
      <c r="B561" s="217"/>
      <c r="C561" s="217"/>
      <c r="D561" s="209"/>
      <c r="E561" s="209"/>
      <c r="F561" s="1"/>
      <c r="G561" s="1"/>
      <c r="H561" s="1"/>
      <c r="I561" s="4"/>
      <c r="J561" s="4"/>
      <c r="K561" s="4"/>
      <c r="L561" s="24"/>
      <c r="M561" s="24"/>
      <c r="N561" s="24"/>
      <c r="O561" s="5"/>
    </row>
    <row r="562" spans="1:15" ht="15" customHeight="1">
      <c r="A562" s="20"/>
      <c r="B562" s="217"/>
      <c r="C562" s="217" t="s">
        <v>616</v>
      </c>
      <c r="D562" s="209"/>
      <c r="E562" s="209"/>
      <c r="F562" s="1"/>
      <c r="G562" s="1"/>
      <c r="H562" s="1"/>
      <c r="I562" s="4"/>
      <c r="J562" s="4"/>
      <c r="K562" s="4"/>
      <c r="L562" s="24"/>
      <c r="M562" s="24"/>
      <c r="N562" s="24"/>
      <c r="O562" s="5"/>
    </row>
    <row r="563" spans="1:15" ht="15" customHeight="1">
      <c r="A563" s="20"/>
      <c r="B563" s="236"/>
      <c r="C563" s="217" t="s">
        <v>617</v>
      </c>
      <c r="D563" s="209"/>
      <c r="E563" s="209"/>
      <c r="F563" s="1"/>
      <c r="G563" s="1"/>
      <c r="H563" s="1"/>
      <c r="I563" s="4"/>
      <c r="J563" s="4"/>
      <c r="K563" s="4"/>
      <c r="L563" s="24"/>
      <c r="M563" s="24"/>
      <c r="N563" s="24"/>
      <c r="O563" s="5"/>
    </row>
    <row r="564" spans="1:15" ht="15" customHeight="1">
      <c r="A564" s="20"/>
      <c r="B564" s="217"/>
      <c r="C564" s="217" t="s">
        <v>618</v>
      </c>
      <c r="D564" s="209"/>
      <c r="E564" s="209"/>
      <c r="F564" s="1"/>
      <c r="G564" s="1"/>
      <c r="H564" s="1"/>
      <c r="I564" s="4"/>
      <c r="J564" s="4"/>
      <c r="K564" s="4"/>
      <c r="L564" s="24"/>
      <c r="M564" s="24"/>
      <c r="N564" s="24"/>
      <c r="O564" s="5"/>
    </row>
    <row r="565" spans="1:15" ht="15" customHeight="1">
      <c r="A565" s="20"/>
      <c r="B565" s="217"/>
      <c r="C565" s="217"/>
      <c r="D565" s="209"/>
      <c r="E565" s="209"/>
      <c r="F565" s="1"/>
      <c r="G565" s="1"/>
      <c r="H565" s="1"/>
      <c r="I565" s="4"/>
      <c r="J565" s="4"/>
      <c r="K565" s="4"/>
      <c r="L565" s="24"/>
      <c r="M565" s="24"/>
      <c r="N565" s="24"/>
      <c r="O565" s="5"/>
    </row>
    <row r="566" spans="1:15" ht="15" customHeight="1">
      <c r="A566" s="20"/>
      <c r="B566" s="217"/>
      <c r="C566" s="217" t="s">
        <v>628</v>
      </c>
      <c r="D566" s="209"/>
      <c r="E566" s="209"/>
      <c r="F566" s="1"/>
      <c r="G566" s="1"/>
      <c r="H566" s="1"/>
      <c r="I566" s="4"/>
      <c r="J566" s="4"/>
      <c r="K566" s="4"/>
      <c r="L566" s="24"/>
      <c r="M566" s="24"/>
      <c r="N566" s="24"/>
      <c r="O566" s="5"/>
    </row>
    <row r="567" spans="1:15" ht="15" customHeight="1">
      <c r="A567" s="20"/>
      <c r="B567" s="217"/>
      <c r="C567" s="217" t="s">
        <v>629</v>
      </c>
      <c r="D567" s="209"/>
      <c r="E567" s="209"/>
      <c r="F567" s="1"/>
      <c r="G567" s="1"/>
      <c r="H567" s="1"/>
      <c r="I567" s="4"/>
      <c r="J567" s="4"/>
      <c r="K567" s="4"/>
      <c r="L567" s="24"/>
      <c r="M567" s="24"/>
      <c r="N567" s="24"/>
      <c r="O567" s="5"/>
    </row>
    <row r="568" spans="1:15" ht="15" customHeight="1">
      <c r="A568" s="20"/>
      <c r="B568" s="217"/>
      <c r="C568" s="217" t="s">
        <v>630</v>
      </c>
      <c r="D568" s="209"/>
      <c r="E568" s="209"/>
      <c r="F568" s="1"/>
      <c r="G568" s="1"/>
      <c r="H568" s="1"/>
      <c r="I568" s="4"/>
      <c r="J568" s="4"/>
      <c r="K568" s="4"/>
      <c r="L568" s="24"/>
      <c r="M568" s="24"/>
      <c r="N568" s="24"/>
      <c r="O568" s="5"/>
    </row>
    <row r="569" spans="1:15" ht="15" customHeight="1">
      <c r="A569" s="20"/>
      <c r="B569" s="217"/>
      <c r="C569" s="217" t="s">
        <v>631</v>
      </c>
      <c r="D569" s="209"/>
      <c r="E569" s="209"/>
      <c r="F569" s="1"/>
      <c r="G569" s="1"/>
      <c r="H569" s="1"/>
      <c r="I569" s="4"/>
      <c r="J569" s="4"/>
      <c r="K569" s="4"/>
      <c r="L569" s="24"/>
      <c r="M569" s="24"/>
      <c r="N569" s="24"/>
      <c r="O569" s="5"/>
    </row>
    <row r="570" spans="1:15" ht="15" customHeight="1">
      <c r="A570" s="20"/>
      <c r="B570" s="107"/>
      <c r="C570" s="99"/>
      <c r="D570" s="99"/>
      <c r="E570" s="4"/>
      <c r="F570" s="4"/>
      <c r="G570" s="4"/>
      <c r="H570" s="4"/>
      <c r="I570" s="4"/>
      <c r="J570" s="4"/>
      <c r="K570" s="4"/>
      <c r="L570" s="24"/>
      <c r="M570" s="24"/>
      <c r="N570" s="24"/>
      <c r="O570" s="5"/>
    </row>
    <row r="571" spans="1:15" ht="15" customHeight="1">
      <c r="A571" s="20"/>
      <c r="B571" s="83"/>
      <c r="C571" s="217" t="s">
        <v>632</v>
      </c>
      <c r="D571" s="209"/>
      <c r="E571" s="215"/>
      <c r="F571" s="4"/>
      <c r="G571" s="4"/>
      <c r="H571" s="4"/>
      <c r="I571" s="4"/>
      <c r="J571" s="4"/>
      <c r="K571" s="4"/>
      <c r="L571" s="24"/>
      <c r="M571" s="24"/>
      <c r="N571" s="24"/>
      <c r="O571" s="5"/>
    </row>
    <row r="572" spans="1:15" ht="15" customHeight="1">
      <c r="A572" s="20"/>
      <c r="B572" s="107"/>
      <c r="C572" s="217" t="s">
        <v>633</v>
      </c>
      <c r="D572" s="209"/>
      <c r="E572" s="215"/>
      <c r="F572" s="4"/>
      <c r="G572" s="4"/>
      <c r="H572" s="4"/>
      <c r="I572" s="4"/>
      <c r="J572" s="4"/>
      <c r="K572" s="4"/>
      <c r="L572" s="24"/>
      <c r="M572" s="24"/>
      <c r="N572" s="24"/>
      <c r="O572" s="5"/>
    </row>
    <row r="573" spans="1:15" ht="15" customHeight="1">
      <c r="A573" s="20"/>
      <c r="B573" s="107"/>
      <c r="C573" s="217" t="s">
        <v>634</v>
      </c>
      <c r="D573" s="209"/>
      <c r="E573" s="215"/>
      <c r="F573" s="4"/>
      <c r="G573" s="4"/>
      <c r="H573" s="4"/>
      <c r="I573" s="4"/>
      <c r="J573" s="4"/>
      <c r="K573" s="4"/>
      <c r="L573" s="24"/>
      <c r="M573" s="24"/>
      <c r="N573" s="24"/>
      <c r="O573" s="5"/>
    </row>
    <row r="574" spans="1:15" ht="15" customHeight="1">
      <c r="A574" s="20"/>
      <c r="B574" s="107"/>
      <c r="C574" s="217" t="s">
        <v>635</v>
      </c>
      <c r="D574" s="209"/>
      <c r="E574" s="215"/>
      <c r="F574" s="4"/>
      <c r="G574" s="4"/>
      <c r="H574" s="4"/>
      <c r="I574" s="4"/>
      <c r="J574" s="4"/>
      <c r="K574" s="4"/>
      <c r="L574" s="24"/>
      <c r="M574" s="24"/>
      <c r="N574" s="24"/>
      <c r="O574" s="5"/>
    </row>
    <row r="575" spans="1:15" ht="15" customHeight="1">
      <c r="A575" s="20"/>
      <c r="B575" s="107"/>
      <c r="C575" s="217"/>
      <c r="D575" s="209"/>
      <c r="E575" s="215"/>
      <c r="F575" s="4"/>
      <c r="G575" s="4"/>
      <c r="H575" s="4"/>
      <c r="I575" s="4"/>
      <c r="J575" s="4"/>
      <c r="K575" s="4"/>
      <c r="L575" s="24"/>
      <c r="M575" s="24"/>
      <c r="N575" s="24"/>
      <c r="O575" s="5"/>
    </row>
    <row r="576" spans="1:15" ht="15" customHeight="1">
      <c r="A576" s="20"/>
      <c r="B576" s="107"/>
      <c r="C576" s="223" t="s">
        <v>636</v>
      </c>
      <c r="D576" s="220"/>
      <c r="E576" s="222"/>
      <c r="F576" s="4"/>
      <c r="G576" s="4"/>
      <c r="H576" s="4"/>
      <c r="I576" s="4"/>
      <c r="J576" s="4"/>
      <c r="K576" s="4"/>
      <c r="L576" s="24"/>
      <c r="M576" s="24"/>
      <c r="N576" s="24"/>
      <c r="O576" s="5"/>
    </row>
    <row r="577" spans="1:15" ht="15" customHeight="1">
      <c r="A577" s="20"/>
      <c r="B577" s="107"/>
      <c r="C577" s="223" t="s">
        <v>637</v>
      </c>
      <c r="D577" s="220"/>
      <c r="E577" s="222"/>
      <c r="F577" s="4"/>
      <c r="G577" s="4"/>
      <c r="H577" s="4"/>
      <c r="I577" s="4"/>
      <c r="J577" s="4"/>
      <c r="K577" s="4"/>
      <c r="L577" s="24"/>
      <c r="M577" s="24"/>
      <c r="N577" s="24"/>
      <c r="O577" s="5"/>
    </row>
    <row r="578" spans="1:15" ht="15" customHeight="1">
      <c r="A578" s="20"/>
      <c r="B578" s="107"/>
      <c r="C578" s="223" t="s">
        <v>638</v>
      </c>
      <c r="D578" s="220"/>
      <c r="E578" s="222"/>
      <c r="F578" s="4"/>
      <c r="G578" s="4"/>
      <c r="H578" s="4"/>
      <c r="I578" s="4"/>
      <c r="J578" s="4"/>
      <c r="K578" s="4"/>
      <c r="L578" s="24"/>
      <c r="M578" s="24"/>
      <c r="N578" s="24"/>
      <c r="O578" s="5"/>
    </row>
    <row r="579" spans="1:15" ht="15" customHeight="1">
      <c r="A579" s="20"/>
      <c r="B579" s="107"/>
      <c r="C579" s="223" t="s">
        <v>639</v>
      </c>
      <c r="D579" s="220"/>
      <c r="E579" s="222"/>
      <c r="F579" s="4"/>
      <c r="G579" s="4"/>
      <c r="H579" s="4"/>
      <c r="I579" s="4"/>
      <c r="J579" s="4"/>
      <c r="K579" s="4"/>
      <c r="L579" s="24"/>
      <c r="M579" s="24"/>
      <c r="N579" s="24"/>
      <c r="O579" s="5"/>
    </row>
    <row r="580" spans="1:15" ht="15" customHeight="1">
      <c r="A580" s="20"/>
      <c r="B580" s="107"/>
      <c r="C580" s="223" t="s">
        <v>0</v>
      </c>
      <c r="D580" s="220"/>
      <c r="E580" s="222"/>
      <c r="F580" s="4"/>
      <c r="G580" s="4"/>
      <c r="H580" s="4"/>
      <c r="I580" s="4"/>
      <c r="J580" s="4"/>
      <c r="K580" s="4"/>
      <c r="L580" s="24"/>
      <c r="M580" s="24"/>
      <c r="N580" s="24"/>
      <c r="O580" s="5"/>
    </row>
    <row r="581" spans="1:15" ht="15" customHeight="1">
      <c r="A581" s="20"/>
      <c r="B581" s="107"/>
      <c r="C581" s="223" t="s">
        <v>1</v>
      </c>
      <c r="D581" s="220"/>
      <c r="E581" s="222"/>
      <c r="F581" s="4"/>
      <c r="G581" s="4"/>
      <c r="H581" s="4"/>
      <c r="I581" s="4"/>
      <c r="J581" s="4"/>
      <c r="K581" s="4"/>
      <c r="L581" s="24"/>
      <c r="M581" s="24"/>
      <c r="N581" s="24"/>
      <c r="O581" s="5"/>
    </row>
    <row r="582" spans="1:15" ht="15" customHeight="1">
      <c r="A582" s="20"/>
      <c r="B582" s="107"/>
      <c r="C582" s="223" t="s">
        <v>41</v>
      </c>
      <c r="D582" s="220"/>
      <c r="E582" s="222"/>
      <c r="F582" s="4"/>
      <c r="G582" s="4"/>
      <c r="H582" s="4"/>
      <c r="I582" s="4"/>
      <c r="J582" s="4"/>
      <c r="K582" s="4"/>
      <c r="L582" s="24"/>
      <c r="M582" s="24"/>
      <c r="N582" s="24"/>
      <c r="O582" s="5"/>
    </row>
    <row r="583" spans="1:15" ht="15" customHeight="1">
      <c r="A583" s="20"/>
      <c r="B583" s="107"/>
      <c r="C583" s="223" t="s">
        <v>42</v>
      </c>
      <c r="D583" s="220"/>
      <c r="E583" s="222"/>
      <c r="F583" s="4"/>
      <c r="G583" s="4"/>
      <c r="H583" s="4"/>
      <c r="I583" s="4"/>
      <c r="J583" s="4"/>
      <c r="K583" s="4"/>
      <c r="L583" s="24"/>
      <c r="M583" s="24"/>
      <c r="N583" s="24"/>
      <c r="O583" s="5"/>
    </row>
    <row r="584" spans="1:15" ht="15" customHeight="1">
      <c r="A584" s="20"/>
      <c r="B584" s="107"/>
      <c r="C584" s="223" t="s">
        <v>43</v>
      </c>
      <c r="D584" s="220"/>
      <c r="E584" s="222"/>
      <c r="F584" s="4"/>
      <c r="G584" s="4"/>
      <c r="H584" s="4"/>
      <c r="I584" s="4"/>
      <c r="J584" s="4"/>
      <c r="K584" s="4"/>
      <c r="L584" s="24"/>
      <c r="M584" s="24"/>
      <c r="N584" s="24"/>
      <c r="O584" s="5"/>
    </row>
    <row r="585" spans="1:15" ht="15" customHeight="1">
      <c r="A585" s="20"/>
      <c r="B585" s="107"/>
      <c r="C585" s="99"/>
      <c r="D585" s="99"/>
      <c r="E585" s="4"/>
      <c r="F585" s="4"/>
      <c r="G585" s="4"/>
      <c r="H585" s="4"/>
      <c r="I585" s="4"/>
      <c r="J585" s="4"/>
      <c r="K585" s="4"/>
      <c r="L585" s="24"/>
      <c r="M585" s="24"/>
      <c r="N585" s="24"/>
      <c r="O585" s="5"/>
    </row>
    <row r="586" spans="2:15" ht="15" customHeight="1">
      <c r="B586" t="s">
        <v>390</v>
      </c>
      <c r="C586" s="83" t="s">
        <v>44</v>
      </c>
      <c r="D586" s="220"/>
      <c r="E586" s="220"/>
      <c r="F586" s="4"/>
      <c r="G586" s="4"/>
      <c r="H586" s="4"/>
      <c r="I586" s="4"/>
      <c r="J586" s="4"/>
      <c r="K586" s="4"/>
      <c r="L586" s="24"/>
      <c r="M586" s="24"/>
      <c r="N586" s="24"/>
      <c r="O586" s="5"/>
    </row>
    <row r="587" spans="1:15" ht="15" customHeight="1">
      <c r="A587" s="20"/>
      <c r="B587" s="83"/>
      <c r="C587" s="83"/>
      <c r="D587" s="220"/>
      <c r="E587" s="220"/>
      <c r="F587" s="4"/>
      <c r="G587" s="4"/>
      <c r="H587" s="4"/>
      <c r="I587" s="4"/>
      <c r="J587" s="4"/>
      <c r="K587" s="4"/>
      <c r="L587" s="24"/>
      <c r="M587" s="24"/>
      <c r="N587" s="24"/>
      <c r="O587" s="5"/>
    </row>
    <row r="588" spans="1:15" ht="15" customHeight="1">
      <c r="A588" s="20"/>
      <c r="B588" s="83"/>
      <c r="C588" s="83" t="s">
        <v>45</v>
      </c>
      <c r="D588" s="220"/>
      <c r="E588" s="220"/>
      <c r="F588" s="4"/>
      <c r="G588" s="4"/>
      <c r="H588" s="4"/>
      <c r="I588" s="4"/>
      <c r="J588" s="4"/>
      <c r="K588" s="4"/>
      <c r="L588" s="24"/>
      <c r="M588" s="24"/>
      <c r="N588" s="24"/>
      <c r="O588" s="5"/>
    </row>
    <row r="589" spans="1:15" ht="15" customHeight="1">
      <c r="A589" s="20"/>
      <c r="B589" s="83"/>
      <c r="C589" s="83" t="s">
        <v>46</v>
      </c>
      <c r="D589" s="220"/>
      <c r="E589" s="220"/>
      <c r="F589" s="4"/>
      <c r="G589" s="4"/>
      <c r="H589" s="4"/>
      <c r="I589" s="4"/>
      <c r="J589" s="4"/>
      <c r="K589" s="4"/>
      <c r="L589" s="24"/>
      <c r="M589" s="24"/>
      <c r="N589" s="24"/>
      <c r="O589" s="5"/>
    </row>
    <row r="590" spans="1:15" ht="15" customHeight="1">
      <c r="A590" s="20"/>
      <c r="B590" s="83"/>
      <c r="C590" s="83" t="s">
        <v>47</v>
      </c>
      <c r="D590" s="220"/>
      <c r="E590" s="220"/>
      <c r="F590" s="4"/>
      <c r="G590" s="4"/>
      <c r="H590" s="4"/>
      <c r="I590" s="4"/>
      <c r="J590" s="4"/>
      <c r="K590" s="4"/>
      <c r="L590" s="24"/>
      <c r="M590" s="24"/>
      <c r="N590" s="24"/>
      <c r="O590" s="5"/>
    </row>
    <row r="591" spans="1:15" ht="15" customHeight="1">
      <c r="A591" s="20"/>
      <c r="B591" s="83"/>
      <c r="C591" s="83" t="s">
        <v>48</v>
      </c>
      <c r="D591" s="220"/>
      <c r="E591" s="220"/>
      <c r="F591" s="4"/>
      <c r="G591" s="4"/>
      <c r="H591" s="4"/>
      <c r="I591" s="4"/>
      <c r="J591" s="4"/>
      <c r="K591" s="4"/>
      <c r="L591" s="24"/>
      <c r="M591" s="24"/>
      <c r="N591" s="24"/>
      <c r="O591" s="5"/>
    </row>
    <row r="592" spans="1:15" ht="15" customHeight="1">
      <c r="A592" s="20"/>
      <c r="B592" s="83"/>
      <c r="C592" s="83" t="s">
        <v>49</v>
      </c>
      <c r="D592" s="220"/>
      <c r="E592" s="220"/>
      <c r="F592" s="4"/>
      <c r="G592" s="4"/>
      <c r="H592" s="4"/>
      <c r="I592" s="4"/>
      <c r="J592" s="4"/>
      <c r="K592" s="4"/>
      <c r="L592" s="24"/>
      <c r="M592" s="24"/>
      <c r="N592" s="24"/>
      <c r="O592" s="5"/>
    </row>
    <row r="593" spans="1:15" ht="15" customHeight="1">
      <c r="A593" s="20"/>
      <c r="B593" s="83"/>
      <c r="C593" s="83"/>
      <c r="D593" s="220"/>
      <c r="E593" s="220"/>
      <c r="F593" s="4"/>
      <c r="G593" s="4"/>
      <c r="H593" s="4"/>
      <c r="I593" s="4"/>
      <c r="J593" s="4"/>
      <c r="K593" s="4"/>
      <c r="L593" s="24"/>
      <c r="M593" s="24"/>
      <c r="N593" s="24"/>
      <c r="O593" s="5"/>
    </row>
    <row r="594" spans="1:15" ht="15" customHeight="1">
      <c r="A594" s="20"/>
      <c r="B594" s="83"/>
      <c r="C594" s="83"/>
      <c r="D594" s="220"/>
      <c r="E594" s="220"/>
      <c r="F594" s="4"/>
      <c r="G594" s="4"/>
      <c r="H594" s="4"/>
      <c r="I594" s="4"/>
      <c r="J594" s="4"/>
      <c r="K594" s="4"/>
      <c r="L594" s="24"/>
      <c r="M594" s="24"/>
      <c r="N594" s="24"/>
      <c r="O594" s="5"/>
    </row>
    <row r="595" spans="1:15" ht="15" customHeight="1">
      <c r="A595" s="20"/>
      <c r="B595" s="83"/>
      <c r="C595" s="83"/>
      <c r="D595" s="220"/>
      <c r="E595" s="220"/>
      <c r="F595" s="4"/>
      <c r="G595" s="4"/>
      <c r="H595" s="4"/>
      <c r="I595" s="4"/>
      <c r="J595" s="4"/>
      <c r="K595" s="4"/>
      <c r="L595" s="24"/>
      <c r="M595" s="24"/>
      <c r="N595" s="24"/>
      <c r="O595" s="5"/>
    </row>
    <row r="596" spans="1:15" ht="15" customHeight="1">
      <c r="A596" s="20"/>
      <c r="B596" s="83"/>
      <c r="C596" s="83"/>
      <c r="D596" s="220"/>
      <c r="E596" s="220"/>
      <c r="F596" s="4"/>
      <c r="G596" s="4"/>
      <c r="H596" s="4"/>
      <c r="I596" s="4"/>
      <c r="J596" s="4"/>
      <c r="K596" s="4"/>
      <c r="L596" s="24"/>
      <c r="M596" s="24"/>
      <c r="N596" s="24"/>
      <c r="O596" s="5"/>
    </row>
    <row r="597" spans="1:15" ht="15" customHeight="1">
      <c r="A597" s="20"/>
      <c r="B597" s="83"/>
      <c r="C597" s="83"/>
      <c r="D597" s="220"/>
      <c r="E597" s="220"/>
      <c r="F597" s="4"/>
      <c r="G597" s="4"/>
      <c r="H597" s="4"/>
      <c r="I597" s="4"/>
      <c r="J597" s="4"/>
      <c r="K597" s="4"/>
      <c r="L597" s="24"/>
      <c r="M597" s="24"/>
      <c r="N597" s="24"/>
      <c r="O597" s="5"/>
    </row>
    <row r="598" spans="1:15" ht="15" customHeight="1">
      <c r="A598" s="20"/>
      <c r="B598" s="83"/>
      <c r="C598" s="83"/>
      <c r="D598" s="220"/>
      <c r="E598" s="220"/>
      <c r="F598" s="4"/>
      <c r="G598" s="4"/>
      <c r="H598" s="4"/>
      <c r="I598" s="4"/>
      <c r="J598" s="4"/>
      <c r="K598" s="4"/>
      <c r="L598" s="24"/>
      <c r="M598" s="24"/>
      <c r="N598" s="24"/>
      <c r="O598" s="5"/>
    </row>
    <row r="599" spans="1:15" ht="15" customHeight="1">
      <c r="A599" s="75" t="str">
        <f>+A57</f>
        <v>BERJAYA LAND BERHAD</v>
      </c>
      <c r="B599" s="24"/>
      <c r="C599" s="4"/>
      <c r="D599" s="4"/>
      <c r="E599" s="4"/>
      <c r="F599" s="4"/>
      <c r="G599" s="4"/>
      <c r="H599" s="4"/>
      <c r="I599" s="4"/>
      <c r="J599" s="4"/>
      <c r="K599" s="4"/>
      <c r="L599" s="24"/>
      <c r="M599" s="24"/>
      <c r="N599" s="24"/>
      <c r="O599" s="5"/>
    </row>
    <row r="600" spans="1:15" ht="15" customHeight="1">
      <c r="A600" s="140" t="str">
        <f>+A58</f>
        <v>(COMPANY NO: 201765-A)</v>
      </c>
      <c r="B600" s="24"/>
      <c r="C600" s="4"/>
      <c r="D600" s="4"/>
      <c r="E600" s="4"/>
      <c r="F600" s="4"/>
      <c r="G600" s="4"/>
      <c r="H600" s="4"/>
      <c r="I600" s="4"/>
      <c r="J600" s="4"/>
      <c r="K600" s="4"/>
      <c r="L600" s="181" t="str">
        <f>+L58</f>
        <v>Quarterly report 31-10-04</v>
      </c>
      <c r="M600" s="24"/>
      <c r="N600" s="24"/>
      <c r="O600" s="5"/>
    </row>
    <row r="601" spans="1:15" ht="15" customHeight="1">
      <c r="A601" s="138"/>
      <c r="B601" s="145"/>
      <c r="C601" s="142"/>
      <c r="D601" s="142"/>
      <c r="E601" s="142"/>
      <c r="F601" s="142"/>
      <c r="G601" s="142"/>
      <c r="H601" s="142"/>
      <c r="I601" s="142"/>
      <c r="J601" s="142"/>
      <c r="K601" s="142"/>
      <c r="L601" s="145"/>
      <c r="M601" s="145"/>
      <c r="N601" s="145"/>
      <c r="O601" s="5"/>
    </row>
    <row r="602" spans="1:15" ht="15" customHeight="1">
      <c r="A602" s="5"/>
      <c r="B602" s="24"/>
      <c r="C602" s="4"/>
      <c r="D602" s="4"/>
      <c r="E602" s="205"/>
      <c r="F602" s="4"/>
      <c r="G602" s="4"/>
      <c r="H602" s="4"/>
      <c r="I602" s="4"/>
      <c r="J602" s="4"/>
      <c r="K602" s="4"/>
      <c r="L602" s="24"/>
      <c r="M602" s="24"/>
      <c r="N602" s="24"/>
      <c r="O602" s="5"/>
    </row>
    <row r="603" spans="1:15" ht="15" customHeight="1">
      <c r="A603" s="75" t="str">
        <f>+A61</f>
        <v>NOTES (Continued)</v>
      </c>
      <c r="B603" s="24"/>
      <c r="C603" s="4"/>
      <c r="D603" s="4"/>
      <c r="E603" s="4"/>
      <c r="F603" s="4"/>
      <c r="G603" s="4"/>
      <c r="H603" s="4"/>
      <c r="I603" s="4"/>
      <c r="J603" s="4"/>
      <c r="K603" s="4"/>
      <c r="L603" s="24"/>
      <c r="M603" s="24"/>
      <c r="N603" s="24"/>
      <c r="O603" s="5"/>
    </row>
    <row r="604" spans="1:15" ht="15" customHeight="1">
      <c r="A604" s="20"/>
      <c r="B604" s="83"/>
      <c r="C604" s="83"/>
      <c r="D604" s="220"/>
      <c r="E604" s="220"/>
      <c r="F604" s="4"/>
      <c r="G604" s="4"/>
      <c r="H604" s="4"/>
      <c r="I604" s="4"/>
      <c r="J604" s="4"/>
      <c r="K604" s="4"/>
      <c r="L604" s="24"/>
      <c r="M604" s="24"/>
      <c r="N604" s="24"/>
      <c r="O604" s="5"/>
    </row>
    <row r="605" spans="1:15" ht="15" customHeight="1">
      <c r="A605" s="20"/>
      <c r="B605" s="83" t="s">
        <v>52</v>
      </c>
      <c r="C605" s="83"/>
      <c r="D605" s="220"/>
      <c r="E605" s="222"/>
      <c r="F605" s="4"/>
      <c r="G605" s="4"/>
      <c r="H605" s="4"/>
      <c r="I605" s="4"/>
      <c r="J605" s="4"/>
      <c r="K605" s="4"/>
      <c r="L605" s="24"/>
      <c r="M605" s="24"/>
      <c r="N605" s="24"/>
      <c r="O605" s="5"/>
    </row>
    <row r="606" spans="1:15" ht="15" customHeight="1">
      <c r="A606" s="20"/>
      <c r="B606" s="83"/>
      <c r="C606" s="83"/>
      <c r="D606" s="220"/>
      <c r="E606" s="222"/>
      <c r="F606" s="4"/>
      <c r="G606" s="4"/>
      <c r="H606" s="4"/>
      <c r="I606" s="4"/>
      <c r="J606" s="4"/>
      <c r="K606" s="4"/>
      <c r="L606" s="24"/>
      <c r="M606" s="24"/>
      <c r="N606" s="24"/>
      <c r="O606" s="5"/>
    </row>
    <row r="607" spans="1:15" ht="15" customHeight="1">
      <c r="A607" s="20"/>
      <c r="B607" s="83" t="s">
        <v>53</v>
      </c>
      <c r="C607" s="83"/>
      <c r="D607" s="220"/>
      <c r="E607" s="222"/>
      <c r="F607" s="4"/>
      <c r="G607" s="4"/>
      <c r="H607" s="4"/>
      <c r="I607" s="4"/>
      <c r="J607" s="4"/>
      <c r="K607" s="4"/>
      <c r="L607" s="24"/>
      <c r="M607" s="24"/>
      <c r="N607" s="24"/>
      <c r="O607" s="5"/>
    </row>
    <row r="608" spans="1:15" ht="15" customHeight="1">
      <c r="A608" s="20"/>
      <c r="B608" s="83"/>
      <c r="C608" s="83"/>
      <c r="D608" s="220"/>
      <c r="E608" s="222"/>
      <c r="F608" s="4"/>
      <c r="G608" s="4"/>
      <c r="H608" s="4"/>
      <c r="I608" s="4"/>
      <c r="J608" s="4"/>
      <c r="K608" s="4"/>
      <c r="L608" s="24"/>
      <c r="M608" s="24"/>
      <c r="N608" s="24"/>
      <c r="O608" s="5"/>
    </row>
    <row r="609" spans="1:15" ht="15" customHeight="1">
      <c r="A609" s="20"/>
      <c r="B609" s="83" t="s">
        <v>141</v>
      </c>
      <c r="C609" s="83" t="s">
        <v>54</v>
      </c>
      <c r="D609" s="220"/>
      <c r="E609" s="222"/>
      <c r="F609" s="4"/>
      <c r="G609" s="4"/>
      <c r="H609" s="4"/>
      <c r="I609" s="4"/>
      <c r="J609" s="4"/>
      <c r="K609" s="4"/>
      <c r="L609" s="24"/>
      <c r="M609" s="24"/>
      <c r="N609" s="24"/>
      <c r="O609" s="5"/>
    </row>
    <row r="610" spans="1:15" ht="15" customHeight="1">
      <c r="A610" s="20"/>
      <c r="B610" s="83"/>
      <c r="C610" s="83" t="s">
        <v>55</v>
      </c>
      <c r="D610" s="220"/>
      <c r="E610" s="222"/>
      <c r="F610" s="4"/>
      <c r="G610" s="4"/>
      <c r="H610" s="4"/>
      <c r="I610" s="4"/>
      <c r="J610" s="4"/>
      <c r="K610" s="4"/>
      <c r="L610" s="24"/>
      <c r="M610" s="24"/>
      <c r="N610" s="24"/>
      <c r="O610" s="5"/>
    </row>
    <row r="611" spans="2:15" ht="15" customHeight="1">
      <c r="B611" s="83" t="s">
        <v>188</v>
      </c>
      <c r="C611" s="83" t="s">
        <v>56</v>
      </c>
      <c r="D611" s="220"/>
      <c r="E611" s="220"/>
      <c r="F611" s="4"/>
      <c r="G611" s="4"/>
      <c r="H611" s="4"/>
      <c r="I611" s="4"/>
      <c r="J611" s="4"/>
      <c r="K611" s="4"/>
      <c r="L611" s="24"/>
      <c r="M611" s="24"/>
      <c r="N611" s="24"/>
      <c r="O611" s="5"/>
    </row>
    <row r="612" spans="1:15" ht="15" customHeight="1">
      <c r="A612" s="20"/>
      <c r="B612" s="83"/>
      <c r="C612" s="83" t="s">
        <v>57</v>
      </c>
      <c r="D612" s="220"/>
      <c r="E612" s="220"/>
      <c r="F612" s="4"/>
      <c r="G612" s="4"/>
      <c r="H612" s="4"/>
      <c r="I612" s="4"/>
      <c r="J612" s="4"/>
      <c r="K612" s="4"/>
      <c r="L612" s="24"/>
      <c r="M612" s="24"/>
      <c r="N612" s="24"/>
      <c r="O612" s="5"/>
    </row>
    <row r="613" spans="1:15" ht="15" customHeight="1">
      <c r="A613" s="20"/>
      <c r="B613" s="83"/>
      <c r="C613" s="206" t="s">
        <v>58</v>
      </c>
      <c r="D613" s="220"/>
      <c r="E613" s="220"/>
      <c r="F613" s="4"/>
      <c r="G613" s="4"/>
      <c r="H613" s="4"/>
      <c r="I613" s="4"/>
      <c r="J613" s="4"/>
      <c r="K613" s="4"/>
      <c r="L613" s="24"/>
      <c r="M613" s="24"/>
      <c r="N613" s="24"/>
      <c r="O613" s="5"/>
    </row>
    <row r="614" spans="1:15" ht="15" customHeight="1">
      <c r="A614" s="20"/>
      <c r="B614" s="83"/>
      <c r="C614" s="83" t="s">
        <v>59</v>
      </c>
      <c r="D614" s="220"/>
      <c r="E614" s="220"/>
      <c r="F614" s="4"/>
      <c r="G614" s="4"/>
      <c r="H614" s="4"/>
      <c r="I614" s="4"/>
      <c r="J614" s="4"/>
      <c r="K614" s="4"/>
      <c r="L614" s="24"/>
      <c r="M614" s="24"/>
      <c r="N614" s="24"/>
      <c r="O614" s="5"/>
    </row>
    <row r="615" spans="1:15" ht="15" customHeight="1">
      <c r="A615" s="20"/>
      <c r="B615" s="83"/>
      <c r="C615" s="206" t="s">
        <v>60</v>
      </c>
      <c r="D615" s="220"/>
      <c r="E615" s="220"/>
      <c r="F615" s="4"/>
      <c r="G615" s="4"/>
      <c r="H615" s="4"/>
      <c r="I615" s="4"/>
      <c r="J615" s="4"/>
      <c r="K615" s="4"/>
      <c r="L615" s="24"/>
      <c r="M615" s="24"/>
      <c r="N615" s="24"/>
      <c r="O615" s="5"/>
    </row>
    <row r="616" spans="1:15" ht="15" customHeight="1">
      <c r="A616" s="20"/>
      <c r="B616" s="83"/>
      <c r="C616" s="206" t="s">
        <v>61</v>
      </c>
      <c r="D616" s="220"/>
      <c r="E616" s="220"/>
      <c r="F616" s="4"/>
      <c r="G616" s="4"/>
      <c r="H616" s="4"/>
      <c r="I616" s="4"/>
      <c r="J616" s="4"/>
      <c r="K616" s="4"/>
      <c r="L616" s="24"/>
      <c r="M616" s="24"/>
      <c r="N616" s="24"/>
      <c r="O616" s="5"/>
    </row>
    <row r="617" spans="1:15" ht="15" customHeight="1">
      <c r="A617" s="20"/>
      <c r="B617" s="83" t="s">
        <v>189</v>
      </c>
      <c r="C617" s="83" t="s">
        <v>62</v>
      </c>
      <c r="D617" s="220"/>
      <c r="E617" s="222"/>
      <c r="F617" s="4"/>
      <c r="G617" s="4"/>
      <c r="H617" s="4"/>
      <c r="I617" s="4"/>
      <c r="J617" s="4"/>
      <c r="K617" s="4"/>
      <c r="L617" s="24"/>
      <c r="M617" s="24"/>
      <c r="N617" s="24"/>
      <c r="O617" s="5"/>
    </row>
    <row r="618" spans="1:15" ht="15" customHeight="1">
      <c r="A618" s="20"/>
      <c r="B618" s="83" t="s">
        <v>529</v>
      </c>
      <c r="C618" s="83" t="s">
        <v>74</v>
      </c>
      <c r="D618" s="220"/>
      <c r="E618" s="222"/>
      <c r="F618" s="4"/>
      <c r="G618" s="4"/>
      <c r="H618" s="4"/>
      <c r="I618" s="4"/>
      <c r="J618" s="4"/>
      <c r="K618" s="4"/>
      <c r="L618" s="24"/>
      <c r="M618" s="24"/>
      <c r="N618" s="24"/>
      <c r="O618" s="5"/>
    </row>
    <row r="619" spans="1:15" ht="15" customHeight="1">
      <c r="A619" s="20"/>
      <c r="B619" s="83"/>
      <c r="C619" s="83" t="s">
        <v>75</v>
      </c>
      <c r="D619" s="220"/>
      <c r="E619" s="222"/>
      <c r="F619" s="4"/>
      <c r="G619" s="4"/>
      <c r="H619" s="4"/>
      <c r="I619" s="4"/>
      <c r="J619" s="4"/>
      <c r="K619" s="4"/>
      <c r="L619" s="24"/>
      <c r="M619" s="24"/>
      <c r="N619" s="24"/>
      <c r="O619" s="5"/>
    </row>
    <row r="620" spans="1:15" ht="15" customHeight="1">
      <c r="A620" s="20"/>
      <c r="B620" s="83"/>
      <c r="C620" s="83" t="s">
        <v>63</v>
      </c>
      <c r="D620" s="220"/>
      <c r="E620" s="222"/>
      <c r="F620" s="4"/>
      <c r="G620" s="4"/>
      <c r="H620" s="4"/>
      <c r="I620" s="4"/>
      <c r="J620" s="4"/>
      <c r="K620" s="4"/>
      <c r="L620" s="24"/>
      <c r="M620" s="24"/>
      <c r="N620" s="24"/>
      <c r="O620" s="5"/>
    </row>
    <row r="621" spans="1:15" ht="15" customHeight="1">
      <c r="A621" s="20"/>
      <c r="B621" s="83" t="s">
        <v>389</v>
      </c>
      <c r="C621" s="83" t="s">
        <v>76</v>
      </c>
      <c r="D621" s="220"/>
      <c r="E621" s="222"/>
      <c r="F621" s="4"/>
      <c r="G621" s="4"/>
      <c r="H621" s="4"/>
      <c r="I621" s="4"/>
      <c r="J621" s="4"/>
      <c r="K621" s="4"/>
      <c r="L621" s="24"/>
      <c r="M621" s="24"/>
      <c r="N621" s="24"/>
      <c r="O621" s="5"/>
    </row>
    <row r="622" spans="1:15" ht="15" customHeight="1">
      <c r="A622" s="20"/>
      <c r="B622" s="83"/>
      <c r="C622" s="83" t="s">
        <v>77</v>
      </c>
      <c r="D622" s="220"/>
      <c r="E622" s="222"/>
      <c r="F622" s="4"/>
      <c r="G622" s="4"/>
      <c r="H622" s="4"/>
      <c r="I622" s="4"/>
      <c r="J622" s="4"/>
      <c r="K622" s="4"/>
      <c r="L622" s="24"/>
      <c r="M622" s="24"/>
      <c r="N622" s="24"/>
      <c r="O622" s="5"/>
    </row>
    <row r="623" spans="1:15" ht="15" customHeight="1">
      <c r="A623" s="20"/>
      <c r="B623" s="223"/>
      <c r="C623" s="83" t="s">
        <v>78</v>
      </c>
      <c r="D623" s="220"/>
      <c r="E623" s="222"/>
      <c r="F623" s="4"/>
      <c r="G623" s="4"/>
      <c r="H623" s="4"/>
      <c r="I623" s="4"/>
      <c r="J623" s="4"/>
      <c r="K623" s="4"/>
      <c r="L623" s="24"/>
      <c r="M623" s="24"/>
      <c r="N623" s="24"/>
      <c r="O623" s="5"/>
    </row>
    <row r="624" spans="1:15" ht="15" customHeight="1">
      <c r="A624" s="20"/>
      <c r="B624" s="217" t="s">
        <v>390</v>
      </c>
      <c r="C624" s="217" t="s">
        <v>64</v>
      </c>
      <c r="D624" s="220"/>
      <c r="E624" s="222"/>
      <c r="F624" s="4"/>
      <c r="G624" s="4"/>
      <c r="H624" s="4"/>
      <c r="I624" s="4"/>
      <c r="J624" s="4"/>
      <c r="K624" s="4"/>
      <c r="L624" s="24"/>
      <c r="M624" s="24"/>
      <c r="N624" s="24"/>
      <c r="O624" s="5"/>
    </row>
    <row r="625" spans="1:15" ht="15" customHeight="1">
      <c r="A625" s="20"/>
      <c r="B625" s="209"/>
      <c r="C625" s="217" t="s">
        <v>65</v>
      </c>
      <c r="D625" s="220"/>
      <c r="E625" s="222"/>
      <c r="F625" s="4"/>
      <c r="G625" s="4"/>
      <c r="H625" s="4"/>
      <c r="I625" s="4"/>
      <c r="J625" s="4"/>
      <c r="K625" s="4"/>
      <c r="L625" s="24"/>
      <c r="M625" s="24"/>
      <c r="N625" s="24"/>
      <c r="O625" s="5"/>
    </row>
    <row r="626" spans="1:15" ht="15" customHeight="1">
      <c r="A626" s="20"/>
      <c r="B626" s="237" t="s">
        <v>66</v>
      </c>
      <c r="C626" s="217" t="s">
        <v>67</v>
      </c>
      <c r="D626" s="220"/>
      <c r="E626" s="222"/>
      <c r="F626" s="4"/>
      <c r="G626" s="4"/>
      <c r="H626" s="4"/>
      <c r="I626" s="4"/>
      <c r="J626" s="4"/>
      <c r="K626" s="4"/>
      <c r="L626" s="24"/>
      <c r="M626" s="24"/>
      <c r="N626" s="24"/>
      <c r="O626" s="5"/>
    </row>
    <row r="627" spans="1:15" ht="15" customHeight="1">
      <c r="A627" s="20"/>
      <c r="B627" s="107"/>
      <c r="C627" s="99"/>
      <c r="D627" s="99"/>
      <c r="E627" s="4"/>
      <c r="F627" s="4"/>
      <c r="G627" s="4"/>
      <c r="H627" s="4"/>
      <c r="I627" s="4"/>
      <c r="J627" s="4"/>
      <c r="K627" s="4"/>
      <c r="L627" s="24"/>
      <c r="M627" s="24"/>
      <c r="N627" s="24"/>
      <c r="O627" s="5"/>
    </row>
    <row r="628" spans="1:15" ht="15" customHeight="1">
      <c r="A628" s="20"/>
      <c r="B628" s="237" t="s">
        <v>68</v>
      </c>
      <c r="C628" s="209"/>
      <c r="D628" s="220"/>
      <c r="E628" s="220"/>
      <c r="F628" s="4"/>
      <c r="G628" s="4"/>
      <c r="H628" s="4"/>
      <c r="I628" s="4"/>
      <c r="J628" s="4"/>
      <c r="K628" s="4"/>
      <c r="L628" s="24"/>
      <c r="M628" s="24"/>
      <c r="N628" s="24"/>
      <c r="O628" s="5"/>
    </row>
    <row r="629" spans="1:15" ht="15" customHeight="1">
      <c r="A629" s="20"/>
      <c r="B629" s="238"/>
      <c r="C629" s="209"/>
      <c r="D629" s="220"/>
      <c r="E629" s="220"/>
      <c r="F629" s="4"/>
      <c r="G629" s="4"/>
      <c r="H629" s="4"/>
      <c r="I629" s="4"/>
      <c r="J629" s="4"/>
      <c r="K629" s="4"/>
      <c r="L629" s="24"/>
      <c r="M629" s="24"/>
      <c r="N629" s="24"/>
      <c r="O629" s="5"/>
    </row>
    <row r="630" spans="1:15" ht="15" customHeight="1">
      <c r="A630" s="20"/>
      <c r="B630" s="83" t="s">
        <v>141</v>
      </c>
      <c r="C630" s="83" t="s">
        <v>79</v>
      </c>
      <c r="D630" s="220"/>
      <c r="E630" s="220"/>
      <c r="F630" s="4"/>
      <c r="G630" s="4"/>
      <c r="H630" s="4"/>
      <c r="I630" s="4"/>
      <c r="J630" s="4"/>
      <c r="K630" s="4"/>
      <c r="L630" s="24"/>
      <c r="M630" s="24"/>
      <c r="N630" s="24"/>
      <c r="O630" s="5"/>
    </row>
    <row r="631" spans="1:15" ht="15" customHeight="1">
      <c r="A631" s="20"/>
      <c r="B631" s="224"/>
      <c r="C631" s="217" t="s">
        <v>80</v>
      </c>
      <c r="D631" s="220"/>
      <c r="E631" s="220"/>
      <c r="F631" s="4"/>
      <c r="G631" s="4"/>
      <c r="H631" s="4"/>
      <c r="I631" s="4"/>
      <c r="J631" s="4"/>
      <c r="K631" s="4"/>
      <c r="L631" s="24"/>
      <c r="M631" s="24"/>
      <c r="N631" s="24"/>
      <c r="O631" s="5"/>
    </row>
    <row r="632" spans="1:15" ht="15" customHeight="1">
      <c r="A632" s="20"/>
      <c r="B632" s="83" t="s">
        <v>188</v>
      </c>
      <c r="C632" s="217" t="s">
        <v>69</v>
      </c>
      <c r="D632" s="220"/>
      <c r="E632" s="220"/>
      <c r="F632" s="4"/>
      <c r="G632" s="4"/>
      <c r="H632" s="4"/>
      <c r="I632" s="4"/>
      <c r="J632" s="4"/>
      <c r="K632" s="4"/>
      <c r="L632" s="24"/>
      <c r="M632" s="24"/>
      <c r="N632" s="24"/>
      <c r="O632" s="5"/>
    </row>
    <row r="633" spans="1:15" ht="15" customHeight="1">
      <c r="A633" s="20"/>
      <c r="B633" s="224"/>
      <c r="C633" s="217" t="s">
        <v>70</v>
      </c>
      <c r="D633" s="220"/>
      <c r="E633" s="220"/>
      <c r="F633" s="4"/>
      <c r="G633" s="4"/>
      <c r="H633" s="4"/>
      <c r="I633" s="4"/>
      <c r="J633" s="4"/>
      <c r="K633" s="4"/>
      <c r="L633" s="24"/>
      <c r="M633" s="24"/>
      <c r="N633" s="24"/>
      <c r="O633" s="5"/>
    </row>
    <row r="634" spans="1:15" ht="15" customHeight="1">
      <c r="A634" s="20"/>
      <c r="B634" s="237" t="s">
        <v>189</v>
      </c>
      <c r="C634" s="217" t="s">
        <v>71</v>
      </c>
      <c r="D634" s="220"/>
      <c r="E634" s="220"/>
      <c r="F634" s="4"/>
      <c r="G634" s="4"/>
      <c r="H634" s="4"/>
      <c r="I634" s="4"/>
      <c r="J634" s="4"/>
      <c r="K634" s="4"/>
      <c r="L634" s="24"/>
      <c r="M634" s="24"/>
      <c r="N634" s="24"/>
      <c r="O634" s="5"/>
    </row>
    <row r="635" spans="1:15" ht="15" customHeight="1">
      <c r="A635" s="20"/>
      <c r="B635" s="224"/>
      <c r="C635" s="217" t="s">
        <v>72</v>
      </c>
      <c r="D635" s="220"/>
      <c r="E635" s="220"/>
      <c r="F635" s="4"/>
      <c r="G635" s="4"/>
      <c r="H635" s="4"/>
      <c r="I635" s="4"/>
      <c r="J635" s="4"/>
      <c r="K635" s="4"/>
      <c r="L635" s="24"/>
      <c r="M635" s="24"/>
      <c r="N635" s="24"/>
      <c r="O635" s="5"/>
    </row>
    <row r="636" spans="1:15" ht="15" customHeight="1">
      <c r="A636" s="20"/>
      <c r="B636" s="237" t="s">
        <v>529</v>
      </c>
      <c r="C636" s="217" t="s">
        <v>73</v>
      </c>
      <c r="D636" s="220"/>
      <c r="E636" s="220"/>
      <c r="F636" s="4"/>
      <c r="G636" s="4"/>
      <c r="H636" s="4"/>
      <c r="I636" s="4"/>
      <c r="J636" s="4"/>
      <c r="K636" s="4"/>
      <c r="L636" s="24"/>
      <c r="M636" s="24"/>
      <c r="N636" s="24"/>
      <c r="O636" s="5"/>
    </row>
    <row r="637" spans="1:15" ht="15" customHeight="1">
      <c r="A637" s="20"/>
      <c r="B637" s="224"/>
      <c r="C637" s="217" t="s">
        <v>81</v>
      </c>
      <c r="D637" s="220"/>
      <c r="E637" s="220"/>
      <c r="F637" s="4"/>
      <c r="G637" s="4"/>
      <c r="H637" s="4"/>
      <c r="I637" s="4"/>
      <c r="J637" s="4"/>
      <c r="K637" s="4"/>
      <c r="L637" s="24"/>
      <c r="M637" s="24"/>
      <c r="N637" s="24"/>
      <c r="O637" s="5"/>
    </row>
    <row r="638" spans="1:15" ht="15" customHeight="1">
      <c r="A638" s="20"/>
      <c r="B638" s="224"/>
      <c r="C638" s="217" t="s">
        <v>82</v>
      </c>
      <c r="D638" s="220"/>
      <c r="E638" s="220"/>
      <c r="F638" s="4"/>
      <c r="G638" s="4"/>
      <c r="H638" s="4"/>
      <c r="I638" s="4"/>
      <c r="J638" s="4"/>
      <c r="K638" s="4"/>
      <c r="L638" s="24"/>
      <c r="M638" s="24"/>
      <c r="N638" s="24"/>
      <c r="O638" s="5"/>
    </row>
    <row r="639" spans="1:15" ht="15" customHeight="1">
      <c r="A639" s="20"/>
      <c r="B639" s="238"/>
      <c r="C639" s="209"/>
      <c r="D639" s="220"/>
      <c r="E639" s="220"/>
      <c r="F639" s="4"/>
      <c r="G639" s="4"/>
      <c r="H639" s="4"/>
      <c r="I639" s="4"/>
      <c r="J639" s="4"/>
      <c r="K639" s="4"/>
      <c r="L639" s="24"/>
      <c r="M639" s="24"/>
      <c r="N639" s="24"/>
      <c r="O639" s="5"/>
    </row>
    <row r="640" spans="1:15" ht="15" customHeight="1">
      <c r="A640" s="20"/>
      <c r="B640" s="237" t="s">
        <v>328</v>
      </c>
      <c r="C640" s="209"/>
      <c r="D640" s="220"/>
      <c r="E640" s="220"/>
      <c r="F640" s="4"/>
      <c r="G640" s="4"/>
      <c r="H640" s="4"/>
      <c r="I640" s="4"/>
      <c r="J640" s="4"/>
      <c r="K640" s="4"/>
      <c r="L640" s="24"/>
      <c r="M640" s="24"/>
      <c r="N640" s="24"/>
      <c r="O640" s="5"/>
    </row>
    <row r="641" spans="1:15" ht="15" customHeight="1">
      <c r="A641" s="20"/>
      <c r="B641" s="107"/>
      <c r="C641" s="99"/>
      <c r="D641" s="99"/>
      <c r="E641" s="4"/>
      <c r="F641" s="4"/>
      <c r="G641" s="4"/>
      <c r="H641" s="4"/>
      <c r="I641" s="4"/>
      <c r="J641" s="4"/>
      <c r="K641" s="4"/>
      <c r="L641" s="24"/>
      <c r="M641" s="24"/>
      <c r="N641" s="24"/>
      <c r="O641" s="5"/>
    </row>
    <row r="642" spans="1:15" ht="15" customHeight="1">
      <c r="A642" s="20" t="s">
        <v>415</v>
      </c>
      <c r="B642" s="227" t="s">
        <v>461</v>
      </c>
      <c r="C642" s="227"/>
      <c r="D642" s="235"/>
      <c r="E642" s="220"/>
      <c r="F642" s="220"/>
      <c r="G642" s="220"/>
      <c r="H642" s="1"/>
      <c r="I642" s="4"/>
      <c r="J642" s="4"/>
      <c r="K642" s="4"/>
      <c r="L642" s="24"/>
      <c r="M642" s="24"/>
      <c r="N642" s="24"/>
      <c r="O642" s="5"/>
    </row>
    <row r="643" spans="1:15" ht="15" customHeight="1">
      <c r="A643" s="20"/>
      <c r="B643" s="227" t="s">
        <v>93</v>
      </c>
      <c r="C643" s="227"/>
      <c r="D643" s="235"/>
      <c r="E643" s="220"/>
      <c r="F643" s="220"/>
      <c r="G643" s="220"/>
      <c r="H643" s="1"/>
      <c r="I643" s="4"/>
      <c r="J643" s="4"/>
      <c r="K643" s="4"/>
      <c r="L643" s="24"/>
      <c r="M643" s="24"/>
      <c r="N643" s="24"/>
      <c r="O643" s="5"/>
    </row>
    <row r="644" spans="1:15" ht="15" customHeight="1">
      <c r="A644" s="20"/>
      <c r="B644" s="227" t="s">
        <v>94</v>
      </c>
      <c r="C644" s="227"/>
      <c r="D644" s="235"/>
      <c r="E644" s="220"/>
      <c r="F644" s="220"/>
      <c r="G644" s="220"/>
      <c r="H644" s="1"/>
      <c r="I644" s="4"/>
      <c r="J644" s="4"/>
      <c r="K644" s="4"/>
      <c r="L644" s="24"/>
      <c r="M644" s="24"/>
      <c r="N644" s="24"/>
      <c r="O644" s="5"/>
    </row>
    <row r="645" spans="1:15" ht="15" customHeight="1">
      <c r="A645" s="20"/>
      <c r="B645" s="227" t="s">
        <v>95</v>
      </c>
      <c r="C645" s="227"/>
      <c r="D645" s="235"/>
      <c r="E645" s="220"/>
      <c r="F645" s="220"/>
      <c r="G645" s="220"/>
      <c r="H645" s="1"/>
      <c r="I645" s="4"/>
      <c r="J645" s="4"/>
      <c r="K645" s="4"/>
      <c r="L645" s="24"/>
      <c r="M645" s="24"/>
      <c r="N645" s="24"/>
      <c r="O645" s="5"/>
    </row>
    <row r="646" spans="1:15" ht="15" customHeight="1">
      <c r="A646" s="20"/>
      <c r="B646" s="227" t="s">
        <v>96</v>
      </c>
      <c r="C646" s="227"/>
      <c r="D646" s="235"/>
      <c r="E646" s="220"/>
      <c r="F646" s="220"/>
      <c r="G646" s="220"/>
      <c r="H646" s="1"/>
      <c r="I646" s="4"/>
      <c r="J646" s="4"/>
      <c r="K646" s="4"/>
      <c r="L646" s="24"/>
      <c r="M646" s="24"/>
      <c r="N646" s="24"/>
      <c r="O646" s="5"/>
    </row>
    <row r="647" spans="1:15" ht="15" customHeight="1">
      <c r="A647" s="20"/>
      <c r="B647" s="227"/>
      <c r="C647" s="227"/>
      <c r="D647" s="235"/>
      <c r="E647" s="220"/>
      <c r="F647" s="220"/>
      <c r="G647" s="220"/>
      <c r="H647" s="1"/>
      <c r="I647" s="4"/>
      <c r="J647" s="4"/>
      <c r="K647" s="4"/>
      <c r="L647" s="24"/>
      <c r="M647" s="24"/>
      <c r="N647" s="24"/>
      <c r="O647" s="5"/>
    </row>
    <row r="648" spans="1:15" ht="15" customHeight="1">
      <c r="A648" s="20"/>
      <c r="B648" s="227"/>
      <c r="C648" s="227"/>
      <c r="D648" s="235"/>
      <c r="E648" s="220"/>
      <c r="F648" s="220"/>
      <c r="G648" s="220"/>
      <c r="H648" s="1"/>
      <c r="I648" s="4"/>
      <c r="J648" s="4"/>
      <c r="K648" s="4"/>
      <c r="L648" s="24"/>
      <c r="M648" s="24"/>
      <c r="N648" s="24"/>
      <c r="O648" s="5"/>
    </row>
    <row r="649" spans="1:15" ht="15" customHeight="1">
      <c r="A649" s="20"/>
      <c r="B649" s="227"/>
      <c r="C649" s="227"/>
      <c r="D649" s="235"/>
      <c r="E649" s="220"/>
      <c r="F649" s="220"/>
      <c r="G649" s="220"/>
      <c r="H649" s="1"/>
      <c r="I649" s="4"/>
      <c r="J649" s="4"/>
      <c r="K649" s="4"/>
      <c r="L649" s="24"/>
      <c r="M649" s="24"/>
      <c r="N649" s="24"/>
      <c r="O649" s="5"/>
    </row>
    <row r="650" spans="1:15" ht="15" customHeight="1">
      <c r="A650" s="20"/>
      <c r="B650" s="227"/>
      <c r="C650" s="227"/>
      <c r="D650" s="235"/>
      <c r="E650" s="220"/>
      <c r="F650" s="220"/>
      <c r="G650" s="220"/>
      <c r="H650" s="1"/>
      <c r="I650" s="4"/>
      <c r="J650" s="4"/>
      <c r="K650" s="4"/>
      <c r="L650" s="24"/>
      <c r="M650" s="24"/>
      <c r="N650" s="24"/>
      <c r="O650" s="5"/>
    </row>
    <row r="651" spans="1:15" ht="15" customHeight="1">
      <c r="A651" s="20"/>
      <c r="B651" s="227"/>
      <c r="C651" s="227"/>
      <c r="D651" s="235"/>
      <c r="E651" s="220"/>
      <c r="F651" s="220"/>
      <c r="G651" s="220"/>
      <c r="H651" s="1"/>
      <c r="I651" s="4"/>
      <c r="J651" s="4"/>
      <c r="K651" s="4"/>
      <c r="L651" s="24"/>
      <c r="M651" s="24"/>
      <c r="N651" s="24"/>
      <c r="O651" s="5"/>
    </row>
    <row r="652" spans="1:15" ht="15" customHeight="1">
      <c r="A652" s="20"/>
      <c r="B652" s="227"/>
      <c r="C652" s="227"/>
      <c r="D652" s="235"/>
      <c r="E652" s="220"/>
      <c r="F652" s="220"/>
      <c r="G652" s="220"/>
      <c r="H652" s="1"/>
      <c r="I652" s="4"/>
      <c r="J652" s="4"/>
      <c r="K652" s="4"/>
      <c r="L652" s="24"/>
      <c r="M652" s="24"/>
      <c r="N652" s="24"/>
      <c r="O652" s="5"/>
    </row>
    <row r="653" spans="1:15" ht="15" customHeight="1">
      <c r="A653" s="75" t="str">
        <f>+A57</f>
        <v>BERJAYA LAND BERHAD</v>
      </c>
      <c r="B653" s="24"/>
      <c r="C653" s="4"/>
      <c r="D653" s="4"/>
      <c r="E653" s="5"/>
      <c r="F653" s="4"/>
      <c r="G653" s="4"/>
      <c r="H653" s="4"/>
      <c r="I653" s="4"/>
      <c r="J653" s="4"/>
      <c r="K653" s="4"/>
      <c r="L653" s="24"/>
      <c r="M653" s="24"/>
      <c r="N653" s="24"/>
      <c r="O653" s="5"/>
    </row>
    <row r="654" spans="1:15" ht="15" customHeight="1">
      <c r="A654" s="140" t="str">
        <f>+A58</f>
        <v>(COMPANY NO: 201765-A)</v>
      </c>
      <c r="B654" s="24"/>
      <c r="C654" s="4"/>
      <c r="D654" s="4"/>
      <c r="E654" s="4"/>
      <c r="F654" s="4"/>
      <c r="G654" s="4"/>
      <c r="H654" s="4"/>
      <c r="I654" s="4"/>
      <c r="J654" s="4"/>
      <c r="K654" s="4"/>
      <c r="L654" s="181" t="str">
        <f>+L58</f>
        <v>Quarterly report 31-10-04</v>
      </c>
      <c r="M654" s="24"/>
      <c r="N654" s="24"/>
      <c r="O654" s="5"/>
    </row>
    <row r="655" spans="1:15" ht="15" customHeight="1">
      <c r="A655" s="138"/>
      <c r="B655" s="145"/>
      <c r="C655" s="142"/>
      <c r="D655" s="142"/>
      <c r="E655" s="142"/>
      <c r="F655" s="142"/>
      <c r="G655" s="142"/>
      <c r="H655" s="142"/>
      <c r="I655" s="142"/>
      <c r="J655" s="142"/>
      <c r="K655" s="142"/>
      <c r="L655" s="145"/>
      <c r="M655" s="145"/>
      <c r="N655" s="145"/>
      <c r="O655" s="5"/>
    </row>
    <row r="656" spans="1:15" ht="15" customHeight="1">
      <c r="A656" s="5"/>
      <c r="B656" s="24"/>
      <c r="C656" s="4"/>
      <c r="D656" s="4"/>
      <c r="E656" s="205"/>
      <c r="F656" s="4"/>
      <c r="G656" s="4"/>
      <c r="H656" s="4"/>
      <c r="I656" s="4"/>
      <c r="J656" s="4"/>
      <c r="K656" s="4"/>
      <c r="L656" s="24"/>
      <c r="M656" s="24"/>
      <c r="N656" s="24"/>
      <c r="O656" s="5"/>
    </row>
    <row r="657" spans="1:15" ht="15" customHeight="1">
      <c r="A657" s="75" t="str">
        <f>+A61</f>
        <v>NOTES (Continued)</v>
      </c>
      <c r="B657" s="24"/>
      <c r="C657" s="4"/>
      <c r="D657" s="4"/>
      <c r="E657" s="4"/>
      <c r="F657" s="4"/>
      <c r="G657" s="4"/>
      <c r="H657" s="4"/>
      <c r="I657" s="4"/>
      <c r="J657" s="4"/>
      <c r="K657" s="4"/>
      <c r="L657" s="24"/>
      <c r="M657" s="24"/>
      <c r="N657" s="24"/>
      <c r="O657" s="5"/>
    </row>
    <row r="658" spans="1:15" ht="15" customHeight="1">
      <c r="A658" s="20"/>
      <c r="B658" s="227"/>
      <c r="C658" s="227"/>
      <c r="D658" s="235"/>
      <c r="E658" s="220"/>
      <c r="F658" s="220"/>
      <c r="G658" s="220"/>
      <c r="H658" s="1"/>
      <c r="I658" s="4"/>
      <c r="J658" s="4"/>
      <c r="K658" s="4"/>
      <c r="L658" s="24"/>
      <c r="M658" s="24"/>
      <c r="N658" s="24"/>
      <c r="O658" s="5"/>
    </row>
    <row r="659" spans="1:15" ht="15" customHeight="1">
      <c r="A659" s="20"/>
      <c r="B659" s="227" t="s">
        <v>141</v>
      </c>
      <c r="C659" s="227" t="s">
        <v>83</v>
      </c>
      <c r="D659" s="235"/>
      <c r="E659" s="220"/>
      <c r="F659" s="220"/>
      <c r="G659" s="220"/>
      <c r="H659" s="1"/>
      <c r="I659" s="4"/>
      <c r="J659" s="4"/>
      <c r="K659" s="4"/>
      <c r="L659" s="24"/>
      <c r="M659" s="24"/>
      <c r="N659" s="24"/>
      <c r="O659" s="5"/>
    </row>
    <row r="660" spans="1:15" ht="15" customHeight="1">
      <c r="A660" s="20"/>
      <c r="B660" s="227"/>
      <c r="C660" s="227" t="s">
        <v>84</v>
      </c>
      <c r="D660" s="235"/>
      <c r="E660" s="220"/>
      <c r="F660" s="220"/>
      <c r="G660" s="220"/>
      <c r="H660" s="1"/>
      <c r="I660" s="4"/>
      <c r="J660" s="4"/>
      <c r="K660" s="4"/>
      <c r="L660" s="24"/>
      <c r="M660" s="24"/>
      <c r="N660" s="24"/>
      <c r="O660" s="5"/>
    </row>
    <row r="661" spans="1:15" ht="15" customHeight="1">
      <c r="A661" s="20"/>
      <c r="B661" s="227"/>
      <c r="C661" s="227" t="s">
        <v>85</v>
      </c>
      <c r="D661" s="235"/>
      <c r="E661" s="220"/>
      <c r="F661" s="220"/>
      <c r="G661" s="220"/>
      <c r="H661" s="1"/>
      <c r="I661" s="4"/>
      <c r="J661" s="4"/>
      <c r="K661" s="4"/>
      <c r="L661" s="24"/>
      <c r="M661" s="24"/>
      <c r="N661" s="24"/>
      <c r="O661" s="5"/>
    </row>
    <row r="662" spans="1:15" ht="15" customHeight="1">
      <c r="A662" s="20"/>
      <c r="B662" s="238"/>
      <c r="C662" s="209" t="s">
        <v>86</v>
      </c>
      <c r="D662" s="220"/>
      <c r="E662" s="220"/>
      <c r="F662" s="220"/>
      <c r="G662" s="220"/>
      <c r="H662" s="1"/>
      <c r="I662" s="4"/>
      <c r="J662" s="4"/>
      <c r="K662" s="4"/>
      <c r="L662" s="24"/>
      <c r="M662" s="24"/>
      <c r="N662" s="24"/>
      <c r="O662" s="5"/>
    </row>
    <row r="663" spans="1:15" ht="15" customHeight="1">
      <c r="A663" s="20"/>
      <c r="B663" s="238"/>
      <c r="C663" s="209" t="s">
        <v>87</v>
      </c>
      <c r="D663" s="220"/>
      <c r="E663" s="220"/>
      <c r="F663" s="220"/>
      <c r="G663" s="220"/>
      <c r="H663" s="1"/>
      <c r="I663" s="4"/>
      <c r="J663" s="4"/>
      <c r="K663" s="4"/>
      <c r="L663" s="24"/>
      <c r="M663" s="24"/>
      <c r="N663" s="24"/>
      <c r="O663" s="5"/>
    </row>
    <row r="664" spans="1:15" ht="15" customHeight="1">
      <c r="A664" s="20"/>
      <c r="B664" s="238"/>
      <c r="C664" s="239" t="s">
        <v>88</v>
      </c>
      <c r="D664" s="220"/>
      <c r="E664" s="220"/>
      <c r="F664" s="220"/>
      <c r="G664" s="220"/>
      <c r="H664" s="1"/>
      <c r="I664" s="4"/>
      <c r="J664" s="4"/>
      <c r="K664" s="4"/>
      <c r="L664" s="24"/>
      <c r="M664" s="24"/>
      <c r="N664" s="24"/>
      <c r="O664" s="5"/>
    </row>
    <row r="665" spans="1:15" ht="15" customHeight="1">
      <c r="A665" s="20"/>
      <c r="B665" s="238"/>
      <c r="C665" s="239" t="s">
        <v>89</v>
      </c>
      <c r="D665" s="220"/>
      <c r="E665" s="220"/>
      <c r="F665" s="220"/>
      <c r="G665" s="220"/>
      <c r="H665" s="1"/>
      <c r="I665" s="4"/>
      <c r="J665" s="4"/>
      <c r="K665" s="4"/>
      <c r="L665" s="24"/>
      <c r="M665" s="24"/>
      <c r="N665" s="24"/>
      <c r="O665" s="5"/>
    </row>
    <row r="666" spans="1:15" ht="15" customHeight="1">
      <c r="A666" s="20"/>
      <c r="B666" s="238"/>
      <c r="C666" s="239" t="s">
        <v>90</v>
      </c>
      <c r="D666" s="220"/>
      <c r="E666" s="220"/>
      <c r="F666" s="220"/>
      <c r="G666" s="220"/>
      <c r="H666" s="1"/>
      <c r="I666" s="4"/>
      <c r="J666" s="4"/>
      <c r="K666" s="4"/>
      <c r="L666" s="24"/>
      <c r="M666" s="24"/>
      <c r="N666" s="24"/>
      <c r="O666" s="5"/>
    </row>
    <row r="667" spans="1:15" ht="15" customHeight="1">
      <c r="A667" s="20"/>
      <c r="B667" s="238"/>
      <c r="C667" s="239" t="s">
        <v>91</v>
      </c>
      <c r="D667" s="220"/>
      <c r="E667" s="220"/>
      <c r="F667" s="220"/>
      <c r="G667" s="220"/>
      <c r="H667" s="1"/>
      <c r="I667" s="4"/>
      <c r="J667" s="4"/>
      <c r="K667" s="4"/>
      <c r="L667" s="24"/>
      <c r="M667" s="24"/>
      <c r="N667" s="24"/>
      <c r="O667" s="5"/>
    </row>
    <row r="668" spans="1:15" ht="15" customHeight="1">
      <c r="A668" s="20"/>
      <c r="B668" s="238"/>
      <c r="C668" s="239"/>
      <c r="D668" s="220"/>
      <c r="E668" s="220"/>
      <c r="F668" s="220"/>
      <c r="G668" s="220"/>
      <c r="H668" s="1"/>
      <c r="I668" s="4"/>
      <c r="J668" s="4"/>
      <c r="K668" s="4"/>
      <c r="L668" s="24"/>
      <c r="M668" s="24"/>
      <c r="N668" s="24"/>
      <c r="O668" s="5"/>
    </row>
    <row r="669" spans="1:15" ht="15" customHeight="1">
      <c r="A669" s="20"/>
      <c r="B669" s="227" t="s">
        <v>188</v>
      </c>
      <c r="C669" s="217" t="s">
        <v>97</v>
      </c>
      <c r="D669" s="220"/>
      <c r="E669" s="222"/>
      <c r="F669" s="4"/>
      <c r="G669" s="4"/>
      <c r="H669" s="4"/>
      <c r="I669" s="4"/>
      <c r="J669" s="4"/>
      <c r="K669" s="4"/>
      <c r="L669" s="24"/>
      <c r="M669" s="24"/>
      <c r="N669" s="24"/>
      <c r="O669" s="5"/>
    </row>
    <row r="670" spans="1:15" ht="15" customHeight="1">
      <c r="A670" s="20"/>
      <c r="B670" s="238"/>
      <c r="C670" s="217" t="s">
        <v>98</v>
      </c>
      <c r="D670" s="220"/>
      <c r="E670" s="222"/>
      <c r="F670" s="4"/>
      <c r="G670" s="4"/>
      <c r="H670" s="4"/>
      <c r="I670" s="4"/>
      <c r="J670" s="4"/>
      <c r="K670" s="4"/>
      <c r="L670" s="24"/>
      <c r="M670" s="24"/>
      <c r="N670" s="24"/>
      <c r="O670" s="5"/>
    </row>
    <row r="671" spans="1:15" ht="15" customHeight="1">
      <c r="A671" s="20"/>
      <c r="B671" s="238"/>
      <c r="C671" s="217" t="s">
        <v>99</v>
      </c>
      <c r="D671" s="220"/>
      <c r="E671" s="222"/>
      <c r="F671" s="4"/>
      <c r="G671" s="4"/>
      <c r="H671" s="4"/>
      <c r="I671" s="4"/>
      <c r="J671" s="4"/>
      <c r="K671" s="4"/>
      <c r="L671" s="24"/>
      <c r="M671" s="24"/>
      <c r="N671" s="24"/>
      <c r="O671" s="5"/>
    </row>
    <row r="672" spans="1:15" ht="15" customHeight="1">
      <c r="A672" s="20"/>
      <c r="B672" s="238"/>
      <c r="C672" s="217" t="s">
        <v>100</v>
      </c>
      <c r="D672" s="220"/>
      <c r="E672" s="222"/>
      <c r="F672" s="4"/>
      <c r="G672" s="4"/>
      <c r="H672" s="4"/>
      <c r="I672" s="4"/>
      <c r="J672" s="4"/>
      <c r="K672" s="4"/>
      <c r="L672" s="24"/>
      <c r="M672" s="24"/>
      <c r="N672" s="24"/>
      <c r="O672" s="5"/>
    </row>
    <row r="673" spans="1:15" ht="15" customHeight="1">
      <c r="A673" s="20"/>
      <c r="B673" s="238"/>
      <c r="C673" s="209"/>
      <c r="D673" s="220"/>
      <c r="E673" s="222"/>
      <c r="F673" s="4"/>
      <c r="G673" s="4"/>
      <c r="H673" s="4"/>
      <c r="I673" s="4"/>
      <c r="J673" s="4"/>
      <c r="K673" s="4"/>
      <c r="L673" s="24"/>
      <c r="M673" s="24"/>
      <c r="N673" s="24"/>
      <c r="O673" s="5"/>
    </row>
    <row r="674" spans="1:15" ht="15" customHeight="1">
      <c r="A674" s="20"/>
      <c r="B674" s="237" t="s">
        <v>36</v>
      </c>
      <c r="C674" s="209"/>
      <c r="D674" s="220"/>
      <c r="E674" s="222"/>
      <c r="F674" s="4"/>
      <c r="G674" s="4"/>
      <c r="H674" s="4"/>
      <c r="I674" s="4"/>
      <c r="J674" s="4"/>
      <c r="K674" s="4"/>
      <c r="L674" s="24"/>
      <c r="M674" s="24"/>
      <c r="N674" s="24"/>
      <c r="O674" s="5"/>
    </row>
    <row r="675" spans="1:15" ht="15" customHeight="1">
      <c r="A675" s="20"/>
      <c r="B675" s="237" t="s">
        <v>286</v>
      </c>
      <c r="C675" s="209"/>
      <c r="D675" s="220"/>
      <c r="E675" s="222"/>
      <c r="F675" s="4"/>
      <c r="G675" s="4"/>
      <c r="H675" s="4"/>
      <c r="I675" s="4"/>
      <c r="J675" s="4"/>
      <c r="K675" s="4"/>
      <c r="L675" s="24"/>
      <c r="M675" s="24"/>
      <c r="N675" s="24"/>
      <c r="O675" s="5"/>
    </row>
    <row r="676" spans="1:15" ht="15" customHeight="1">
      <c r="A676" s="20"/>
      <c r="B676" s="237" t="s">
        <v>287</v>
      </c>
      <c r="C676" s="209"/>
      <c r="D676" s="220"/>
      <c r="E676" s="222"/>
      <c r="F676" s="4"/>
      <c r="G676" s="4"/>
      <c r="H676" s="4"/>
      <c r="I676" s="4"/>
      <c r="J676" s="4"/>
      <c r="K676" s="4"/>
      <c r="L676" s="24"/>
      <c r="M676" s="24"/>
      <c r="N676" s="24"/>
      <c r="O676" s="5"/>
    </row>
    <row r="677" spans="1:15" ht="15" customHeight="1">
      <c r="A677" s="20"/>
      <c r="B677" s="237"/>
      <c r="C677" s="209"/>
      <c r="D677" s="220"/>
      <c r="E677" s="222"/>
      <c r="F677" s="4"/>
      <c r="G677" s="4"/>
      <c r="H677" s="4"/>
      <c r="I677" s="4"/>
      <c r="J677" s="4"/>
      <c r="K677" s="4"/>
      <c r="L677" s="24"/>
      <c r="M677" s="24"/>
      <c r="N677" s="24"/>
      <c r="O677" s="5"/>
    </row>
    <row r="678" spans="1:15" ht="15">
      <c r="A678" s="6" t="s">
        <v>264</v>
      </c>
      <c r="B678" s="24" t="s">
        <v>37</v>
      </c>
      <c r="C678" s="4"/>
      <c r="D678" s="4"/>
      <c r="E678" s="4"/>
      <c r="F678" s="4"/>
      <c r="G678" s="4"/>
      <c r="H678" s="4"/>
      <c r="I678" s="4"/>
      <c r="J678" s="4"/>
      <c r="K678" s="4"/>
      <c r="L678" s="24"/>
      <c r="M678" s="24"/>
      <c r="N678" s="24"/>
      <c r="O678" s="5"/>
    </row>
    <row r="679" spans="1:15" ht="15">
      <c r="A679" s="5"/>
      <c r="B679" s="5" t="s">
        <v>173</v>
      </c>
      <c r="C679" s="5"/>
      <c r="D679" s="5"/>
      <c r="E679" s="4"/>
      <c r="F679" s="5"/>
      <c r="G679" s="5"/>
      <c r="H679" s="5"/>
      <c r="I679" s="5"/>
      <c r="J679" s="5"/>
      <c r="K679" s="5"/>
      <c r="L679" s="20" t="s">
        <v>139</v>
      </c>
      <c r="M679" s="24"/>
      <c r="N679" s="24"/>
      <c r="O679" s="5"/>
    </row>
    <row r="680" spans="1:15" ht="15">
      <c r="A680" s="5"/>
      <c r="B680" s="5"/>
      <c r="C680" s="5" t="s">
        <v>174</v>
      </c>
      <c r="D680" s="5"/>
      <c r="E680" s="5"/>
      <c r="F680" s="5"/>
      <c r="G680" s="5"/>
      <c r="H680" s="5"/>
      <c r="I680" s="5"/>
      <c r="J680" s="5"/>
      <c r="K680" s="5"/>
      <c r="L680" s="5"/>
      <c r="M680" s="24"/>
      <c r="N680" s="24"/>
      <c r="O680" s="5"/>
    </row>
    <row r="681" spans="1:15" ht="15">
      <c r="A681" s="5"/>
      <c r="B681" s="5"/>
      <c r="C681" s="5"/>
      <c r="D681" s="5" t="s">
        <v>175</v>
      </c>
      <c r="E681" s="5"/>
      <c r="F681" s="5"/>
      <c r="G681" s="5"/>
      <c r="H681" s="5"/>
      <c r="I681" s="5"/>
      <c r="J681" s="5"/>
      <c r="K681" s="5"/>
      <c r="L681" s="39">
        <v>419301</v>
      </c>
      <c r="M681" s="24"/>
      <c r="N681" s="24"/>
      <c r="O681" s="5"/>
    </row>
    <row r="682" spans="1:15" ht="15">
      <c r="A682" s="5"/>
      <c r="B682" s="5"/>
      <c r="C682" s="5"/>
      <c r="D682" s="5" t="s">
        <v>556</v>
      </c>
      <c r="E682" s="5"/>
      <c r="F682" s="5"/>
      <c r="G682" s="5"/>
      <c r="H682" s="5"/>
      <c r="I682" s="5"/>
      <c r="J682" s="36" t="s">
        <v>142</v>
      </c>
      <c r="K682" s="36"/>
      <c r="L682" s="40">
        <v>14025</v>
      </c>
      <c r="M682" s="24"/>
      <c r="N682" s="24"/>
      <c r="O682" s="5"/>
    </row>
    <row r="683" spans="1:15" ht="15">
      <c r="A683" s="5"/>
      <c r="B683" s="5"/>
      <c r="C683" s="5"/>
      <c r="D683" s="5" t="s">
        <v>595</v>
      </c>
      <c r="E683" s="5"/>
      <c r="F683" s="5"/>
      <c r="G683" s="5"/>
      <c r="H683" s="5"/>
      <c r="I683" s="5"/>
      <c r="J683" s="36" t="s">
        <v>142</v>
      </c>
      <c r="K683" s="36"/>
      <c r="L683" s="40">
        <v>104</v>
      </c>
      <c r="M683" s="24"/>
      <c r="N683" s="24"/>
      <c r="O683" s="5"/>
    </row>
    <row r="684" spans="1:15" ht="15">
      <c r="A684" s="5"/>
      <c r="B684" s="5"/>
      <c r="C684" s="5"/>
      <c r="D684" s="5"/>
      <c r="E684" s="5"/>
      <c r="F684" s="5"/>
      <c r="G684" s="5"/>
      <c r="H684" s="5"/>
      <c r="I684" s="5"/>
      <c r="J684" s="36"/>
      <c r="K684" s="36"/>
      <c r="L684" s="40"/>
      <c r="M684" s="24"/>
      <c r="O684" s="5"/>
    </row>
    <row r="685" spans="1:15" ht="1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42">
        <f>SUM(L681:L684)</f>
        <v>433430</v>
      </c>
      <c r="M685" s="24"/>
      <c r="O685" s="5"/>
    </row>
    <row r="686" spans="1:15" ht="15">
      <c r="A686" s="5"/>
      <c r="B686" s="5" t="s">
        <v>176</v>
      </c>
      <c r="C686" s="5"/>
      <c r="D686" s="5"/>
      <c r="E686" s="5"/>
      <c r="F686" s="5"/>
      <c r="G686" s="5"/>
      <c r="H686" s="5"/>
      <c r="I686" s="5"/>
      <c r="J686" s="5"/>
      <c r="K686" s="5"/>
      <c r="L686" s="39"/>
      <c r="M686" s="38"/>
      <c r="O686" s="5"/>
    </row>
    <row r="687" spans="1:15" ht="15">
      <c r="A687" s="5"/>
      <c r="B687" s="5"/>
      <c r="C687" s="5" t="s">
        <v>174</v>
      </c>
      <c r="D687" s="5"/>
      <c r="E687" s="5"/>
      <c r="F687" s="5"/>
      <c r="G687" s="5"/>
      <c r="H687" s="5"/>
      <c r="I687" s="5"/>
      <c r="J687" s="5"/>
      <c r="K687" s="5"/>
      <c r="L687" s="40"/>
      <c r="M687" s="38"/>
      <c r="O687" s="5"/>
    </row>
    <row r="688" spans="1:15" ht="15">
      <c r="A688" s="5"/>
      <c r="B688" s="5"/>
      <c r="C688" s="5"/>
      <c r="D688" s="5" t="s">
        <v>175</v>
      </c>
      <c r="E688" s="5"/>
      <c r="F688" s="5"/>
      <c r="G688" s="5"/>
      <c r="H688" s="5"/>
      <c r="I688" s="5"/>
      <c r="J688" s="5"/>
      <c r="K688" s="5"/>
      <c r="L688" s="40">
        <v>687643</v>
      </c>
      <c r="M688" s="74"/>
      <c r="O688" s="5"/>
    </row>
    <row r="689" spans="1:15" ht="15">
      <c r="A689" s="5" t="s">
        <v>137</v>
      </c>
      <c r="B689" s="5"/>
      <c r="C689" s="5"/>
      <c r="D689" s="5" t="s">
        <v>597</v>
      </c>
      <c r="E689" s="5"/>
      <c r="F689" s="5"/>
      <c r="G689" s="5"/>
      <c r="H689" s="5"/>
      <c r="I689" s="5"/>
      <c r="J689" s="5" t="s">
        <v>142</v>
      </c>
      <c r="K689" s="5"/>
      <c r="L689" s="40">
        <v>21014</v>
      </c>
      <c r="M689" s="74"/>
      <c r="N689" s="24"/>
      <c r="O689" s="5"/>
    </row>
    <row r="690" spans="1:15" ht="15">
      <c r="A690" s="5"/>
      <c r="B690" s="5"/>
      <c r="C690" s="5"/>
      <c r="D690" s="5" t="s">
        <v>596</v>
      </c>
      <c r="E690" s="5"/>
      <c r="F690" s="5"/>
      <c r="G690" s="5"/>
      <c r="H690" s="5"/>
      <c r="I690" s="5"/>
      <c r="J690" s="36" t="s">
        <v>142</v>
      </c>
      <c r="K690" s="36"/>
      <c r="L690" s="40">
        <v>1235</v>
      </c>
      <c r="M690" s="74"/>
      <c r="N690" s="24"/>
      <c r="O690" s="5"/>
    </row>
    <row r="691" spans="1:15" ht="15">
      <c r="A691" s="5"/>
      <c r="B691" s="5"/>
      <c r="C691" s="5"/>
      <c r="D691" s="5" t="s">
        <v>598</v>
      </c>
      <c r="E691" s="5"/>
      <c r="F691" s="5"/>
      <c r="G691" s="5"/>
      <c r="H691" s="5"/>
      <c r="I691" s="5"/>
      <c r="J691" s="36" t="s">
        <v>142</v>
      </c>
      <c r="K691" s="36"/>
      <c r="L691" s="41">
        <v>14958</v>
      </c>
      <c r="M691" s="74"/>
      <c r="N691" s="24"/>
      <c r="O691" s="5"/>
    </row>
    <row r="692" spans="1:15" ht="15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41">
        <f>SUM(L688:L691)</f>
        <v>724850</v>
      </c>
      <c r="M692" s="74"/>
      <c r="N692" s="24"/>
      <c r="O692" s="5"/>
    </row>
    <row r="693" spans="1:15" ht="16.5" customHeight="1" thickBot="1">
      <c r="A693" s="5"/>
      <c r="B693" s="5" t="s">
        <v>177</v>
      </c>
      <c r="C693" s="5"/>
      <c r="D693" s="5"/>
      <c r="E693" s="5"/>
      <c r="F693" s="5"/>
      <c r="G693" s="5"/>
      <c r="H693" s="5"/>
      <c r="I693" s="5"/>
      <c r="J693" s="5"/>
      <c r="K693" s="5"/>
      <c r="L693" s="168">
        <f>+L685+L692</f>
        <v>1158280</v>
      </c>
      <c r="M693" s="74"/>
      <c r="N693" s="24"/>
      <c r="O693" s="5"/>
    </row>
    <row r="694" spans="1:15" ht="12" customHeight="1" thickTop="1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74"/>
      <c r="M694" s="74"/>
      <c r="N694" s="24"/>
      <c r="O694" s="5"/>
    </row>
    <row r="695" spans="1:15" ht="15">
      <c r="A695" s="5"/>
      <c r="B695" s="46" t="s">
        <v>38</v>
      </c>
      <c r="C695" s="5"/>
      <c r="D695" s="5"/>
      <c r="E695" s="5"/>
      <c r="F695" s="5"/>
      <c r="G695" s="5"/>
      <c r="H695" s="5"/>
      <c r="I695" s="5"/>
      <c r="J695" s="5"/>
      <c r="K695" s="5"/>
      <c r="L695" s="74"/>
      <c r="M695" s="74"/>
      <c r="N695" s="24"/>
      <c r="O695" s="5"/>
    </row>
    <row r="696" spans="1:15" ht="11.25" customHeight="1">
      <c r="A696" s="5"/>
      <c r="B696" s="24"/>
      <c r="C696" s="4"/>
      <c r="D696" s="4"/>
      <c r="E696" s="5"/>
      <c r="F696" s="4"/>
      <c r="G696" s="4"/>
      <c r="H696" s="4"/>
      <c r="I696" s="4"/>
      <c r="J696" s="4"/>
      <c r="K696" s="4"/>
      <c r="L696" s="24"/>
      <c r="M696" s="24"/>
      <c r="N696" s="24"/>
      <c r="O696" s="5"/>
    </row>
    <row r="697" spans="1:15" ht="15">
      <c r="A697" s="6" t="s">
        <v>265</v>
      </c>
      <c r="B697" s="6" t="s">
        <v>479</v>
      </c>
      <c r="C697" s="2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5"/>
    </row>
    <row r="698" spans="1:15" ht="15">
      <c r="A698" s="5"/>
      <c r="B698" s="6" t="s">
        <v>478</v>
      </c>
      <c r="C698" s="2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5"/>
    </row>
    <row r="699" spans="1:15" ht="9.75" customHeight="1">
      <c r="A699" s="5"/>
      <c r="B699" s="6"/>
      <c r="C699" s="2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5"/>
    </row>
    <row r="700" spans="1:15" ht="15">
      <c r="A700" s="6" t="s">
        <v>266</v>
      </c>
      <c r="B700" s="6" t="s">
        <v>183</v>
      </c>
      <c r="C700" s="2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5"/>
    </row>
    <row r="701" spans="1:15" ht="9.75" customHeight="1">
      <c r="A701" s="5"/>
      <c r="B701" s="6"/>
      <c r="C701" s="2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5"/>
    </row>
    <row r="702" spans="1:14" ht="15">
      <c r="A702" s="6" t="s">
        <v>267</v>
      </c>
      <c r="B702" s="7" t="s">
        <v>39</v>
      </c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5">
      <c r="A703" s="6"/>
      <c r="B703" s="7" t="s">
        <v>40</v>
      </c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5" customHeight="1">
      <c r="A704" s="5"/>
      <c r="B704" s="2"/>
      <c r="G704" s="5"/>
      <c r="H704" s="5"/>
      <c r="I704" s="5"/>
      <c r="J704" s="5"/>
      <c r="K704" s="5"/>
      <c r="L704" s="5"/>
      <c r="M704" s="5"/>
      <c r="N704" s="5"/>
    </row>
    <row r="705" spans="1:14" ht="15" customHeight="1">
      <c r="A705" s="5"/>
      <c r="B705" s="2"/>
      <c r="G705" s="5"/>
      <c r="H705" s="5"/>
      <c r="I705" s="5"/>
      <c r="J705" s="5"/>
      <c r="K705" s="5"/>
      <c r="L705" s="5"/>
      <c r="M705" s="5"/>
      <c r="N705" s="5"/>
    </row>
    <row r="706" spans="1:14" ht="15" customHeight="1">
      <c r="A706" s="5"/>
      <c r="B706" s="2"/>
      <c r="G706" s="5"/>
      <c r="H706" s="5"/>
      <c r="I706" s="5"/>
      <c r="J706" s="5"/>
      <c r="K706" s="5"/>
      <c r="L706" s="5"/>
      <c r="M706" s="5"/>
      <c r="N706" s="5"/>
    </row>
    <row r="707" spans="1:14" ht="12" customHeight="1">
      <c r="A707" s="5"/>
      <c r="B707" s="2"/>
      <c r="G707" s="5"/>
      <c r="H707" s="5"/>
      <c r="I707" s="5"/>
      <c r="J707" s="5"/>
      <c r="K707" s="5"/>
      <c r="L707" s="5"/>
      <c r="M707" s="5"/>
      <c r="N707" s="5"/>
    </row>
    <row r="708" spans="1:14" ht="15" customHeight="1">
      <c r="A708" s="75" t="str">
        <f>+A57</f>
        <v>BERJAYA LAND BERHAD</v>
      </c>
      <c r="B708" s="24"/>
      <c r="C708" s="4"/>
      <c r="D708" s="4"/>
      <c r="E708" s="5"/>
      <c r="F708" s="4"/>
      <c r="G708" s="4"/>
      <c r="H708" s="4"/>
      <c r="I708" s="4"/>
      <c r="J708" s="4"/>
      <c r="K708" s="4"/>
      <c r="L708" s="24"/>
      <c r="M708" s="24"/>
      <c r="N708" s="24"/>
    </row>
    <row r="709" spans="1:14" ht="15" customHeight="1">
      <c r="A709" s="140" t="str">
        <f>+A58</f>
        <v>(COMPANY NO: 201765-A)</v>
      </c>
      <c r="B709" s="24"/>
      <c r="C709" s="4"/>
      <c r="D709" s="4"/>
      <c r="E709" s="4"/>
      <c r="F709" s="4"/>
      <c r="G709" s="4"/>
      <c r="H709" s="4"/>
      <c r="I709" s="4"/>
      <c r="J709" s="4"/>
      <c r="K709" s="4"/>
      <c r="L709" s="181" t="str">
        <f>+L58</f>
        <v>Quarterly report 31-10-04</v>
      </c>
      <c r="M709" s="24"/>
      <c r="N709" s="24"/>
    </row>
    <row r="710" spans="1:14" ht="10.5" customHeight="1">
      <c r="A710" s="138"/>
      <c r="B710" s="145"/>
      <c r="C710" s="142"/>
      <c r="D710" s="142"/>
      <c r="E710" s="142"/>
      <c r="F710" s="142"/>
      <c r="G710" s="142"/>
      <c r="H710" s="142"/>
      <c r="I710" s="142"/>
      <c r="J710" s="142"/>
      <c r="K710" s="142"/>
      <c r="L710" s="145"/>
      <c r="M710" s="145"/>
      <c r="N710" s="145"/>
    </row>
    <row r="711" spans="1:14" ht="11.25" customHeight="1">
      <c r="A711" s="5"/>
      <c r="B711" s="24"/>
      <c r="C711" s="4"/>
      <c r="D711" s="4"/>
      <c r="E711" s="205"/>
      <c r="F711" s="4"/>
      <c r="G711" s="4"/>
      <c r="H711" s="4"/>
      <c r="I711" s="4"/>
      <c r="J711" s="4"/>
      <c r="K711" s="4"/>
      <c r="L711" s="24"/>
      <c r="M711" s="24"/>
      <c r="N711" s="24"/>
    </row>
    <row r="712" spans="1:14" ht="15" customHeight="1">
      <c r="A712" s="75" t="str">
        <f>+A61</f>
        <v>NOTES (Continued)</v>
      </c>
      <c r="B712" s="24"/>
      <c r="C712" s="4"/>
      <c r="D712" s="4"/>
      <c r="E712" s="4"/>
      <c r="F712" s="4"/>
      <c r="G712" s="4"/>
      <c r="H712" s="4"/>
      <c r="I712" s="4"/>
      <c r="J712" s="4"/>
      <c r="K712" s="4"/>
      <c r="L712" s="24"/>
      <c r="M712" s="24"/>
      <c r="N712" s="24"/>
    </row>
    <row r="713" spans="1:14" ht="12.75" customHeight="1">
      <c r="A713" s="5"/>
      <c r="B713" s="2"/>
      <c r="G713" s="5"/>
      <c r="H713" s="5"/>
      <c r="I713" s="5"/>
      <c r="J713" s="5"/>
      <c r="K713" s="5"/>
      <c r="L713" s="5"/>
      <c r="M713" s="5"/>
      <c r="N713" s="5"/>
    </row>
    <row r="714" spans="1:16" ht="15.75">
      <c r="A714" s="2" t="s">
        <v>220</v>
      </c>
      <c r="B714" s="2" t="s">
        <v>101</v>
      </c>
      <c r="C714" s="99"/>
      <c r="D714" s="99"/>
      <c r="E714" s="5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</row>
    <row r="715" spans="2:16" ht="8.25" customHeight="1">
      <c r="B715" s="99"/>
      <c r="C715" s="99"/>
      <c r="D715" s="99"/>
      <c r="E715" s="99"/>
      <c r="F715" s="99"/>
      <c r="G715" s="99"/>
      <c r="H715" s="99"/>
      <c r="I715" s="99"/>
      <c r="O715" s="99"/>
      <c r="P715" s="99"/>
    </row>
    <row r="716" spans="2:16" ht="15.75">
      <c r="B716" s="99"/>
      <c r="C716" s="99"/>
      <c r="D716" s="99"/>
      <c r="E716" s="99"/>
      <c r="F716" s="99"/>
      <c r="G716" s="99"/>
      <c r="H716" s="300" t="s">
        <v>428</v>
      </c>
      <c r="I716" s="300"/>
      <c r="J716" s="300"/>
      <c r="K716" s="300"/>
      <c r="L716" s="300"/>
      <c r="M716" s="300"/>
      <c r="N716" s="300"/>
      <c r="O716" s="99"/>
      <c r="P716" s="99"/>
    </row>
    <row r="717" spans="2:16" ht="15.75">
      <c r="B717" s="99"/>
      <c r="C717" s="99"/>
      <c r="D717" s="99"/>
      <c r="E717" s="99"/>
      <c r="F717" s="99"/>
      <c r="G717" s="99"/>
      <c r="H717" s="188"/>
      <c r="I717" s="188"/>
      <c r="J717" s="188"/>
      <c r="L717" s="298" t="s">
        <v>119</v>
      </c>
      <c r="M717" s="299"/>
      <c r="N717" s="299"/>
      <c r="O717" s="99"/>
      <c r="P717" s="99"/>
    </row>
    <row r="718" spans="2:16" ht="15.75">
      <c r="B718" s="99"/>
      <c r="C718" s="99"/>
      <c r="D718" s="99"/>
      <c r="E718" s="99"/>
      <c r="F718" s="99"/>
      <c r="G718" s="99"/>
      <c r="H718" s="298" t="s">
        <v>129</v>
      </c>
      <c r="I718" s="298"/>
      <c r="J718" s="298"/>
      <c r="L718" s="298" t="s">
        <v>311</v>
      </c>
      <c r="M718" s="298"/>
      <c r="N718" s="298"/>
      <c r="O718" s="99"/>
      <c r="P718" s="99"/>
    </row>
    <row r="719" spans="2:16" ht="15.75">
      <c r="B719" s="99"/>
      <c r="C719" s="99"/>
      <c r="D719" s="99"/>
      <c r="E719" s="99"/>
      <c r="F719" s="99"/>
      <c r="G719" s="99"/>
      <c r="H719" s="154" t="s">
        <v>3</v>
      </c>
      <c r="I719" s="2"/>
      <c r="J719" s="154" t="s">
        <v>4</v>
      </c>
      <c r="K719" s="2"/>
      <c r="L719" s="154" t="s">
        <v>3</v>
      </c>
      <c r="M719" s="2"/>
      <c r="N719" s="154" t="s">
        <v>4</v>
      </c>
      <c r="O719" s="99"/>
      <c r="P719" s="99"/>
    </row>
    <row r="720" spans="2:16" ht="11.25" customHeight="1">
      <c r="B720" s="99"/>
      <c r="C720" s="99"/>
      <c r="D720" s="99"/>
      <c r="E720" s="99"/>
      <c r="F720" s="99"/>
      <c r="G720" s="99"/>
      <c r="H720" s="99"/>
      <c r="I720" s="99"/>
      <c r="O720" s="99"/>
      <c r="P720" s="99"/>
    </row>
    <row r="721" spans="2:16" ht="15" customHeight="1">
      <c r="B721" s="2" t="s">
        <v>102</v>
      </c>
      <c r="C721" s="99"/>
      <c r="D721" s="99"/>
      <c r="E721" s="99"/>
      <c r="F721" s="99"/>
      <c r="G721" s="99"/>
      <c r="H721" s="48">
        <v>47554</v>
      </c>
      <c r="I721" s="48"/>
      <c r="J721" s="48">
        <v>53696</v>
      </c>
      <c r="K721" s="48"/>
      <c r="L721" s="48"/>
      <c r="M721" s="48"/>
      <c r="N721" s="48"/>
      <c r="O721" s="99"/>
      <c r="P721" s="99"/>
    </row>
    <row r="722" spans="2:16" ht="15" customHeight="1">
      <c r="B722" s="2" t="s">
        <v>103</v>
      </c>
      <c r="C722" s="99"/>
      <c r="D722" s="99"/>
      <c r="E722" s="99"/>
      <c r="F722" s="99"/>
      <c r="G722" s="99"/>
      <c r="H722" s="161"/>
      <c r="I722" s="48"/>
      <c r="J722" s="48"/>
      <c r="K722" s="48"/>
      <c r="L722" s="48"/>
      <c r="M722" s="48"/>
      <c r="N722" s="48"/>
      <c r="O722" s="99"/>
      <c r="P722" s="99"/>
    </row>
    <row r="723" spans="2:16" ht="15.75">
      <c r="B723" s="82" t="s">
        <v>488</v>
      </c>
      <c r="C723" s="99"/>
      <c r="D723" s="99"/>
      <c r="E723" s="99"/>
      <c r="F723" s="99"/>
      <c r="G723" s="99"/>
      <c r="H723" s="48"/>
      <c r="I723" s="48"/>
      <c r="J723" s="48"/>
      <c r="K723" s="48"/>
      <c r="L723" s="48"/>
      <c r="M723" s="48"/>
      <c r="N723" s="48"/>
      <c r="O723" s="99"/>
      <c r="P723" s="99"/>
    </row>
    <row r="724" spans="2:16" ht="15.75">
      <c r="B724" s="82" t="s">
        <v>487</v>
      </c>
      <c r="C724" s="99"/>
      <c r="D724" s="99"/>
      <c r="E724" s="99"/>
      <c r="F724" s="99"/>
      <c r="G724" s="99"/>
      <c r="H724" s="48">
        <v>4497</v>
      </c>
      <c r="I724" s="48"/>
      <c r="J724" s="48">
        <v>5568</v>
      </c>
      <c r="K724" s="48"/>
      <c r="L724" s="48"/>
      <c r="M724" s="48"/>
      <c r="N724" s="48"/>
      <c r="O724" s="99"/>
      <c r="P724" s="99"/>
    </row>
    <row r="725" spans="2:16" ht="16.5" thickBot="1">
      <c r="B725" s="2" t="s">
        <v>104</v>
      </c>
      <c r="C725" s="99"/>
      <c r="D725" s="99"/>
      <c r="E725" s="99"/>
      <c r="F725" s="99"/>
      <c r="G725" s="99"/>
      <c r="H725" s="169">
        <f>+H721+H724</f>
        <v>52051</v>
      </c>
      <c r="I725" s="169"/>
      <c r="J725" s="169">
        <f>+J721+J724</f>
        <v>59264</v>
      </c>
      <c r="K725" s="48"/>
      <c r="L725" s="48"/>
      <c r="M725" s="48"/>
      <c r="N725" s="48"/>
      <c r="O725" s="99"/>
      <c r="P725" s="99"/>
    </row>
    <row r="726" spans="2:14" ht="9" customHeight="1" thickTop="1">
      <c r="B726" s="2"/>
      <c r="E726" s="99"/>
      <c r="H726" s="48"/>
      <c r="I726" s="48"/>
      <c r="J726" s="48"/>
      <c r="K726" s="48"/>
      <c r="L726" s="48"/>
      <c r="M726" s="48"/>
      <c r="N726" s="48"/>
    </row>
    <row r="727" spans="2:15" ht="15.75" thickBot="1">
      <c r="B727" s="2" t="s">
        <v>268</v>
      </c>
      <c r="H727" s="156"/>
      <c r="I727" s="156"/>
      <c r="J727" s="156"/>
      <c r="K727" s="157"/>
      <c r="L727" s="170">
        <v>5.4837519315482375</v>
      </c>
      <c r="M727" s="171"/>
      <c r="N727" s="170">
        <v>6.192096128786742</v>
      </c>
      <c r="O727" s="146"/>
    </row>
    <row r="728" spans="2:14" ht="9.75" customHeight="1" thickTop="1">
      <c r="B728" s="2"/>
      <c r="H728" s="158"/>
      <c r="I728" s="48"/>
      <c r="J728" s="158"/>
      <c r="K728" s="159"/>
      <c r="L728" s="160"/>
      <c r="M728" s="160"/>
      <c r="N728" s="160"/>
    </row>
    <row r="729" spans="2:14" ht="15.75">
      <c r="B729" s="2" t="s">
        <v>130</v>
      </c>
      <c r="C729" s="99"/>
      <c r="D729" s="99"/>
      <c r="F729" s="99"/>
      <c r="G729" s="99"/>
      <c r="H729" s="48"/>
      <c r="I729" s="48"/>
      <c r="J729" s="48"/>
      <c r="K729" s="48"/>
      <c r="L729" s="48"/>
      <c r="M729" s="48"/>
      <c r="N729" s="48"/>
    </row>
    <row r="730" spans="2:14" ht="15.75">
      <c r="B730" s="82" t="s">
        <v>131</v>
      </c>
      <c r="C730" s="99"/>
      <c r="D730" s="99"/>
      <c r="E730" s="99"/>
      <c r="H730" s="155">
        <v>867180</v>
      </c>
      <c r="I730" s="48"/>
      <c r="J730" s="162">
        <v>867170</v>
      </c>
      <c r="K730" s="155"/>
      <c r="L730" s="155"/>
      <c r="M730" s="48"/>
      <c r="N730" s="161"/>
    </row>
    <row r="731" spans="2:14" ht="15.75">
      <c r="B731" s="2" t="s">
        <v>274</v>
      </c>
      <c r="C731" s="99"/>
      <c r="D731" s="99"/>
      <c r="E731" s="99"/>
      <c r="H731" s="48"/>
      <c r="K731" s="48"/>
      <c r="L731" s="48"/>
      <c r="M731" s="48"/>
      <c r="N731" s="48"/>
    </row>
    <row r="732" spans="2:14" ht="15.75">
      <c r="B732" s="82" t="s">
        <v>273</v>
      </c>
      <c r="C732" s="99"/>
      <c r="D732" s="99"/>
      <c r="E732" s="99"/>
      <c r="H732" s="54">
        <v>312305</v>
      </c>
      <c r="I732" s="54"/>
      <c r="J732" s="54">
        <v>555998</v>
      </c>
      <c r="K732" s="48"/>
      <c r="L732" s="48"/>
      <c r="M732" s="48"/>
      <c r="N732" s="48"/>
    </row>
    <row r="733" spans="2:14" ht="15.75">
      <c r="B733" s="99" t="s">
        <v>426</v>
      </c>
      <c r="C733" s="99"/>
      <c r="D733" s="99"/>
      <c r="E733" s="99"/>
      <c r="H733" s="53"/>
      <c r="I733" s="53"/>
      <c r="J733" s="53"/>
      <c r="K733" s="48"/>
      <c r="L733" s="48"/>
      <c r="M733" s="48"/>
      <c r="N733" s="48"/>
    </row>
    <row r="734" spans="2:14" ht="16.5" thickBot="1">
      <c r="B734" s="82" t="s">
        <v>427</v>
      </c>
      <c r="C734" s="99"/>
      <c r="D734" s="99"/>
      <c r="E734" s="99"/>
      <c r="H734" s="210">
        <f>+H730+H732</f>
        <v>1179485</v>
      </c>
      <c r="I734" s="178"/>
      <c r="J734" s="210">
        <f>+J730+J732</f>
        <v>1423168</v>
      </c>
      <c r="K734" s="48"/>
      <c r="L734" s="48"/>
      <c r="M734" s="48"/>
      <c r="N734" s="161"/>
    </row>
    <row r="735" spans="2:14" ht="9.75" customHeight="1" thickTop="1">
      <c r="B735" s="99"/>
      <c r="C735" s="99"/>
      <c r="D735" s="99"/>
      <c r="E735" s="99"/>
      <c r="H735" s="155"/>
      <c r="I735" s="48"/>
      <c r="J735" s="161"/>
      <c r="K735" s="155"/>
      <c r="L735" s="155"/>
      <c r="M735" s="48"/>
      <c r="N735" s="161"/>
    </row>
    <row r="736" spans="2:14" ht="16.5" thickBot="1">
      <c r="B736" s="2" t="s">
        <v>132</v>
      </c>
      <c r="C736" s="99"/>
      <c r="D736" s="99"/>
      <c r="E736" s="99"/>
      <c r="H736" s="48"/>
      <c r="I736" s="48"/>
      <c r="J736" s="48"/>
      <c r="K736" s="48"/>
      <c r="L736" s="190">
        <v>4.413027719725134</v>
      </c>
      <c r="M736" s="172"/>
      <c r="N736" s="190">
        <v>4.16423078652696</v>
      </c>
    </row>
    <row r="737" spans="1:14" ht="16.5" thickTop="1">
      <c r="A737" s="20"/>
      <c r="B737" s="107"/>
      <c r="C737" s="99"/>
      <c r="D737" s="99"/>
      <c r="E737" s="4"/>
      <c r="F737" s="4"/>
      <c r="G737" s="4"/>
      <c r="H737" s="4"/>
      <c r="I737" s="4"/>
      <c r="J737" s="4"/>
      <c r="K737" s="4"/>
      <c r="L737" s="24"/>
      <c r="M737" s="24"/>
      <c r="N737" s="24"/>
    </row>
    <row r="738" spans="2:14" ht="15.75">
      <c r="B738" s="99"/>
      <c r="C738" s="99"/>
      <c r="D738" s="99"/>
      <c r="E738" s="99"/>
      <c r="F738" s="99"/>
      <c r="G738" s="99"/>
      <c r="H738" s="300" t="s">
        <v>23</v>
      </c>
      <c r="I738" s="300"/>
      <c r="J738" s="300"/>
      <c r="K738" s="300"/>
      <c r="L738" s="300"/>
      <c r="M738" s="300"/>
      <c r="N738" s="300"/>
    </row>
    <row r="739" spans="2:14" ht="15.75">
      <c r="B739" s="99"/>
      <c r="C739" s="99"/>
      <c r="D739" s="99"/>
      <c r="E739" s="99"/>
      <c r="F739" s="99"/>
      <c r="G739" s="99"/>
      <c r="H739" s="188"/>
      <c r="I739" s="188"/>
      <c r="J739" s="188"/>
      <c r="L739" s="298" t="s">
        <v>119</v>
      </c>
      <c r="M739" s="299"/>
      <c r="N739" s="299"/>
    </row>
    <row r="740" spans="2:14" ht="15.75">
      <c r="B740" s="99"/>
      <c r="C740" s="99"/>
      <c r="D740" s="99"/>
      <c r="E740" s="99"/>
      <c r="F740" s="99"/>
      <c r="G740" s="99"/>
      <c r="H740" s="298" t="s">
        <v>129</v>
      </c>
      <c r="I740" s="298"/>
      <c r="J740" s="298"/>
      <c r="L740" s="298" t="s">
        <v>311</v>
      </c>
      <c r="M740" s="298"/>
      <c r="N740" s="298"/>
    </row>
    <row r="741" spans="2:14" ht="15.75">
      <c r="B741" s="99"/>
      <c r="C741" s="99"/>
      <c r="D741" s="99"/>
      <c r="E741" s="99"/>
      <c r="F741" s="99"/>
      <c r="G741" s="99"/>
      <c r="H741" s="154" t="s">
        <v>3</v>
      </c>
      <c r="I741" s="2"/>
      <c r="J741" s="154" t="s">
        <v>4</v>
      </c>
      <c r="K741" s="2"/>
      <c r="L741" s="154" t="str">
        <f>+H741</f>
        <v>31/10/04</v>
      </c>
      <c r="M741" s="2"/>
      <c r="N741" s="154" t="str">
        <f>+J741</f>
        <v>31/10/03</v>
      </c>
    </row>
    <row r="742" spans="2:9" ht="15.75">
      <c r="B742" s="99"/>
      <c r="C742" s="99"/>
      <c r="D742" s="99"/>
      <c r="E742" s="99"/>
      <c r="F742" s="99"/>
      <c r="G742" s="99"/>
      <c r="H742" s="99"/>
      <c r="I742" s="99"/>
    </row>
    <row r="743" spans="2:14" ht="15.75">
      <c r="B743" s="2" t="s">
        <v>495</v>
      </c>
      <c r="C743" s="99"/>
      <c r="D743" s="99"/>
      <c r="E743" s="99"/>
      <c r="F743" s="99"/>
      <c r="G743" s="99"/>
      <c r="H743" s="48">
        <v>90376</v>
      </c>
      <c r="I743" s="48"/>
      <c r="J743" s="48">
        <v>81050</v>
      </c>
      <c r="K743" s="48"/>
      <c r="L743" s="48"/>
      <c r="M743" s="48"/>
      <c r="N743" s="48"/>
    </row>
    <row r="744" spans="2:14" ht="15.75">
      <c r="B744" s="2" t="s">
        <v>103</v>
      </c>
      <c r="C744" s="99"/>
      <c r="D744" s="99"/>
      <c r="E744" s="99"/>
      <c r="F744" s="99"/>
      <c r="G744" s="99"/>
      <c r="H744" s="161"/>
      <c r="I744" s="48"/>
      <c r="J744" s="48"/>
      <c r="K744" s="48"/>
      <c r="L744" s="48"/>
      <c r="M744" s="48"/>
      <c r="N744" s="48"/>
    </row>
    <row r="745" spans="2:14" ht="15.75">
      <c r="B745" s="82" t="s">
        <v>488</v>
      </c>
      <c r="C745" s="99"/>
      <c r="D745" s="99"/>
      <c r="E745" s="99"/>
      <c r="F745" s="99"/>
      <c r="G745" s="99"/>
      <c r="H745" s="48"/>
      <c r="I745" s="48"/>
      <c r="J745" s="48"/>
      <c r="K745" s="48"/>
      <c r="L745" s="48"/>
      <c r="M745" s="48"/>
      <c r="N745" s="48"/>
    </row>
    <row r="746" spans="2:14" ht="15.75">
      <c r="B746" s="82" t="s">
        <v>487</v>
      </c>
      <c r="C746" s="99"/>
      <c r="D746" s="99"/>
      <c r="E746" s="99"/>
      <c r="F746" s="99"/>
      <c r="G746" s="99"/>
      <c r="H746" s="48">
        <v>8994</v>
      </c>
      <c r="I746" s="48"/>
      <c r="J746" s="48">
        <v>11136</v>
      </c>
      <c r="K746" s="48"/>
      <c r="L746" s="48"/>
      <c r="M746" s="48"/>
      <c r="N746" s="48"/>
    </row>
    <row r="747" spans="2:14" ht="16.5" thickBot="1">
      <c r="B747" s="2" t="s">
        <v>599</v>
      </c>
      <c r="C747" s="99"/>
      <c r="D747" s="99"/>
      <c r="E747" s="99"/>
      <c r="F747" s="99"/>
      <c r="G747" s="99"/>
      <c r="H747" s="169">
        <f>+H743+H746</f>
        <v>99370</v>
      </c>
      <c r="I747" s="169"/>
      <c r="J747" s="169">
        <f>+J743+J746</f>
        <v>92186</v>
      </c>
      <c r="K747" s="48"/>
      <c r="L747" s="48"/>
      <c r="M747" s="48"/>
      <c r="N747" s="48"/>
    </row>
    <row r="748" spans="2:14" ht="16.5" thickTop="1">
      <c r="B748" s="2"/>
      <c r="E748" s="99"/>
      <c r="H748" s="48"/>
      <c r="I748" s="48"/>
      <c r="J748" s="48"/>
      <c r="K748" s="48"/>
      <c r="L748" s="48"/>
      <c r="M748" s="48"/>
      <c r="N748" s="48"/>
    </row>
    <row r="749" spans="2:14" ht="15.75" thickBot="1">
      <c r="B749" s="2" t="s">
        <v>268</v>
      </c>
      <c r="H749" s="156"/>
      <c r="I749" s="156"/>
      <c r="J749" s="156"/>
      <c r="K749" s="157"/>
      <c r="L749" s="170">
        <v>10.421827071657557</v>
      </c>
      <c r="M749" s="171"/>
      <c r="N749" s="170">
        <v>9.34649492025785</v>
      </c>
    </row>
    <row r="750" spans="2:14" ht="15.75" thickTop="1">
      <c r="B750" s="2"/>
      <c r="H750" s="158"/>
      <c r="I750" s="48"/>
      <c r="J750" s="158"/>
      <c r="K750" s="159"/>
      <c r="L750" s="160"/>
      <c r="M750" s="160"/>
      <c r="N750" s="160"/>
    </row>
    <row r="751" spans="2:14" ht="15.75">
      <c r="B751" s="2" t="s">
        <v>130</v>
      </c>
      <c r="C751" s="99"/>
      <c r="D751" s="99"/>
      <c r="F751" s="99"/>
      <c r="G751" s="99"/>
      <c r="H751" s="48"/>
      <c r="I751" s="48"/>
      <c r="J751" s="48"/>
      <c r="K751" s="48"/>
      <c r="L751" s="48"/>
      <c r="M751" s="48"/>
      <c r="N751" s="48"/>
    </row>
    <row r="752" spans="2:14" ht="15.75">
      <c r="B752" s="82" t="s">
        <v>131</v>
      </c>
      <c r="C752" s="99"/>
      <c r="D752" s="99"/>
      <c r="E752" s="99"/>
      <c r="H752" s="155">
        <v>867180</v>
      </c>
      <c r="I752" s="48"/>
      <c r="J752" s="162">
        <v>867170</v>
      </c>
      <c r="K752" s="155"/>
      <c r="L752" s="155"/>
      <c r="M752" s="48"/>
      <c r="N752" s="161"/>
    </row>
    <row r="753" spans="2:14" ht="15.75">
      <c r="B753" s="2" t="s">
        <v>274</v>
      </c>
      <c r="C753" s="99"/>
      <c r="D753" s="99"/>
      <c r="E753" s="99"/>
      <c r="H753" s="48"/>
      <c r="K753" s="48"/>
      <c r="L753" s="48"/>
      <c r="M753" s="48"/>
      <c r="N753" s="48"/>
    </row>
    <row r="754" spans="2:14" ht="15.75">
      <c r="B754" s="82" t="s">
        <v>273</v>
      </c>
      <c r="C754" s="99"/>
      <c r="D754" s="99"/>
      <c r="E754" s="99"/>
      <c r="H754" s="54">
        <v>312305</v>
      </c>
      <c r="I754" s="54"/>
      <c r="J754" s="54">
        <v>555998</v>
      </c>
      <c r="K754" s="48"/>
      <c r="L754" s="48"/>
      <c r="M754" s="48"/>
      <c r="N754" s="48"/>
    </row>
    <row r="755" spans="2:14" ht="15.75">
      <c r="B755" s="99" t="s">
        <v>426</v>
      </c>
      <c r="C755" s="99"/>
      <c r="D755" s="99"/>
      <c r="E755" s="99"/>
      <c r="H755" s="53"/>
      <c r="I755" s="53"/>
      <c r="J755" s="53"/>
      <c r="K755" s="48"/>
      <c r="L755" s="48"/>
      <c r="M755" s="48"/>
      <c r="N755" s="48"/>
    </row>
    <row r="756" spans="2:14" ht="16.5" thickBot="1">
      <c r="B756" s="82" t="s">
        <v>427</v>
      </c>
      <c r="C756" s="99"/>
      <c r="D756" s="99"/>
      <c r="E756" s="99"/>
      <c r="H756" s="210">
        <f>+H752+H754</f>
        <v>1179485</v>
      </c>
      <c r="I756" s="178"/>
      <c r="J756" s="210">
        <f>+J752+J754</f>
        <v>1423168</v>
      </c>
      <c r="K756" s="48"/>
      <c r="L756" s="48"/>
      <c r="M756" s="48"/>
      <c r="N756" s="161"/>
    </row>
    <row r="757" spans="2:14" ht="16.5" thickTop="1">
      <c r="B757" s="99"/>
      <c r="C757" s="99"/>
      <c r="D757" s="99"/>
      <c r="E757" s="99"/>
      <c r="H757" s="155"/>
      <c r="I757" s="48"/>
      <c r="J757" s="161"/>
      <c r="K757" s="155"/>
      <c r="L757" s="155"/>
      <c r="M757" s="48"/>
      <c r="N757" s="161"/>
    </row>
    <row r="758" spans="2:14" ht="16.5" thickBot="1">
      <c r="B758" s="2" t="s">
        <v>132</v>
      </c>
      <c r="C758" s="99"/>
      <c r="D758" s="99"/>
      <c r="E758" s="99"/>
      <c r="H758" s="48"/>
      <c r="I758" s="48"/>
      <c r="J758" s="48"/>
      <c r="K758" s="48"/>
      <c r="L758" s="190">
        <v>8.424863393769314</v>
      </c>
      <c r="M758" s="172"/>
      <c r="N758" s="190">
        <v>6.477520573818412</v>
      </c>
    </row>
    <row r="759" spans="2:7" ht="16.5" thickTop="1">
      <c r="B759" s="99"/>
      <c r="C759" s="99"/>
      <c r="D759" s="99"/>
      <c r="E759" s="99"/>
      <c r="F759" s="99"/>
      <c r="G759" s="99"/>
    </row>
    <row r="760" spans="1:7" ht="15.75">
      <c r="A760" s="2" t="s">
        <v>186</v>
      </c>
      <c r="B760" s="99"/>
      <c r="C760" s="99"/>
      <c r="D760" s="99"/>
      <c r="E760" s="99"/>
      <c r="F760" s="99"/>
      <c r="G760" s="99"/>
    </row>
    <row r="761" ht="15.75">
      <c r="E761" s="99"/>
    </row>
  </sheetData>
  <mergeCells count="8">
    <mergeCell ref="H738:N738"/>
    <mergeCell ref="L739:N739"/>
    <mergeCell ref="H740:J740"/>
    <mergeCell ref="L740:N740"/>
    <mergeCell ref="L717:N717"/>
    <mergeCell ref="H718:J718"/>
    <mergeCell ref="L718:N718"/>
    <mergeCell ref="H716:N716"/>
  </mergeCells>
  <printOptions/>
  <pageMargins left="0.6" right="0.3" top="0.5" bottom="0.5" header="0.5" footer="0.25"/>
  <pageSetup firstPageNumber="5" useFirstPageNumber="1" horizontalDpi="600" verticalDpi="600" orientation="portrait" paperSize="9" scale="95" r:id="rId1"/>
  <headerFooter alignWithMargins="0">
    <oddFooter>&amp;R&amp;P 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</dc:creator>
  <cp:keywords/>
  <dc:description/>
  <cp:lastModifiedBy>Berjaya Group Berhad</cp:lastModifiedBy>
  <cp:lastPrinted>2004-12-20T04:49:21Z</cp:lastPrinted>
  <dcterms:created xsi:type="dcterms:W3CDTF">1999-12-03T07:39:59Z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