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5"/>
  </bookViews>
  <sheets>
    <sheet name="Cover" sheetId="1" r:id="rId1"/>
    <sheet name="BS" sheetId="2" r:id="rId2"/>
    <sheet name="P&amp;L" sheetId="3" r:id="rId3"/>
    <sheet name="SCIE" sheetId="4" r:id="rId4"/>
    <sheet name="CF" sheetId="5" r:id="rId5"/>
    <sheet name="NOTES" sheetId="6" r:id="rId6"/>
  </sheets>
  <definedNames>
    <definedName name="_xlnm.Print_Area" localSheetId="1">'BS'!$A$1:$J$61</definedName>
    <definedName name="_xlnm.Print_Area" localSheetId="4">'CF'!$A$1:$I$58</definedName>
    <definedName name="_xlnm.Print_Area" localSheetId="5">'NOTES'!$A$1:$N$424</definedName>
    <definedName name="_xlnm.Print_Area" localSheetId="2">'P&amp;L'!$A$1:$L$57</definedName>
    <definedName name="_xlnm.Print_Area" localSheetId="3">'SCIE'!$A$1:$K$55</definedName>
  </definedNames>
  <calcPr fullCalcOnLoad="1"/>
</workbook>
</file>

<file path=xl/sharedStrings.xml><?xml version="1.0" encoding="utf-8"?>
<sst xmlns="http://schemas.openxmlformats.org/spreadsheetml/2006/main" count="510" uniqueCount="390">
  <si>
    <t>Scheme will involve the distribution of 0% Newco ICULS rather than the 2% Newco ICULS.</t>
  </si>
  <si>
    <t>In the BGroup Revised Proposals Announcement, BGroup proposes that inter-company balance due to</t>
  </si>
  <si>
    <t xml:space="preserve">BLand be settled through the issuance of approximately RM2,054 million 0% ICULS at the nominal </t>
  </si>
  <si>
    <t xml:space="preserve">Newco ICULS as full and final settlement of the inter-company balance due to BLand ("Proposed </t>
  </si>
  <si>
    <t>Revised BLand Inter-company Settlement"). In view thereof, the Proposed BLand Capital Distribution</t>
  </si>
  <si>
    <t>Save for the above-mentioned proposed revisions, there are no further changes to the BLand Proposals</t>
  </si>
  <si>
    <t>Pursuant to the BGroup Revised Proposals, CIMB, on behalf of the Board of BLand has announced</t>
  </si>
  <si>
    <t>the Proposed Revised BLand Inter-Company Settlement on the date of this announcement.</t>
  </si>
  <si>
    <t xml:space="preserve">Accordingly, as todate, the Group beneficially owns a balance of RM163,952,486 nominal value of </t>
  </si>
  <si>
    <t>The basic and diluted earnings per share are calculated as follows:</t>
  </si>
  <si>
    <t>On 24 September 2002, CIMB, on behalf of BToto announced that an application has been submitted</t>
  </si>
  <si>
    <t>to the Securities Commission ("SC") for a further 6 months extension of time for the Company to fulfil</t>
  </si>
  <si>
    <t>the SC's condition that the Company will ensure that at least RM192.374 million BToto ICULS,</t>
  </si>
  <si>
    <t>comprising 50% of the BToto ICULS beneficially owned by the Group will be redeemed from the</t>
  </si>
  <si>
    <t>relevant lenders of BGB group of companies within 60 days after the listing of and quotation for BToto</t>
  </si>
  <si>
    <t>ICULS on the KLSE ("the Undertaking").</t>
  </si>
  <si>
    <t>B8 (b)</t>
  </si>
  <si>
    <t>8 - 12</t>
  </si>
  <si>
    <t>ADDITIONAL INFORMATION REQUIRED BY THE KLSE LISTING REQUIREMENTS</t>
  </si>
  <si>
    <t xml:space="preserve">As at 31 July 2003, the outstanding inter-company balances owing to BToto by the Group was </t>
  </si>
  <si>
    <t xml:space="preserve">RM1,073.2 million. On 14 August 2003, the Company announced that the Group is considering the </t>
  </si>
  <si>
    <t>placement of up to 200 million BToto shares with the primary objective of raising cash to pay down the</t>
  </si>
  <si>
    <t>inter-company balances owing to BToto. Details of the aforesaid proposal will be made in due course.</t>
  </si>
  <si>
    <t>Earnings</t>
  </si>
  <si>
    <t>Net profit for the quarter</t>
  </si>
  <si>
    <t>Adjusted net profit for the quarter</t>
  </si>
  <si>
    <t>PROFIT AFTER TAXATION</t>
  </si>
  <si>
    <t xml:space="preserve">PROFIT ATTRIBUTABLE TO </t>
  </si>
  <si>
    <t>EARNINGS PER SHARE (SEN)</t>
  </si>
  <si>
    <t>The Group achieved a revenue of RM177.3 million and a pre-tax profit of RM49.2 million as compared</t>
  </si>
  <si>
    <t>to a revenue of RM714.3 million and pre-tax profit of RM102.9 million reported in the previous year's</t>
  </si>
  <si>
    <t>quarter under review.</t>
  </si>
  <si>
    <t>As compared to the preceding quarter, the Group has registered an increase of approximately 4% and</t>
  </si>
  <si>
    <t>a)</t>
  </si>
  <si>
    <t>b)</t>
  </si>
  <si>
    <t xml:space="preserve">On 13 March 2003, CIMB on behalf of BToto announced that SC has, vide its letter dated 8 March </t>
  </si>
  <si>
    <t>2003 informed that it was unable to consider BToto's request for a further extension of time for the</t>
  </si>
  <si>
    <t>Notwithstanding the above, CIMB had on 19 February 2003 announced on behalf of BToto that the</t>
  </si>
  <si>
    <t>Company has fulfilled the aforesaid undertaking with respect to the required quantum of BToto ICULS.</t>
  </si>
  <si>
    <t>encumbrances, before the disposal of an aggregate of RM40,226,000 nominal value of BToto ICULS</t>
  </si>
  <si>
    <t>outstanding inter-company balances owing to BToto by the Group.</t>
  </si>
  <si>
    <t>BToto ICULS which are free of encumbrances.</t>
  </si>
  <si>
    <t>NOTES (Continued)</t>
  </si>
  <si>
    <t>A11</t>
  </si>
  <si>
    <t>External</t>
  </si>
  <si>
    <t>Total revenue</t>
  </si>
  <si>
    <t>Results</t>
  </si>
  <si>
    <t>Unallocated corporate expenses</t>
  </si>
  <si>
    <t>Operating profit</t>
  </si>
  <si>
    <t>Share of results of associated companies</t>
  </si>
  <si>
    <t>Income taxes</t>
  </si>
  <si>
    <t>Quoted shares, at market value</t>
  </si>
  <si>
    <t>On 23 January 2002, the Company gave BToto a written undertaking relating to the settlement</t>
  </si>
  <si>
    <t>Saved as disclosed in Note A11, there were no financial instruments with off balance sheet risk as at the</t>
  </si>
  <si>
    <t>Income (RM'000)</t>
  </si>
  <si>
    <t>Increase in net profit as a result of interest</t>
  </si>
  <si>
    <t xml:space="preserve">  expense saved from potential ICULS</t>
  </si>
  <si>
    <t xml:space="preserve">Weighted average number of shares </t>
  </si>
  <si>
    <t xml:space="preserve">  outstanding ('000)</t>
  </si>
  <si>
    <t>Diluted earnings per share (sen)</t>
  </si>
  <si>
    <t>Net cash generated from operating activities</t>
  </si>
  <si>
    <t>Long Term Receivables</t>
  </si>
  <si>
    <t>Inventories</t>
  </si>
  <si>
    <t>Receivables</t>
  </si>
  <si>
    <t>Payables</t>
  </si>
  <si>
    <t xml:space="preserve"> </t>
  </si>
  <si>
    <t>PRECEDING</t>
  </si>
  <si>
    <t>RM'000</t>
  </si>
  <si>
    <t>(b)</t>
  </si>
  <si>
    <t>Taxation</t>
  </si>
  <si>
    <t>(i)</t>
  </si>
  <si>
    <t>*</t>
  </si>
  <si>
    <t>AS AT</t>
  </si>
  <si>
    <t>FINANCIAL</t>
  </si>
  <si>
    <t>YEAR END</t>
  </si>
  <si>
    <t>Current Assets</t>
  </si>
  <si>
    <t>Cash and Bank Balances</t>
  </si>
  <si>
    <t>Current Liabilities</t>
  </si>
  <si>
    <t>Short Term Borrowings</t>
  </si>
  <si>
    <t>Net Current Assets</t>
  </si>
  <si>
    <t>Share Capital</t>
  </si>
  <si>
    <t>Share Premium</t>
  </si>
  <si>
    <t>Retained Profits</t>
  </si>
  <si>
    <t>Minority Interests</t>
  </si>
  <si>
    <t>Other Long Term Liabilities</t>
  </si>
  <si>
    <t>NOTES</t>
  </si>
  <si>
    <t>Current year provision</t>
  </si>
  <si>
    <t>Long Term Borrowings</t>
  </si>
  <si>
    <t>check</t>
  </si>
  <si>
    <t>There were no issuances and repayment of debts and equity securities, share buy-backs, share</t>
  </si>
  <si>
    <t>%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</si>
  <si>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</si>
  <si>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</si>
  <si>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</si>
  <si>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</si>
  <si>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</si>
  <si>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</si>
  <si>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Deposits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</si>
  <si>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</si>
  <si>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</si>
  <si>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</si>
  <si>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</si>
  <si>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</si>
  <si>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</si>
  <si>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</si>
  <si>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</si>
  <si>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</si>
  <si>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</si>
  <si>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Long term borrowings</t>
  </si>
  <si>
    <t>Total</t>
  </si>
  <si>
    <t>Property development and investment</t>
  </si>
  <si>
    <t>Hotel, resort and recreation</t>
  </si>
  <si>
    <t>+/(-)</t>
  </si>
  <si>
    <t>Net tangible assets per share (sen)</t>
  </si>
  <si>
    <t>Our principal business operations are not significantly affected by any seasonal or cyclical factors</t>
  </si>
  <si>
    <t>There was no pending material litigation as at the date of this announcement.</t>
  </si>
  <si>
    <t>N/A</t>
  </si>
  <si>
    <t>Net assets per share (sen)</t>
  </si>
  <si>
    <t>c.c. Securities Commission</t>
  </si>
  <si>
    <t>Revenue</t>
  </si>
  <si>
    <t>(ii)</t>
  </si>
  <si>
    <t>(iii)</t>
  </si>
  <si>
    <t>Quoted shares, at cost</t>
  </si>
  <si>
    <t xml:space="preserve">  - In Malaysia</t>
  </si>
  <si>
    <t xml:space="preserve">  - Outside Malaysia</t>
  </si>
  <si>
    <t>Quoted shares, at book value</t>
  </si>
  <si>
    <t>date of this announcement.</t>
  </si>
  <si>
    <t>as follows:</t>
  </si>
  <si>
    <t>Financial</t>
  </si>
  <si>
    <t>There were no material changes in the composition of the Group for the current quarter and the financial</t>
  </si>
  <si>
    <t>except for:</t>
  </si>
  <si>
    <t>the property development division which is affected by the prevailing cyclical economic</t>
  </si>
  <si>
    <t>conditions;</t>
  </si>
  <si>
    <t>the local beach resorts situated at the East Coast of Peninsular Malaysia which are affected</t>
  </si>
  <si>
    <t>Tax Recoverable</t>
  </si>
  <si>
    <t>Property, Plant and Equipment</t>
  </si>
  <si>
    <t>Reserves :</t>
  </si>
  <si>
    <t>UNAUDITED INTERIM FINANCIAL REPORT</t>
  </si>
  <si>
    <t>Table of Contents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</si>
  <si>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</si>
  <si>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</si>
  <si>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</si>
  <si>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</si>
  <si>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</si>
  <si>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Unaudited Interim Financial Report</t>
  </si>
  <si>
    <t xml:space="preserve">UNAUDITED INTERIM FINANCIAL REPORT </t>
  </si>
  <si>
    <t>CONDENSED CONSOLIDATED BALANCE SHEET</t>
  </si>
  <si>
    <t>Note</t>
  </si>
  <si>
    <t>(COMPANY NO : 3907-W)</t>
  </si>
  <si>
    <t xml:space="preserve">CONDENSED CONSOLIDATED INCOME STATEMENT </t>
  </si>
  <si>
    <t>REVENUE</t>
  </si>
  <si>
    <t>PROFIT FROM OPERATIONS</t>
  </si>
  <si>
    <t>Finance costs</t>
  </si>
  <si>
    <t>PROFIT BEFORE TAXATION</t>
  </si>
  <si>
    <t>TAXATION</t>
  </si>
  <si>
    <t>B5</t>
  </si>
  <si>
    <t>SHAREHOLDERS OF THE COMPANY</t>
  </si>
  <si>
    <t xml:space="preserve">(i)  Basic </t>
  </si>
  <si>
    <t>B13</t>
  </si>
  <si>
    <t xml:space="preserve">(ii)  Fully diluted </t>
  </si>
  <si>
    <t>The annexed notes form an integral part of this interim financial report.</t>
  </si>
  <si>
    <t>(COMPANY NO : 201765-A)</t>
  </si>
  <si>
    <t>(COMPANY NO: 201765-A)</t>
  </si>
  <si>
    <t>(COMPANY NO:  201765-A)</t>
  </si>
  <si>
    <t>CONDENSED CONSOLIDATED STATEMENT OF CHANGES IN EQUITY</t>
  </si>
  <si>
    <t>Reserves</t>
  </si>
  <si>
    <t>Share</t>
  </si>
  <si>
    <t xml:space="preserve">Non - </t>
  </si>
  <si>
    <t>capital</t>
  </si>
  <si>
    <t>premium</t>
  </si>
  <si>
    <t>distributable</t>
  </si>
  <si>
    <t>Distributable</t>
  </si>
  <si>
    <t>RM '000</t>
  </si>
  <si>
    <t xml:space="preserve">CONDENSED CONSOLIDATED CASH FLOW STATEMENT </t>
  </si>
  <si>
    <t>OPENING CASH AND CASH EQUIVALENTS</t>
  </si>
  <si>
    <t>CLOSING CASH AND CASH EQUIVALENTS</t>
  </si>
  <si>
    <t>The closing cash and cash equivalents comprise the following:</t>
  </si>
  <si>
    <t xml:space="preserve">  Deposits with licensed banks</t>
  </si>
  <si>
    <t xml:space="preserve">  Cash and bank balances</t>
  </si>
  <si>
    <t>Share of profits and losses of associated companies</t>
  </si>
  <si>
    <t>The interim financial report is not 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</si>
  <si>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</si>
  <si>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</si>
  <si>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 xml:space="preserve">The audit report of the Group's most recent annual audited financial statements did not contain any </t>
  </si>
  <si>
    <t>qualification.</t>
  </si>
  <si>
    <t>A1</t>
  </si>
  <si>
    <t>A2</t>
  </si>
  <si>
    <t>A3</t>
  </si>
  <si>
    <t>A4</t>
  </si>
  <si>
    <t>A5</t>
  </si>
  <si>
    <t>A6</t>
  </si>
  <si>
    <t>A8</t>
  </si>
  <si>
    <t>There were no material events subsequent to the end of this current quarter that have not been reflected</t>
  </si>
  <si>
    <t>in the financial statements for this interim period.</t>
  </si>
  <si>
    <t>A9</t>
  </si>
  <si>
    <t>A10</t>
  </si>
  <si>
    <t>B1</t>
  </si>
  <si>
    <t>B2</t>
  </si>
  <si>
    <t>B3</t>
  </si>
  <si>
    <t>B4</t>
  </si>
  <si>
    <t>B6</t>
  </si>
  <si>
    <t>B8 (a)</t>
  </si>
  <si>
    <t>B7 (a)</t>
  </si>
  <si>
    <t>B9</t>
  </si>
  <si>
    <t>B10</t>
  </si>
  <si>
    <t>B11</t>
  </si>
  <si>
    <t>B12</t>
  </si>
  <si>
    <t>Basic earnings per share (sen)</t>
  </si>
  <si>
    <t>Currency translation differences</t>
  </si>
  <si>
    <t>5% Irredeemable Convertible Unsecured Loan Stocks ("ICULS") 1999/2009</t>
  </si>
  <si>
    <t>the gaming business that may be positively impacted by the festive seasons.</t>
  </si>
  <si>
    <t>Inter segment</t>
  </si>
  <si>
    <t xml:space="preserve">  1999/2009 conversion</t>
  </si>
  <si>
    <t xml:space="preserve">Number of shares from potential ICULS </t>
  </si>
  <si>
    <t>Profit before taxation</t>
  </si>
  <si>
    <t>Profit after taxation</t>
  </si>
  <si>
    <t xml:space="preserve">The same accounting policies and methods of computation used in the preparation of the financial </t>
  </si>
  <si>
    <t>OPERATING ACTIVITIES</t>
  </si>
  <si>
    <t>Receipts from customers/operating revenue</t>
  </si>
  <si>
    <t>INVESTING ACTIVITIES</t>
  </si>
  <si>
    <t>FINANCING ACTIVITIES</t>
  </si>
  <si>
    <t>EFFECTS OF EXCHANGE RATE CHANGES</t>
  </si>
  <si>
    <t>Share of taxation in associated companies</t>
  </si>
  <si>
    <t xml:space="preserve">arrangement for the inter-company advances.  </t>
  </si>
  <si>
    <t>Check</t>
  </si>
  <si>
    <t>Other payments</t>
  </si>
  <si>
    <t>Interest received</t>
  </si>
  <si>
    <t>Other receipts</t>
  </si>
  <si>
    <t>Drawdown of bank borrowings</t>
  </si>
  <si>
    <t>Repayment of bank borrowings</t>
  </si>
  <si>
    <t>Dividend paid</t>
  </si>
  <si>
    <t>Interest paid</t>
  </si>
  <si>
    <t>Acquisition of other investments, including ICULS bought back</t>
  </si>
  <si>
    <t>Dividend received</t>
  </si>
  <si>
    <t>Writedown in value of other investments</t>
  </si>
  <si>
    <t>There is no profit forecast for the financial year under review.</t>
  </si>
  <si>
    <t>Sale of property, plant and equipment and properties</t>
  </si>
  <si>
    <t>Acquisition of property, plant and equipment and properties</t>
  </si>
  <si>
    <t>A7</t>
  </si>
  <si>
    <t>Sub-total</t>
  </si>
  <si>
    <t>Less: Inter segment revenue</t>
  </si>
  <si>
    <t xml:space="preserve">Shareholders' Funds </t>
  </si>
  <si>
    <t xml:space="preserve">  gaming taxes, duties and other operating expenses</t>
  </si>
  <si>
    <t xml:space="preserve">Payment to suppliers, prize winners, </t>
  </si>
  <si>
    <t xml:space="preserve">4 </t>
  </si>
  <si>
    <t>5 - 7</t>
  </si>
  <si>
    <t>The valuation of land and buildings have been brought forward without amendment from the previous</t>
  </si>
  <si>
    <t>per share (sen)</t>
  </si>
  <si>
    <t>by the North-East monsoon season during the third quarter of the financial year, and</t>
  </si>
  <si>
    <t>Company to fulfil the Undertaking, in view that the Undertaking given is irrevocable and unconditional.</t>
  </si>
  <si>
    <t>FOR THE QUARTER ENDED 31 JULY 2003</t>
  </si>
  <si>
    <t>30/4/03</t>
  </si>
  <si>
    <t>31/07/03</t>
  </si>
  <si>
    <t>Goodwill</t>
  </si>
  <si>
    <t>31/07/02</t>
  </si>
  <si>
    <t>Results arising from investing activities</t>
  </si>
  <si>
    <t>Loss on deemed disposal of a</t>
  </si>
  <si>
    <t xml:space="preserve">  subsidiary company</t>
  </si>
  <si>
    <t>At 1 May 2003</t>
  </si>
  <si>
    <t>Net profit for the period</t>
  </si>
  <si>
    <t>3 Months ended</t>
  </si>
  <si>
    <t>There are no comparative figures for the same period of the preceding year as there were no equivalent</t>
  </si>
  <si>
    <t>corresponding period results in the previous financial period ended 31 July 2002.</t>
  </si>
  <si>
    <t>Quarterly report 31-07-03</t>
  </si>
  <si>
    <t>Company for the year ended 30 April 2003.</t>
  </si>
  <si>
    <t xml:space="preserve">statements for the year ended 30 April 2003 have been applied in the preparation of the quarterly financial </t>
  </si>
  <si>
    <t>period ended</t>
  </si>
  <si>
    <t>Loss on disposal of quoted securities</t>
  </si>
  <si>
    <t>Quarter and</t>
  </si>
  <si>
    <t xml:space="preserve">cancellation, shares held as treasury shares and resale of treasury shares for the current financial </t>
  </si>
  <si>
    <t>Segmental revenue and results for the financial period ended 31 July 2003 :</t>
  </si>
  <si>
    <t>The Company did not pay any dividend in the current quarter ended 31 July 2003.</t>
  </si>
  <si>
    <t>(a) There was no unusual or material items affecting the Group in the current financial period to 31 July</t>
  </si>
  <si>
    <t xml:space="preserve">      2003, other than those listed below:</t>
  </si>
  <si>
    <t>(b) There was no material changes in estimates of amounts reported in the current quarter ended 31 July</t>
  </si>
  <si>
    <t xml:space="preserve">     2003.</t>
  </si>
  <si>
    <t>long term investments, restructuring and discontinuing operations except for the dilution of the Group's</t>
  </si>
  <si>
    <t>Balance as at 30 April 2003/31 July 2003</t>
  </si>
  <si>
    <t xml:space="preserve">The taxation charge for the current quarter and the financial period ended 31 July 2003 is detailed </t>
  </si>
  <si>
    <t>Investments in quoted shares as at 31 July 2003 are as follows:</t>
  </si>
  <si>
    <t>Group borrowings and debt securities as at 31 July 2003:</t>
  </si>
  <si>
    <t>* Converted at the respective exchange rate prevailing as at 31 July 2003</t>
  </si>
  <si>
    <t>The Board does not recommend the payment of any dividend for the financial quarter ended 31 July 2003</t>
  </si>
  <si>
    <t>(31 July 2002 : Nil).</t>
  </si>
  <si>
    <t>The disproportionate tax charge of the Group for the current quarter and financial period ended 31 July</t>
  </si>
  <si>
    <t>2003 was mainly due to certain expenses (mainly interest expenses) being disallowed for tax purposes</t>
  </si>
  <si>
    <t>and non-availability of Group tax relief in respect of losses incurred by certain subsidiary companies.</t>
  </si>
  <si>
    <t>Denominated in USD (USD8,617,000)</t>
  </si>
  <si>
    <t>Denominated in S$ (S$1,596,000)</t>
  </si>
  <si>
    <t>Denominated in USD (USD5,037,000)</t>
  </si>
  <si>
    <t>Denominated in SLRs (SLR43,189,000)</t>
  </si>
  <si>
    <t>Denominated in S$ (S$6,735,000)</t>
  </si>
  <si>
    <t>Group (Quarter and financial period)</t>
  </si>
  <si>
    <t>Unsecured guarantee given to financial institution for credit facilities</t>
  </si>
  <si>
    <t xml:space="preserve">  granted to a related company by the Company:</t>
  </si>
  <si>
    <t>The changes in contingent liabilities since the last audited balance sheet as at 31 July 2003 are as follows:</t>
  </si>
  <si>
    <t>quoted shares are as follows:</t>
  </si>
  <si>
    <t>Sales proceeds of quoted shares</t>
  </si>
  <si>
    <t>Loss on disposal of quoted shares</t>
  </si>
  <si>
    <t xml:space="preserve">Tax paid </t>
  </si>
  <si>
    <t>Sale of other investments and properties</t>
  </si>
  <si>
    <t>Net cash used in investing activities</t>
  </si>
  <si>
    <t>Additional Information Required by the KLSE Listing Requirements</t>
  </si>
  <si>
    <t>CURRENT QUARTER</t>
  </si>
  <si>
    <t>YEAR TO DATE</t>
  </si>
  <si>
    <t>ENDED</t>
  </si>
  <si>
    <t>Net cash used in financing activities</t>
  </si>
  <si>
    <t>NET CASH OUTFLOW</t>
  </si>
  <si>
    <t>Advances to related companies *</t>
  </si>
  <si>
    <t>* This represents dividend income and sale proceeds of securities in respect of the Group's quoted investments that</t>
  </si>
  <si>
    <t xml:space="preserve">   proceeds were paid directly to the financial institutions concerned and accordingly, have been reflected as</t>
  </si>
  <si>
    <t xml:space="preserve">   advances to related companies.</t>
  </si>
  <si>
    <t xml:space="preserve">   of the Revamped Listing Requirements of the Kuala Lumpur Stock Exchange. Such dividend income and sale</t>
  </si>
  <si>
    <t xml:space="preserve">   have been pledged to financial institutions for credit facilities granted to related companies before the inception</t>
  </si>
  <si>
    <t>statements except for the adoption of Malaysian Accounting Standards Board No.25 : Income Taxes</t>
  </si>
  <si>
    <t>("MASB 25") which has resulted in a change in accounting policy. The change in accounting policy are</t>
  </si>
  <si>
    <t>applied retrospectively and comparatives have been restated accordingly. The effects of the change in</t>
  </si>
  <si>
    <t>accounting policy are as follows:</t>
  </si>
  <si>
    <t xml:space="preserve">As previously </t>
  </si>
  <si>
    <t>reported</t>
  </si>
  <si>
    <t>As restated</t>
  </si>
  <si>
    <t>Retained profits</t>
  </si>
  <si>
    <t>- as previously reported</t>
  </si>
  <si>
    <t>- prior year adjustment (Note A1)</t>
  </si>
  <si>
    <t>- as restated</t>
  </si>
  <si>
    <t>Gaming and related activities</t>
  </si>
  <si>
    <t>Results from investing activities</t>
  </si>
  <si>
    <t>- Interest income</t>
  </si>
  <si>
    <t>- Others</t>
  </si>
  <si>
    <t xml:space="preserve">annual report. </t>
  </si>
  <si>
    <t xml:space="preserve">  Bank overdraft (included under short term borrowings)</t>
  </si>
  <si>
    <t>30/4/2003</t>
  </si>
  <si>
    <t>associated company of the Group whereas, BToto's results were consolidated in the previous year's</t>
  </si>
  <si>
    <t>corresponding period. The full impact of equity accounting of the results of BToto following the dilution</t>
  </si>
  <si>
    <t>The performance of the local beach resorts of the Group was affected by the regional economic</t>
  </si>
  <si>
    <t xml:space="preserve">ended 31 July 2003 as compared to the previous year's corresponding period. </t>
  </si>
  <si>
    <t xml:space="preserve">of the Group's equity interest in BToto has largely reduced the revenue and pre-tax profit of the current </t>
  </si>
  <si>
    <t>Part A</t>
  </si>
  <si>
    <t>Proposed ICULS 1999/2009 Offer for Sale;</t>
  </si>
  <si>
    <t>Pursuant to the announcement made by Berjaya Group Berhad ("BGroup") on its proposed</t>
  </si>
  <si>
    <t>restructuring exercise on 28 June 2002, the Company ("BLand") had on 11 July 2002, made an</t>
  </si>
  <si>
    <t>announcement in relation to the following proposals:</t>
  </si>
  <si>
    <t xml:space="preserve">(iii) </t>
  </si>
  <si>
    <t>Proposed BLand Early Conversion; and</t>
  </si>
  <si>
    <t>Part B</t>
  </si>
  <si>
    <t>Proposed BLand Bonus Issue.</t>
  </si>
  <si>
    <t>Proposed BLand Capital Distribution.</t>
  </si>
  <si>
    <t>(The proposals under Part A and Part B above are collectively referred to as the "BLand Proposals")</t>
  </si>
  <si>
    <t>On 26 August 2003, Commerce International Merchant Bankers Berhad ("CIMB") on behalf of the</t>
  </si>
  <si>
    <t>Board of BGroup, announced a revision to BGroup's proposed restructuring exercise ("BGroup Revised</t>
  </si>
  <si>
    <t>Proposals") which includes, amongst others, a proposed revision to the settlement of inter-company</t>
  </si>
  <si>
    <t>value of RM0.50 each in Newco ("0% Newco ICULS") instead of the previously announced 2%</t>
  </si>
  <si>
    <t>Other than the higher occupancy rates mentioned above which resulted in higher profit contribution by</t>
  </si>
  <si>
    <t>Gain on disposal of properties</t>
  </si>
  <si>
    <t>equity interest in Berjaya Sports Toto Berhad from 37.14% as at 30 April 2003 to 36.07% as at</t>
  </si>
  <si>
    <t>31 July 2003.</t>
  </si>
  <si>
    <t>as announced on 11 July 2002.</t>
  </si>
  <si>
    <t xml:space="preserve">RM3.03 per BToto ICULS, with the entire net proceeds applied towards part repayment of the </t>
  </si>
  <si>
    <t>balance due to BLand ("BGroup Revised Proposals Announcement").</t>
  </si>
  <si>
    <t>Reserve on consolidation</t>
  </si>
  <si>
    <t>Loss on partial disposal of quoted shares in an associated company</t>
  </si>
  <si>
    <t xml:space="preserve">corresponding period. In this current quarter, the results of BToto is equity accounted for as a 36.07% </t>
  </si>
  <si>
    <t>69% in revenue and pre-tax profit respectively in the current quarter. The improved revenue was</t>
  </si>
  <si>
    <t>mainly due to the higher revenue achieved as a result of higher occupancy rates registered by several</t>
  </si>
  <si>
    <t>beach resorts located overseas. In addition, room sales of the local beach resorts have improved</t>
  </si>
  <si>
    <t>following the recovery of the tourism industry after the end of SARS outbreak.</t>
  </si>
  <si>
    <t>the hotel, resort and recreation division, the increase in pre-tax profit was mainly due to:</t>
  </si>
  <si>
    <t>higher share of profits from the main associated company of the Group, BToto; and</t>
  </si>
  <si>
    <t>the lower loss incurred from exceptional items in the current quarter as compared to the</t>
  </si>
  <si>
    <t>preceding quarter in which the Group incurred a higher impairment losses from goodwill,</t>
  </si>
  <si>
    <t>properties and other investments.</t>
  </si>
  <si>
    <t>At 31 July 2003</t>
  </si>
  <si>
    <t xml:space="preserve">quarter ended 31 July 2003. </t>
  </si>
  <si>
    <t xml:space="preserve">quarter ended 31 July 2003 including business combination, acquisition or disposal of subsidiaries and </t>
  </si>
  <si>
    <t>slowdown and the Severe Acute Respiratory Syndrome ("SARS") outbreak. The lower results of the</t>
  </si>
  <si>
    <t>local beach resorts were mitigated by the higher profit contribution from the overseas beach resort</t>
  </si>
  <si>
    <t>owned by the Group from higher occupancy rates registered. The property development and</t>
  </si>
  <si>
    <t>investment division has also reported a comparable revenue and pre-tax profit in the current quarter</t>
  </si>
  <si>
    <t>Barring unforeseen circumstances, the Directors expect that the Group's operating results for the</t>
  </si>
  <si>
    <t xml:space="preserve">remaining quarters of this financial year ending 30 April 2004 will be satisfactory. </t>
  </si>
  <si>
    <t>Proposed BLand Inter-Company Settlement; and</t>
  </si>
  <si>
    <t>As todate, the Group would have a total of RM204,178,486 nominal value of BToto ICULS free from</t>
  </si>
  <si>
    <t>(restated) *</t>
  </si>
  <si>
    <t xml:space="preserve">Certain comparative figures have been restated to reflect the change in accounting policy following the </t>
  </si>
  <si>
    <t>adoption of MASB 25 : Income Taxes as explained in Note A1 on page 5.</t>
  </si>
  <si>
    <t>Other Intangible Asset</t>
  </si>
  <si>
    <t>For the period ended 31 July 2003, there is no gain on disposal of  unquoted investments. The</t>
  </si>
  <si>
    <t>gain on disposal of properties is disclosed in Note A4.</t>
  </si>
  <si>
    <t>There are no acquisitions of quoted securities in the current quarter ended 31 July 2003. The disposals of</t>
  </si>
  <si>
    <t xml:space="preserve">on 27 January 2003 and 29 January 2003. The BToto ICULS were disposed of at an average price of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</si>
</sst>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  <numFmt numFmtId="173" formatCode="0.00_);\(0.00\)"/>
    <numFmt numFmtId="174" formatCode="\-\ "/>
    <numFmt numFmtId="175" formatCode="\-\ \ \ \ \ \ \ \ \ "/>
    <numFmt numFmtId="176" formatCode="\-\ \ \ \ \ 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68" fontId="4" fillId="0" borderId="4" xfId="15" applyNumberFormat="1" applyFont="1" applyBorder="1" applyAlignment="1" applyProtection="1">
      <alignment/>
      <protection/>
    </xf>
    <xf numFmtId="168" fontId="4" fillId="0" borderId="0" xfId="15" applyNumberFormat="1" applyFont="1" applyBorder="1" applyAlignment="1" applyProtection="1">
      <alignment/>
      <protection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/>
    </xf>
    <xf numFmtId="168" fontId="4" fillId="0" borderId="5" xfId="15" applyNumberFormat="1" applyFont="1" applyBorder="1" applyAlignment="1" applyProtection="1">
      <alignment/>
      <protection/>
    </xf>
    <xf numFmtId="168" fontId="4" fillId="0" borderId="6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66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68" fontId="4" fillId="0" borderId="6" xfId="15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168" fontId="4" fillId="0" borderId="0" xfId="15" applyNumberFormat="1" applyFont="1" applyBorder="1" applyAlignment="1">
      <alignment/>
    </xf>
    <xf numFmtId="168" fontId="4" fillId="0" borderId="7" xfId="15" applyNumberFormat="1" applyFont="1" applyBorder="1" applyAlignment="1">
      <alignment/>
    </xf>
    <xf numFmtId="168" fontId="4" fillId="0" borderId="7" xfId="15" applyNumberFormat="1" applyFont="1" applyBorder="1" applyAlignment="1" applyProtection="1">
      <alignment/>
      <protection/>
    </xf>
    <xf numFmtId="168" fontId="4" fillId="0" borderId="8" xfId="15" applyNumberFormat="1" applyFont="1" applyBorder="1" applyAlignment="1" applyProtection="1">
      <alignment/>
      <protection/>
    </xf>
    <xf numFmtId="168" fontId="4" fillId="0" borderId="9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168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quotePrefix="1">
      <alignment/>
    </xf>
    <xf numFmtId="37" fontId="4" fillId="0" borderId="10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4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 horizontal="right"/>
    </xf>
    <xf numFmtId="168" fontId="4" fillId="0" borderId="8" xfId="15" applyNumberFormat="1" applyFont="1" applyBorder="1" applyAlignment="1" applyProtection="1">
      <alignment horizontal="right"/>
      <protection/>
    </xf>
    <xf numFmtId="0" fontId="9" fillId="0" borderId="0" xfId="0" applyFont="1" applyAlignment="1" quotePrefix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4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7" fontId="4" fillId="0" borderId="6" xfId="0" applyNumberFormat="1" applyFont="1" applyBorder="1" applyAlignment="1">
      <alignment/>
    </xf>
    <xf numFmtId="168" fontId="4" fillId="0" borderId="1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Alignment="1">
      <alignment horizontal="centerContinuous"/>
    </xf>
    <xf numFmtId="0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hidden="1" locked="0"/>
    </xf>
    <xf numFmtId="0" fontId="12" fillId="0" borderId="0" xfId="0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 locked="0"/>
    </xf>
    <xf numFmtId="0" fontId="7" fillId="0" borderId="6" xfId="0" applyFont="1" applyBorder="1" applyAlignment="1" applyProtection="1" quotePrefix="1">
      <alignment horizontal="left"/>
      <protection/>
    </xf>
    <xf numFmtId="0" fontId="13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left"/>
    </xf>
    <xf numFmtId="43" fontId="4" fillId="0" borderId="12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6" xfId="0" applyFont="1" applyBorder="1" applyAlignment="1" applyProtection="1">
      <alignment/>
      <protection hidden="1" locked="0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 horizontal="center"/>
    </xf>
    <xf numFmtId="43" fontId="4" fillId="0" borderId="4" xfId="0" applyNumberFormat="1" applyFont="1" applyBorder="1" applyAlignment="1" applyProtection="1">
      <alignment horizontal="center"/>
      <protection hidden="1" locked="0"/>
    </xf>
    <xf numFmtId="168" fontId="4" fillId="0" borderId="12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14" fillId="0" borderId="0" xfId="0" applyFont="1" applyAlignment="1" quotePrefix="1">
      <alignment/>
    </xf>
    <xf numFmtId="0" fontId="15" fillId="0" borderId="0" xfId="0" applyFont="1" applyAlignment="1">
      <alignment/>
    </xf>
    <xf numFmtId="168" fontId="4" fillId="0" borderId="0" xfId="15" applyNumberFormat="1" applyFont="1" applyAlignment="1" applyProtection="1">
      <alignment/>
      <protection locked="0"/>
    </xf>
    <xf numFmtId="168" fontId="4" fillId="0" borderId="0" xfId="15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Alignment="1" applyProtection="1" quotePrefix="1">
      <alignment horizontal="left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68" fontId="4" fillId="0" borderId="13" xfId="0" applyNumberFormat="1" applyFont="1" applyBorder="1" applyAlignment="1">
      <alignment/>
    </xf>
    <xf numFmtId="39" fontId="11" fillId="0" borderId="0" xfId="0" applyNumberFormat="1" applyFont="1" applyBorder="1" applyAlignment="1">
      <alignment horizontal="right"/>
    </xf>
    <xf numFmtId="37" fontId="11" fillId="0" borderId="12" xfId="0" applyNumberFormat="1" applyFont="1" applyBorder="1" applyAlignment="1">
      <alignment horizontal="center"/>
    </xf>
    <xf numFmtId="37" fontId="11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6" xfId="0" applyNumberFormat="1" applyFont="1" applyBorder="1" applyAlignment="1">
      <alignment horizontal="right"/>
    </xf>
    <xf numFmtId="37" fontId="11" fillId="0" borderId="4" xfId="15" applyNumberFormat="1" applyFont="1" applyBorder="1" applyAlignment="1" applyProtection="1">
      <alignment/>
      <protection/>
    </xf>
    <xf numFmtId="37" fontId="11" fillId="0" borderId="0" xfId="15" applyNumberFormat="1" applyFont="1" applyBorder="1" applyAlignment="1" applyProtection="1">
      <alignment/>
      <protection/>
    </xf>
    <xf numFmtId="37" fontId="11" fillId="0" borderId="4" xfId="15" applyNumberFormat="1" applyFont="1" applyBorder="1" applyAlignment="1" applyProtection="1">
      <alignment/>
      <protection locked="0"/>
    </xf>
    <xf numFmtId="37" fontId="11" fillId="0" borderId="0" xfId="15" applyNumberFormat="1" applyFont="1" applyAlignment="1">
      <alignment/>
    </xf>
    <xf numFmtId="37" fontId="11" fillId="0" borderId="0" xfId="15" applyNumberFormat="1" applyFont="1" applyAlignment="1" applyProtection="1">
      <alignment/>
      <protection locked="0"/>
    </xf>
    <xf numFmtId="37" fontId="11" fillId="0" borderId="0" xfId="15" applyNumberFormat="1" applyFont="1" applyBorder="1" applyAlignment="1" applyProtection="1">
      <alignment horizontal="right"/>
      <protection locked="0"/>
    </xf>
    <xf numFmtId="37" fontId="11" fillId="0" borderId="0" xfId="0" applyNumberFormat="1" applyFont="1" applyBorder="1" applyAlignment="1">
      <alignment horizontal="center"/>
    </xf>
    <xf numFmtId="37" fontId="11" fillId="0" borderId="0" xfId="15" applyNumberFormat="1" applyFont="1" applyBorder="1" applyAlignment="1" applyProtection="1">
      <alignment horizontal="right"/>
      <protection/>
    </xf>
    <xf numFmtId="37" fontId="11" fillId="0" borderId="0" xfId="15" applyNumberFormat="1" applyFont="1" applyBorder="1" applyAlignment="1">
      <alignment/>
    </xf>
    <xf numFmtId="37" fontId="11" fillId="0" borderId="0" xfId="15" applyNumberFormat="1" applyFont="1" applyBorder="1" applyAlignment="1">
      <alignment horizontal="right"/>
    </xf>
    <xf numFmtId="37" fontId="11" fillId="0" borderId="0" xfId="15" applyNumberFormat="1" applyFont="1" applyBorder="1" applyAlignment="1" applyProtection="1">
      <alignment/>
      <protection locked="0"/>
    </xf>
    <xf numFmtId="37" fontId="11" fillId="0" borderId="6" xfId="15" applyNumberFormat="1" applyFont="1" applyBorder="1" applyAlignment="1" applyProtection="1">
      <alignment/>
      <protection/>
    </xf>
    <xf numFmtId="37" fontId="11" fillId="0" borderId="6" xfId="15" applyNumberFormat="1" applyFont="1" applyBorder="1" applyAlignment="1" applyProtection="1">
      <alignment/>
      <protection locked="0"/>
    </xf>
    <xf numFmtId="37" fontId="11" fillId="0" borderId="6" xfId="15" applyNumberFormat="1" applyFont="1" applyBorder="1" applyAlignment="1">
      <alignment/>
    </xf>
    <xf numFmtId="37" fontId="11" fillId="0" borderId="14" xfId="15" applyNumberFormat="1" applyFont="1" applyBorder="1" applyAlignment="1">
      <alignment/>
    </xf>
    <xf numFmtId="37" fontId="11" fillId="0" borderId="14" xfId="15" applyNumberFormat="1" applyFont="1" applyBorder="1" applyAlignment="1" applyProtection="1">
      <alignment horizontal="center"/>
      <protection/>
    </xf>
    <xf numFmtId="37" fontId="11" fillId="0" borderId="0" xfId="15" applyNumberFormat="1" applyFont="1" applyBorder="1" applyAlignment="1" applyProtection="1">
      <alignment horizontal="center"/>
      <protection/>
    </xf>
    <xf numFmtId="37" fontId="11" fillId="0" borderId="0" xfId="15" applyNumberFormat="1" applyFont="1" applyAlignment="1" applyProtection="1">
      <alignment horizontal="right"/>
      <protection/>
    </xf>
    <xf numFmtId="37" fontId="11" fillId="0" borderId="0" xfId="15" applyNumberFormat="1" applyFont="1" applyAlignment="1" applyProtection="1">
      <alignment/>
      <protection/>
    </xf>
    <xf numFmtId="37" fontId="11" fillId="0" borderId="14" xfId="15" applyNumberFormat="1" applyFont="1" applyBorder="1" applyAlignment="1" applyProtection="1">
      <alignment/>
      <protection locked="0"/>
    </xf>
    <xf numFmtId="37" fontId="11" fillId="0" borderId="12" xfId="15" applyNumberFormat="1" applyFont="1" applyBorder="1" applyAlignment="1" applyProtection="1">
      <alignment/>
      <protection locked="0"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 applyProtection="1">
      <alignment/>
      <protection locked="0"/>
    </xf>
    <xf numFmtId="37" fontId="11" fillId="0" borderId="4" xfId="0" applyNumberFormat="1" applyFont="1" applyBorder="1" applyAlignment="1">
      <alignment horizontal="center"/>
    </xf>
    <xf numFmtId="37" fontId="11" fillId="0" borderId="12" xfId="15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4" fillId="0" borderId="0" xfId="15" applyNumberFormat="1" applyFont="1" applyBorder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 quotePrefix="1">
      <alignment horizontal="center"/>
      <protection/>
    </xf>
    <xf numFmtId="39" fontId="11" fillId="0" borderId="4" xfId="0" applyNumberFormat="1" applyFont="1" applyBorder="1" applyAlignment="1">
      <alignment horizontal="right"/>
    </xf>
    <xf numFmtId="39" fontId="11" fillId="0" borderId="12" xfId="15" applyNumberFormat="1" applyFont="1" applyBorder="1" applyAlignment="1" applyProtection="1">
      <alignment horizontal="right"/>
      <protection/>
    </xf>
    <xf numFmtId="39" fontId="11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Alignment="1">
      <alignment/>
    </xf>
    <xf numFmtId="0" fontId="10" fillId="0" borderId="6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10" fillId="0" borderId="0" xfId="0" applyFont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6" xfId="0" applyNumberFormat="1" applyFont="1" applyBorder="1" applyAlignment="1" applyProtection="1">
      <alignment horizontal="right"/>
      <protection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37" fontId="4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 quotePrefix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 quotePrefix="1">
      <alignment horizontal="center"/>
      <protection locked="0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9" fontId="11" fillId="0" borderId="12" xfId="15" applyNumberFormat="1" applyFont="1" applyBorder="1" applyAlignment="1" applyProtection="1">
      <alignment horizontal="right"/>
      <protection locked="0"/>
    </xf>
    <xf numFmtId="39" fontId="11" fillId="0" borderId="0" xfId="0" applyNumberFormat="1" applyFont="1" applyAlignment="1" applyProtection="1">
      <alignment horizontal="right"/>
      <protection locked="0"/>
    </xf>
    <xf numFmtId="39" fontId="11" fillId="0" borderId="4" xfId="15" applyNumberFormat="1" applyFont="1" applyBorder="1" applyAlignment="1" applyProtection="1">
      <alignment horizontal="right"/>
      <protection/>
    </xf>
    <xf numFmtId="39" fontId="11" fillId="0" borderId="0" xfId="0" applyNumberFormat="1" applyFont="1" applyAlignment="1">
      <alignment/>
    </xf>
    <xf numFmtId="37" fontId="2" fillId="0" borderId="0" xfId="15" applyNumberFormat="1" applyFont="1" applyBorder="1" applyAlignment="1" applyProtection="1">
      <alignment horizontal="right"/>
      <protection/>
    </xf>
    <xf numFmtId="168" fontId="4" fillId="0" borderId="0" xfId="0" applyNumberFormat="1" applyFont="1" applyAlignment="1" applyProtection="1">
      <alignment/>
      <protection/>
    </xf>
    <xf numFmtId="168" fontId="4" fillId="0" borderId="13" xfId="0" applyNumberFormat="1" applyFont="1" applyBorder="1" applyAlignment="1">
      <alignment horizontal="right"/>
    </xf>
    <xf numFmtId="37" fontId="4" fillId="0" borderId="13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9" fontId="4" fillId="0" borderId="12" xfId="0" applyNumberFormat="1" applyFont="1" applyBorder="1" applyAlignment="1" applyProtection="1">
      <alignment horizontal="right"/>
      <protection/>
    </xf>
    <xf numFmtId="39" fontId="6" fillId="0" borderId="12" xfId="0" applyNumberFormat="1" applyFont="1" applyBorder="1" applyAlignment="1" applyProtection="1">
      <alignment horizontal="left"/>
      <protection/>
    </xf>
    <xf numFmtId="37" fontId="4" fillId="0" borderId="13" xfId="0" applyNumberFormat="1" applyFont="1" applyBorder="1" applyAlignment="1">
      <alignment horizontal="center"/>
    </xf>
    <xf numFmtId="39" fontId="4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4" fillId="0" borderId="12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4" fillId="0" borderId="6" xfId="0" applyFont="1" applyBorder="1" applyAlignment="1" quotePrefix="1">
      <alignment/>
    </xf>
    <xf numFmtId="37" fontId="4" fillId="0" borderId="0" xfId="0" applyNumberFormat="1" applyFont="1" applyBorder="1" applyAlignment="1">
      <alignment horizontal="center"/>
    </xf>
    <xf numFmtId="37" fontId="4" fillId="0" borderId="16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16" fontId="4" fillId="0" borderId="0" xfId="0" applyNumberFormat="1" applyFont="1" applyAlignment="1" quotePrefix="1">
      <alignment horizontal="right"/>
    </xf>
    <xf numFmtId="37" fontId="4" fillId="0" borderId="13" xfId="0" applyNumberFormat="1" applyFont="1" applyBorder="1" applyAlignment="1">
      <alignment/>
    </xf>
    <xf numFmtId="15" fontId="4" fillId="0" borderId="0" xfId="0" applyNumberFormat="1" applyFont="1" applyAlignment="1" quotePrefix="1">
      <alignment horizontal="left"/>
    </xf>
    <xf numFmtId="0" fontId="0" fillId="0" borderId="2" xfId="0" applyFont="1" applyBorder="1" applyAlignment="1" applyProtection="1">
      <alignment horizontal="centerContinuous"/>
      <protection/>
    </xf>
    <xf numFmtId="0" fontId="17" fillId="0" borderId="1" xfId="0" applyFont="1" applyBorder="1" applyAlignment="1" applyProtection="1">
      <alignment horizontal="centerContinuous"/>
      <protection/>
    </xf>
    <xf numFmtId="0" fontId="17" fillId="0" borderId="2" xfId="0" applyFont="1" applyBorder="1" applyAlignment="1" applyProtection="1">
      <alignment horizontal="centerContinuous"/>
      <protection/>
    </xf>
    <xf numFmtId="0" fontId="17" fillId="0" borderId="7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37" fontId="6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37" fontId="4" fillId="0" borderId="6" xfId="0" applyNumberFormat="1" applyFont="1" applyBorder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37" fontId="4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4" fontId="4" fillId="0" borderId="0" xfId="15" applyNumberFormat="1" applyFont="1" applyBorder="1" applyAlignment="1" applyProtection="1">
      <alignment/>
      <protection/>
    </xf>
    <xf numFmtId="174" fontId="4" fillId="0" borderId="13" xfId="0" applyNumberFormat="1" applyFont="1" applyBorder="1" applyAlignment="1" applyProtection="1">
      <alignment/>
      <protection/>
    </xf>
    <xf numFmtId="39" fontId="4" fillId="0" borderId="12" xfId="0" applyNumberFormat="1" applyFont="1" applyBorder="1" applyAlignment="1">
      <alignment horizontal="right"/>
    </xf>
    <xf numFmtId="168" fontId="4" fillId="0" borderId="16" xfId="15" applyNumberFormat="1" applyFont="1" applyBorder="1" applyAlignment="1" applyProtection="1">
      <alignment/>
      <protection/>
    </xf>
    <xf numFmtId="168" fontId="4" fillId="0" borderId="13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37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174" fontId="4" fillId="0" borderId="0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168" fontId="4" fillId="0" borderId="6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174" fontId="4" fillId="0" borderId="6" xfId="15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 horizontal="left"/>
      <protection/>
    </xf>
    <xf numFmtId="37" fontId="4" fillId="0" borderId="6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2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workbookViewId="0" topLeftCell="A21">
      <selection activeCell="K33" sqref="K33"/>
    </sheetView>
  </sheetViews>
  <sheetFormatPr defaultColWidth="9.33203125" defaultRowHeight="12.75"/>
  <cols>
    <col min="1" max="1" width="9.66015625" style="0" customWidth="1"/>
    <col min="6" max="6" width="15.5" style="0" customWidth="1"/>
    <col min="8" max="8" width="13.83203125" style="0" customWidth="1"/>
    <col min="9" max="9" width="10.16015625" style="0" customWidth="1"/>
  </cols>
  <sheetData>
    <row r="4" spans="1:10" ht="15">
      <c r="A4" s="280" t="s">
        <v>91</v>
      </c>
      <c r="B4" s="280"/>
      <c r="C4" s="280"/>
      <c r="D4" s="280"/>
      <c r="E4" s="280"/>
      <c r="F4" s="280"/>
      <c r="G4" s="280"/>
      <c r="H4" s="280"/>
      <c r="I4" s="86" t="s">
        <v>65</v>
      </c>
      <c r="J4" s="2"/>
    </row>
    <row r="5" spans="1:10" ht="15">
      <c r="A5" s="281" t="s">
        <v>163</v>
      </c>
      <c r="B5" s="281"/>
      <c r="C5" s="281"/>
      <c r="D5" s="281"/>
      <c r="E5" s="281"/>
      <c r="F5" s="281"/>
      <c r="G5" s="281"/>
      <c r="H5" s="281"/>
      <c r="I5" s="224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79" t="s">
        <v>137</v>
      </c>
      <c r="B10" s="279"/>
      <c r="C10" s="279"/>
      <c r="D10" s="279"/>
      <c r="E10" s="279"/>
      <c r="F10" s="279"/>
      <c r="G10" s="279"/>
      <c r="H10" s="279"/>
      <c r="I10" s="279"/>
      <c r="J10" s="2"/>
    </row>
    <row r="11" spans="1:10" ht="15">
      <c r="A11" s="279" t="s">
        <v>250</v>
      </c>
      <c r="B11" s="279"/>
      <c r="C11" s="279"/>
      <c r="D11" s="279"/>
      <c r="E11" s="279"/>
      <c r="F11" s="279"/>
      <c r="G11" s="279"/>
      <c r="H11" s="279"/>
      <c r="I11" s="279"/>
      <c r="J11" s="2"/>
    </row>
    <row r="12" spans="1:10" ht="15">
      <c r="A12" s="88"/>
      <c r="B12" s="88"/>
      <c r="C12" s="88"/>
      <c r="D12" s="88"/>
      <c r="E12" s="88"/>
      <c r="F12" s="88"/>
      <c r="G12" s="88"/>
      <c r="H12" s="88"/>
      <c r="I12" s="88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45" t="s">
        <v>138</v>
      </c>
      <c r="B16" s="2"/>
      <c r="C16" s="2"/>
      <c r="D16" s="2"/>
      <c r="F16" s="2"/>
      <c r="G16" s="2"/>
      <c r="H16" s="89" t="s">
        <v>139</v>
      </c>
      <c r="J16" s="2"/>
    </row>
    <row r="17" spans="1:10" ht="15">
      <c r="A17" s="2"/>
      <c r="B17" s="2"/>
      <c r="C17" s="2"/>
      <c r="D17" s="2"/>
      <c r="F17" s="2"/>
      <c r="G17" s="2"/>
      <c r="H17" s="2"/>
      <c r="J17" s="2"/>
    </row>
    <row r="18" spans="1:10" ht="15">
      <c r="A18" s="2" t="s">
        <v>140</v>
      </c>
      <c r="B18" s="2"/>
      <c r="C18" s="2"/>
      <c r="D18" s="2"/>
      <c r="F18" s="2"/>
      <c r="G18" s="2"/>
      <c r="H18" s="89">
        <v>1</v>
      </c>
      <c r="J18" s="2"/>
    </row>
    <row r="19" spans="1:10" ht="15">
      <c r="A19" s="2"/>
      <c r="B19" s="2"/>
      <c r="C19" s="2"/>
      <c r="D19" s="2"/>
      <c r="F19" s="2"/>
      <c r="G19" s="2"/>
      <c r="H19" s="89"/>
      <c r="J19" s="2"/>
    </row>
    <row r="20" spans="1:10" ht="15">
      <c r="A20" s="2" t="s">
        <v>141</v>
      </c>
      <c r="B20" s="2"/>
      <c r="C20" s="2"/>
      <c r="D20" s="2"/>
      <c r="F20" s="2"/>
      <c r="G20" s="2"/>
      <c r="H20" s="89">
        <v>2</v>
      </c>
      <c r="J20" s="2"/>
    </row>
    <row r="21" spans="1:10" ht="15">
      <c r="A21" s="2"/>
      <c r="B21" s="2"/>
      <c r="C21" s="2"/>
      <c r="D21" s="2"/>
      <c r="F21" s="2"/>
      <c r="G21" s="2"/>
      <c r="H21" s="89"/>
      <c r="J21" s="2"/>
    </row>
    <row r="22" spans="1:10" ht="15">
      <c r="A22" s="2" t="s">
        <v>142</v>
      </c>
      <c r="B22" s="2"/>
      <c r="C22" s="2"/>
      <c r="D22" s="2"/>
      <c r="F22" s="2"/>
      <c r="G22" s="2"/>
      <c r="H22" s="89">
        <v>3</v>
      </c>
      <c r="J22" s="2"/>
    </row>
    <row r="23" spans="1:10" ht="15">
      <c r="A23" s="2"/>
      <c r="B23" s="2"/>
      <c r="C23" s="2"/>
      <c r="D23" s="2"/>
      <c r="F23" s="2"/>
      <c r="G23" s="2"/>
      <c r="H23" s="89"/>
      <c r="J23" s="2"/>
    </row>
    <row r="24" spans="1:10" ht="15">
      <c r="A24" s="2" t="s">
        <v>143</v>
      </c>
      <c r="B24" s="2"/>
      <c r="C24" s="2"/>
      <c r="D24" s="2"/>
      <c r="F24" s="2"/>
      <c r="G24" s="2"/>
      <c r="H24" s="239" t="s">
        <v>244</v>
      </c>
      <c r="J24" s="2"/>
    </row>
    <row r="25" spans="1:10" ht="15">
      <c r="A25" s="2"/>
      <c r="B25" s="2"/>
      <c r="C25" s="2"/>
      <c r="D25" s="2"/>
      <c r="F25" s="2"/>
      <c r="G25" s="2"/>
      <c r="H25" s="89"/>
      <c r="J25" s="2"/>
    </row>
    <row r="26" spans="1:10" ht="15">
      <c r="A26" s="2" t="s">
        <v>144</v>
      </c>
      <c r="B26" s="2"/>
      <c r="C26" s="2"/>
      <c r="D26" s="2"/>
      <c r="F26" s="2"/>
      <c r="G26" s="2"/>
      <c r="H26" s="90" t="s">
        <v>245</v>
      </c>
      <c r="J26" s="2"/>
    </row>
    <row r="27" spans="1:10" ht="15">
      <c r="A27" s="2"/>
      <c r="B27" s="2"/>
      <c r="C27" s="2"/>
      <c r="D27" s="2"/>
      <c r="F27" s="2"/>
      <c r="G27" s="2"/>
      <c r="H27" s="89"/>
      <c r="J27" s="2"/>
    </row>
    <row r="28" spans="1:10" ht="15">
      <c r="A28" s="2" t="s">
        <v>302</v>
      </c>
      <c r="B28" s="2"/>
      <c r="C28" s="2"/>
      <c r="D28" s="2"/>
      <c r="F28" s="2"/>
      <c r="G28" s="2"/>
      <c r="H28" s="91" t="s">
        <v>17</v>
      </c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4">
    <mergeCell ref="A10:I10"/>
    <mergeCell ref="A11:I11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9"/>
  <sheetViews>
    <sheetView workbookViewId="0" topLeftCell="A50">
      <selection activeCell="H60" sqref="H60"/>
    </sheetView>
  </sheetViews>
  <sheetFormatPr defaultColWidth="11.33203125" defaultRowHeight="12.75"/>
  <cols>
    <col min="1" max="1" width="3" style="5" customWidth="1"/>
    <col min="2" max="2" width="4.33203125" style="5" customWidth="1"/>
    <col min="3" max="3" width="12.5" style="5" customWidth="1"/>
    <col min="4" max="4" width="6.66015625" style="5" customWidth="1"/>
    <col min="5" max="5" width="12.5" style="5" customWidth="1"/>
    <col min="6" max="6" width="26.83203125" style="5" customWidth="1"/>
    <col min="7" max="7" width="12.83203125" style="5" customWidth="1"/>
    <col min="8" max="8" width="14.83203125" style="5" customWidth="1"/>
    <col min="9" max="9" width="1.171875" style="5" customWidth="1"/>
    <col min="10" max="10" width="14.83203125" style="5" customWidth="1"/>
    <col min="11" max="16384" width="11.33203125" style="5" customWidth="1"/>
  </cols>
  <sheetData>
    <row r="1" spans="1:10" ht="15" customHeight="1">
      <c r="A1" s="280" t="s">
        <v>91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15" customHeight="1">
      <c r="A2" s="283" t="s">
        <v>162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9.75" customHeight="1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3.5" customHeight="1">
      <c r="A4" s="280" t="s">
        <v>137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3.5" customHeight="1">
      <c r="A5" s="280" t="s">
        <v>250</v>
      </c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3.5" customHeight="1">
      <c r="A6" s="282" t="s">
        <v>146</v>
      </c>
      <c r="B6" s="282"/>
      <c r="C6" s="282"/>
      <c r="D6" s="282"/>
      <c r="E6" s="282"/>
      <c r="F6" s="282"/>
      <c r="G6" s="282"/>
      <c r="H6" s="282"/>
      <c r="I6" s="282"/>
      <c r="J6" s="282"/>
    </row>
    <row r="7" spans="1:5" ht="13.5" customHeight="1">
      <c r="A7" s="2"/>
      <c r="B7" s="2"/>
      <c r="C7" s="2"/>
      <c r="D7" s="2"/>
      <c r="E7" s="2"/>
    </row>
    <row r="8" spans="1:10" ht="13.5" customHeight="1">
      <c r="A8" s="26"/>
      <c r="B8" s="2"/>
      <c r="C8" s="2"/>
      <c r="D8" s="2"/>
      <c r="E8" s="2"/>
      <c r="H8" s="8"/>
      <c r="J8" s="243" t="s">
        <v>72</v>
      </c>
    </row>
    <row r="9" spans="1:10" ht="13.5" customHeight="1">
      <c r="A9" s="4"/>
      <c r="B9" s="4"/>
      <c r="C9" s="4"/>
      <c r="D9" s="4"/>
      <c r="E9" s="4"/>
      <c r="H9" s="9"/>
      <c r="J9" s="244" t="s">
        <v>66</v>
      </c>
    </row>
    <row r="10" spans="1:10" ht="13.5" customHeight="1">
      <c r="A10" s="4"/>
      <c r="B10" s="4"/>
      <c r="C10" s="4"/>
      <c r="D10" s="4"/>
      <c r="E10" s="4"/>
      <c r="H10" s="9"/>
      <c r="J10" s="244" t="s">
        <v>73</v>
      </c>
    </row>
    <row r="11" spans="1:10" ht="13.5" customHeight="1">
      <c r="A11" s="4"/>
      <c r="B11" s="4"/>
      <c r="C11" s="4"/>
      <c r="D11" s="4"/>
      <c r="E11" s="4"/>
      <c r="H11" s="9" t="s">
        <v>72</v>
      </c>
      <c r="J11" s="244" t="s">
        <v>74</v>
      </c>
    </row>
    <row r="12" spans="1:10" ht="13.5" customHeight="1">
      <c r="A12" s="4"/>
      <c r="B12" s="4"/>
      <c r="C12" s="4"/>
      <c r="D12" s="4"/>
      <c r="E12" s="4"/>
      <c r="H12" s="9" t="s">
        <v>252</v>
      </c>
      <c r="J12" s="242" t="s">
        <v>251</v>
      </c>
    </row>
    <row r="13" spans="1:10" ht="13.5" customHeight="1">
      <c r="A13" s="4"/>
      <c r="B13" s="4"/>
      <c r="C13" s="4"/>
      <c r="D13" s="4"/>
      <c r="E13" s="4"/>
      <c r="H13" s="30"/>
      <c r="J13" s="245" t="s">
        <v>382</v>
      </c>
    </row>
    <row r="14" spans="1:10" ht="13.5" customHeight="1">
      <c r="A14" s="4"/>
      <c r="B14" s="4"/>
      <c r="C14" s="4"/>
      <c r="D14" s="4"/>
      <c r="E14" s="4"/>
      <c r="G14" s="20" t="s">
        <v>147</v>
      </c>
      <c r="H14" s="10" t="s">
        <v>67</v>
      </c>
      <c r="J14" s="10" t="s">
        <v>67</v>
      </c>
    </row>
    <row r="15" spans="1:5" ht="9.75" customHeight="1">
      <c r="A15" s="4"/>
      <c r="B15" s="4"/>
      <c r="C15" s="4"/>
      <c r="D15" s="4"/>
      <c r="E15" s="4"/>
    </row>
    <row r="16" spans="1:10" ht="13.5" customHeight="1">
      <c r="A16" s="12"/>
      <c r="B16" s="6" t="s">
        <v>135</v>
      </c>
      <c r="C16" s="1"/>
      <c r="D16" s="4"/>
      <c r="E16" s="4"/>
      <c r="H16" s="16">
        <v>1695649</v>
      </c>
      <c r="I16" s="15"/>
      <c r="J16" s="16">
        <v>1659817</v>
      </c>
    </row>
    <row r="17" spans="1:10" ht="13.5" customHeight="1">
      <c r="A17" s="12"/>
      <c r="B17" s="6" t="s">
        <v>92</v>
      </c>
      <c r="H17" s="16">
        <v>461282</v>
      </c>
      <c r="I17" s="15"/>
      <c r="J17" s="16">
        <v>483979</v>
      </c>
    </row>
    <row r="18" spans="1:10" ht="13.5" customHeight="1">
      <c r="A18" s="12"/>
      <c r="B18" s="6" t="s">
        <v>93</v>
      </c>
      <c r="H18" s="16">
        <v>159073</v>
      </c>
      <c r="I18" s="15"/>
      <c r="J18" s="16">
        <v>161573</v>
      </c>
    </row>
    <row r="19" spans="1:10" ht="13.5" customHeight="1">
      <c r="A19" s="12"/>
      <c r="B19" s="6" t="s">
        <v>94</v>
      </c>
      <c r="H19" s="16">
        <v>1293283</v>
      </c>
      <c r="I19" s="15"/>
      <c r="J19" s="16">
        <v>1294227</v>
      </c>
    </row>
    <row r="20" spans="1:10" ht="13.5" customHeight="1">
      <c r="A20" s="12"/>
      <c r="B20" s="6" t="s">
        <v>95</v>
      </c>
      <c r="H20" s="16">
        <v>357660</v>
      </c>
      <c r="I20" s="15"/>
      <c r="J20" s="16">
        <v>369920</v>
      </c>
    </row>
    <row r="21" spans="1:10" ht="13.5" customHeight="1">
      <c r="A21" s="12"/>
      <c r="B21" s="6" t="s">
        <v>61</v>
      </c>
      <c r="H21" s="16">
        <v>1487039</v>
      </c>
      <c r="I21" s="15"/>
      <c r="J21" s="16">
        <v>1455873</v>
      </c>
    </row>
    <row r="22" spans="1:10" ht="13.5" customHeight="1">
      <c r="A22" s="12"/>
      <c r="B22" s="6" t="s">
        <v>253</v>
      </c>
      <c r="H22" s="16">
        <v>175307</v>
      </c>
      <c r="I22" s="15"/>
      <c r="J22" s="16">
        <v>175316</v>
      </c>
    </row>
    <row r="23" spans="1:10" ht="13.5" customHeight="1">
      <c r="A23" s="12"/>
      <c r="B23" s="6" t="s">
        <v>385</v>
      </c>
      <c r="H23" s="16">
        <v>6568</v>
      </c>
      <c r="I23" s="15"/>
      <c r="J23" s="16">
        <v>6630</v>
      </c>
    </row>
    <row r="24" spans="1:10" ht="13.5" customHeight="1">
      <c r="A24" s="12"/>
      <c r="B24" s="6"/>
      <c r="H24" s="256">
        <f>SUM(H16:H23)</f>
        <v>5635861</v>
      </c>
      <c r="I24" s="15"/>
      <c r="J24" s="256">
        <f>SUM(J16:J23)</f>
        <v>5607335</v>
      </c>
    </row>
    <row r="25" spans="1:10" ht="13.5" customHeight="1">
      <c r="A25" s="12"/>
      <c r="B25" s="6" t="s">
        <v>75</v>
      </c>
      <c r="H25" s="28"/>
      <c r="I25" s="15"/>
      <c r="J25" s="28"/>
    </row>
    <row r="26" spans="1:10" ht="13.5" customHeight="1">
      <c r="A26" s="12"/>
      <c r="B26" s="6"/>
      <c r="C26" s="5" t="s">
        <v>96</v>
      </c>
      <c r="H26" s="32">
        <v>531906</v>
      </c>
      <c r="I26" s="15"/>
      <c r="J26" s="32">
        <v>553157</v>
      </c>
    </row>
    <row r="27" spans="1:10" ht="13.5" customHeight="1">
      <c r="A27" s="20"/>
      <c r="C27" s="6" t="s">
        <v>62</v>
      </c>
      <c r="H27" s="33">
        <v>43259</v>
      </c>
      <c r="I27" s="15"/>
      <c r="J27" s="33">
        <v>40846</v>
      </c>
    </row>
    <row r="28" spans="1:10" ht="13.5" customHeight="1">
      <c r="A28" s="20"/>
      <c r="C28" s="6" t="s">
        <v>63</v>
      </c>
      <c r="G28" s="20"/>
      <c r="H28" s="33">
        <v>484027</v>
      </c>
      <c r="I28" s="15"/>
      <c r="J28" s="33">
        <v>473265</v>
      </c>
    </row>
    <row r="29" spans="1:10" ht="13.5" customHeight="1">
      <c r="A29" s="20"/>
      <c r="C29" s="6" t="s">
        <v>134</v>
      </c>
      <c r="H29" s="33">
        <v>38002</v>
      </c>
      <c r="I29" s="15"/>
      <c r="J29" s="33">
        <v>35702</v>
      </c>
    </row>
    <row r="30" spans="1:10" ht="13.5" customHeight="1">
      <c r="A30" s="20"/>
      <c r="C30" s="6" t="s">
        <v>97</v>
      </c>
      <c r="H30" s="33">
        <v>17847</v>
      </c>
      <c r="I30" s="15"/>
      <c r="J30" s="33">
        <v>23664</v>
      </c>
    </row>
    <row r="31" spans="1:10" ht="13.5" customHeight="1">
      <c r="A31" s="20"/>
      <c r="C31" s="6" t="s">
        <v>76</v>
      </c>
      <c r="H31" s="34">
        <v>69733</v>
      </c>
      <c r="I31" s="15"/>
      <c r="J31" s="34">
        <v>129713</v>
      </c>
    </row>
    <row r="32" spans="1:10" ht="15">
      <c r="A32" s="20"/>
      <c r="H32" s="35">
        <f>SUM(H26:H31)</f>
        <v>1184774</v>
      </c>
      <c r="I32" s="15"/>
      <c r="J32" s="35">
        <f>SUM(J26:J31)</f>
        <v>1256347</v>
      </c>
    </row>
    <row r="33" spans="1:10" ht="13.5" customHeight="1">
      <c r="A33" s="12"/>
      <c r="B33" s="6" t="s">
        <v>77</v>
      </c>
      <c r="H33" s="32"/>
      <c r="I33" s="15"/>
      <c r="J33" s="32"/>
    </row>
    <row r="34" spans="1:10" ht="13.5" customHeight="1">
      <c r="A34" s="12"/>
      <c r="B34" s="6"/>
      <c r="C34" s="5" t="s">
        <v>64</v>
      </c>
      <c r="H34" s="32">
        <v>331990</v>
      </c>
      <c r="I34" s="15"/>
      <c r="J34" s="32">
        <v>339404</v>
      </c>
    </row>
    <row r="35" spans="1:10" ht="13.5" customHeight="1">
      <c r="A35" s="20"/>
      <c r="C35" s="6" t="s">
        <v>78</v>
      </c>
      <c r="G35" s="20" t="s">
        <v>203</v>
      </c>
      <c r="H35" s="33">
        <v>166781</v>
      </c>
      <c r="I35" s="15"/>
      <c r="J35" s="33">
        <v>343130</v>
      </c>
    </row>
    <row r="36" spans="1:10" ht="13.5" customHeight="1">
      <c r="A36" s="20"/>
      <c r="C36" s="5" t="s">
        <v>69</v>
      </c>
      <c r="H36" s="76">
        <v>28353</v>
      </c>
      <c r="I36" s="15"/>
      <c r="J36" s="35">
        <v>20762</v>
      </c>
    </row>
    <row r="37" spans="1:10" ht="15">
      <c r="A37" s="20"/>
      <c r="H37" s="35">
        <f>SUM(H34:H36)</f>
        <v>527124</v>
      </c>
      <c r="I37" s="15"/>
      <c r="J37" s="35">
        <f>SUM(J34:J36)</f>
        <v>703296</v>
      </c>
    </row>
    <row r="38" spans="1:10" ht="14.25" customHeight="1">
      <c r="A38" s="12"/>
      <c r="B38" s="6" t="s">
        <v>79</v>
      </c>
      <c r="H38" s="14">
        <f>H32-H37</f>
        <v>657650</v>
      </c>
      <c r="I38" s="31"/>
      <c r="J38" s="14">
        <f>J32-J37</f>
        <v>553051</v>
      </c>
    </row>
    <row r="39" spans="1:10" ht="15.75" thickBot="1">
      <c r="A39" s="20"/>
      <c r="H39" s="257">
        <f>+H24+H38</f>
        <v>6293511</v>
      </c>
      <c r="I39" s="15"/>
      <c r="J39" s="257">
        <f>+J24+J38</f>
        <v>6160386</v>
      </c>
    </row>
    <row r="40" spans="1:10" ht="11.25" customHeight="1" thickTop="1">
      <c r="A40" s="20"/>
      <c r="H40" s="15"/>
      <c r="I40" s="15"/>
      <c r="J40" s="15"/>
    </row>
    <row r="41" spans="1:10" ht="13.5" customHeight="1">
      <c r="A41" s="12"/>
      <c r="B41" s="6" t="s">
        <v>80</v>
      </c>
      <c r="H41" s="16">
        <v>867170</v>
      </c>
      <c r="I41" s="15"/>
      <c r="J41" s="16">
        <v>867170</v>
      </c>
    </row>
    <row r="42" spans="1:10" ht="13.5" customHeight="1">
      <c r="A42" s="12"/>
      <c r="B42" s="6" t="s">
        <v>81</v>
      </c>
      <c r="H42" s="16">
        <v>934141</v>
      </c>
      <c r="I42" s="15"/>
      <c r="J42" s="16">
        <v>934141</v>
      </c>
    </row>
    <row r="43" spans="1:10" ht="13.5" customHeight="1">
      <c r="A43" s="20"/>
      <c r="B43" s="6" t="s">
        <v>136</v>
      </c>
      <c r="D43" s="6" t="s">
        <v>98</v>
      </c>
      <c r="F43" s="29"/>
      <c r="H43" s="85">
        <v>53767</v>
      </c>
      <c r="I43" s="15"/>
      <c r="J43" s="85">
        <v>54455</v>
      </c>
    </row>
    <row r="44" spans="1:10" ht="13.5" customHeight="1">
      <c r="A44" s="20"/>
      <c r="D44" s="6" t="s">
        <v>100</v>
      </c>
      <c r="H44" s="33">
        <v>19110</v>
      </c>
      <c r="I44" s="15"/>
      <c r="J44" s="33">
        <v>19110</v>
      </c>
    </row>
    <row r="45" spans="1:10" ht="13.5" customHeight="1">
      <c r="A45" s="20"/>
      <c r="D45" s="6" t="s">
        <v>82</v>
      </c>
      <c r="H45" s="35">
        <v>1505877</v>
      </c>
      <c r="I45" s="15"/>
      <c r="J45" s="35">
        <v>1494333</v>
      </c>
    </row>
    <row r="46" spans="1:10" ht="15">
      <c r="A46" s="20"/>
      <c r="H46" s="17">
        <f>SUM(H43:H45)</f>
        <v>1578754</v>
      </c>
      <c r="I46" s="15"/>
      <c r="J46" s="17">
        <f>SUM(J43:J45)</f>
        <v>1567898</v>
      </c>
    </row>
    <row r="47" spans="1:10" ht="14.25" customHeight="1">
      <c r="A47" s="20"/>
      <c r="B47" s="11" t="s">
        <v>241</v>
      </c>
      <c r="H47" s="16">
        <f>H41+H46+H42</f>
        <v>3380065</v>
      </c>
      <c r="I47" s="15"/>
      <c r="J47" s="16">
        <f>J41+J46+J42</f>
        <v>3369209</v>
      </c>
    </row>
    <row r="48" spans="1:10" ht="13.5" customHeight="1">
      <c r="A48" s="19"/>
      <c r="B48" s="6" t="s">
        <v>83</v>
      </c>
      <c r="H48" s="18">
        <v>129896</v>
      </c>
      <c r="I48" s="15"/>
      <c r="J48" s="18">
        <v>131277</v>
      </c>
    </row>
    <row r="49" spans="1:10" ht="13.5" customHeight="1">
      <c r="A49" s="19"/>
      <c r="B49" s="6" t="s">
        <v>99</v>
      </c>
      <c r="H49" s="16">
        <f>SUM(H47:H48)</f>
        <v>3509961</v>
      </c>
      <c r="I49" s="15"/>
      <c r="J49" s="16">
        <f>SUM(J47:J48)</f>
        <v>3500486</v>
      </c>
    </row>
    <row r="50" spans="1:10" ht="13.5" customHeight="1">
      <c r="A50" s="19"/>
      <c r="B50" s="11" t="s">
        <v>209</v>
      </c>
      <c r="H50" s="16">
        <v>638123</v>
      </c>
      <c r="I50" s="15"/>
      <c r="J50" s="16">
        <v>640993</v>
      </c>
    </row>
    <row r="51" spans="1:10" ht="13.5" customHeight="1">
      <c r="A51" s="19"/>
      <c r="B51" s="6" t="s">
        <v>87</v>
      </c>
      <c r="G51" s="20" t="s">
        <v>203</v>
      </c>
      <c r="H51" s="14">
        <v>725852</v>
      </c>
      <c r="I51" s="15"/>
      <c r="J51" s="14">
        <v>629176</v>
      </c>
    </row>
    <row r="52" spans="1:10" ht="13.5" customHeight="1">
      <c r="A52" s="19"/>
      <c r="B52" s="6" t="s">
        <v>84</v>
      </c>
      <c r="H52" s="14">
        <v>1290913</v>
      </c>
      <c r="I52" s="31"/>
      <c r="J52" s="14">
        <v>1260724</v>
      </c>
    </row>
    <row r="53" spans="1:10" ht="13.5" customHeight="1">
      <c r="A53" s="19"/>
      <c r="B53" s="6" t="s">
        <v>101</v>
      </c>
      <c r="H53" s="18">
        <v>128662</v>
      </c>
      <c r="I53" s="15"/>
      <c r="J53" s="18">
        <v>129007</v>
      </c>
    </row>
    <row r="54" spans="1:10" ht="15.75" thickBot="1">
      <c r="A54" s="20"/>
      <c r="H54" s="13">
        <f>SUM(H49:H53)</f>
        <v>6293511</v>
      </c>
      <c r="I54" s="15"/>
      <c r="J54" s="13">
        <f>SUM(J49:J53)</f>
        <v>6160386</v>
      </c>
    </row>
    <row r="55" spans="1:10" ht="13.5" customHeight="1" thickTop="1">
      <c r="A55" s="20"/>
      <c r="B55" s="47" t="s">
        <v>117</v>
      </c>
      <c r="C55" s="47"/>
      <c r="D55" s="47"/>
      <c r="E55" s="47"/>
      <c r="F55" s="47"/>
      <c r="G55" s="47"/>
      <c r="H55" s="57">
        <v>390</v>
      </c>
      <c r="I55" s="57"/>
      <c r="J55" s="57">
        <v>389</v>
      </c>
    </row>
    <row r="56" spans="1:10" ht="13.5" customHeight="1" thickBot="1">
      <c r="A56" s="20"/>
      <c r="B56" s="58" t="s">
        <v>113</v>
      </c>
      <c r="C56" s="47"/>
      <c r="D56" s="47"/>
      <c r="E56" s="47"/>
      <c r="F56" s="47"/>
      <c r="G56" s="47"/>
      <c r="H56" s="59">
        <v>369</v>
      </c>
      <c r="I56" s="60"/>
      <c r="J56" s="59">
        <v>368</v>
      </c>
    </row>
    <row r="57" spans="1:10" ht="13.5" customHeight="1" thickTop="1">
      <c r="A57" s="20"/>
      <c r="B57" s="58"/>
      <c r="C57" s="47"/>
      <c r="D57" s="47"/>
      <c r="E57" s="47"/>
      <c r="F57" s="47"/>
      <c r="G57" s="47"/>
      <c r="H57" s="213"/>
      <c r="I57" s="60"/>
      <c r="J57" s="213"/>
    </row>
    <row r="58" spans="1:10" ht="13.5" customHeight="1">
      <c r="A58" s="20"/>
      <c r="B58" s="71" t="s">
        <v>71</v>
      </c>
      <c r="C58" s="2" t="s">
        <v>383</v>
      </c>
      <c r="D58" s="47"/>
      <c r="E58" s="47"/>
      <c r="F58" s="47"/>
      <c r="G58" s="47"/>
      <c r="H58" s="213"/>
      <c r="I58" s="60"/>
      <c r="J58" s="213"/>
    </row>
    <row r="59" spans="1:10" ht="13.5" customHeight="1">
      <c r="A59" s="20"/>
      <c r="B59" s="7"/>
      <c r="C59" s="2" t="s">
        <v>384</v>
      </c>
      <c r="D59" s="47"/>
      <c r="E59" s="47"/>
      <c r="F59" s="47"/>
      <c r="G59" s="47"/>
      <c r="H59" s="213"/>
      <c r="I59" s="60"/>
      <c r="J59" s="213"/>
    </row>
    <row r="60" spans="1:10" ht="13.5" customHeight="1">
      <c r="A60" s="20"/>
      <c r="B60" s="58"/>
      <c r="C60" s="47"/>
      <c r="D60" s="47"/>
      <c r="E60" s="47"/>
      <c r="F60" s="47"/>
      <c r="G60" s="47"/>
      <c r="H60" s="213"/>
      <c r="I60" s="60"/>
      <c r="J60" s="213"/>
    </row>
    <row r="61" spans="1:2" ht="14.25" customHeight="1">
      <c r="A61" s="19"/>
      <c r="B61" s="5" t="s">
        <v>160</v>
      </c>
    </row>
    <row r="63" spans="6:10" ht="15">
      <c r="F63" s="5" t="s">
        <v>88</v>
      </c>
      <c r="H63" s="29">
        <f>+H54-H39</f>
        <v>0</v>
      </c>
      <c r="J63" s="29">
        <f>+J54-J39</f>
        <v>0</v>
      </c>
    </row>
    <row r="70" ht="12" customHeight="1"/>
    <row r="205" ht="12" customHeight="1"/>
    <row r="207" ht="8.25" customHeight="1"/>
    <row r="210" ht="8.25" customHeight="1"/>
    <row r="219" spans="2:10" ht="15">
      <c r="B219" s="4"/>
      <c r="C219" s="4"/>
      <c r="D219" s="4"/>
      <c r="E219" s="4"/>
      <c r="F219" s="4"/>
      <c r="G219" s="4"/>
      <c r="H219" s="4"/>
      <c r="I219" s="4"/>
      <c r="J219" s="4"/>
    </row>
    <row r="220" ht="10.5" customHeight="1"/>
    <row r="223" ht="10.5" customHeight="1"/>
  </sheetData>
  <mergeCells count="5">
    <mergeCell ref="A6:J6"/>
    <mergeCell ref="A1:J1"/>
    <mergeCell ref="A2:J2"/>
    <mergeCell ref="A4:J4"/>
    <mergeCell ref="A5:J5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32">
      <selection activeCell="L44" sqref="L44"/>
    </sheetView>
  </sheetViews>
  <sheetFormatPr defaultColWidth="11.33203125" defaultRowHeight="12.75"/>
  <cols>
    <col min="1" max="1" width="2" style="5" customWidth="1"/>
    <col min="2" max="2" width="4.16015625" style="5" customWidth="1"/>
    <col min="3" max="3" width="12.5" style="5" customWidth="1"/>
    <col min="4" max="4" width="14.33203125" style="5" customWidth="1"/>
    <col min="5" max="5" width="21.16015625" style="5" customWidth="1"/>
    <col min="6" max="6" width="8.33203125" style="5" customWidth="1"/>
    <col min="7" max="7" width="15.5" style="5" customWidth="1"/>
    <col min="8" max="8" width="13.83203125" style="5" customWidth="1"/>
    <col min="9" max="9" width="15.16015625" style="5" hidden="1" customWidth="1"/>
    <col min="10" max="10" width="1.0078125" style="5" customWidth="1"/>
    <col min="11" max="11" width="13.5" style="98" customWidth="1"/>
    <col min="12" max="12" width="15.5" style="98" customWidth="1"/>
    <col min="13" max="13" width="13.83203125" style="99" hidden="1" customWidth="1"/>
    <col min="14" max="14" width="1.3359375" style="5" customWidth="1"/>
    <col min="15" max="16384" width="11.33203125" style="5" customWidth="1"/>
  </cols>
  <sheetData>
    <row r="1" spans="1:13" s="24" customFormat="1" ht="15">
      <c r="A1" s="22"/>
      <c r="B1" s="23"/>
      <c r="D1" s="23"/>
      <c r="E1" s="25"/>
      <c r="F1" s="25"/>
      <c r="J1" s="21"/>
      <c r="K1" s="95"/>
      <c r="L1" s="96"/>
      <c r="M1" s="97"/>
    </row>
    <row r="3" spans="1:13" ht="15">
      <c r="A3" s="27"/>
      <c r="B3" s="3"/>
      <c r="C3" s="3"/>
      <c r="D3" s="3"/>
      <c r="E3" s="3"/>
      <c r="F3" s="3"/>
      <c r="G3" s="3"/>
      <c r="H3" s="3"/>
      <c r="I3" s="3"/>
      <c r="J3" s="3"/>
      <c r="K3" s="100"/>
      <c r="L3" s="100"/>
      <c r="M3" s="101"/>
    </row>
    <row r="4" spans="1:12" ht="13.5" customHeight="1">
      <c r="A4" s="285" t="s">
        <v>91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1:12" ht="13.5" customHeight="1">
      <c r="A5" s="289" t="s">
        <v>161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spans="1:12" ht="13.5" customHeight="1">
      <c r="A6" s="102"/>
      <c r="B6" s="103"/>
      <c r="C6" s="103"/>
      <c r="D6" s="103"/>
      <c r="E6" s="103"/>
      <c r="F6" s="103"/>
      <c r="G6" s="104"/>
      <c r="H6" s="104"/>
      <c r="I6" s="104"/>
      <c r="J6" s="104"/>
      <c r="K6" s="105"/>
      <c r="L6" s="105"/>
    </row>
    <row r="7" spans="1:12" ht="13.5" customHeight="1">
      <c r="A7" s="102"/>
      <c r="B7" s="103"/>
      <c r="C7" s="103"/>
      <c r="D7" s="103"/>
      <c r="E7" s="103"/>
      <c r="F7" s="103"/>
      <c r="G7" s="104"/>
      <c r="H7" s="104"/>
      <c r="I7" s="104"/>
      <c r="J7" s="104"/>
      <c r="K7" s="105"/>
      <c r="L7" s="105"/>
    </row>
    <row r="8" spans="1:14" ht="16.5" customHeight="1">
      <c r="A8" s="104"/>
      <c r="B8" s="290" t="s">
        <v>145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N8" s="5" t="s">
        <v>65</v>
      </c>
    </row>
    <row r="9" spans="1:14" ht="15" customHeight="1">
      <c r="A9" s="104"/>
      <c r="B9" s="290" t="s">
        <v>250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N9" s="5" t="s">
        <v>65</v>
      </c>
    </row>
    <row r="10" spans="1:12" ht="13.5" customHeight="1">
      <c r="A10" s="285" t="s">
        <v>149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</row>
    <row r="11" spans="1:13" ht="10.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6"/>
      <c r="L11" s="106"/>
      <c r="M11" s="107"/>
    </row>
    <row r="12" spans="1:13" ht="10.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6"/>
      <c r="L12" s="106"/>
      <c r="M12" s="107"/>
    </row>
    <row r="13" spans="1:13" ht="10.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6"/>
      <c r="L13" s="106"/>
      <c r="M13" s="107"/>
    </row>
    <row r="14" spans="1:15" ht="10.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6"/>
      <c r="L14" s="106"/>
      <c r="M14" s="107"/>
      <c r="O14" s="109"/>
    </row>
    <row r="15" spans="1:15" ht="19.5" customHeight="1">
      <c r="A15" s="94"/>
      <c r="B15" s="94"/>
      <c r="C15" s="94"/>
      <c r="D15" s="94"/>
      <c r="E15" s="94"/>
      <c r="F15" s="1"/>
      <c r="G15" s="168" t="s">
        <v>303</v>
      </c>
      <c r="H15" s="169"/>
      <c r="I15" s="169"/>
      <c r="J15" s="88"/>
      <c r="K15" s="286" t="s">
        <v>304</v>
      </c>
      <c r="L15" s="286"/>
      <c r="M15" s="110"/>
      <c r="O15" s="109"/>
    </row>
    <row r="16" spans="1:15" ht="19.5" customHeight="1">
      <c r="A16" s="94"/>
      <c r="B16" s="94"/>
      <c r="C16" s="94"/>
      <c r="D16" s="94"/>
      <c r="E16" s="94"/>
      <c r="F16" s="1"/>
      <c r="G16" s="168" t="s">
        <v>305</v>
      </c>
      <c r="H16" s="169"/>
      <c r="I16" s="169"/>
      <c r="J16" s="88"/>
      <c r="K16" s="286" t="s">
        <v>305</v>
      </c>
      <c r="L16" s="286"/>
      <c r="M16" s="110"/>
      <c r="O16" s="109"/>
    </row>
    <row r="17" spans="1:15" ht="19.5" customHeight="1">
      <c r="A17" s="94"/>
      <c r="B17" s="94"/>
      <c r="C17" s="94"/>
      <c r="D17" s="94"/>
      <c r="E17" s="94"/>
      <c r="F17" s="1"/>
      <c r="G17" s="171" t="s">
        <v>252</v>
      </c>
      <c r="H17" s="171" t="s">
        <v>254</v>
      </c>
      <c r="I17" s="172" t="s">
        <v>112</v>
      </c>
      <c r="J17" s="170"/>
      <c r="K17" s="173" t="str">
        <f>G17</f>
        <v>31/07/03</v>
      </c>
      <c r="L17" s="173" t="str">
        <f>H17</f>
        <v>31/07/02</v>
      </c>
      <c r="M17" s="111" t="s">
        <v>112</v>
      </c>
      <c r="O17" s="109"/>
    </row>
    <row r="18" spans="1:15" ht="19.5" customHeight="1">
      <c r="A18" s="94"/>
      <c r="B18" s="94"/>
      <c r="C18" s="94"/>
      <c r="D18" s="94"/>
      <c r="E18" s="94"/>
      <c r="F18" s="170" t="s">
        <v>147</v>
      </c>
      <c r="G18" s="170" t="s">
        <v>67</v>
      </c>
      <c r="H18" s="170" t="s">
        <v>67</v>
      </c>
      <c r="I18" s="172" t="s">
        <v>90</v>
      </c>
      <c r="J18" s="170"/>
      <c r="K18" s="174" t="s">
        <v>67</v>
      </c>
      <c r="L18" s="174" t="s">
        <v>67</v>
      </c>
      <c r="M18" s="111" t="s">
        <v>90</v>
      </c>
      <c r="O18" s="109"/>
    </row>
    <row r="19" spans="1:15" ht="15.75" customHeight="1">
      <c r="A19" s="94"/>
      <c r="B19" s="94"/>
      <c r="C19" s="94"/>
      <c r="D19" s="94"/>
      <c r="E19" s="94"/>
      <c r="F19" s="94"/>
      <c r="G19" s="104"/>
      <c r="H19" s="104"/>
      <c r="I19" s="104"/>
      <c r="J19" s="104"/>
      <c r="K19" s="105"/>
      <c r="L19" s="246"/>
      <c r="O19" s="109"/>
    </row>
    <row r="20" spans="1:15" ht="12" customHeight="1">
      <c r="A20" s="94"/>
      <c r="B20" s="94"/>
      <c r="C20" s="94"/>
      <c r="D20" s="94"/>
      <c r="E20" s="94"/>
      <c r="F20" s="94"/>
      <c r="G20" s="104"/>
      <c r="H20" s="104"/>
      <c r="I20" s="104"/>
      <c r="J20" s="104"/>
      <c r="K20" s="105"/>
      <c r="L20" s="105"/>
      <c r="O20" s="109"/>
    </row>
    <row r="21" spans="1:15" ht="12" customHeight="1">
      <c r="A21" s="94"/>
      <c r="B21" s="94"/>
      <c r="C21" s="94"/>
      <c r="D21" s="94"/>
      <c r="E21" s="94"/>
      <c r="F21" s="94"/>
      <c r="G21" s="104"/>
      <c r="H21" s="104"/>
      <c r="I21" s="104"/>
      <c r="J21" s="104"/>
      <c r="K21" s="105"/>
      <c r="L21" s="105"/>
      <c r="O21" s="109"/>
    </row>
    <row r="22" spans="1:15" ht="17.25" customHeight="1" thickBot="1">
      <c r="A22" s="112"/>
      <c r="B22" s="112" t="s">
        <v>150</v>
      </c>
      <c r="C22" s="104"/>
      <c r="D22" s="113"/>
      <c r="E22" s="94"/>
      <c r="F22" s="94"/>
      <c r="G22" s="142">
        <v>177347</v>
      </c>
      <c r="H22" s="139">
        <v>714343</v>
      </c>
      <c r="I22" s="138" t="s">
        <v>116</v>
      </c>
      <c r="J22" s="143"/>
      <c r="K22" s="144">
        <v>177347</v>
      </c>
      <c r="L22" s="139">
        <v>714343</v>
      </c>
      <c r="M22" s="114" t="s">
        <v>116</v>
      </c>
      <c r="O22" s="109"/>
    </row>
    <row r="23" spans="1:15" ht="8.25" customHeight="1" thickTop="1">
      <c r="A23" s="94"/>
      <c r="B23" s="94"/>
      <c r="C23" s="94"/>
      <c r="D23" s="94"/>
      <c r="E23" s="94"/>
      <c r="F23" s="94"/>
      <c r="G23" s="145"/>
      <c r="H23" s="145"/>
      <c r="I23" s="145"/>
      <c r="J23" s="145"/>
      <c r="K23" s="146"/>
      <c r="L23" s="145"/>
      <c r="O23" s="109"/>
    </row>
    <row r="24" spans="1:15" ht="17.25" customHeight="1" thickBot="1">
      <c r="A24" s="94" t="s">
        <v>65</v>
      </c>
      <c r="B24" s="112" t="s">
        <v>151</v>
      </c>
      <c r="C24" s="112"/>
      <c r="D24" s="94"/>
      <c r="E24" s="94"/>
      <c r="F24" s="94"/>
      <c r="G24" s="147">
        <v>27366</v>
      </c>
      <c r="H24" s="140">
        <v>109831</v>
      </c>
      <c r="I24" s="148"/>
      <c r="J24" s="149"/>
      <c r="K24" s="147">
        <v>27366</v>
      </c>
      <c r="L24" s="140">
        <v>109831</v>
      </c>
      <c r="M24" s="114" t="s">
        <v>116</v>
      </c>
      <c r="O24" s="109"/>
    </row>
    <row r="25" spans="1:15" ht="8.25" customHeight="1" thickTop="1">
      <c r="A25" s="94"/>
      <c r="B25" s="94"/>
      <c r="C25" s="94"/>
      <c r="D25" s="94"/>
      <c r="E25" s="94"/>
      <c r="F25" s="94"/>
      <c r="G25" s="150"/>
      <c r="H25" s="151"/>
      <c r="I25" s="150"/>
      <c r="J25" s="150"/>
      <c r="K25" s="152"/>
      <c r="L25" s="151"/>
      <c r="O25" s="109"/>
    </row>
    <row r="26" spans="1:15" ht="17.25" customHeight="1" thickBot="1">
      <c r="A26" s="94"/>
      <c r="B26" s="112" t="s">
        <v>255</v>
      </c>
      <c r="C26" s="112"/>
      <c r="D26" s="94"/>
      <c r="E26" s="94"/>
      <c r="F26" s="94"/>
      <c r="G26" s="143">
        <v>20228</v>
      </c>
      <c r="H26" s="140">
        <v>23323</v>
      </c>
      <c r="I26" s="148"/>
      <c r="J26" s="143"/>
      <c r="K26" s="152">
        <v>20228</v>
      </c>
      <c r="L26" s="140">
        <v>23323</v>
      </c>
      <c r="M26" s="114" t="s">
        <v>116</v>
      </c>
      <c r="O26" s="109"/>
    </row>
    <row r="27" spans="1:15" ht="17.25" customHeight="1" thickTop="1">
      <c r="A27" s="94"/>
      <c r="B27" s="112" t="s">
        <v>152</v>
      </c>
      <c r="C27" s="112"/>
      <c r="D27" s="94"/>
      <c r="E27" s="94"/>
      <c r="F27" s="94"/>
      <c r="G27" s="143">
        <v>-38045</v>
      </c>
      <c r="H27" s="140">
        <v>-30113</v>
      </c>
      <c r="I27" s="148"/>
      <c r="J27" s="143"/>
      <c r="K27" s="152">
        <v>-38045</v>
      </c>
      <c r="L27" s="140">
        <v>-30113</v>
      </c>
      <c r="M27" s="115"/>
      <c r="O27" s="109"/>
    </row>
    <row r="28" spans="1:15" ht="17.25" customHeight="1">
      <c r="A28" s="94"/>
      <c r="B28" s="112" t="s">
        <v>179</v>
      </c>
      <c r="C28" s="112"/>
      <c r="D28" s="94"/>
      <c r="E28" s="94"/>
      <c r="F28" s="94"/>
      <c r="G28" s="143">
        <v>39612</v>
      </c>
      <c r="H28" s="140">
        <v>-116</v>
      </c>
      <c r="I28" s="148"/>
      <c r="J28" s="143"/>
      <c r="K28" s="152">
        <v>39612</v>
      </c>
      <c r="L28" s="140">
        <v>-116</v>
      </c>
      <c r="M28" s="115"/>
      <c r="O28" s="109"/>
    </row>
    <row r="29" spans="1:15" ht="7.5" customHeight="1">
      <c r="A29" s="112"/>
      <c r="B29" s="112"/>
      <c r="C29" s="112"/>
      <c r="D29" s="94"/>
      <c r="E29" s="94"/>
      <c r="F29" s="94"/>
      <c r="G29" s="155"/>
      <c r="H29" s="155"/>
      <c r="I29" s="145"/>
      <c r="J29" s="145"/>
      <c r="K29" s="154"/>
      <c r="L29" s="155"/>
      <c r="O29" s="109"/>
    </row>
    <row r="30" spans="1:15" ht="17.25" customHeight="1">
      <c r="A30" s="112"/>
      <c r="B30" s="112" t="s">
        <v>153</v>
      </c>
      <c r="C30" s="112"/>
      <c r="D30" s="94"/>
      <c r="E30" s="94"/>
      <c r="F30" s="94"/>
      <c r="G30" s="146">
        <f>SUM(G24:G28)</f>
        <v>49161</v>
      </c>
      <c r="H30" s="146">
        <f>SUM(H24:H28)</f>
        <v>102925</v>
      </c>
      <c r="I30" s="145"/>
      <c r="J30" s="145"/>
      <c r="K30" s="146">
        <f>SUM(K24:K28)</f>
        <v>49161</v>
      </c>
      <c r="L30" s="146">
        <f>SUM(L24:L28)</f>
        <v>102925</v>
      </c>
      <c r="O30" s="109"/>
    </row>
    <row r="31" spans="1:15" ht="7.5" customHeight="1">
      <c r="A31" s="94"/>
      <c r="B31" s="94"/>
      <c r="C31" s="112"/>
      <c r="D31" s="94"/>
      <c r="E31" s="94"/>
      <c r="F31" s="94"/>
      <c r="G31" s="145"/>
      <c r="H31" s="145"/>
      <c r="I31" s="145"/>
      <c r="J31" s="145"/>
      <c r="K31" s="146"/>
      <c r="L31" s="145"/>
      <c r="O31" s="109"/>
    </row>
    <row r="32" spans="1:15" ht="17.25" customHeight="1">
      <c r="A32" s="94"/>
      <c r="B32" s="113" t="s">
        <v>154</v>
      </c>
      <c r="C32" s="112"/>
      <c r="D32" s="94"/>
      <c r="E32" s="94"/>
      <c r="F32" s="94" t="s">
        <v>155</v>
      </c>
      <c r="G32" s="155">
        <v>-20319</v>
      </c>
      <c r="H32" s="140">
        <v>-39586</v>
      </c>
      <c r="I32" s="145"/>
      <c r="J32" s="145"/>
      <c r="K32" s="154">
        <v>-20319</v>
      </c>
      <c r="L32" s="140">
        <v>-39586</v>
      </c>
      <c r="O32" s="109"/>
    </row>
    <row r="33" spans="1:15" ht="8.25" customHeight="1">
      <c r="A33" s="94"/>
      <c r="B33" s="94"/>
      <c r="C33" s="94"/>
      <c r="D33" s="94"/>
      <c r="E33" s="94"/>
      <c r="F33" s="94"/>
      <c r="G33" s="156"/>
      <c r="H33" s="157"/>
      <c r="I33" s="158"/>
      <c r="J33" s="145"/>
      <c r="K33" s="146"/>
      <c r="L33" s="157"/>
      <c r="O33" s="109"/>
    </row>
    <row r="34" spans="1:15" ht="17.25" customHeight="1">
      <c r="A34" s="94"/>
      <c r="B34" s="112" t="s">
        <v>26</v>
      </c>
      <c r="C34" s="112"/>
      <c r="D34" s="94"/>
      <c r="E34" s="94"/>
      <c r="F34" s="94"/>
      <c r="G34" s="146">
        <f>+G30+G32</f>
        <v>28842</v>
      </c>
      <c r="H34" s="146">
        <f>+H30+H32</f>
        <v>63339</v>
      </c>
      <c r="I34" s="148" t="s">
        <v>116</v>
      </c>
      <c r="J34" s="159"/>
      <c r="K34" s="146">
        <f>+K30+K32</f>
        <v>28842</v>
      </c>
      <c r="L34" s="146">
        <f>+L30+L32</f>
        <v>63339</v>
      </c>
      <c r="M34" s="115" t="s">
        <v>116</v>
      </c>
      <c r="O34" s="109"/>
    </row>
    <row r="35" spans="1:15" ht="8.25" customHeight="1">
      <c r="A35" s="94"/>
      <c r="B35" s="94"/>
      <c r="C35" s="94"/>
      <c r="D35" s="94"/>
      <c r="E35" s="94"/>
      <c r="F35" s="94"/>
      <c r="G35" s="145"/>
      <c r="H35" s="158"/>
      <c r="I35" s="158"/>
      <c r="J35" s="145"/>
      <c r="K35" s="146"/>
      <c r="L35" s="158"/>
      <c r="O35" s="109"/>
    </row>
    <row r="36" spans="1:15" ht="17.25" customHeight="1">
      <c r="A36" s="94"/>
      <c r="B36" s="112" t="s">
        <v>83</v>
      </c>
      <c r="C36" s="112"/>
      <c r="D36" s="94"/>
      <c r="E36" s="94"/>
      <c r="F36" s="94"/>
      <c r="G36" s="153">
        <v>-1488</v>
      </c>
      <c r="H36" s="141">
        <v>-35380</v>
      </c>
      <c r="I36" s="148" t="s">
        <v>116</v>
      </c>
      <c r="J36" s="160"/>
      <c r="K36" s="154">
        <v>-1488</v>
      </c>
      <c r="L36" s="141">
        <v>-35380</v>
      </c>
      <c r="M36" s="115" t="s">
        <v>116</v>
      </c>
      <c r="O36" s="109"/>
    </row>
    <row r="37" spans="1:15" ht="8.25" customHeight="1">
      <c r="A37" s="94"/>
      <c r="B37" s="94"/>
      <c r="C37" s="94"/>
      <c r="D37" s="94"/>
      <c r="E37" s="94"/>
      <c r="F37" s="94"/>
      <c r="G37" s="156"/>
      <c r="H37" s="156"/>
      <c r="I37" s="155"/>
      <c r="J37" s="145"/>
      <c r="K37" s="161"/>
      <c r="L37" s="156"/>
      <c r="M37" s="116"/>
      <c r="O37" s="109"/>
    </row>
    <row r="38" spans="1:15" ht="17.25" customHeight="1">
      <c r="A38" s="94"/>
      <c r="B38" s="113" t="s">
        <v>27</v>
      </c>
      <c r="C38" s="104"/>
      <c r="D38" s="94"/>
      <c r="E38" s="94"/>
      <c r="F38" s="94"/>
      <c r="G38" s="145"/>
      <c r="H38" s="145"/>
      <c r="I38" s="145"/>
      <c r="J38" s="145"/>
      <c r="K38" s="146"/>
      <c r="L38" s="145"/>
      <c r="O38" s="109"/>
    </row>
    <row r="39" spans="1:15" ht="17.25" customHeight="1" thickBot="1">
      <c r="A39" s="94"/>
      <c r="B39" s="94"/>
      <c r="C39" s="113" t="s">
        <v>156</v>
      </c>
      <c r="D39" s="94"/>
      <c r="E39" s="94"/>
      <c r="F39" s="94"/>
      <c r="G39" s="162">
        <f>SUM(G33:G37)</f>
        <v>27354</v>
      </c>
      <c r="H39" s="162">
        <f>SUM(H33:H37)</f>
        <v>27959</v>
      </c>
      <c r="I39" s="148" t="s">
        <v>116</v>
      </c>
      <c r="J39" s="145"/>
      <c r="K39" s="162">
        <f>SUM(K33:K37)</f>
        <v>27354</v>
      </c>
      <c r="L39" s="162">
        <f>SUM(L33:L37)</f>
        <v>27959</v>
      </c>
      <c r="M39" s="115" t="s">
        <v>116</v>
      </c>
      <c r="O39" s="109"/>
    </row>
    <row r="40" spans="1:15" ht="12" customHeight="1" thickTop="1">
      <c r="A40" s="94"/>
      <c r="B40" s="94"/>
      <c r="C40" s="113"/>
      <c r="D40" s="94"/>
      <c r="E40" s="94"/>
      <c r="F40" s="94"/>
      <c r="G40" s="145"/>
      <c r="H40" s="145"/>
      <c r="I40" s="145"/>
      <c r="J40" s="145"/>
      <c r="K40" s="146"/>
      <c r="L40" s="145"/>
      <c r="O40" s="109"/>
    </row>
    <row r="41" spans="1:15" ht="17.25" customHeight="1">
      <c r="A41" s="104"/>
      <c r="B41" s="104" t="s">
        <v>28</v>
      </c>
      <c r="C41" s="117"/>
      <c r="D41" s="104"/>
      <c r="E41" s="104"/>
      <c r="F41" s="104"/>
      <c r="G41" s="163"/>
      <c r="H41" s="163" t="s">
        <v>65</v>
      </c>
      <c r="I41" s="163"/>
      <c r="J41" s="163"/>
      <c r="K41" s="164"/>
      <c r="L41" s="163" t="s">
        <v>65</v>
      </c>
      <c r="O41" s="109"/>
    </row>
    <row r="42" spans="1:15" ht="8.25" customHeight="1">
      <c r="A42" s="104"/>
      <c r="B42" s="104"/>
      <c r="C42" s="104"/>
      <c r="D42" s="104"/>
      <c r="E42" s="104"/>
      <c r="F42" s="104"/>
      <c r="G42" s="163"/>
      <c r="H42" s="163"/>
      <c r="I42" s="163"/>
      <c r="J42" s="163"/>
      <c r="K42" s="164"/>
      <c r="L42" s="163"/>
      <c r="O42" s="109"/>
    </row>
    <row r="43" spans="1:15" ht="17.25" customHeight="1" thickBot="1">
      <c r="A43" s="104"/>
      <c r="B43" s="104"/>
      <c r="C43" s="112" t="s">
        <v>157</v>
      </c>
      <c r="D43" s="104"/>
      <c r="E43" s="104"/>
      <c r="F43" s="118" t="s">
        <v>158</v>
      </c>
      <c r="G43" s="211">
        <v>3.15</v>
      </c>
      <c r="H43" s="179">
        <v>3.22</v>
      </c>
      <c r="I43" s="165" t="s">
        <v>116</v>
      </c>
      <c r="J43" s="163"/>
      <c r="K43" s="209">
        <v>3.15</v>
      </c>
      <c r="L43" s="179">
        <v>3.22</v>
      </c>
      <c r="M43" s="119" t="s">
        <v>116</v>
      </c>
      <c r="O43" s="109"/>
    </row>
    <row r="44" spans="1:15" ht="6.75" customHeight="1" thickTop="1">
      <c r="A44" s="104"/>
      <c r="B44" s="104"/>
      <c r="C44" s="117"/>
      <c r="D44" s="104"/>
      <c r="E44" s="104" t="s">
        <v>65</v>
      </c>
      <c r="F44" s="104"/>
      <c r="G44" s="212" t="s">
        <v>65</v>
      </c>
      <c r="H44" s="163"/>
      <c r="I44" s="163"/>
      <c r="J44" s="163"/>
      <c r="K44" s="210"/>
      <c r="L44" s="181"/>
      <c r="O44" s="109"/>
    </row>
    <row r="45" spans="1:15" ht="17.25" customHeight="1" thickBot="1">
      <c r="A45" s="104"/>
      <c r="B45" s="104"/>
      <c r="C45" s="287" t="s">
        <v>159</v>
      </c>
      <c r="D45" s="288"/>
      <c r="E45" s="288"/>
      <c r="F45" s="118" t="s">
        <v>158</v>
      </c>
      <c r="G45" s="180">
        <v>2.48</v>
      </c>
      <c r="H45" s="180">
        <v>2.52</v>
      </c>
      <c r="I45" s="166" t="s">
        <v>116</v>
      </c>
      <c r="J45" s="167"/>
      <c r="K45" s="209">
        <v>2.48</v>
      </c>
      <c r="L45" s="180">
        <v>2.52</v>
      </c>
      <c r="M45" s="120" t="s">
        <v>116</v>
      </c>
      <c r="O45" s="109"/>
    </row>
    <row r="46" spans="1:15" ht="11.25" customHeight="1" thickTop="1">
      <c r="A46" s="104"/>
      <c r="B46" s="104"/>
      <c r="C46" s="117"/>
      <c r="D46" s="104"/>
      <c r="E46" s="104"/>
      <c r="F46" s="104"/>
      <c r="G46" s="178"/>
      <c r="H46" s="176"/>
      <c r="I46" s="176"/>
      <c r="J46" s="49"/>
      <c r="K46" s="175"/>
      <c r="L46" s="176"/>
      <c r="M46" s="121"/>
      <c r="O46" s="109"/>
    </row>
    <row r="47" spans="1:15" ht="11.25" customHeight="1">
      <c r="A47" s="104"/>
      <c r="B47" s="104"/>
      <c r="C47" s="122"/>
      <c r="D47" s="104"/>
      <c r="E47" s="104"/>
      <c r="F47" s="104"/>
      <c r="G47" s="49"/>
      <c r="H47" s="49"/>
      <c r="I47" s="49"/>
      <c r="J47" s="49"/>
      <c r="K47" s="177"/>
      <c r="L47" s="49"/>
      <c r="O47" s="109"/>
    </row>
    <row r="48" spans="1:15" ht="17.25" customHeight="1">
      <c r="A48" s="104"/>
      <c r="B48" s="104"/>
      <c r="C48" s="122"/>
      <c r="D48" s="104"/>
      <c r="E48" s="104"/>
      <c r="F48" s="104"/>
      <c r="G48" s="49"/>
      <c r="H48" s="49"/>
      <c r="I48" s="49"/>
      <c r="J48" s="49"/>
      <c r="K48" s="177"/>
      <c r="L48" s="49"/>
      <c r="O48" s="109"/>
    </row>
    <row r="49" spans="1:15" ht="17.25" customHeight="1">
      <c r="A49" s="104"/>
      <c r="B49" s="104"/>
      <c r="C49" s="117"/>
      <c r="D49" s="104"/>
      <c r="E49" s="104"/>
      <c r="F49" s="104"/>
      <c r="G49" s="227"/>
      <c r="H49" s="227"/>
      <c r="I49" s="176"/>
      <c r="J49" s="54"/>
      <c r="K49" s="228"/>
      <c r="L49" s="227"/>
      <c r="O49" s="109"/>
    </row>
    <row r="50" spans="3:15" ht="16.5" customHeight="1">
      <c r="C50" s="77"/>
      <c r="L50" s="5"/>
      <c r="O50" s="109"/>
    </row>
    <row r="51" spans="3:15" ht="17.25" customHeight="1">
      <c r="C51" s="77"/>
      <c r="O51" s="109"/>
    </row>
    <row r="52" spans="3:15" ht="11.25" customHeight="1">
      <c r="C52" s="77"/>
      <c r="O52" s="109"/>
    </row>
    <row r="53" spans="2:15" ht="15.75" customHeight="1">
      <c r="B53" s="123"/>
      <c r="O53" s="109"/>
    </row>
    <row r="54" spans="2:15" ht="16.5" customHeight="1">
      <c r="B54" s="123"/>
      <c r="O54" s="109"/>
    </row>
    <row r="55" spans="3:15" ht="17.25" customHeight="1">
      <c r="C55" s="77"/>
      <c r="O55" s="109"/>
    </row>
    <row r="56" spans="2:15" ht="18.75" customHeight="1">
      <c r="B56" s="229" t="s">
        <v>160</v>
      </c>
      <c r="C56" s="77"/>
      <c r="O56" s="109"/>
    </row>
    <row r="57" spans="3:15" ht="11.25" customHeight="1">
      <c r="C57" s="77"/>
      <c r="O57" s="109"/>
    </row>
    <row r="58" spans="3:15" ht="18.75">
      <c r="C58" s="56"/>
      <c r="O58" s="109"/>
    </row>
    <row r="59" ht="18.75">
      <c r="O59" s="109"/>
    </row>
    <row r="61" ht="15">
      <c r="N61" s="5" t="s">
        <v>65</v>
      </c>
    </row>
    <row r="62" spans="7:12" ht="15">
      <c r="G62" s="15"/>
      <c r="L62" s="124"/>
    </row>
    <row r="63" spans="7:12" ht="15">
      <c r="G63" s="31"/>
      <c r="L63" s="125"/>
    </row>
    <row r="64" spans="7:12" ht="15">
      <c r="G64" s="31"/>
      <c r="H64" s="36"/>
      <c r="I64" s="36"/>
      <c r="J64" s="36"/>
      <c r="K64" s="126"/>
      <c r="L64" s="125"/>
    </row>
    <row r="65" spans="7:12" ht="15">
      <c r="G65" s="36"/>
      <c r="H65" s="36"/>
      <c r="I65" s="36"/>
      <c r="J65" s="36"/>
      <c r="K65" s="126"/>
      <c r="L65" s="126"/>
    </row>
    <row r="66" spans="7:12" ht="15">
      <c r="G66" s="36"/>
      <c r="H66" s="36"/>
      <c r="I66" s="36"/>
      <c r="J66" s="36"/>
      <c r="K66" s="126"/>
      <c r="L66" s="126"/>
    </row>
    <row r="67" spans="7:12" ht="15">
      <c r="G67" s="36"/>
      <c r="H67" s="36"/>
      <c r="I67" s="36"/>
      <c r="J67" s="36"/>
      <c r="K67" s="126"/>
      <c r="L67" s="126"/>
    </row>
    <row r="68" spans="7:12" ht="15">
      <c r="G68" s="36"/>
      <c r="H68" s="36"/>
      <c r="I68" s="36"/>
      <c r="J68" s="36"/>
      <c r="K68" s="126"/>
      <c r="L68" s="126"/>
    </row>
    <row r="69" spans="7:12" ht="15">
      <c r="G69" s="38"/>
      <c r="H69" s="36"/>
      <c r="I69" s="36"/>
      <c r="J69" s="36"/>
      <c r="K69" s="126"/>
      <c r="L69" s="126"/>
    </row>
    <row r="70" spans="7:12" ht="15">
      <c r="G70" s="36"/>
      <c r="H70" s="36"/>
      <c r="I70" s="36"/>
      <c r="J70" s="36"/>
      <c r="K70" s="126"/>
      <c r="L70" s="126"/>
    </row>
    <row r="71" spans="7:12" ht="15">
      <c r="G71" s="36"/>
      <c r="H71" s="36"/>
      <c r="I71" s="36"/>
      <c r="J71" s="36"/>
      <c r="K71" s="126"/>
      <c r="L71" s="126"/>
    </row>
    <row r="72" spans="7:12" ht="15">
      <c r="G72" s="36"/>
      <c r="H72" s="36"/>
      <c r="I72" s="36"/>
      <c r="J72" s="36"/>
      <c r="K72" s="126"/>
      <c r="L72" s="126"/>
    </row>
    <row r="73" spans="7:12" ht="15">
      <c r="G73" s="36"/>
      <c r="H73" s="36"/>
      <c r="I73" s="36"/>
      <c r="J73" s="36"/>
      <c r="K73" s="126"/>
      <c r="L73" s="126"/>
    </row>
    <row r="74" spans="7:12" ht="15">
      <c r="G74" s="36"/>
      <c r="H74" s="36"/>
      <c r="I74" s="36"/>
      <c r="J74" s="36"/>
      <c r="K74" s="126"/>
      <c r="L74" s="126"/>
    </row>
    <row r="75" spans="7:12" ht="15">
      <c r="G75" s="36"/>
      <c r="H75" s="36"/>
      <c r="I75" s="36"/>
      <c r="J75" s="36"/>
      <c r="K75" s="126"/>
      <c r="L75" s="126"/>
    </row>
    <row r="76" spans="7:12" ht="15">
      <c r="G76" s="36"/>
      <c r="H76" s="36"/>
      <c r="I76" s="36"/>
      <c r="J76" s="36"/>
      <c r="K76" s="126"/>
      <c r="L76" s="127"/>
    </row>
  </sheetData>
  <mergeCells count="8">
    <mergeCell ref="A10:L10"/>
    <mergeCell ref="K15:L15"/>
    <mergeCell ref="C45:E45"/>
    <mergeCell ref="A4:L4"/>
    <mergeCell ref="A5:L5"/>
    <mergeCell ref="B8:L8"/>
    <mergeCell ref="B9:L9"/>
    <mergeCell ref="K16:L16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126"/>
  <sheetViews>
    <sheetView workbookViewId="0" topLeftCell="B13">
      <selection activeCell="L24" sqref="L24"/>
    </sheetView>
  </sheetViews>
  <sheetFormatPr defaultColWidth="9.33203125" defaultRowHeight="15" customHeight="1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5" style="0" customWidth="1"/>
    <col min="10" max="10" width="16.66015625" style="0" customWidth="1"/>
    <col min="11" max="11" width="13.16015625" style="0" customWidth="1"/>
    <col min="14" max="14" width="10.5" style="0" bestFit="1" customWidth="1"/>
    <col min="15" max="15" width="16.66015625" style="0" customWidth="1"/>
  </cols>
  <sheetData>
    <row r="3" spans="1:15" ht="15" customHeight="1">
      <c r="A3" s="285" t="s">
        <v>91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128"/>
      <c r="M3" s="128"/>
      <c r="N3" s="128"/>
      <c r="O3" s="128"/>
    </row>
    <row r="4" spans="1:15" ht="15" customHeight="1">
      <c r="A4" s="289" t="s">
        <v>148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129"/>
      <c r="M4" s="129"/>
      <c r="N4" s="129"/>
      <c r="O4" s="129"/>
    </row>
    <row r="5" spans="1:15" ht="1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4"/>
    </row>
    <row r="6" spans="1:15" ht="15" customHeight="1">
      <c r="A6" s="290" t="s">
        <v>145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93"/>
      <c r="M6" s="93"/>
      <c r="N6" s="93"/>
      <c r="O6" s="93"/>
    </row>
    <row r="7" spans="1:15" ht="15" customHeight="1">
      <c r="A7" s="290" t="s">
        <v>250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93"/>
      <c r="M7" s="93"/>
      <c r="N7" s="93"/>
      <c r="O7" s="93"/>
    </row>
    <row r="8" spans="1:15" ht="15" customHeight="1">
      <c r="A8" s="285" t="s">
        <v>164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135"/>
      <c r="M8" s="135"/>
      <c r="N8" s="135"/>
      <c r="O8" s="135"/>
    </row>
    <row r="9" spans="1:15" ht="1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35"/>
      <c r="M9" s="135"/>
      <c r="N9" s="135"/>
      <c r="O9" s="135"/>
    </row>
    <row r="10" spans="1:15" ht="1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O10" s="104"/>
    </row>
    <row r="11" spans="9:15" ht="15" customHeight="1">
      <c r="I11" s="291" t="s">
        <v>165</v>
      </c>
      <c r="J11" s="291"/>
      <c r="O11" s="104"/>
    </row>
    <row r="12" spans="7:15" ht="15" customHeight="1">
      <c r="G12" s="86" t="s">
        <v>166</v>
      </c>
      <c r="H12" s="86" t="s">
        <v>166</v>
      </c>
      <c r="I12" s="86" t="s">
        <v>167</v>
      </c>
      <c r="O12" s="104"/>
    </row>
    <row r="13" spans="7:15" ht="15" customHeight="1">
      <c r="G13" s="86" t="s">
        <v>168</v>
      </c>
      <c r="H13" s="86" t="s">
        <v>169</v>
      </c>
      <c r="I13" s="86" t="s">
        <v>170</v>
      </c>
      <c r="J13" s="86" t="s">
        <v>171</v>
      </c>
      <c r="K13" s="86" t="s">
        <v>109</v>
      </c>
      <c r="O13" s="104"/>
    </row>
    <row r="14" spans="7:15" ht="15" customHeight="1">
      <c r="G14" s="86" t="s">
        <v>172</v>
      </c>
      <c r="H14" s="86" t="s">
        <v>172</v>
      </c>
      <c r="I14" s="86" t="s">
        <v>172</v>
      </c>
      <c r="J14" s="86" t="s">
        <v>67</v>
      </c>
      <c r="K14" s="86" t="s">
        <v>67</v>
      </c>
      <c r="O14" s="109"/>
    </row>
    <row r="15" ht="15" customHeight="1">
      <c r="O15" s="109"/>
    </row>
    <row r="16" spans="2:15" ht="1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O16" s="109"/>
    </row>
    <row r="17" spans="2:15" ht="15" customHeight="1">
      <c r="B17" s="2" t="s">
        <v>258</v>
      </c>
      <c r="C17" s="2"/>
      <c r="D17" s="2"/>
      <c r="E17" s="2"/>
      <c r="F17" s="2"/>
      <c r="G17" s="49">
        <v>867170</v>
      </c>
      <c r="H17" s="49">
        <v>934141</v>
      </c>
      <c r="I17" s="49">
        <v>108085</v>
      </c>
      <c r="J17" s="49">
        <v>1490709</v>
      </c>
      <c r="K17" s="49">
        <f>SUM(G17:J17)</f>
        <v>3400105</v>
      </c>
      <c r="O17" s="109"/>
    </row>
    <row r="18" spans="2:15" ht="15" customHeight="1">
      <c r="B18" s="87" t="s">
        <v>322</v>
      </c>
      <c r="C18" s="2"/>
      <c r="D18" s="2"/>
      <c r="E18" s="2"/>
      <c r="F18" s="2"/>
      <c r="G18" s="49"/>
      <c r="H18" s="49"/>
      <c r="I18" s="49"/>
      <c r="J18" s="49"/>
      <c r="K18" s="49"/>
      <c r="O18" s="109"/>
    </row>
    <row r="19" spans="2:15" ht="15" customHeight="1">
      <c r="B19" s="87" t="s">
        <v>323</v>
      </c>
      <c r="C19" s="2"/>
      <c r="D19" s="2"/>
      <c r="E19" s="2"/>
      <c r="F19" s="2"/>
      <c r="G19" s="272">
        <v>0</v>
      </c>
      <c r="H19" s="272">
        <v>0</v>
      </c>
      <c r="I19" s="276">
        <v>-34520</v>
      </c>
      <c r="J19" s="276">
        <v>3624</v>
      </c>
      <c r="K19" s="55">
        <f>SUM(G19:J19)</f>
        <v>-30896</v>
      </c>
      <c r="O19" s="109"/>
    </row>
    <row r="20" spans="2:15" ht="15" customHeight="1">
      <c r="B20" s="87" t="s">
        <v>324</v>
      </c>
      <c r="C20" s="2"/>
      <c r="D20" s="2"/>
      <c r="E20" s="2"/>
      <c r="F20" s="2"/>
      <c r="G20" s="49">
        <f>+G17+G19</f>
        <v>867170</v>
      </c>
      <c r="H20" s="49">
        <f>+H17+H19</f>
        <v>934141</v>
      </c>
      <c r="I20" s="49">
        <f>+I17+I19</f>
        <v>73565</v>
      </c>
      <c r="J20" s="49">
        <f>+J17+J19</f>
        <v>1494333</v>
      </c>
      <c r="K20" s="49">
        <f>+K17+K19</f>
        <v>3369209</v>
      </c>
      <c r="O20" s="109"/>
    </row>
    <row r="21" spans="2:15" ht="15" customHeight="1">
      <c r="B21" s="87"/>
      <c r="C21" s="2"/>
      <c r="D21" s="2"/>
      <c r="E21" s="2"/>
      <c r="F21" s="2"/>
      <c r="G21" s="49"/>
      <c r="H21" s="49"/>
      <c r="I21" s="49"/>
      <c r="J21" s="49"/>
      <c r="K21" s="49"/>
      <c r="O21" s="109"/>
    </row>
    <row r="22" spans="2:15" ht="15" customHeight="1">
      <c r="B22" s="2" t="s">
        <v>259</v>
      </c>
      <c r="C22" s="2"/>
      <c r="D22" s="2"/>
      <c r="E22" s="2"/>
      <c r="F22" s="2"/>
      <c r="G22" s="253">
        <v>0</v>
      </c>
      <c r="H22" s="253">
        <v>0</v>
      </c>
      <c r="I22" s="253">
        <v>0</v>
      </c>
      <c r="J22" s="49">
        <v>27354</v>
      </c>
      <c r="K22" s="49">
        <f>SUM(G22:J22)</f>
        <v>27354</v>
      </c>
      <c r="O22" s="109"/>
    </row>
    <row r="23" spans="2:15" ht="15" customHeight="1">
      <c r="B23" s="2"/>
      <c r="C23" s="2"/>
      <c r="D23" s="2"/>
      <c r="E23" s="2"/>
      <c r="F23" s="2"/>
      <c r="G23" s="2"/>
      <c r="H23" s="2"/>
      <c r="I23" s="2"/>
      <c r="J23" s="49"/>
      <c r="K23" s="49"/>
      <c r="O23" s="109"/>
    </row>
    <row r="24" spans="2:15" ht="15" customHeight="1">
      <c r="B24" s="2" t="s">
        <v>256</v>
      </c>
      <c r="C24" s="2"/>
      <c r="D24" s="2"/>
      <c r="E24" s="2"/>
      <c r="F24" s="2"/>
      <c r="G24" s="14"/>
      <c r="H24" s="14"/>
      <c r="I24" s="14"/>
      <c r="J24" s="14"/>
      <c r="K24" s="14"/>
      <c r="O24" s="109"/>
    </row>
    <row r="25" spans="2:15" ht="15" customHeight="1">
      <c r="B25" s="87" t="s">
        <v>257</v>
      </c>
      <c r="C25" s="2"/>
      <c r="D25" s="2"/>
      <c r="E25" s="2"/>
      <c r="F25" s="2"/>
      <c r="G25" s="253">
        <v>0</v>
      </c>
      <c r="H25" s="253">
        <v>0</v>
      </c>
      <c r="I25" s="253">
        <v>0</v>
      </c>
      <c r="J25" s="14">
        <v>-15810</v>
      </c>
      <c r="K25" s="14">
        <f>SUM(G25:J25)</f>
        <v>-15810</v>
      </c>
      <c r="O25" s="109"/>
    </row>
    <row r="26" spans="2:15" ht="15" customHeight="1">
      <c r="B26" s="87"/>
      <c r="C26" s="2"/>
      <c r="D26" s="2"/>
      <c r="E26" s="2"/>
      <c r="F26" s="2"/>
      <c r="G26" s="253"/>
      <c r="H26" s="253"/>
      <c r="I26" s="253"/>
      <c r="J26" s="14"/>
      <c r="K26" s="14"/>
      <c r="O26" s="109"/>
    </row>
    <row r="27" spans="2:15" ht="15" customHeight="1">
      <c r="B27" s="2" t="s">
        <v>208</v>
      </c>
      <c r="C27" s="2"/>
      <c r="D27" s="2"/>
      <c r="E27" s="2"/>
      <c r="F27" s="2"/>
      <c r="G27" s="253">
        <v>0</v>
      </c>
      <c r="H27" s="253">
        <v>0</v>
      </c>
      <c r="I27" s="14">
        <v>-688</v>
      </c>
      <c r="J27" s="253">
        <v>0</v>
      </c>
      <c r="K27" s="14">
        <f>SUM(G27:J27)</f>
        <v>-688</v>
      </c>
      <c r="O27" s="109"/>
    </row>
    <row r="28" spans="2:15" ht="15" customHeight="1">
      <c r="B28" s="2"/>
      <c r="C28" s="2"/>
      <c r="D28" s="2"/>
      <c r="E28" s="2"/>
      <c r="F28" s="2"/>
      <c r="G28" s="14"/>
      <c r="H28" s="14"/>
      <c r="I28" s="14"/>
      <c r="J28" s="14"/>
      <c r="K28" s="14"/>
      <c r="N28" t="s">
        <v>224</v>
      </c>
      <c r="O28" s="109"/>
    </row>
    <row r="29" spans="2:15" ht="15" customHeight="1" thickBot="1">
      <c r="B29" s="2" t="s">
        <v>371</v>
      </c>
      <c r="C29" s="2"/>
      <c r="D29" s="2"/>
      <c r="E29" s="2"/>
      <c r="F29" s="2"/>
      <c r="G29" s="136">
        <f>SUM(G20:G28)</f>
        <v>867170</v>
      </c>
      <c r="H29" s="136">
        <f>SUM(H20:H28)</f>
        <v>934141</v>
      </c>
      <c r="I29" s="136">
        <f>SUM(I20:I28)</f>
        <v>72877</v>
      </c>
      <c r="J29" s="136">
        <f>SUM(J20:J28)</f>
        <v>1505877</v>
      </c>
      <c r="K29" s="136">
        <f>SUM(K20:K28)</f>
        <v>3380065</v>
      </c>
      <c r="N29" s="238">
        <f>+'BS'!H47</f>
        <v>3380065</v>
      </c>
      <c r="O29" s="109"/>
    </row>
    <row r="30" spans="2:15" ht="15" customHeight="1" thickTop="1">
      <c r="B30" s="2"/>
      <c r="C30" s="2"/>
      <c r="D30" s="2"/>
      <c r="E30" s="2"/>
      <c r="F30" s="2"/>
      <c r="G30" s="2"/>
      <c r="H30" s="2"/>
      <c r="I30" s="2"/>
      <c r="J30" s="2"/>
      <c r="K30" s="2"/>
      <c r="O30" s="109"/>
    </row>
    <row r="31" spans="2:15" ht="1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O31" s="109"/>
    </row>
    <row r="32" spans="2:15" ht="15" customHeight="1">
      <c r="B32" s="123" t="s">
        <v>261</v>
      </c>
      <c r="C32" s="2"/>
      <c r="D32" s="2"/>
      <c r="E32" s="2"/>
      <c r="F32" s="2"/>
      <c r="G32" s="2"/>
      <c r="H32" s="2"/>
      <c r="I32" s="2"/>
      <c r="J32" s="2"/>
      <c r="K32" s="2"/>
      <c r="O32" s="109"/>
    </row>
    <row r="33" spans="2:15" ht="15" customHeight="1">
      <c r="B33" s="123" t="s">
        <v>262</v>
      </c>
      <c r="C33" s="2"/>
      <c r="D33" s="2"/>
      <c r="E33" s="2"/>
      <c r="F33" s="2"/>
      <c r="G33" s="2"/>
      <c r="H33" s="2"/>
      <c r="I33" s="2"/>
      <c r="J33" s="2"/>
      <c r="K33" s="2"/>
      <c r="O33" s="109"/>
    </row>
    <row r="34" spans="2:15" ht="15" customHeight="1">
      <c r="B34" s="45"/>
      <c r="C34" s="2"/>
      <c r="D34" s="2"/>
      <c r="E34" s="2"/>
      <c r="F34" s="2"/>
      <c r="G34" s="2"/>
      <c r="H34" s="2"/>
      <c r="I34" s="2"/>
      <c r="J34" s="2"/>
      <c r="K34" s="2"/>
      <c r="O34" s="109"/>
    </row>
    <row r="35" spans="2:15" ht="15" customHeight="1">
      <c r="B35" s="45"/>
      <c r="C35" s="2"/>
      <c r="D35" s="2"/>
      <c r="E35" s="2"/>
      <c r="F35" s="2"/>
      <c r="G35" s="2"/>
      <c r="H35" s="2"/>
      <c r="I35" s="2"/>
      <c r="J35" s="2"/>
      <c r="K35" s="2"/>
      <c r="O35" s="109"/>
    </row>
    <row r="36" spans="2:15" ht="15" customHeight="1">
      <c r="B36" s="45"/>
      <c r="C36" s="2"/>
      <c r="D36" s="2"/>
      <c r="E36" s="2"/>
      <c r="F36" s="2"/>
      <c r="G36" s="2"/>
      <c r="H36" s="2"/>
      <c r="I36" s="2"/>
      <c r="J36" s="2"/>
      <c r="K36" s="2"/>
      <c r="O36" s="109"/>
    </row>
    <row r="37" spans="2:15" ht="15" customHeight="1">
      <c r="B37" s="45"/>
      <c r="C37" s="2"/>
      <c r="D37" s="2"/>
      <c r="E37" s="2"/>
      <c r="F37" s="2"/>
      <c r="G37" s="2"/>
      <c r="H37" s="2"/>
      <c r="I37" s="2"/>
      <c r="J37" s="2"/>
      <c r="K37" s="2"/>
      <c r="O37" s="109"/>
    </row>
    <row r="38" spans="2:15" ht="15" customHeight="1">
      <c r="B38" s="45"/>
      <c r="C38" s="2"/>
      <c r="D38" s="2"/>
      <c r="E38" s="2"/>
      <c r="F38" s="2"/>
      <c r="G38" s="2"/>
      <c r="H38" s="2"/>
      <c r="I38" s="2"/>
      <c r="J38" s="2"/>
      <c r="K38" s="2"/>
      <c r="O38" s="109"/>
    </row>
    <row r="39" spans="2:15" ht="15" customHeight="1">
      <c r="B39" s="45"/>
      <c r="C39" s="2"/>
      <c r="D39" s="2"/>
      <c r="E39" s="2"/>
      <c r="F39" s="2"/>
      <c r="G39" s="2"/>
      <c r="H39" s="2"/>
      <c r="I39" s="2"/>
      <c r="J39" s="2"/>
      <c r="K39" s="2"/>
      <c r="O39" s="109"/>
    </row>
    <row r="40" spans="2:15" ht="15" customHeight="1">
      <c r="B40" s="45"/>
      <c r="C40" s="2"/>
      <c r="D40" s="2"/>
      <c r="E40" s="2"/>
      <c r="F40" s="2"/>
      <c r="G40" s="2"/>
      <c r="H40" s="2"/>
      <c r="I40" s="2"/>
      <c r="J40" s="2"/>
      <c r="K40" s="2"/>
      <c r="O40" s="109"/>
    </row>
    <row r="41" spans="2:15" ht="15" customHeight="1">
      <c r="B41" s="45"/>
      <c r="C41" s="2"/>
      <c r="D41" s="2"/>
      <c r="E41" s="2"/>
      <c r="F41" s="2"/>
      <c r="G41" s="2"/>
      <c r="H41" s="2"/>
      <c r="I41" s="2"/>
      <c r="J41" s="2"/>
      <c r="K41" s="2"/>
      <c r="O41" s="109"/>
    </row>
    <row r="42" spans="2:15" ht="15" customHeight="1">
      <c r="B42" s="45"/>
      <c r="C42" s="2"/>
      <c r="D42" s="2"/>
      <c r="E42" s="2"/>
      <c r="F42" s="2"/>
      <c r="G42" s="2"/>
      <c r="H42" s="2"/>
      <c r="I42" s="2"/>
      <c r="J42" s="2"/>
      <c r="K42" s="2"/>
      <c r="O42" s="109"/>
    </row>
    <row r="43" spans="2:15" ht="15" customHeight="1">
      <c r="B43" s="45"/>
      <c r="C43" s="2"/>
      <c r="D43" s="2"/>
      <c r="E43" s="2"/>
      <c r="F43" s="2"/>
      <c r="G43" s="2"/>
      <c r="H43" s="2"/>
      <c r="I43" s="2"/>
      <c r="J43" s="2"/>
      <c r="K43" s="2"/>
      <c r="O43" s="109"/>
    </row>
    <row r="44" spans="2:15" ht="15" customHeight="1">
      <c r="B44" s="45"/>
      <c r="C44" s="2"/>
      <c r="D44" s="2"/>
      <c r="E44" s="2"/>
      <c r="F44" s="2"/>
      <c r="G44" s="2"/>
      <c r="H44" s="2"/>
      <c r="I44" s="2"/>
      <c r="J44" s="2"/>
      <c r="K44" s="2"/>
      <c r="O44" s="109"/>
    </row>
    <row r="45" spans="2:15" ht="15" customHeight="1">
      <c r="B45" s="45"/>
      <c r="C45" s="2"/>
      <c r="D45" s="2"/>
      <c r="E45" s="2"/>
      <c r="F45" s="2"/>
      <c r="G45" s="2"/>
      <c r="H45" s="2"/>
      <c r="I45" s="2"/>
      <c r="J45" s="2"/>
      <c r="K45" s="2"/>
      <c r="O45" s="109"/>
    </row>
    <row r="46" spans="2:15" ht="15" customHeight="1">
      <c r="B46" s="45"/>
      <c r="C46" s="2"/>
      <c r="D46" s="2"/>
      <c r="E46" s="2"/>
      <c r="F46" s="2"/>
      <c r="G46" s="2"/>
      <c r="H46" s="2"/>
      <c r="I46" s="2"/>
      <c r="J46" s="2"/>
      <c r="K46" s="2"/>
      <c r="O46" s="109"/>
    </row>
    <row r="47" spans="2:15" ht="1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O47" s="109"/>
    </row>
    <row r="48" spans="2:15" ht="1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O48" s="109"/>
    </row>
    <row r="49" spans="2:15" ht="1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O49" s="109"/>
    </row>
    <row r="50" spans="2:15" ht="1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O50" s="109"/>
    </row>
    <row r="51" spans="2:15" ht="1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O51" s="109"/>
    </row>
    <row r="52" spans="2:15" ht="1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O52" s="109"/>
    </row>
    <row r="53" spans="2:15" ht="15" customHeight="1">
      <c r="B53" s="2" t="s">
        <v>160</v>
      </c>
      <c r="C53" s="2"/>
      <c r="D53" s="2"/>
      <c r="E53" s="2"/>
      <c r="F53" s="2"/>
      <c r="G53" s="2"/>
      <c r="H53" s="2"/>
      <c r="I53" s="2"/>
      <c r="J53" s="2"/>
      <c r="K53" s="2"/>
      <c r="O53" s="109"/>
    </row>
    <row r="54" spans="3:15" ht="15" customHeight="1">
      <c r="C54" s="2"/>
      <c r="D54" s="2"/>
      <c r="E54" s="2"/>
      <c r="F54" s="2"/>
      <c r="G54" s="2"/>
      <c r="H54" s="2"/>
      <c r="I54" s="2"/>
      <c r="J54" s="2"/>
      <c r="K54" s="2"/>
      <c r="O54" s="109"/>
    </row>
    <row r="55" spans="2:15" ht="1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O55" s="109"/>
    </row>
    <row r="56" spans="2:15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O56" s="109"/>
    </row>
    <row r="57" spans="2:15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O57" s="109"/>
    </row>
    <row r="58" spans="2:15" ht="1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O58" s="109"/>
    </row>
    <row r="59" spans="2:11" ht="15" customHeight="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" customHeigh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" customHeight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5" customHeight="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5" customHeight="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 customHeigh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5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5" customHeight="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5" customHeight="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5" customHeight="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5" customHeight="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5" customHeight="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5" customHeight="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" customHeight="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" customHeight="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" customHeight="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" customHeight="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 customHeight="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" customHeight="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" customHeight="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" customHeight="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</sheetData>
  <mergeCells count="6">
    <mergeCell ref="I11:J11"/>
    <mergeCell ref="A8:K8"/>
    <mergeCell ref="A3:K3"/>
    <mergeCell ref="A4:K4"/>
    <mergeCell ref="A6:K6"/>
    <mergeCell ref="A7:K7"/>
  </mergeCells>
  <printOptions/>
  <pageMargins left="0.75" right="0.75" top="1" bottom="1" header="0.5" footer="0.5"/>
  <pageSetup firstPageNumber="3" useFirstPageNumber="1" horizontalDpi="600" verticalDpi="6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74"/>
  <sheetViews>
    <sheetView workbookViewId="0" topLeftCell="A31">
      <selection activeCell="I41" sqref="I41:J41"/>
    </sheetView>
  </sheetViews>
  <sheetFormatPr defaultColWidth="9.33203125" defaultRowHeight="12.75"/>
  <cols>
    <col min="7" max="7" width="22.16015625" style="0" customWidth="1"/>
    <col min="8" max="8" width="19" style="0" customWidth="1"/>
    <col min="9" max="9" width="15.33203125" style="49" customWidth="1"/>
  </cols>
  <sheetData>
    <row r="1" spans="1:8" ht="15">
      <c r="A1" s="282" t="s">
        <v>91</v>
      </c>
      <c r="B1" s="282"/>
      <c r="C1" s="282"/>
      <c r="D1" s="282"/>
      <c r="E1" s="282"/>
      <c r="F1" s="282"/>
      <c r="G1" s="282"/>
      <c r="H1" s="282"/>
    </row>
    <row r="2" spans="1:8" ht="15">
      <c r="A2" s="292" t="s">
        <v>148</v>
      </c>
      <c r="B2" s="292"/>
      <c r="C2" s="292"/>
      <c r="D2" s="292"/>
      <c r="E2" s="292"/>
      <c r="F2" s="292"/>
      <c r="G2" s="292"/>
      <c r="H2" s="292"/>
    </row>
    <row r="3" spans="1:8" ht="12" customHeight="1">
      <c r="A3" s="130"/>
      <c r="B3" s="131"/>
      <c r="C3" s="131"/>
      <c r="D3" s="131"/>
      <c r="E3" s="131"/>
      <c r="F3" s="131"/>
      <c r="G3" s="131"/>
      <c r="H3" s="131"/>
    </row>
    <row r="4" spans="1:8" ht="15" customHeight="1">
      <c r="A4" s="280" t="s">
        <v>145</v>
      </c>
      <c r="B4" s="280"/>
      <c r="C4" s="280"/>
      <c r="D4" s="280"/>
      <c r="E4" s="280"/>
      <c r="F4" s="280"/>
      <c r="G4" s="280"/>
      <c r="H4" s="280"/>
    </row>
    <row r="5" spans="1:8" ht="15" customHeight="1">
      <c r="A5" s="280" t="s">
        <v>250</v>
      </c>
      <c r="B5" s="280"/>
      <c r="C5" s="280"/>
      <c r="D5" s="280"/>
      <c r="E5" s="280"/>
      <c r="F5" s="280"/>
      <c r="G5" s="280"/>
      <c r="H5" s="280"/>
    </row>
    <row r="6" spans="1:8" ht="15" customHeight="1">
      <c r="A6" s="282" t="s">
        <v>173</v>
      </c>
      <c r="B6" s="282"/>
      <c r="C6" s="282"/>
      <c r="D6" s="282"/>
      <c r="E6" s="282"/>
      <c r="F6" s="282"/>
      <c r="G6" s="282"/>
      <c r="H6" s="282"/>
    </row>
    <row r="7" ht="15" customHeight="1"/>
    <row r="8" ht="15" customHeight="1">
      <c r="H8" s="79" t="s">
        <v>260</v>
      </c>
    </row>
    <row r="9" spans="8:9" ht="14.25">
      <c r="H9" s="86" t="s">
        <v>252</v>
      </c>
      <c r="I9" s="247"/>
    </row>
    <row r="10" spans="8:9" ht="14.25">
      <c r="H10" s="86" t="s">
        <v>67</v>
      </c>
      <c r="I10" s="247"/>
    </row>
    <row r="11" ht="15">
      <c r="A11" s="79" t="s">
        <v>217</v>
      </c>
    </row>
    <row r="12" spans="1:8" ht="15">
      <c r="A12" s="2" t="s">
        <v>218</v>
      </c>
      <c r="H12" s="49">
        <v>185922</v>
      </c>
    </row>
    <row r="13" ht="15">
      <c r="A13" s="2" t="s">
        <v>243</v>
      </c>
    </row>
    <row r="14" spans="1:8" ht="15">
      <c r="A14" s="87" t="s">
        <v>242</v>
      </c>
      <c r="H14" s="49">
        <v>-126498</v>
      </c>
    </row>
    <row r="15" spans="1:8" ht="15">
      <c r="A15" s="2" t="s">
        <v>299</v>
      </c>
      <c r="H15" s="49">
        <v>-5925</v>
      </c>
    </row>
    <row r="16" spans="1:9" ht="15">
      <c r="A16" s="2" t="s">
        <v>227</v>
      </c>
      <c r="H16" s="49">
        <v>1717</v>
      </c>
      <c r="I16" s="54"/>
    </row>
    <row r="17" spans="1:9" ht="15">
      <c r="A17" s="2" t="s">
        <v>60</v>
      </c>
      <c r="H17" s="232">
        <f>SUM(H12:H16)</f>
        <v>55216</v>
      </c>
      <c r="I17" s="54"/>
    </row>
    <row r="18" spans="1:9" ht="13.5" customHeight="1">
      <c r="A18" s="2"/>
      <c r="H18" s="49"/>
      <c r="I18" s="54"/>
    </row>
    <row r="19" spans="1:8" ht="15">
      <c r="A19" s="79" t="s">
        <v>219</v>
      </c>
      <c r="H19" s="49"/>
    </row>
    <row r="20" spans="1:8" ht="15" customHeight="1">
      <c r="A20" s="2" t="s">
        <v>236</v>
      </c>
      <c r="H20" s="49">
        <v>73</v>
      </c>
    </row>
    <row r="21" spans="1:8" ht="15" customHeight="1">
      <c r="A21" s="2" t="s">
        <v>300</v>
      </c>
      <c r="H21" s="49">
        <v>8012</v>
      </c>
    </row>
    <row r="22" spans="1:8" ht="15" customHeight="1">
      <c r="A22" s="2" t="s">
        <v>237</v>
      </c>
      <c r="H22" s="49">
        <v>-4938</v>
      </c>
    </row>
    <row r="23" spans="1:8" ht="15" customHeight="1">
      <c r="A23" s="2" t="s">
        <v>232</v>
      </c>
      <c r="H23" s="49">
        <v>-3449</v>
      </c>
    </row>
    <row r="24" spans="1:8" ht="15" customHeight="1">
      <c r="A24" s="2" t="s">
        <v>226</v>
      </c>
      <c r="H24" s="49">
        <v>2570</v>
      </c>
    </row>
    <row r="25" spans="1:8" ht="15" customHeight="1">
      <c r="A25" s="2" t="s">
        <v>308</v>
      </c>
      <c r="H25" s="49">
        <v>-7023</v>
      </c>
    </row>
    <row r="26" spans="1:9" ht="15" customHeight="1">
      <c r="A26" s="2" t="s">
        <v>233</v>
      </c>
      <c r="H26" s="49">
        <v>6713</v>
      </c>
      <c r="I26" s="54"/>
    </row>
    <row r="27" spans="1:9" ht="15" customHeight="1">
      <c r="A27" s="2" t="s">
        <v>225</v>
      </c>
      <c r="H27" s="49">
        <v>-2209</v>
      </c>
      <c r="I27" s="54"/>
    </row>
    <row r="28" spans="1:9" ht="15">
      <c r="A28" s="2" t="s">
        <v>301</v>
      </c>
      <c r="H28" s="232">
        <f>SUM(H20:H27)</f>
        <v>-251</v>
      </c>
      <c r="I28" s="54"/>
    </row>
    <row r="29" spans="1:9" ht="15" customHeight="1">
      <c r="A29" s="2"/>
      <c r="H29" s="49"/>
      <c r="I29" s="54"/>
    </row>
    <row r="30" spans="1:9" ht="15">
      <c r="A30" s="79" t="s">
        <v>220</v>
      </c>
      <c r="H30" s="49"/>
      <c r="I30" s="54"/>
    </row>
    <row r="31" spans="1:9" ht="15">
      <c r="A31" s="2" t="s">
        <v>228</v>
      </c>
      <c r="H31" s="49">
        <v>6840</v>
      </c>
      <c r="I31" s="54"/>
    </row>
    <row r="32" spans="1:9" ht="15">
      <c r="A32" s="2" t="s">
        <v>229</v>
      </c>
      <c r="H32" s="49">
        <v>-34852</v>
      </c>
      <c r="I32" s="54"/>
    </row>
    <row r="33" spans="1:9" ht="15">
      <c r="A33" s="2" t="s">
        <v>230</v>
      </c>
      <c r="H33" s="49">
        <v>-6704</v>
      </c>
      <c r="I33" s="54"/>
    </row>
    <row r="34" spans="1:9" ht="15">
      <c r="A34" s="2" t="s">
        <v>231</v>
      </c>
      <c r="H34" s="49">
        <v>-27834</v>
      </c>
      <c r="I34" s="54"/>
    </row>
    <row r="35" spans="1:9" ht="15">
      <c r="A35" s="2" t="s">
        <v>225</v>
      </c>
      <c r="H35" s="49">
        <v>-1195</v>
      </c>
      <c r="I35" s="54"/>
    </row>
    <row r="36" spans="1:9" ht="15">
      <c r="A36" s="2" t="s">
        <v>306</v>
      </c>
      <c r="H36" s="232">
        <f>SUM(H31:H35)</f>
        <v>-63745</v>
      </c>
      <c r="I36" s="54"/>
    </row>
    <row r="37" spans="1:9" ht="12" customHeight="1">
      <c r="A37" s="2"/>
      <c r="H37" s="54"/>
      <c r="I37" s="54"/>
    </row>
    <row r="38" spans="1:9" ht="15">
      <c r="A38" s="2" t="s">
        <v>307</v>
      </c>
      <c r="H38" s="49">
        <v>-8780</v>
      </c>
      <c r="I38" s="54"/>
    </row>
    <row r="39" spans="1:9" ht="15">
      <c r="A39" s="2" t="s">
        <v>221</v>
      </c>
      <c r="H39" s="49">
        <v>2965</v>
      </c>
      <c r="I39" s="54"/>
    </row>
    <row r="40" spans="1:9" ht="15">
      <c r="A40" s="2" t="s">
        <v>174</v>
      </c>
      <c r="H40" s="55">
        <v>52058</v>
      </c>
      <c r="I40" s="54"/>
    </row>
    <row r="41" spans="1:9" ht="15.75" thickBot="1">
      <c r="A41" s="2" t="s">
        <v>175</v>
      </c>
      <c r="H41" s="233">
        <f>+H38+H39+H40</f>
        <v>46243</v>
      </c>
      <c r="I41" s="54"/>
    </row>
    <row r="42" spans="1:9" ht="12.75" customHeight="1" thickTop="1">
      <c r="A42" s="2"/>
      <c r="I42" s="54"/>
    </row>
    <row r="43" spans="1:9" ht="12.75" customHeight="1">
      <c r="A43" s="2" t="s">
        <v>176</v>
      </c>
      <c r="B43" s="2"/>
      <c r="C43" s="2"/>
      <c r="D43" s="2"/>
      <c r="E43" s="2"/>
      <c r="F43" s="2"/>
      <c r="G43" s="82"/>
      <c r="I43" s="54"/>
    </row>
    <row r="44" spans="1:9" ht="12.75" customHeight="1">
      <c r="A44" s="87" t="s">
        <v>177</v>
      </c>
      <c r="B44" s="2"/>
      <c r="C44" s="2"/>
      <c r="D44" s="2"/>
      <c r="E44" s="2"/>
      <c r="F44" s="2"/>
      <c r="H44" s="208">
        <v>17847</v>
      </c>
      <c r="I44" s="201"/>
    </row>
    <row r="45" spans="1:9" ht="12.75" customHeight="1">
      <c r="A45" s="87" t="s">
        <v>178</v>
      </c>
      <c r="B45" s="2"/>
      <c r="C45" s="2"/>
      <c r="D45" s="2"/>
      <c r="E45" s="2"/>
      <c r="F45" s="2"/>
      <c r="H45" s="208">
        <v>69733</v>
      </c>
      <c r="I45" s="201"/>
    </row>
    <row r="46" spans="1:9" ht="12.75" customHeight="1">
      <c r="A46" s="87" t="s">
        <v>330</v>
      </c>
      <c r="B46" s="2"/>
      <c r="C46" s="2"/>
      <c r="D46" s="2"/>
      <c r="E46" s="2"/>
      <c r="F46" s="2"/>
      <c r="H46" s="208">
        <v>-41337</v>
      </c>
      <c r="I46" s="201"/>
    </row>
    <row r="47" spans="1:9" ht="12.75" customHeight="1" thickBot="1">
      <c r="A47" s="87"/>
      <c r="B47" s="2"/>
      <c r="C47" s="2"/>
      <c r="D47" s="2"/>
      <c r="E47" s="2"/>
      <c r="F47" s="2"/>
      <c r="H47" s="251">
        <f>SUM(H44:H46)</f>
        <v>46243</v>
      </c>
      <c r="I47" s="201"/>
    </row>
    <row r="48" spans="1:9" ht="12.75" customHeight="1" thickTop="1">
      <c r="A48" s="2"/>
      <c r="I48" s="54"/>
    </row>
    <row r="49" spans="1:9" ht="12.75" customHeight="1">
      <c r="A49" s="88" t="s">
        <v>309</v>
      </c>
      <c r="B49" s="267"/>
      <c r="I49" s="54"/>
    </row>
    <row r="50" spans="1:9" ht="12.75" customHeight="1">
      <c r="A50" s="88" t="s">
        <v>313</v>
      </c>
      <c r="B50" s="267"/>
      <c r="I50" s="54"/>
    </row>
    <row r="51" spans="1:9" ht="12.75" customHeight="1">
      <c r="A51" s="88" t="s">
        <v>312</v>
      </c>
      <c r="B51" s="267"/>
      <c r="I51" s="54"/>
    </row>
    <row r="52" spans="1:9" ht="12.75" customHeight="1">
      <c r="A52" s="88" t="s">
        <v>310</v>
      </c>
      <c r="B52" s="267"/>
      <c r="I52" s="54"/>
    </row>
    <row r="53" spans="1:9" ht="12.75" customHeight="1">
      <c r="A53" s="88" t="s">
        <v>311</v>
      </c>
      <c r="B53" s="267"/>
      <c r="I53" s="54"/>
    </row>
    <row r="54" spans="1:9" ht="12.75" customHeight="1">
      <c r="A54" s="88"/>
      <c r="B54" s="267"/>
      <c r="I54" s="54"/>
    </row>
    <row r="55" spans="1:9" ht="12.75" customHeight="1">
      <c r="A55" s="123" t="s">
        <v>261</v>
      </c>
      <c r="I55" s="54"/>
    </row>
    <row r="56" spans="1:9" ht="12.75" customHeight="1">
      <c r="A56" s="123" t="s">
        <v>262</v>
      </c>
      <c r="I56" s="54"/>
    </row>
    <row r="57" spans="1:9" ht="12.75" customHeight="1">
      <c r="A57" s="2"/>
      <c r="I57" s="54"/>
    </row>
    <row r="58" spans="1:9" ht="12.75" customHeight="1">
      <c r="A58" s="2" t="s">
        <v>160</v>
      </c>
      <c r="I58" s="54"/>
    </row>
    <row r="59" ht="15">
      <c r="I59" s="54"/>
    </row>
    <row r="60" ht="15">
      <c r="I60" s="54"/>
    </row>
    <row r="61" ht="15">
      <c r="I61" s="54"/>
    </row>
    <row r="62" ht="15">
      <c r="I62" s="54"/>
    </row>
    <row r="63" spans="1:9" ht="15">
      <c r="A63" s="2"/>
      <c r="I63" s="54"/>
    </row>
    <row r="64" spans="1:9" ht="15">
      <c r="A64" s="2"/>
      <c r="I64" s="54"/>
    </row>
    <row r="65" spans="1:9" ht="15">
      <c r="A65" s="2"/>
      <c r="I65" s="54"/>
    </row>
    <row r="66" spans="1:9" ht="15">
      <c r="A66" s="2"/>
      <c r="I66" s="54"/>
    </row>
    <row r="67" spans="1:9" ht="15">
      <c r="A67" s="2"/>
      <c r="I67" s="54"/>
    </row>
    <row r="68" spans="1:9" ht="15">
      <c r="A68" s="2"/>
      <c r="I68" s="54"/>
    </row>
    <row r="69" spans="1:9" ht="15">
      <c r="A69" s="2"/>
      <c r="I69" s="54"/>
    </row>
    <row r="70" spans="1:9" ht="15">
      <c r="A70" s="2"/>
      <c r="I70" s="54"/>
    </row>
    <row r="71" spans="1:9" ht="15">
      <c r="A71" s="2"/>
      <c r="I71" s="54"/>
    </row>
    <row r="72" spans="1:9" ht="15">
      <c r="A72" s="2"/>
      <c r="I72" s="54"/>
    </row>
    <row r="73" spans="1:9" ht="15">
      <c r="A73" s="2"/>
      <c r="I73" s="54"/>
    </row>
    <row r="74" spans="1:9" ht="15">
      <c r="A74" s="2"/>
      <c r="I74" s="54"/>
    </row>
    <row r="75" spans="1:9" ht="15">
      <c r="A75" s="2"/>
      <c r="I75" s="54"/>
    </row>
    <row r="76" spans="1:9" ht="15">
      <c r="A76" s="2"/>
      <c r="I76" s="54"/>
    </row>
    <row r="77" spans="1:9" ht="15">
      <c r="A77" s="2"/>
      <c r="I77" s="54"/>
    </row>
    <row r="78" spans="1:9" ht="15">
      <c r="A78" s="2"/>
      <c r="I78" s="54"/>
    </row>
    <row r="79" spans="1:9" ht="15">
      <c r="A79" s="2"/>
      <c r="I79" s="54"/>
    </row>
    <row r="80" spans="1:9" ht="15">
      <c r="A80" s="2"/>
      <c r="I80" s="54"/>
    </row>
    <row r="81" spans="1:9" ht="15">
      <c r="A81" s="2"/>
      <c r="I81" s="54"/>
    </row>
    <row r="82" spans="1:9" ht="15">
      <c r="A82" s="2"/>
      <c r="I82" s="54"/>
    </row>
    <row r="83" ht="15">
      <c r="I83" s="54"/>
    </row>
    <row r="84" ht="15">
      <c r="I84" s="54"/>
    </row>
    <row r="85" ht="15">
      <c r="I85" s="54"/>
    </row>
    <row r="86" ht="15">
      <c r="I86" s="54"/>
    </row>
    <row r="87" ht="15">
      <c r="I87" s="54"/>
    </row>
    <row r="88" ht="15">
      <c r="I88" s="54"/>
    </row>
    <row r="89" ht="15">
      <c r="I89" s="54"/>
    </row>
    <row r="90" ht="15">
      <c r="I90" s="54"/>
    </row>
    <row r="91" ht="15">
      <c r="I91" s="54"/>
    </row>
    <row r="92" ht="15">
      <c r="I92" s="54"/>
    </row>
    <row r="93" ht="15">
      <c r="I93" s="54"/>
    </row>
    <row r="94" ht="15">
      <c r="I94" s="54"/>
    </row>
    <row r="95" ht="15">
      <c r="I95" s="54"/>
    </row>
    <row r="96" ht="15">
      <c r="I96" s="54"/>
    </row>
    <row r="97" ht="15">
      <c r="I97" s="54"/>
    </row>
    <row r="98" ht="15">
      <c r="I98" s="54"/>
    </row>
    <row r="99" ht="15">
      <c r="I99" s="54"/>
    </row>
    <row r="100" ht="15">
      <c r="I100" s="54"/>
    </row>
    <row r="101" ht="15">
      <c r="I101" s="54"/>
    </row>
    <row r="102" ht="15">
      <c r="I102" s="54"/>
    </row>
    <row r="103" ht="15">
      <c r="I103" s="54"/>
    </row>
    <row r="104" ht="15">
      <c r="I104" s="54"/>
    </row>
    <row r="105" ht="15">
      <c r="I105" s="54"/>
    </row>
    <row r="106" ht="15">
      <c r="I106" s="54"/>
    </row>
    <row r="107" ht="15">
      <c r="I107" s="54"/>
    </row>
    <row r="108" ht="15">
      <c r="I108" s="54"/>
    </row>
    <row r="109" ht="15">
      <c r="I109" s="54"/>
    </row>
    <row r="110" ht="15">
      <c r="I110" s="54"/>
    </row>
    <row r="111" ht="15">
      <c r="I111" s="54"/>
    </row>
    <row r="112" ht="15">
      <c r="I112" s="54"/>
    </row>
    <row r="113" ht="15">
      <c r="I113" s="54"/>
    </row>
    <row r="114" ht="15">
      <c r="I114" s="54"/>
    </row>
    <row r="115" ht="15">
      <c r="I115" s="54"/>
    </row>
    <row r="116" ht="15">
      <c r="I116" s="54"/>
    </row>
    <row r="117" ht="15">
      <c r="I117" s="54"/>
    </row>
    <row r="118" ht="15">
      <c r="I118" s="54"/>
    </row>
    <row r="119" ht="15">
      <c r="I119" s="54"/>
    </row>
    <row r="120" ht="15">
      <c r="I120" s="54"/>
    </row>
    <row r="121" ht="15">
      <c r="I121" s="54"/>
    </row>
    <row r="122" ht="15">
      <c r="I122" s="54"/>
    </row>
    <row r="123" ht="15">
      <c r="I123" s="54"/>
    </row>
    <row r="124" ht="15">
      <c r="I124" s="54"/>
    </row>
    <row r="125" ht="15">
      <c r="I125" s="54"/>
    </row>
    <row r="126" ht="15">
      <c r="I126" s="54"/>
    </row>
    <row r="127" ht="15">
      <c r="I127" s="54"/>
    </row>
    <row r="128" ht="15">
      <c r="I128" s="54"/>
    </row>
    <row r="129" ht="15">
      <c r="I129" s="54"/>
    </row>
    <row r="130" ht="15">
      <c r="I130" s="54"/>
    </row>
    <row r="131" ht="15">
      <c r="I131" s="54"/>
    </row>
    <row r="132" ht="15">
      <c r="I132" s="54"/>
    </row>
    <row r="133" ht="15">
      <c r="I133" s="54"/>
    </row>
    <row r="134" ht="15">
      <c r="I134" s="54"/>
    </row>
    <row r="135" ht="15">
      <c r="I135" s="54"/>
    </row>
    <row r="136" ht="15">
      <c r="I136" s="54"/>
    </row>
    <row r="137" ht="15">
      <c r="I137" s="54"/>
    </row>
    <row r="138" ht="15">
      <c r="I138" s="54"/>
    </row>
    <row r="139" ht="15">
      <c r="I139" s="54"/>
    </row>
    <row r="140" ht="15">
      <c r="I140" s="54"/>
    </row>
    <row r="141" ht="15">
      <c r="I141" s="54"/>
    </row>
    <row r="142" ht="15">
      <c r="I142" s="54"/>
    </row>
    <row r="143" ht="15">
      <c r="I143" s="54"/>
    </row>
    <row r="144" ht="15">
      <c r="I144" s="54"/>
    </row>
    <row r="145" ht="15">
      <c r="I145" s="54"/>
    </row>
    <row r="146" ht="15">
      <c r="I146" s="54"/>
    </row>
    <row r="147" ht="15">
      <c r="I147" s="54"/>
    </row>
    <row r="148" ht="15">
      <c r="I148" s="54"/>
    </row>
    <row r="149" ht="15">
      <c r="I149" s="54"/>
    </row>
    <row r="150" ht="15">
      <c r="I150" s="54"/>
    </row>
    <row r="151" ht="15">
      <c r="I151" s="54"/>
    </row>
    <row r="152" ht="15">
      <c r="I152" s="54"/>
    </row>
    <row r="153" ht="15">
      <c r="I153" s="54"/>
    </row>
    <row r="154" ht="15">
      <c r="I154" s="54"/>
    </row>
    <row r="155" ht="15">
      <c r="I155" s="54"/>
    </row>
    <row r="156" ht="15">
      <c r="I156" s="54"/>
    </row>
    <row r="157" ht="15">
      <c r="I157" s="54"/>
    </row>
    <row r="158" ht="15">
      <c r="I158" s="54"/>
    </row>
    <row r="159" ht="15">
      <c r="I159" s="54"/>
    </row>
    <row r="160" ht="15">
      <c r="I160" s="54"/>
    </row>
    <row r="161" ht="15">
      <c r="I161" s="54"/>
    </row>
    <row r="162" ht="15">
      <c r="I162" s="54"/>
    </row>
    <row r="163" ht="15">
      <c r="I163" s="54"/>
    </row>
    <row r="164" ht="15">
      <c r="I164" s="54"/>
    </row>
    <row r="165" ht="15">
      <c r="I165" s="54"/>
    </row>
    <row r="166" ht="15">
      <c r="I166" s="54"/>
    </row>
    <row r="167" ht="15">
      <c r="I167" s="54"/>
    </row>
    <row r="168" ht="15">
      <c r="I168" s="54"/>
    </row>
    <row r="169" ht="15">
      <c r="I169" s="54"/>
    </row>
    <row r="170" ht="15">
      <c r="I170" s="54"/>
    </row>
    <row r="171" ht="15">
      <c r="I171" s="54"/>
    </row>
    <row r="172" ht="15">
      <c r="I172" s="54"/>
    </row>
    <row r="173" ht="15">
      <c r="I173" s="54"/>
    </row>
    <row r="174" ht="15">
      <c r="I174" s="54"/>
    </row>
    <row r="175" ht="15">
      <c r="I175" s="54"/>
    </row>
    <row r="176" ht="15">
      <c r="I176" s="54"/>
    </row>
    <row r="177" ht="15">
      <c r="I177" s="54"/>
    </row>
    <row r="178" ht="15">
      <c r="I178" s="54"/>
    </row>
    <row r="179" ht="15">
      <c r="I179" s="54"/>
    </row>
    <row r="180" ht="15">
      <c r="I180" s="54"/>
    </row>
    <row r="181" ht="15">
      <c r="I181" s="54"/>
    </row>
    <row r="182" ht="15">
      <c r="I182" s="54"/>
    </row>
    <row r="183" ht="15">
      <c r="I183" s="54"/>
    </row>
    <row r="184" ht="15">
      <c r="I184" s="54"/>
    </row>
    <row r="185" ht="15">
      <c r="I185" s="54"/>
    </row>
    <row r="186" ht="15">
      <c r="I186" s="54"/>
    </row>
    <row r="187" ht="15">
      <c r="I187" s="54"/>
    </row>
    <row r="188" ht="15">
      <c r="I188" s="54"/>
    </row>
    <row r="189" ht="15">
      <c r="I189" s="54"/>
    </row>
    <row r="190" ht="15">
      <c r="I190" s="54"/>
    </row>
    <row r="191" ht="15">
      <c r="I191" s="54"/>
    </row>
    <row r="192" ht="15">
      <c r="I192" s="54"/>
    </row>
    <row r="193" ht="15">
      <c r="I193" s="54"/>
    </row>
    <row r="194" ht="15">
      <c r="I194" s="54"/>
    </row>
    <row r="195" ht="15">
      <c r="I195" s="54"/>
    </row>
    <row r="196" ht="15">
      <c r="I196" s="54"/>
    </row>
    <row r="197" ht="15">
      <c r="I197" s="54"/>
    </row>
    <row r="198" ht="15">
      <c r="I198" s="54"/>
    </row>
    <row r="199" ht="15">
      <c r="I199" s="54"/>
    </row>
    <row r="200" ht="15">
      <c r="I200" s="54"/>
    </row>
    <row r="201" ht="15">
      <c r="I201" s="54"/>
    </row>
    <row r="202" ht="15">
      <c r="I202" s="54"/>
    </row>
    <row r="203" ht="15">
      <c r="I203" s="54"/>
    </row>
    <row r="204" ht="15">
      <c r="I204" s="54"/>
    </row>
    <row r="205" ht="15">
      <c r="I205" s="54"/>
    </row>
    <row r="206" ht="15">
      <c r="I206" s="54"/>
    </row>
    <row r="207" ht="15">
      <c r="I207" s="54"/>
    </row>
    <row r="208" ht="15">
      <c r="I208" s="54"/>
    </row>
    <row r="209" ht="15">
      <c r="I209" s="54"/>
    </row>
    <row r="210" ht="15">
      <c r="I210" s="54"/>
    </row>
    <row r="211" ht="15">
      <c r="I211" s="54"/>
    </row>
    <row r="212" ht="15">
      <c r="I212" s="54"/>
    </row>
    <row r="213" ht="15">
      <c r="I213" s="54"/>
    </row>
    <row r="214" ht="15">
      <c r="I214" s="54"/>
    </row>
    <row r="215" ht="15">
      <c r="I215" s="54"/>
    </row>
    <row r="216" ht="15">
      <c r="I216" s="54"/>
    </row>
    <row r="217" ht="15">
      <c r="I217" s="54"/>
    </row>
    <row r="218" ht="15">
      <c r="I218" s="54"/>
    </row>
    <row r="219" ht="15">
      <c r="I219" s="54"/>
    </row>
    <row r="220" ht="15">
      <c r="I220" s="54"/>
    </row>
    <row r="221" ht="15">
      <c r="I221" s="54"/>
    </row>
    <row r="222" ht="15">
      <c r="I222" s="54"/>
    </row>
    <row r="223" ht="15">
      <c r="I223" s="54"/>
    </row>
    <row r="224" ht="15">
      <c r="I224" s="54"/>
    </row>
    <row r="225" ht="15">
      <c r="I225" s="54"/>
    </row>
    <row r="226" ht="15">
      <c r="I226" s="54"/>
    </row>
    <row r="227" ht="15">
      <c r="I227" s="54"/>
    </row>
    <row r="228" ht="15">
      <c r="I228" s="54"/>
    </row>
    <row r="229" ht="15">
      <c r="I229" s="54"/>
    </row>
    <row r="230" ht="15">
      <c r="I230" s="54"/>
    </row>
    <row r="231" ht="15">
      <c r="I231" s="54"/>
    </row>
    <row r="232" ht="15">
      <c r="I232" s="54"/>
    </row>
    <row r="233" ht="15">
      <c r="I233" s="54"/>
    </row>
    <row r="234" ht="15">
      <c r="I234" s="54"/>
    </row>
    <row r="235" ht="15">
      <c r="I235" s="54"/>
    </row>
    <row r="236" ht="15">
      <c r="I236" s="54"/>
    </row>
    <row r="237" ht="15">
      <c r="I237" s="54"/>
    </row>
    <row r="238" ht="15">
      <c r="I238" s="54"/>
    </row>
    <row r="239" ht="15">
      <c r="I239" s="54"/>
    </row>
    <row r="240" ht="15">
      <c r="I240" s="54"/>
    </row>
    <row r="241" ht="15">
      <c r="I241" s="54"/>
    </row>
    <row r="242" ht="15">
      <c r="I242" s="54"/>
    </row>
    <row r="243" ht="15">
      <c r="I243" s="54"/>
    </row>
    <row r="244" ht="15">
      <c r="I244" s="54"/>
    </row>
    <row r="245" ht="15">
      <c r="I245" s="54"/>
    </row>
    <row r="246" ht="15">
      <c r="I246" s="54"/>
    </row>
    <row r="247" ht="15">
      <c r="I247" s="54"/>
    </row>
    <row r="248" ht="15">
      <c r="I248" s="54"/>
    </row>
    <row r="249" ht="15">
      <c r="I249" s="54"/>
    </row>
    <row r="250" ht="15">
      <c r="I250" s="54"/>
    </row>
    <row r="251" ht="15">
      <c r="I251" s="54"/>
    </row>
    <row r="252" ht="15">
      <c r="I252" s="54"/>
    </row>
    <row r="253" ht="15">
      <c r="I253" s="54"/>
    </row>
    <row r="254" ht="15">
      <c r="I254" s="54"/>
    </row>
    <row r="255" ht="15">
      <c r="I255" s="54"/>
    </row>
    <row r="256" ht="15">
      <c r="I256" s="54"/>
    </row>
    <row r="257" ht="15">
      <c r="I257" s="54"/>
    </row>
    <row r="258" ht="15">
      <c r="I258" s="54"/>
    </row>
    <row r="259" ht="15">
      <c r="I259" s="54"/>
    </row>
    <row r="260" ht="15">
      <c r="I260" s="54"/>
    </row>
    <row r="261" ht="15">
      <c r="I261" s="54"/>
    </row>
    <row r="262" ht="15">
      <c r="I262" s="54"/>
    </row>
    <row r="263" ht="15">
      <c r="I263" s="54"/>
    </row>
    <row r="264" ht="15">
      <c r="I264" s="54"/>
    </row>
    <row r="265" ht="15">
      <c r="I265" s="54"/>
    </row>
    <row r="266" ht="15">
      <c r="I266" s="54"/>
    </row>
    <row r="267" ht="15">
      <c r="I267" s="54"/>
    </row>
    <row r="268" ht="15">
      <c r="I268" s="54"/>
    </row>
    <row r="269" ht="15">
      <c r="I269" s="54"/>
    </row>
    <row r="270" ht="15">
      <c r="I270" s="54"/>
    </row>
    <row r="271" ht="15">
      <c r="I271" s="54"/>
    </row>
    <row r="272" ht="15">
      <c r="I272" s="54"/>
    </row>
    <row r="273" ht="15">
      <c r="I273" s="54"/>
    </row>
    <row r="274" ht="15">
      <c r="I274" s="54"/>
    </row>
    <row r="275" ht="15">
      <c r="I275" s="54"/>
    </row>
    <row r="276" ht="15">
      <c r="I276" s="54"/>
    </row>
    <row r="277" ht="15">
      <c r="I277" s="54"/>
    </row>
    <row r="278" ht="15">
      <c r="I278" s="54"/>
    </row>
    <row r="279" ht="15">
      <c r="I279" s="54"/>
    </row>
    <row r="280" ht="15">
      <c r="I280" s="54"/>
    </row>
    <row r="281" ht="15">
      <c r="I281" s="54"/>
    </row>
    <row r="282" ht="15">
      <c r="I282" s="54"/>
    </row>
    <row r="283" ht="15">
      <c r="I283" s="54"/>
    </row>
    <row r="284" ht="15">
      <c r="I284" s="54"/>
    </row>
    <row r="285" ht="15">
      <c r="I285" s="54"/>
    </row>
    <row r="286" ht="15">
      <c r="I286" s="54"/>
    </row>
    <row r="287" ht="15">
      <c r="I287" s="54"/>
    </row>
    <row r="288" ht="15">
      <c r="I288" s="54"/>
    </row>
    <row r="289" ht="15">
      <c r="I289" s="54"/>
    </row>
    <row r="290" ht="15">
      <c r="I290" s="54"/>
    </row>
    <row r="291" ht="15">
      <c r="I291" s="54"/>
    </row>
    <row r="292" ht="15">
      <c r="I292" s="54"/>
    </row>
    <row r="293" ht="15">
      <c r="I293" s="54"/>
    </row>
    <row r="294" ht="15">
      <c r="I294" s="54"/>
    </row>
    <row r="295" ht="15">
      <c r="I295" s="54"/>
    </row>
    <row r="296" ht="15">
      <c r="I296" s="54"/>
    </row>
    <row r="297" ht="15">
      <c r="I297" s="54"/>
    </row>
    <row r="298" ht="15">
      <c r="I298" s="54"/>
    </row>
    <row r="299" ht="15">
      <c r="I299" s="54"/>
    </row>
    <row r="300" ht="15">
      <c r="I300" s="54"/>
    </row>
    <row r="301" ht="15">
      <c r="I301" s="54"/>
    </row>
    <row r="302" ht="15">
      <c r="I302" s="54"/>
    </row>
    <row r="303" ht="15">
      <c r="I303" s="54"/>
    </row>
    <row r="304" ht="15">
      <c r="I304" s="54"/>
    </row>
    <row r="305" ht="15">
      <c r="I305" s="54"/>
    </row>
    <row r="306" ht="15">
      <c r="I306" s="54"/>
    </row>
    <row r="307" ht="15">
      <c r="I307" s="54"/>
    </row>
    <row r="308" ht="15">
      <c r="I308" s="54"/>
    </row>
    <row r="309" ht="15">
      <c r="I309" s="54"/>
    </row>
    <row r="310" ht="15">
      <c r="I310" s="54"/>
    </row>
    <row r="311" ht="15">
      <c r="I311" s="54"/>
    </row>
    <row r="312" ht="15">
      <c r="I312" s="54"/>
    </row>
    <row r="313" ht="15">
      <c r="I313" s="54"/>
    </row>
    <row r="314" ht="15">
      <c r="I314" s="54"/>
    </row>
    <row r="315" ht="15">
      <c r="I315" s="54"/>
    </row>
    <row r="316" ht="15">
      <c r="I316" s="54"/>
    </row>
    <row r="317" ht="15">
      <c r="I317" s="54"/>
    </row>
    <row r="318" ht="15">
      <c r="I318" s="54"/>
    </row>
    <row r="319" ht="15">
      <c r="I319" s="54"/>
    </row>
    <row r="320" ht="15">
      <c r="I320" s="54"/>
    </row>
    <row r="321" ht="15">
      <c r="I321" s="54"/>
    </row>
    <row r="322" ht="15">
      <c r="I322" s="54"/>
    </row>
    <row r="323" ht="15">
      <c r="I323" s="54"/>
    </row>
    <row r="324" ht="15">
      <c r="I324" s="54"/>
    </row>
    <row r="325" ht="15">
      <c r="I325" s="54"/>
    </row>
    <row r="326" ht="15">
      <c r="I326" s="54"/>
    </row>
    <row r="327" ht="15">
      <c r="I327" s="54"/>
    </row>
    <row r="328" ht="15">
      <c r="I328" s="54"/>
    </row>
    <row r="329" ht="15">
      <c r="I329" s="54"/>
    </row>
    <row r="330" ht="15">
      <c r="I330" s="54"/>
    </row>
    <row r="331" ht="15">
      <c r="I331" s="54"/>
    </row>
    <row r="332" ht="15">
      <c r="I332" s="54"/>
    </row>
    <row r="333" ht="15">
      <c r="I333" s="54"/>
    </row>
    <row r="334" ht="15">
      <c r="I334" s="54"/>
    </row>
    <row r="335" ht="15">
      <c r="I335" s="54"/>
    </row>
    <row r="336" ht="15">
      <c r="I336" s="54"/>
    </row>
    <row r="337" ht="15">
      <c r="I337" s="54"/>
    </row>
    <row r="338" ht="15">
      <c r="I338" s="54"/>
    </row>
    <row r="339" ht="15">
      <c r="I339" s="54"/>
    </row>
    <row r="340" ht="15">
      <c r="I340" s="54"/>
    </row>
    <row r="341" ht="15">
      <c r="I341" s="54"/>
    </row>
    <row r="342" ht="15">
      <c r="I342" s="54"/>
    </row>
    <row r="343" ht="15">
      <c r="I343" s="54"/>
    </row>
    <row r="344" ht="15">
      <c r="I344" s="54"/>
    </row>
    <row r="345" ht="15">
      <c r="I345" s="54"/>
    </row>
    <row r="346" ht="15">
      <c r="I346" s="54"/>
    </row>
    <row r="347" ht="15">
      <c r="I347" s="54"/>
    </row>
    <row r="348" ht="15">
      <c r="I348" s="54"/>
    </row>
    <row r="349" ht="15">
      <c r="I349" s="54"/>
    </row>
    <row r="350" ht="15">
      <c r="I350" s="54"/>
    </row>
    <row r="351" ht="15">
      <c r="I351" s="54"/>
    </row>
    <row r="352" ht="15">
      <c r="I352" s="54"/>
    </row>
    <row r="353" ht="15">
      <c r="I353" s="54"/>
    </row>
    <row r="354" ht="15">
      <c r="I354" s="54"/>
    </row>
    <row r="355" ht="15">
      <c r="I355" s="54"/>
    </row>
    <row r="356" ht="15">
      <c r="I356" s="54"/>
    </row>
    <row r="357" ht="15">
      <c r="I357" s="54"/>
    </row>
    <row r="358" ht="15">
      <c r="I358" s="54"/>
    </row>
    <row r="359" ht="15">
      <c r="I359" s="54"/>
    </row>
    <row r="360" ht="15">
      <c r="I360" s="54"/>
    </row>
    <row r="361" ht="15">
      <c r="I361" s="54"/>
    </row>
    <row r="362" ht="15">
      <c r="I362" s="54"/>
    </row>
    <row r="363" ht="15">
      <c r="I363" s="54"/>
    </row>
    <row r="364" ht="15">
      <c r="I364" s="54"/>
    </row>
    <row r="365" ht="15">
      <c r="I365" s="54"/>
    </row>
    <row r="366" ht="15">
      <c r="I366" s="54"/>
    </row>
    <row r="367" ht="15">
      <c r="I367" s="54"/>
    </row>
    <row r="368" ht="15">
      <c r="I368" s="54"/>
    </row>
    <row r="369" ht="15">
      <c r="I369" s="54"/>
    </row>
    <row r="370" ht="15">
      <c r="I370" s="54"/>
    </row>
    <row r="371" ht="15">
      <c r="I371" s="54"/>
    </row>
    <row r="372" ht="15">
      <c r="I372" s="54"/>
    </row>
    <row r="373" ht="15">
      <c r="I373" s="54"/>
    </row>
    <row r="374" ht="15">
      <c r="I374" s="54"/>
    </row>
    <row r="375" ht="15">
      <c r="I375" s="54"/>
    </row>
    <row r="376" ht="15">
      <c r="I376" s="54"/>
    </row>
    <row r="377" ht="15">
      <c r="I377" s="54"/>
    </row>
    <row r="378" ht="15">
      <c r="I378" s="54"/>
    </row>
    <row r="379" ht="15">
      <c r="I379" s="54"/>
    </row>
    <row r="380" ht="15">
      <c r="I380" s="54"/>
    </row>
    <row r="381" ht="15">
      <c r="I381" s="54"/>
    </row>
    <row r="382" ht="15">
      <c r="I382" s="54"/>
    </row>
    <row r="383" ht="15">
      <c r="I383" s="54"/>
    </row>
    <row r="384" ht="15">
      <c r="I384" s="54"/>
    </row>
    <row r="385" ht="15">
      <c r="I385" s="54"/>
    </row>
    <row r="386" ht="15">
      <c r="I386" s="54"/>
    </row>
    <row r="387" ht="15">
      <c r="I387" s="54"/>
    </row>
    <row r="388" ht="15">
      <c r="I388" s="54"/>
    </row>
    <row r="389" ht="15">
      <c r="I389" s="54"/>
    </row>
    <row r="390" ht="15">
      <c r="I390" s="54"/>
    </row>
    <row r="391" ht="15">
      <c r="I391" s="54"/>
    </row>
    <row r="392" ht="15">
      <c r="I392" s="54"/>
    </row>
    <row r="393" ht="15">
      <c r="I393" s="54"/>
    </row>
    <row r="394" ht="15">
      <c r="I394" s="54"/>
    </row>
    <row r="395" ht="15">
      <c r="I395" s="54"/>
    </row>
    <row r="396" ht="15">
      <c r="I396" s="54"/>
    </row>
    <row r="397" ht="15">
      <c r="I397" s="54"/>
    </row>
    <row r="398" ht="15">
      <c r="I398" s="54"/>
    </row>
    <row r="399" ht="15">
      <c r="I399" s="54"/>
    </row>
    <row r="400" ht="15">
      <c r="I400" s="54"/>
    </row>
    <row r="401" ht="15">
      <c r="I401" s="54"/>
    </row>
    <row r="402" ht="15">
      <c r="I402" s="54"/>
    </row>
    <row r="403" ht="15">
      <c r="I403" s="54"/>
    </row>
    <row r="404" ht="15">
      <c r="I404" s="54"/>
    </row>
    <row r="405" ht="15">
      <c r="I405" s="54"/>
    </row>
    <row r="406" ht="15">
      <c r="I406" s="54"/>
    </row>
    <row r="407" ht="15">
      <c r="I407" s="54"/>
    </row>
    <row r="408" ht="15">
      <c r="I408" s="54"/>
    </row>
    <row r="409" ht="15">
      <c r="I409" s="54"/>
    </row>
    <row r="410" ht="15">
      <c r="I410" s="54"/>
    </row>
    <row r="411" ht="15">
      <c r="I411" s="54"/>
    </row>
    <row r="412" ht="15">
      <c r="I412" s="54"/>
    </row>
    <row r="413" ht="15">
      <c r="I413" s="54"/>
    </row>
    <row r="414" ht="15">
      <c r="I414" s="54"/>
    </row>
    <row r="415" ht="15">
      <c r="I415" s="54"/>
    </row>
    <row r="416" ht="15">
      <c r="I416" s="54"/>
    </row>
    <row r="417" ht="15">
      <c r="I417" s="54"/>
    </row>
    <row r="418" ht="15">
      <c r="I418" s="54"/>
    </row>
    <row r="419" ht="15">
      <c r="I419" s="54"/>
    </row>
    <row r="420" ht="15">
      <c r="I420" s="54"/>
    </row>
    <row r="421" ht="15">
      <c r="I421" s="54"/>
    </row>
    <row r="422" ht="15">
      <c r="I422" s="54"/>
    </row>
    <row r="423" ht="15">
      <c r="I423" s="54"/>
    </row>
    <row r="424" ht="15">
      <c r="I424" s="54"/>
    </row>
    <row r="425" ht="15">
      <c r="I425" s="54"/>
    </row>
    <row r="426" ht="15">
      <c r="I426" s="54"/>
    </row>
    <row r="427" ht="15">
      <c r="I427" s="54"/>
    </row>
    <row r="428" ht="15">
      <c r="I428" s="54"/>
    </row>
    <row r="429" ht="15">
      <c r="I429" s="54"/>
    </row>
    <row r="430" ht="15">
      <c r="I430" s="54"/>
    </row>
    <row r="431" ht="15">
      <c r="I431" s="54"/>
    </row>
    <row r="432" ht="15">
      <c r="I432" s="54"/>
    </row>
    <row r="433" ht="15">
      <c r="I433" s="54"/>
    </row>
    <row r="434" ht="15">
      <c r="I434" s="54"/>
    </row>
    <row r="435" ht="15">
      <c r="I435" s="54"/>
    </row>
    <row r="436" ht="15">
      <c r="I436" s="54"/>
    </row>
    <row r="437" ht="15">
      <c r="I437" s="54"/>
    </row>
    <row r="438" ht="15">
      <c r="I438" s="54"/>
    </row>
    <row r="439" ht="15">
      <c r="I439" s="54"/>
    </row>
    <row r="440" ht="15">
      <c r="I440" s="54"/>
    </row>
    <row r="441" ht="15">
      <c r="I441" s="54"/>
    </row>
    <row r="442" ht="15">
      <c r="I442" s="54"/>
    </row>
    <row r="443" ht="15">
      <c r="I443" s="54"/>
    </row>
    <row r="444" ht="15">
      <c r="I444" s="54"/>
    </row>
    <row r="445" ht="15">
      <c r="I445" s="54"/>
    </row>
    <row r="446" ht="15">
      <c r="I446" s="54"/>
    </row>
    <row r="447" ht="15">
      <c r="I447" s="54"/>
    </row>
    <row r="448" ht="15">
      <c r="I448" s="54"/>
    </row>
    <row r="449" ht="15">
      <c r="I449" s="54"/>
    </row>
    <row r="450" ht="15">
      <c r="I450" s="54"/>
    </row>
    <row r="451" ht="15">
      <c r="I451" s="54"/>
    </row>
    <row r="452" ht="15">
      <c r="I452" s="54"/>
    </row>
    <row r="453" ht="15">
      <c r="I453" s="54"/>
    </row>
    <row r="454" ht="15">
      <c r="I454" s="54"/>
    </row>
    <row r="455" ht="15">
      <c r="I455" s="54"/>
    </row>
    <row r="456" ht="15">
      <c r="I456" s="54"/>
    </row>
    <row r="457" ht="15">
      <c r="I457" s="54"/>
    </row>
    <row r="458" ht="15">
      <c r="I458" s="54"/>
    </row>
    <row r="459" ht="15">
      <c r="I459" s="54"/>
    </row>
    <row r="460" ht="15">
      <c r="I460" s="54"/>
    </row>
    <row r="461" ht="15">
      <c r="I461" s="54"/>
    </row>
    <row r="462" ht="15">
      <c r="I462" s="54"/>
    </row>
    <row r="463" ht="15">
      <c r="I463" s="54"/>
    </row>
    <row r="464" ht="15">
      <c r="I464" s="54"/>
    </row>
    <row r="465" ht="15">
      <c r="I465" s="54"/>
    </row>
    <row r="466" ht="15">
      <c r="I466" s="54"/>
    </row>
    <row r="467" ht="15">
      <c r="I467" s="54"/>
    </row>
    <row r="468" ht="15">
      <c r="I468" s="54"/>
    </row>
    <row r="469" ht="15">
      <c r="I469" s="54"/>
    </row>
    <row r="470" ht="15">
      <c r="I470" s="54"/>
    </row>
    <row r="471" ht="15">
      <c r="I471" s="54"/>
    </row>
    <row r="472" ht="15">
      <c r="I472" s="54"/>
    </row>
    <row r="473" ht="15">
      <c r="I473" s="54"/>
    </row>
    <row r="474" ht="15">
      <c r="I474" s="54"/>
    </row>
    <row r="475" ht="15">
      <c r="I475" s="54"/>
    </row>
    <row r="476" ht="15">
      <c r="I476" s="54"/>
    </row>
    <row r="477" ht="15">
      <c r="I477" s="54"/>
    </row>
    <row r="478" ht="15">
      <c r="I478" s="54"/>
    </row>
    <row r="479" ht="15">
      <c r="I479" s="54"/>
    </row>
    <row r="480" ht="15">
      <c r="I480" s="54"/>
    </row>
    <row r="481" ht="15">
      <c r="I481" s="54"/>
    </row>
    <row r="482" ht="15">
      <c r="I482" s="54"/>
    </row>
    <row r="483" ht="15">
      <c r="I483" s="54"/>
    </row>
    <row r="484" ht="15">
      <c r="I484" s="54"/>
    </row>
    <row r="485" ht="15">
      <c r="I485" s="54"/>
    </row>
    <row r="486" ht="15">
      <c r="I486" s="54"/>
    </row>
    <row r="487" ht="15">
      <c r="I487" s="54"/>
    </row>
    <row r="488" ht="15">
      <c r="I488" s="54"/>
    </row>
    <row r="489" ht="15">
      <c r="I489" s="54"/>
    </row>
    <row r="490" ht="15">
      <c r="I490" s="54"/>
    </row>
    <row r="491" ht="15">
      <c r="I491" s="54"/>
    </row>
    <row r="492" ht="15">
      <c r="I492" s="54"/>
    </row>
    <row r="493" ht="15">
      <c r="I493" s="54"/>
    </row>
    <row r="494" ht="15">
      <c r="I494" s="54"/>
    </row>
    <row r="495" ht="15">
      <c r="I495" s="54"/>
    </row>
    <row r="496" ht="15">
      <c r="I496" s="54"/>
    </row>
    <row r="497" ht="15">
      <c r="I497" s="54"/>
    </row>
    <row r="498" ht="15">
      <c r="I498" s="54"/>
    </row>
    <row r="499" ht="15">
      <c r="I499" s="54"/>
    </row>
    <row r="500" ht="15">
      <c r="I500" s="54"/>
    </row>
    <row r="501" ht="15">
      <c r="I501" s="54"/>
    </row>
    <row r="502" ht="15">
      <c r="I502" s="54"/>
    </row>
    <row r="503" ht="15">
      <c r="I503" s="54"/>
    </row>
    <row r="504" ht="15">
      <c r="I504" s="54"/>
    </row>
    <row r="505" ht="15">
      <c r="I505" s="54"/>
    </row>
    <row r="506" ht="15">
      <c r="I506" s="54"/>
    </row>
    <row r="507" ht="15">
      <c r="I507" s="54"/>
    </row>
    <row r="508" ht="15">
      <c r="I508" s="54"/>
    </row>
    <row r="509" ht="15">
      <c r="I509" s="54"/>
    </row>
    <row r="510" ht="15">
      <c r="I510" s="54"/>
    </row>
    <row r="511" ht="15">
      <c r="I511" s="54"/>
    </row>
    <row r="512" ht="15">
      <c r="I512" s="54"/>
    </row>
    <row r="513" ht="15">
      <c r="I513" s="54"/>
    </row>
    <row r="514" ht="15">
      <c r="I514" s="54"/>
    </row>
    <row r="515" ht="15">
      <c r="I515" s="54"/>
    </row>
    <row r="516" ht="15">
      <c r="I516" s="54"/>
    </row>
    <row r="517" ht="15">
      <c r="I517" s="54"/>
    </row>
    <row r="518" ht="15">
      <c r="I518" s="54"/>
    </row>
    <row r="519" ht="15">
      <c r="I519" s="54"/>
    </row>
    <row r="520" ht="15">
      <c r="I520" s="54"/>
    </row>
    <row r="521" ht="15">
      <c r="I521" s="54"/>
    </row>
    <row r="522" ht="15">
      <c r="I522" s="54"/>
    </row>
    <row r="523" ht="15">
      <c r="I523" s="54"/>
    </row>
    <row r="524" ht="15">
      <c r="I524" s="54"/>
    </row>
    <row r="525" ht="15">
      <c r="I525" s="54"/>
    </row>
    <row r="526" ht="15">
      <c r="I526" s="54"/>
    </row>
    <row r="527" ht="15">
      <c r="I527" s="54"/>
    </row>
    <row r="528" ht="15">
      <c r="I528" s="54"/>
    </row>
    <row r="529" ht="15">
      <c r="I529" s="54"/>
    </row>
    <row r="530" ht="15">
      <c r="I530" s="54"/>
    </row>
    <row r="531" ht="15">
      <c r="I531" s="54"/>
    </row>
    <row r="532" ht="15">
      <c r="I532" s="54"/>
    </row>
    <row r="533" ht="15">
      <c r="I533" s="54"/>
    </row>
    <row r="534" ht="15">
      <c r="I534" s="54"/>
    </row>
    <row r="535" ht="15">
      <c r="I535" s="54"/>
    </row>
    <row r="536" ht="15">
      <c r="I536" s="54"/>
    </row>
    <row r="537" ht="15">
      <c r="I537" s="54"/>
    </row>
    <row r="538" ht="15">
      <c r="I538" s="54"/>
    </row>
    <row r="539" ht="15">
      <c r="I539" s="54"/>
    </row>
    <row r="540" ht="15">
      <c r="I540" s="54"/>
    </row>
    <row r="541" ht="15">
      <c r="I541" s="54"/>
    </row>
    <row r="542" ht="15">
      <c r="I542" s="54"/>
    </row>
    <row r="543" ht="15">
      <c r="I543" s="54"/>
    </row>
    <row r="544" ht="15">
      <c r="I544" s="54"/>
    </row>
    <row r="545" ht="15">
      <c r="I545" s="54"/>
    </row>
    <row r="546" ht="15">
      <c r="I546" s="54"/>
    </row>
    <row r="547" ht="15">
      <c r="I547" s="54"/>
    </row>
    <row r="548" ht="15">
      <c r="I548" s="54"/>
    </row>
    <row r="549" ht="15">
      <c r="I549" s="54"/>
    </row>
    <row r="550" ht="15">
      <c r="I550" s="54"/>
    </row>
    <row r="551" ht="15">
      <c r="I551" s="54"/>
    </row>
    <row r="552" ht="15">
      <c r="I552" s="54"/>
    </row>
    <row r="553" ht="15">
      <c r="I553" s="54"/>
    </row>
    <row r="554" ht="15">
      <c r="I554" s="54"/>
    </row>
    <row r="555" ht="15">
      <c r="I555" s="54"/>
    </row>
    <row r="556" ht="15">
      <c r="I556" s="54"/>
    </row>
    <row r="557" ht="15">
      <c r="I557" s="54"/>
    </row>
    <row r="558" ht="15">
      <c r="I558" s="54"/>
    </row>
    <row r="559" ht="15">
      <c r="I559" s="54"/>
    </row>
    <row r="560" ht="15">
      <c r="I560" s="54"/>
    </row>
    <row r="561" ht="15">
      <c r="I561" s="54"/>
    </row>
    <row r="562" ht="15">
      <c r="I562" s="54"/>
    </row>
    <row r="563" ht="15">
      <c r="I563" s="54"/>
    </row>
    <row r="564" ht="15">
      <c r="I564" s="54"/>
    </row>
    <row r="565" ht="15">
      <c r="I565" s="54"/>
    </row>
    <row r="566" ht="15">
      <c r="I566" s="54"/>
    </row>
    <row r="567" ht="15">
      <c r="I567" s="54"/>
    </row>
    <row r="568" ht="15">
      <c r="I568" s="54"/>
    </row>
    <row r="569" ht="15">
      <c r="I569" s="54"/>
    </row>
    <row r="570" ht="15">
      <c r="I570" s="54"/>
    </row>
    <row r="571" ht="15">
      <c r="I571" s="54"/>
    </row>
    <row r="572" ht="15">
      <c r="I572" s="54"/>
    </row>
    <row r="573" ht="15">
      <c r="I573" s="54"/>
    </row>
    <row r="574" ht="15">
      <c r="I574" s="54"/>
    </row>
    <row r="575" ht="15">
      <c r="I575" s="54"/>
    </row>
    <row r="576" ht="15">
      <c r="I576" s="54"/>
    </row>
    <row r="577" ht="15">
      <c r="I577" s="54"/>
    </row>
    <row r="578" ht="15">
      <c r="I578" s="54"/>
    </row>
    <row r="579" ht="15">
      <c r="I579" s="54"/>
    </row>
    <row r="580" ht="15">
      <c r="I580" s="54"/>
    </row>
    <row r="581" ht="15">
      <c r="I581" s="54"/>
    </row>
    <row r="582" ht="15">
      <c r="I582" s="54"/>
    </row>
    <row r="583" ht="15">
      <c r="I583" s="54"/>
    </row>
    <row r="584" ht="15">
      <c r="I584" s="54"/>
    </row>
    <row r="585" ht="15">
      <c r="I585" s="54"/>
    </row>
    <row r="586" ht="15">
      <c r="I586" s="54"/>
    </row>
    <row r="587" ht="15">
      <c r="I587" s="54"/>
    </row>
    <row r="588" ht="15">
      <c r="I588" s="54"/>
    </row>
    <row r="589" ht="15">
      <c r="I589" s="54"/>
    </row>
    <row r="590" ht="15">
      <c r="I590" s="54"/>
    </row>
    <row r="591" ht="15">
      <c r="I591" s="54"/>
    </row>
    <row r="592" ht="15">
      <c r="I592" s="54"/>
    </row>
    <row r="593" ht="15">
      <c r="I593" s="54"/>
    </row>
    <row r="594" ht="15">
      <c r="I594" s="54"/>
    </row>
    <row r="595" ht="15">
      <c r="I595" s="54"/>
    </row>
    <row r="596" ht="15">
      <c r="I596" s="54"/>
    </row>
    <row r="597" ht="15">
      <c r="I597" s="54"/>
    </row>
    <row r="598" ht="15">
      <c r="I598" s="54"/>
    </row>
    <row r="599" ht="15">
      <c r="I599" s="54"/>
    </row>
    <row r="600" ht="15">
      <c r="I600" s="54"/>
    </row>
    <row r="601" ht="15">
      <c r="I601" s="54"/>
    </row>
    <row r="602" ht="15">
      <c r="I602" s="54"/>
    </row>
    <row r="603" ht="15">
      <c r="I603" s="54"/>
    </row>
    <row r="604" ht="15">
      <c r="I604" s="54"/>
    </row>
    <row r="605" ht="15">
      <c r="I605" s="54"/>
    </row>
    <row r="606" ht="15">
      <c r="I606" s="54"/>
    </row>
    <row r="607" ht="15">
      <c r="I607" s="54"/>
    </row>
    <row r="608" ht="15">
      <c r="I608" s="54"/>
    </row>
    <row r="609" ht="15">
      <c r="I609" s="54"/>
    </row>
    <row r="610" ht="15">
      <c r="I610" s="54"/>
    </row>
    <row r="611" ht="15">
      <c r="I611" s="54"/>
    </row>
    <row r="612" ht="15">
      <c r="I612" s="54"/>
    </row>
    <row r="613" ht="15">
      <c r="I613" s="54"/>
    </row>
    <row r="614" ht="15">
      <c r="I614" s="54"/>
    </row>
    <row r="615" ht="15">
      <c r="I615" s="54"/>
    </row>
    <row r="616" ht="15">
      <c r="I616" s="54"/>
    </row>
    <row r="617" ht="15">
      <c r="I617" s="54"/>
    </row>
    <row r="618" ht="15">
      <c r="I618" s="54"/>
    </row>
    <row r="619" ht="15">
      <c r="I619" s="54"/>
    </row>
    <row r="620" ht="15">
      <c r="I620" s="54"/>
    </row>
    <row r="621" ht="15">
      <c r="I621" s="54"/>
    </row>
    <row r="622" ht="15">
      <c r="I622" s="54"/>
    </row>
    <row r="623" ht="15">
      <c r="I623" s="54"/>
    </row>
    <row r="624" ht="15">
      <c r="I624" s="54"/>
    </row>
    <row r="625" ht="15">
      <c r="I625" s="54"/>
    </row>
    <row r="626" ht="15">
      <c r="I626" s="54"/>
    </row>
    <row r="627" ht="15">
      <c r="I627" s="54"/>
    </row>
    <row r="628" ht="15">
      <c r="I628" s="54"/>
    </row>
    <row r="629" ht="15">
      <c r="I629" s="54"/>
    </row>
    <row r="630" ht="15">
      <c r="I630" s="54"/>
    </row>
    <row r="631" ht="15">
      <c r="I631" s="54"/>
    </row>
    <row r="632" ht="15">
      <c r="I632" s="54"/>
    </row>
    <row r="633" ht="15">
      <c r="I633" s="54"/>
    </row>
    <row r="634" ht="15">
      <c r="I634" s="54"/>
    </row>
    <row r="635" ht="15">
      <c r="I635" s="54"/>
    </row>
    <row r="636" ht="15">
      <c r="I636" s="54"/>
    </row>
    <row r="637" ht="15">
      <c r="I637" s="54"/>
    </row>
    <row r="638" ht="15">
      <c r="I638" s="54"/>
    </row>
    <row r="639" ht="15">
      <c r="I639" s="54"/>
    </row>
    <row r="640" ht="15">
      <c r="I640" s="54"/>
    </row>
    <row r="641" ht="15">
      <c r="I641" s="54"/>
    </row>
    <row r="642" ht="15">
      <c r="I642" s="54"/>
    </row>
    <row r="643" ht="15">
      <c r="I643" s="54"/>
    </row>
    <row r="644" ht="15">
      <c r="I644" s="54"/>
    </row>
    <row r="645" ht="15">
      <c r="I645" s="54"/>
    </row>
    <row r="646" ht="15">
      <c r="I646" s="54"/>
    </row>
    <row r="647" ht="15">
      <c r="I647" s="54"/>
    </row>
    <row r="648" ht="15">
      <c r="I648" s="54"/>
    </row>
    <row r="649" ht="15">
      <c r="I649" s="54"/>
    </row>
    <row r="650" ht="15">
      <c r="I650" s="54"/>
    </row>
    <row r="651" ht="15">
      <c r="I651" s="54"/>
    </row>
    <row r="652" ht="15">
      <c r="I652" s="54"/>
    </row>
    <row r="653" ht="15">
      <c r="I653" s="54"/>
    </row>
    <row r="654" ht="15">
      <c r="I654" s="54"/>
    </row>
    <row r="655" ht="15">
      <c r="I655" s="54"/>
    </row>
    <row r="656" ht="15">
      <c r="I656" s="54"/>
    </row>
    <row r="657" ht="15">
      <c r="I657" s="54"/>
    </row>
    <row r="658" ht="15">
      <c r="I658" s="54"/>
    </row>
    <row r="659" ht="15">
      <c r="I659" s="54"/>
    </row>
    <row r="660" ht="15">
      <c r="I660" s="54"/>
    </row>
    <row r="661" ht="15">
      <c r="I661" s="54"/>
    </row>
    <row r="662" ht="15">
      <c r="I662" s="54"/>
    </row>
    <row r="663" ht="15">
      <c r="I663" s="54"/>
    </row>
    <row r="664" ht="15">
      <c r="I664" s="54"/>
    </row>
    <row r="665" ht="15">
      <c r="I665" s="54"/>
    </row>
    <row r="666" ht="15">
      <c r="I666" s="54"/>
    </row>
    <row r="667" ht="15">
      <c r="I667" s="54"/>
    </row>
    <row r="668" ht="15">
      <c r="I668" s="54"/>
    </row>
    <row r="669" ht="15">
      <c r="I669" s="54"/>
    </row>
    <row r="670" ht="15">
      <c r="I670" s="54"/>
    </row>
    <row r="671" ht="15">
      <c r="I671" s="54"/>
    </row>
    <row r="672" ht="15">
      <c r="I672" s="54"/>
    </row>
    <row r="673" ht="15">
      <c r="I673" s="54"/>
    </row>
    <row r="674" ht="15">
      <c r="I674" s="54"/>
    </row>
    <row r="675" ht="15">
      <c r="I675" s="54"/>
    </row>
    <row r="676" ht="15">
      <c r="I676" s="54"/>
    </row>
    <row r="677" ht="15">
      <c r="I677" s="54"/>
    </row>
    <row r="678" ht="15">
      <c r="I678" s="54"/>
    </row>
    <row r="679" ht="15">
      <c r="I679" s="54"/>
    </row>
    <row r="680" ht="15">
      <c r="I680" s="54"/>
    </row>
    <row r="681" ht="15">
      <c r="I681" s="54"/>
    </row>
    <row r="682" ht="15">
      <c r="I682" s="54"/>
    </row>
    <row r="683" ht="15">
      <c r="I683" s="54"/>
    </row>
    <row r="684" ht="15">
      <c r="I684" s="54"/>
    </row>
    <row r="685" ht="15">
      <c r="I685" s="54"/>
    </row>
    <row r="686" ht="15">
      <c r="I686" s="54"/>
    </row>
    <row r="687" ht="15">
      <c r="I687" s="54"/>
    </row>
    <row r="688" ht="15">
      <c r="I688" s="54"/>
    </row>
    <row r="689" ht="15">
      <c r="I689" s="54"/>
    </row>
    <row r="690" ht="15">
      <c r="I690" s="54"/>
    </row>
    <row r="691" ht="15">
      <c r="I691" s="54"/>
    </row>
    <row r="692" ht="15">
      <c r="I692" s="54"/>
    </row>
    <row r="693" ht="15">
      <c r="I693" s="54"/>
    </row>
    <row r="694" ht="15">
      <c r="I694" s="54"/>
    </row>
    <row r="695" ht="15">
      <c r="I695" s="54"/>
    </row>
    <row r="696" ht="15">
      <c r="I696" s="54"/>
    </row>
    <row r="697" ht="15">
      <c r="I697" s="54"/>
    </row>
    <row r="698" ht="15">
      <c r="I698" s="54"/>
    </row>
    <row r="699" ht="15">
      <c r="I699" s="54"/>
    </row>
    <row r="700" ht="15">
      <c r="I700" s="54"/>
    </row>
    <row r="701" ht="15">
      <c r="I701" s="54"/>
    </row>
    <row r="702" ht="15">
      <c r="I702" s="54"/>
    </row>
    <row r="703" ht="15">
      <c r="I703" s="54"/>
    </row>
    <row r="704" ht="15">
      <c r="I704" s="54"/>
    </row>
    <row r="705" ht="15">
      <c r="I705" s="54"/>
    </row>
    <row r="706" ht="15">
      <c r="I706" s="54"/>
    </row>
    <row r="707" ht="15">
      <c r="I707" s="54"/>
    </row>
    <row r="708" ht="15">
      <c r="I708" s="54"/>
    </row>
    <row r="709" ht="15">
      <c r="I709" s="54"/>
    </row>
    <row r="710" ht="15">
      <c r="I710" s="54"/>
    </row>
    <row r="711" ht="15">
      <c r="I711" s="54"/>
    </row>
    <row r="712" ht="15">
      <c r="I712" s="54"/>
    </row>
    <row r="713" ht="15">
      <c r="I713" s="54"/>
    </row>
    <row r="714" ht="15">
      <c r="I714" s="54"/>
    </row>
    <row r="715" ht="15">
      <c r="I715" s="54"/>
    </row>
    <row r="716" ht="15">
      <c r="I716" s="54"/>
    </row>
    <row r="717" ht="15">
      <c r="I717" s="54"/>
    </row>
    <row r="718" ht="15">
      <c r="I718" s="54"/>
    </row>
    <row r="719" ht="15">
      <c r="I719" s="54"/>
    </row>
    <row r="720" ht="15">
      <c r="I720" s="54"/>
    </row>
    <row r="721" ht="15">
      <c r="I721" s="54"/>
    </row>
    <row r="722" ht="15">
      <c r="I722" s="54"/>
    </row>
    <row r="723" ht="15">
      <c r="I723" s="54"/>
    </row>
    <row r="724" ht="15">
      <c r="I724" s="54"/>
    </row>
    <row r="725" ht="15">
      <c r="I725" s="54"/>
    </row>
    <row r="726" ht="15">
      <c r="I726" s="54"/>
    </row>
    <row r="727" ht="15">
      <c r="I727" s="54"/>
    </row>
    <row r="728" ht="15">
      <c r="I728" s="54"/>
    </row>
    <row r="729" ht="15">
      <c r="I729" s="54"/>
    </row>
    <row r="730" ht="15">
      <c r="I730" s="54"/>
    </row>
    <row r="731" ht="15">
      <c r="I731" s="54"/>
    </row>
    <row r="732" ht="15">
      <c r="I732" s="54"/>
    </row>
    <row r="733" ht="15">
      <c r="I733" s="54"/>
    </row>
    <row r="734" ht="15">
      <c r="I734" s="54"/>
    </row>
    <row r="735" ht="15">
      <c r="I735" s="54"/>
    </row>
    <row r="736" ht="15">
      <c r="I736" s="54"/>
    </row>
    <row r="737" ht="15">
      <c r="I737" s="54"/>
    </row>
    <row r="738" ht="15">
      <c r="I738" s="54"/>
    </row>
    <row r="739" ht="15">
      <c r="I739" s="54"/>
    </row>
    <row r="740" ht="15">
      <c r="I740" s="54"/>
    </row>
    <row r="741" ht="15">
      <c r="I741" s="54"/>
    </row>
    <row r="742" ht="15">
      <c r="I742" s="54"/>
    </row>
    <row r="743" ht="15">
      <c r="I743" s="54"/>
    </row>
    <row r="744" ht="15">
      <c r="I744" s="54"/>
    </row>
    <row r="745" ht="15">
      <c r="I745" s="54"/>
    </row>
    <row r="746" ht="15">
      <c r="I746" s="54"/>
    </row>
    <row r="747" ht="15">
      <c r="I747" s="54"/>
    </row>
    <row r="748" ht="15">
      <c r="I748" s="54"/>
    </row>
    <row r="749" ht="15">
      <c r="I749" s="54"/>
    </row>
    <row r="750" ht="15">
      <c r="I750" s="54"/>
    </row>
    <row r="751" ht="15">
      <c r="I751" s="54"/>
    </row>
    <row r="752" ht="15">
      <c r="I752" s="54"/>
    </row>
    <row r="753" ht="15">
      <c r="I753" s="54"/>
    </row>
    <row r="754" ht="15">
      <c r="I754" s="54"/>
    </row>
    <row r="755" ht="15">
      <c r="I755" s="54"/>
    </row>
    <row r="756" ht="15">
      <c r="I756" s="54"/>
    </row>
    <row r="757" ht="15">
      <c r="I757" s="54"/>
    </row>
    <row r="758" ht="15">
      <c r="I758" s="54"/>
    </row>
    <row r="759" ht="15">
      <c r="I759" s="54"/>
    </row>
    <row r="760" ht="15">
      <c r="I760" s="54"/>
    </row>
    <row r="761" ht="15">
      <c r="I761" s="54"/>
    </row>
    <row r="762" ht="15">
      <c r="I762" s="54"/>
    </row>
    <row r="763" ht="15">
      <c r="I763" s="54"/>
    </row>
    <row r="764" ht="15">
      <c r="I764" s="54"/>
    </row>
    <row r="765" ht="15">
      <c r="I765" s="54"/>
    </row>
    <row r="766" ht="15">
      <c r="I766" s="54"/>
    </row>
    <row r="767" ht="15">
      <c r="I767" s="54"/>
    </row>
    <row r="768" ht="15">
      <c r="I768" s="54"/>
    </row>
    <row r="769" ht="15">
      <c r="I769" s="54"/>
    </row>
    <row r="770" ht="15">
      <c r="I770" s="54"/>
    </row>
    <row r="771" ht="15">
      <c r="I771" s="54"/>
    </row>
    <row r="772" ht="15">
      <c r="I772" s="54"/>
    </row>
    <row r="773" ht="15">
      <c r="I773" s="54"/>
    </row>
    <row r="774" ht="15">
      <c r="I774" s="54"/>
    </row>
    <row r="775" ht="15">
      <c r="I775" s="54"/>
    </row>
    <row r="776" ht="15">
      <c r="I776" s="54"/>
    </row>
    <row r="777" ht="15">
      <c r="I777" s="54"/>
    </row>
    <row r="778" ht="15">
      <c r="I778" s="54"/>
    </row>
    <row r="779" ht="15">
      <c r="I779" s="54"/>
    </row>
    <row r="780" ht="15">
      <c r="I780" s="54"/>
    </row>
    <row r="781" ht="15">
      <c r="I781" s="54"/>
    </row>
    <row r="782" ht="15">
      <c r="I782" s="54"/>
    </row>
    <row r="783" ht="15">
      <c r="I783" s="54"/>
    </row>
    <row r="784" ht="15">
      <c r="I784" s="54"/>
    </row>
    <row r="785" ht="15">
      <c r="I785" s="54"/>
    </row>
    <row r="786" ht="15">
      <c r="I786" s="54"/>
    </row>
    <row r="787" ht="15">
      <c r="I787" s="54"/>
    </row>
    <row r="788" ht="15">
      <c r="I788" s="54"/>
    </row>
    <row r="789" ht="15">
      <c r="I789" s="54"/>
    </row>
    <row r="790" ht="15">
      <c r="I790" s="54"/>
    </row>
    <row r="791" ht="15">
      <c r="I791" s="54"/>
    </row>
    <row r="792" ht="15">
      <c r="I792" s="54"/>
    </row>
    <row r="793" ht="15">
      <c r="I793" s="54"/>
    </row>
    <row r="794" ht="15">
      <c r="I794" s="54"/>
    </row>
    <row r="795" ht="15">
      <c r="I795" s="54"/>
    </row>
    <row r="796" ht="15">
      <c r="I796" s="54"/>
    </row>
    <row r="797" ht="15">
      <c r="I797" s="54"/>
    </row>
    <row r="798" ht="15">
      <c r="I798" s="54"/>
    </row>
    <row r="799" ht="15">
      <c r="I799" s="54"/>
    </row>
    <row r="800" ht="15">
      <c r="I800" s="54"/>
    </row>
    <row r="801" ht="15">
      <c r="I801" s="54"/>
    </row>
    <row r="802" ht="15">
      <c r="I802" s="54"/>
    </row>
    <row r="803" ht="15">
      <c r="I803" s="54"/>
    </row>
    <row r="804" ht="15">
      <c r="I804" s="54"/>
    </row>
    <row r="805" ht="15">
      <c r="I805" s="54"/>
    </row>
    <row r="806" ht="15">
      <c r="I806" s="54"/>
    </row>
    <row r="807" ht="15">
      <c r="I807" s="54"/>
    </row>
    <row r="808" ht="15">
      <c r="I808" s="54"/>
    </row>
    <row r="809" ht="15">
      <c r="I809" s="54"/>
    </row>
    <row r="810" ht="15">
      <c r="I810" s="54"/>
    </row>
    <row r="811" ht="15">
      <c r="I811" s="54"/>
    </row>
    <row r="812" ht="15">
      <c r="I812" s="54"/>
    </row>
    <row r="813" ht="15">
      <c r="I813" s="54"/>
    </row>
    <row r="814" ht="15">
      <c r="I814" s="54"/>
    </row>
    <row r="815" ht="15">
      <c r="I815" s="54"/>
    </row>
    <row r="816" ht="15">
      <c r="I816" s="54"/>
    </row>
    <row r="817" ht="15">
      <c r="I817" s="54"/>
    </row>
    <row r="818" ht="15">
      <c r="I818" s="54"/>
    </row>
    <row r="819" ht="15">
      <c r="I819" s="54"/>
    </row>
    <row r="820" ht="15">
      <c r="I820" s="54"/>
    </row>
    <row r="821" ht="15">
      <c r="I821" s="54"/>
    </row>
    <row r="822" ht="15">
      <c r="I822" s="54"/>
    </row>
    <row r="823" ht="15">
      <c r="I823" s="54"/>
    </row>
    <row r="824" ht="15">
      <c r="I824" s="54"/>
    </row>
    <row r="825" ht="15">
      <c r="I825" s="54"/>
    </row>
    <row r="826" ht="15">
      <c r="I826" s="54"/>
    </row>
    <row r="827" ht="15">
      <c r="I827" s="54"/>
    </row>
    <row r="828" ht="15">
      <c r="I828" s="54"/>
    </row>
    <row r="829" ht="15">
      <c r="I829" s="54"/>
    </row>
    <row r="830" ht="15">
      <c r="I830" s="54"/>
    </row>
    <row r="831" ht="15">
      <c r="I831" s="54"/>
    </row>
    <row r="832" ht="15">
      <c r="I832" s="54"/>
    </row>
    <row r="833" ht="15">
      <c r="I833" s="54"/>
    </row>
    <row r="834" ht="15">
      <c r="I834" s="54"/>
    </row>
    <row r="835" ht="15">
      <c r="I835" s="54"/>
    </row>
    <row r="836" ht="15">
      <c r="I836" s="54"/>
    </row>
    <row r="837" ht="15">
      <c r="I837" s="54"/>
    </row>
    <row r="838" ht="15">
      <c r="I838" s="54"/>
    </row>
    <row r="839" ht="15">
      <c r="I839" s="54"/>
    </row>
    <row r="840" ht="15">
      <c r="I840" s="54"/>
    </row>
    <row r="841" ht="15">
      <c r="I841" s="54"/>
    </row>
    <row r="842" ht="15">
      <c r="I842" s="54"/>
    </row>
    <row r="843" ht="15">
      <c r="I843" s="54"/>
    </row>
    <row r="844" ht="15">
      <c r="I844" s="54"/>
    </row>
    <row r="845" ht="15">
      <c r="I845" s="54"/>
    </row>
    <row r="846" ht="15">
      <c r="I846" s="54"/>
    </row>
    <row r="847" ht="15">
      <c r="I847" s="54"/>
    </row>
    <row r="848" ht="15">
      <c r="I848" s="54"/>
    </row>
    <row r="849" ht="15">
      <c r="I849" s="54"/>
    </row>
    <row r="850" ht="15">
      <c r="I850" s="54"/>
    </row>
    <row r="851" ht="15">
      <c r="I851" s="54"/>
    </row>
    <row r="852" ht="15">
      <c r="I852" s="54"/>
    </row>
    <row r="853" ht="15">
      <c r="I853" s="54"/>
    </row>
    <row r="854" ht="15">
      <c r="I854" s="54"/>
    </row>
    <row r="855" ht="15">
      <c r="I855" s="54"/>
    </row>
    <row r="856" ht="15">
      <c r="I856" s="54"/>
    </row>
    <row r="857" ht="15">
      <c r="I857" s="54"/>
    </row>
    <row r="858" ht="15">
      <c r="I858" s="54"/>
    </row>
    <row r="859" ht="15">
      <c r="I859" s="54"/>
    </row>
    <row r="860" ht="15">
      <c r="I860" s="54"/>
    </row>
    <row r="861" ht="15">
      <c r="I861" s="54"/>
    </row>
    <row r="862" ht="15">
      <c r="I862" s="54"/>
    </row>
    <row r="863" ht="15">
      <c r="I863" s="54"/>
    </row>
    <row r="864" ht="15">
      <c r="I864" s="54"/>
    </row>
    <row r="865" ht="15">
      <c r="I865" s="54"/>
    </row>
    <row r="866" ht="15">
      <c r="I866" s="54"/>
    </row>
    <row r="867" ht="15">
      <c r="I867" s="54"/>
    </row>
    <row r="868" ht="15">
      <c r="I868" s="54"/>
    </row>
    <row r="869" ht="15">
      <c r="I869" s="54"/>
    </row>
    <row r="870" ht="15">
      <c r="I870" s="54"/>
    </row>
    <row r="871" ht="15">
      <c r="I871" s="54"/>
    </row>
    <row r="872" ht="15">
      <c r="I872" s="54"/>
    </row>
    <row r="873" ht="15">
      <c r="I873" s="54"/>
    </row>
    <row r="874" ht="15">
      <c r="I874" s="54"/>
    </row>
  </sheetData>
  <mergeCells count="5">
    <mergeCell ref="A6:H6"/>
    <mergeCell ref="A1:H1"/>
    <mergeCell ref="A2:H2"/>
    <mergeCell ref="A4:H4"/>
    <mergeCell ref="A5:H5"/>
  </mergeCells>
  <printOptions/>
  <pageMargins left="0.75" right="0.75" top="1" bottom="1" header="0.5" footer="0.5"/>
  <pageSetup firstPageNumber="4" useFirstPageNumber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24"/>
  <sheetViews>
    <sheetView tabSelected="1" workbookViewId="0" topLeftCell="A383">
      <selection activeCell="H389" sqref="H389"/>
    </sheetView>
  </sheetViews>
  <sheetFormatPr defaultColWidth="9.33203125" defaultRowHeight="12.75"/>
  <cols>
    <col min="1" max="1" width="6.83203125" style="0" customWidth="1"/>
    <col min="2" max="2" width="8" style="0" customWidth="1"/>
    <col min="5" max="6" width="8.66015625" style="0" customWidth="1"/>
    <col min="7" max="7" width="1.83203125" style="0" customWidth="1"/>
    <col min="8" max="8" width="12.5" style="0" customWidth="1"/>
    <col min="9" max="9" width="1.83203125" style="0" customWidth="1"/>
    <col min="10" max="10" width="12.16015625" style="0" customWidth="1"/>
    <col min="11" max="11" width="1.83203125" style="0" customWidth="1"/>
    <col min="12" max="12" width="12" style="0" customWidth="1"/>
    <col min="13" max="13" width="1.83203125" style="0" customWidth="1"/>
    <col min="14" max="14" width="13.16015625" style="0" customWidth="1"/>
    <col min="15" max="15" width="11.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26" t="s">
        <v>91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</row>
    <row r="4" spans="1:13" ht="15">
      <c r="A4" s="130" t="s">
        <v>162</v>
      </c>
      <c r="B4" s="2"/>
      <c r="C4" s="2"/>
      <c r="D4" s="2"/>
      <c r="E4" s="2"/>
      <c r="F4" s="2"/>
      <c r="G4" s="2"/>
      <c r="H4" s="2"/>
      <c r="I4" s="2"/>
      <c r="J4" s="5"/>
      <c r="K4" s="5"/>
      <c r="L4" s="234" t="s">
        <v>263</v>
      </c>
      <c r="M4" s="5"/>
    </row>
    <row r="5" spans="1:14" ht="15">
      <c r="A5" s="108"/>
      <c r="B5" s="182"/>
      <c r="C5" s="182"/>
      <c r="D5" s="182"/>
      <c r="E5" s="182"/>
      <c r="F5" s="182"/>
      <c r="G5" s="182"/>
      <c r="H5" s="182"/>
      <c r="I5" s="182"/>
      <c r="J5" s="183"/>
      <c r="K5" s="183"/>
      <c r="L5" s="183"/>
      <c r="M5" s="183"/>
      <c r="N5" s="184"/>
    </row>
    <row r="6" spans="1:13" ht="12.75" customHeight="1">
      <c r="A6" s="2"/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</row>
    <row r="7" spans="1:13" ht="15">
      <c r="A7" s="26" t="s">
        <v>85</v>
      </c>
      <c r="B7" s="2"/>
      <c r="C7" s="2"/>
      <c r="D7" s="2"/>
      <c r="E7" s="2"/>
      <c r="F7" s="2"/>
      <c r="G7" s="2"/>
      <c r="H7" s="2"/>
      <c r="I7" s="2"/>
      <c r="J7" s="5"/>
      <c r="K7" s="5"/>
      <c r="L7" s="5"/>
      <c r="M7" s="5"/>
    </row>
    <row r="8" spans="1:13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5" ht="15">
      <c r="A9" s="6" t="s">
        <v>185</v>
      </c>
      <c r="B9" s="7" t="s">
        <v>180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ht="15">
      <c r="A10" s="5" t="s">
        <v>65</v>
      </c>
      <c r="B10" s="7" t="s">
        <v>181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</row>
    <row r="11" spans="1:15" ht="11.25" customHeight="1">
      <c r="A11" s="5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 ht="15">
      <c r="A12" s="5"/>
      <c r="B12" s="7" t="s">
        <v>182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ht="15">
      <c r="A13" s="5"/>
      <c r="B13" s="7" t="s">
        <v>264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5" ht="9.75" customHeight="1">
      <c r="A14" s="5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15">
      <c r="A15" s="5"/>
      <c r="B15" s="7" t="s">
        <v>216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</row>
    <row r="16" spans="1:15" ht="15">
      <c r="A16" s="5"/>
      <c r="B16" s="7" t="s">
        <v>265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5" ht="15">
      <c r="A17" s="5"/>
      <c r="B17" s="7" t="s">
        <v>314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ht="15">
      <c r="A18" s="5"/>
      <c r="B18" s="7" t="s">
        <v>315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ht="15">
      <c r="A19" s="5"/>
      <c r="B19" s="7" t="s">
        <v>316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ht="15">
      <c r="A20" s="5"/>
      <c r="B20" s="7" t="s">
        <v>317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</row>
    <row r="21" spans="1:15" ht="15">
      <c r="A21" s="5"/>
      <c r="B21" s="7"/>
      <c r="C21" s="4"/>
      <c r="D21" s="4"/>
      <c r="E21" s="4"/>
      <c r="F21" s="4"/>
      <c r="G21" s="4"/>
      <c r="H21" s="4"/>
      <c r="I21" s="4"/>
      <c r="J21" s="20" t="s">
        <v>331</v>
      </c>
      <c r="K21" s="4"/>
      <c r="L21" s="20" t="s">
        <v>331</v>
      </c>
      <c r="M21" s="4"/>
      <c r="N21" s="4"/>
      <c r="O21" s="5"/>
    </row>
    <row r="22" spans="1:15" ht="15">
      <c r="A22" s="5"/>
      <c r="B22" s="7"/>
      <c r="C22" s="4"/>
      <c r="D22" s="4"/>
      <c r="E22" s="4"/>
      <c r="F22" s="4"/>
      <c r="G22" s="4"/>
      <c r="H22" s="4"/>
      <c r="I22" s="293" t="s">
        <v>318</v>
      </c>
      <c r="J22" s="293"/>
      <c r="K22" s="293"/>
      <c r="M22" s="4"/>
      <c r="N22" s="4"/>
      <c r="O22" s="5"/>
    </row>
    <row r="23" spans="1:15" ht="15">
      <c r="A23" s="5"/>
      <c r="B23" s="7"/>
      <c r="C23" s="4"/>
      <c r="D23" s="4"/>
      <c r="E23" s="4"/>
      <c r="F23" s="4"/>
      <c r="G23" s="4"/>
      <c r="H23" s="4"/>
      <c r="I23" s="293" t="s">
        <v>319</v>
      </c>
      <c r="J23" s="293"/>
      <c r="K23" s="293"/>
      <c r="L23" s="2" t="s">
        <v>320</v>
      </c>
      <c r="M23" s="4"/>
      <c r="N23" s="4"/>
      <c r="O23" s="5"/>
    </row>
    <row r="24" spans="1:15" ht="15">
      <c r="A24" s="5"/>
      <c r="B24" s="7"/>
      <c r="C24" s="24"/>
      <c r="D24" s="4"/>
      <c r="E24" s="4"/>
      <c r="F24" s="4"/>
      <c r="G24" s="4"/>
      <c r="H24" s="4"/>
      <c r="I24" s="4"/>
      <c r="J24" s="20" t="s">
        <v>67</v>
      </c>
      <c r="K24" s="268"/>
      <c r="L24" s="20" t="s">
        <v>67</v>
      </c>
      <c r="M24" s="268"/>
      <c r="N24" s="268"/>
      <c r="O24" s="5"/>
    </row>
    <row r="25" spans="1:15" ht="8.25" customHeight="1">
      <c r="A25" s="5"/>
      <c r="B25" s="7"/>
      <c r="C25" s="2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</row>
    <row r="26" spans="1:15" ht="15">
      <c r="A26" s="5"/>
      <c r="B26" s="7" t="s">
        <v>253</v>
      </c>
      <c r="C26" s="24"/>
      <c r="D26" s="4"/>
      <c r="E26" s="4"/>
      <c r="F26" s="4"/>
      <c r="G26" s="4"/>
      <c r="H26" s="4"/>
      <c r="I26" s="4"/>
      <c r="J26" s="269">
        <v>159195</v>
      </c>
      <c r="K26" s="270"/>
      <c r="L26" s="271">
        <v>175316</v>
      </c>
      <c r="M26" s="4"/>
      <c r="N26" s="4"/>
      <c r="O26" s="5"/>
    </row>
    <row r="27" spans="1:15" ht="15">
      <c r="A27" s="5"/>
      <c r="B27" s="7" t="s">
        <v>359</v>
      </c>
      <c r="C27" s="24"/>
      <c r="D27" s="4"/>
      <c r="E27" s="4"/>
      <c r="F27" s="4"/>
      <c r="G27" s="4"/>
      <c r="H27" s="4"/>
      <c r="I27" s="4"/>
      <c r="J27" s="269">
        <v>53630</v>
      </c>
      <c r="K27" s="270"/>
      <c r="L27" s="271">
        <v>19110</v>
      </c>
      <c r="M27" s="4"/>
      <c r="N27" s="4"/>
      <c r="O27" s="5"/>
    </row>
    <row r="28" spans="1:15" ht="15">
      <c r="A28" s="5"/>
      <c r="B28" s="7" t="s">
        <v>321</v>
      </c>
      <c r="C28" s="24"/>
      <c r="D28" s="4"/>
      <c r="E28" s="4"/>
      <c r="F28" s="4"/>
      <c r="G28" s="4"/>
      <c r="H28" s="4"/>
      <c r="I28" s="4"/>
      <c r="J28" s="269">
        <v>1490709</v>
      </c>
      <c r="K28" s="270"/>
      <c r="L28" s="271">
        <v>1494333</v>
      </c>
      <c r="M28" s="4"/>
      <c r="N28" s="4"/>
      <c r="O28" s="5"/>
    </row>
    <row r="29" spans="1:15" ht="15">
      <c r="A29" s="5"/>
      <c r="B29" s="7" t="s">
        <v>104</v>
      </c>
      <c r="C29" s="24"/>
      <c r="D29" s="4"/>
      <c r="E29" s="4"/>
      <c r="F29" s="4"/>
      <c r="G29" s="4"/>
      <c r="H29" s="4"/>
      <c r="I29" s="4"/>
      <c r="J29" s="271">
        <v>81990</v>
      </c>
      <c r="K29" s="271"/>
      <c r="L29" s="271">
        <v>129007</v>
      </c>
      <c r="M29" s="268"/>
      <c r="N29" s="268"/>
      <c r="O29" s="5"/>
    </row>
    <row r="30" spans="1:15" ht="15">
      <c r="A30" s="5"/>
      <c r="B30" s="7"/>
      <c r="C30" s="2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</row>
    <row r="31" spans="1:15" ht="15">
      <c r="A31" s="5" t="s">
        <v>186</v>
      </c>
      <c r="B31" s="226" t="s">
        <v>183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</row>
    <row r="32" spans="1:15" ht="15">
      <c r="A32" s="5"/>
      <c r="B32" s="226" t="s">
        <v>184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</row>
    <row r="33" spans="1:15" ht="1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</row>
    <row r="34" spans="1:15" ht="15">
      <c r="A34" s="5" t="s">
        <v>187</v>
      </c>
      <c r="B34" s="6" t="s">
        <v>114</v>
      </c>
      <c r="C34" s="5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</row>
    <row r="35" spans="1:15" ht="15">
      <c r="A35" s="5"/>
      <c r="B35" s="6" t="s">
        <v>130</v>
      </c>
      <c r="C35" s="5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</row>
    <row r="36" spans="1:15" ht="15">
      <c r="A36" s="5"/>
      <c r="B36" s="6" t="s">
        <v>70</v>
      </c>
      <c r="C36" s="6" t="s">
        <v>131</v>
      </c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</row>
    <row r="37" spans="1:15" ht="15">
      <c r="A37" s="5"/>
      <c r="B37" s="6"/>
      <c r="C37" s="5" t="s">
        <v>132</v>
      </c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</row>
    <row r="38" spans="1:15" ht="15">
      <c r="A38" s="5"/>
      <c r="B38" s="6" t="s">
        <v>120</v>
      </c>
      <c r="C38" s="6" t="s">
        <v>133</v>
      </c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</row>
    <row r="39" spans="1:15" ht="15">
      <c r="A39" s="5"/>
      <c r="B39" s="6"/>
      <c r="C39" s="6" t="s">
        <v>248</v>
      </c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</row>
    <row r="40" spans="1:15" ht="15">
      <c r="A40" s="5"/>
      <c r="B40" s="6" t="s">
        <v>121</v>
      </c>
      <c r="C40" s="5" t="s">
        <v>210</v>
      </c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</row>
    <row r="41" spans="1:15" ht="1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</row>
    <row r="42" spans="1:15" ht="15.75" customHeight="1">
      <c r="A42" s="5" t="s">
        <v>188</v>
      </c>
      <c r="B42" s="6" t="s">
        <v>272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.75" customHeight="1">
      <c r="A43" s="5"/>
      <c r="B43" s="6" t="s">
        <v>273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.75" customHeight="1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 t="s">
        <v>268</v>
      </c>
      <c r="M44" s="5"/>
      <c r="O44" s="5"/>
    </row>
    <row r="45" spans="1:15" ht="15.75" customHeight="1">
      <c r="A45" s="5"/>
      <c r="B45" s="6"/>
      <c r="C45" s="5"/>
      <c r="D45" s="5"/>
      <c r="E45" s="5"/>
      <c r="F45" s="5"/>
      <c r="G45" s="5"/>
      <c r="H45" s="5"/>
      <c r="I45" s="5"/>
      <c r="J45" s="5"/>
      <c r="K45" s="24"/>
      <c r="L45" s="20" t="s">
        <v>128</v>
      </c>
      <c r="M45" s="24"/>
      <c r="O45" s="5"/>
    </row>
    <row r="46" spans="1:15" ht="15.75" customHeight="1">
      <c r="A46" s="5"/>
      <c r="B46" s="6"/>
      <c r="C46" s="5"/>
      <c r="D46" s="5"/>
      <c r="E46" s="5"/>
      <c r="F46" s="5"/>
      <c r="G46" s="5"/>
      <c r="H46" s="5"/>
      <c r="I46" s="5"/>
      <c r="J46" s="5"/>
      <c r="K46" s="241"/>
      <c r="L46" s="20" t="s">
        <v>266</v>
      </c>
      <c r="M46" s="24"/>
      <c r="O46" s="5"/>
    </row>
    <row r="47" spans="1:15" ht="15.75" customHeight="1">
      <c r="A47" s="5"/>
      <c r="B47" s="6"/>
      <c r="C47" s="5"/>
      <c r="D47" s="5"/>
      <c r="E47" s="5"/>
      <c r="F47" s="5"/>
      <c r="G47" s="5"/>
      <c r="H47" s="5"/>
      <c r="I47" s="5"/>
      <c r="J47" s="5"/>
      <c r="K47" s="241"/>
      <c r="L47" s="52" t="s">
        <v>252</v>
      </c>
      <c r="M47" s="24"/>
      <c r="O47" s="5"/>
    </row>
    <row r="48" spans="1:15" ht="15.75" customHeight="1">
      <c r="A48" s="5"/>
      <c r="B48" s="6"/>
      <c r="C48" s="5"/>
      <c r="D48" s="5"/>
      <c r="E48" s="5"/>
      <c r="F48" s="5"/>
      <c r="G48" s="5"/>
      <c r="H48" s="5"/>
      <c r="I48" s="5"/>
      <c r="J48" s="5"/>
      <c r="K48" s="241"/>
      <c r="L48" s="20" t="s">
        <v>67</v>
      </c>
      <c r="M48" s="24"/>
      <c r="O48" s="5"/>
    </row>
    <row r="49" spans="1:15" ht="9" customHeight="1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O49" s="5"/>
    </row>
    <row r="50" spans="1:15" ht="15.75" customHeight="1">
      <c r="A50" s="5"/>
      <c r="B50" s="6" t="s">
        <v>267</v>
      </c>
      <c r="C50" s="5"/>
      <c r="D50" s="5"/>
      <c r="E50" s="5"/>
      <c r="F50" s="5"/>
      <c r="G50" s="5"/>
      <c r="H50" s="5"/>
      <c r="I50" s="5"/>
      <c r="J50" s="5"/>
      <c r="K50" s="5"/>
      <c r="L50" s="49">
        <v>-3791</v>
      </c>
      <c r="M50" s="5"/>
      <c r="O50" s="5"/>
    </row>
    <row r="51" spans="1:15" ht="15.75" customHeight="1">
      <c r="A51" s="5"/>
      <c r="B51" s="6" t="s">
        <v>360</v>
      </c>
      <c r="C51" s="5"/>
      <c r="D51" s="5"/>
      <c r="E51" s="5"/>
      <c r="F51" s="5"/>
      <c r="G51" s="5"/>
      <c r="H51" s="5"/>
      <c r="I51" s="5"/>
      <c r="J51" s="5"/>
      <c r="K51" s="5"/>
      <c r="L51" s="49">
        <v>-4635</v>
      </c>
      <c r="M51" s="5"/>
      <c r="O51" s="5"/>
    </row>
    <row r="52" spans="1:15" ht="15.75" customHeight="1">
      <c r="A52" s="5"/>
      <c r="B52" s="6" t="s">
        <v>234</v>
      </c>
      <c r="C52" s="5"/>
      <c r="D52" s="5"/>
      <c r="E52" s="5"/>
      <c r="F52" s="5"/>
      <c r="G52" s="5"/>
      <c r="H52" s="5"/>
      <c r="I52" s="5"/>
      <c r="J52" s="5"/>
      <c r="K52" s="5"/>
      <c r="L52" s="49">
        <v>-1289</v>
      </c>
      <c r="M52" s="5"/>
      <c r="O52" s="5"/>
    </row>
    <row r="53" spans="1:15" ht="15.75" customHeight="1">
      <c r="A53" s="5"/>
      <c r="B53" s="6" t="s">
        <v>353</v>
      </c>
      <c r="C53" s="5"/>
      <c r="D53" s="5"/>
      <c r="E53" s="5"/>
      <c r="F53" s="5"/>
      <c r="G53" s="5"/>
      <c r="H53" s="5"/>
      <c r="I53" s="5"/>
      <c r="J53" s="5"/>
      <c r="K53" s="5"/>
      <c r="L53" s="49">
        <v>564</v>
      </c>
      <c r="M53" s="5"/>
      <c r="O53" s="5"/>
    </row>
    <row r="54" spans="1:15" ht="15.75" customHeight="1" thickBot="1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240">
        <f>SUM(L50:L53)</f>
        <v>-9151</v>
      </c>
      <c r="M54" s="5"/>
      <c r="O54" s="5"/>
    </row>
    <row r="55" spans="1:15" ht="15.75" thickTop="1">
      <c r="A55" s="5"/>
      <c r="C55" s="4"/>
      <c r="D55" s="4"/>
      <c r="E55" s="5"/>
      <c r="F55" s="5"/>
      <c r="G55" s="5"/>
      <c r="H55" s="5"/>
      <c r="I55" s="5"/>
      <c r="J55" s="50"/>
      <c r="K55" s="50"/>
      <c r="L55" s="50"/>
      <c r="O55" s="5"/>
    </row>
    <row r="56" spans="1:15" ht="15">
      <c r="A56" s="5"/>
      <c r="D56" s="4"/>
      <c r="E56" s="5"/>
      <c r="F56" s="5"/>
      <c r="G56" s="5"/>
      <c r="H56" s="5"/>
      <c r="I56" s="5"/>
      <c r="J56" s="50"/>
      <c r="K56" s="50"/>
      <c r="L56" s="50"/>
      <c r="O56" s="5"/>
    </row>
    <row r="57" spans="1:15" ht="15">
      <c r="A57" s="5"/>
      <c r="D57" s="4"/>
      <c r="E57" s="5"/>
      <c r="F57" s="5"/>
      <c r="G57" s="5"/>
      <c r="H57" s="5"/>
      <c r="I57" s="5"/>
      <c r="J57" s="50"/>
      <c r="K57" s="50"/>
      <c r="L57" s="50"/>
      <c r="O57" s="5"/>
    </row>
    <row r="58" spans="1:15" ht="15">
      <c r="A58" s="79" t="str">
        <f>+A3</f>
        <v>BERJAYA LAND BERHAD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</row>
    <row r="59" spans="1:15" ht="15">
      <c r="A59" s="185" t="str">
        <f>+A4</f>
        <v>(COMPANY NO: 201765-A)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237" t="str">
        <f>+L4</f>
        <v>Quarterly report 31-07-03</v>
      </c>
      <c r="M59" s="4"/>
      <c r="N59" s="4"/>
      <c r="O59" s="5"/>
    </row>
    <row r="60" spans="1:15" ht="12.75" customHeight="1">
      <c r="A60" s="186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5"/>
    </row>
    <row r="61" spans="1:15" ht="15">
      <c r="A61" s="18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</row>
    <row r="62" spans="1:15" ht="15">
      <c r="A62" s="79" t="s">
        <v>42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1:15" ht="12" customHeight="1">
      <c r="A63" s="7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</row>
    <row r="64" spans="1:15" ht="15" customHeight="1">
      <c r="A64" s="2" t="s">
        <v>188</v>
      </c>
      <c r="B64" s="2" t="s">
        <v>274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</row>
    <row r="65" spans="1:15" ht="15" customHeight="1">
      <c r="A65" s="79"/>
      <c r="B65" s="260" t="s">
        <v>275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</row>
    <row r="66" spans="1:15" ht="15" customHeight="1">
      <c r="A66" s="7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</row>
    <row r="67" spans="1:15" ht="15" customHeight="1">
      <c r="A67" s="5" t="s">
        <v>189</v>
      </c>
      <c r="B67" s="6" t="s">
        <v>89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5" customHeight="1">
      <c r="A68" s="5"/>
      <c r="B68" s="6" t="s">
        <v>269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</row>
    <row r="69" spans="1:15" ht="15" customHeight="1">
      <c r="A69" s="5"/>
      <c r="B69" s="6" t="s">
        <v>372</v>
      </c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5" customHeight="1">
      <c r="A70" s="5"/>
      <c r="B70" s="6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</row>
    <row r="71" spans="1:15" ht="15" customHeight="1">
      <c r="A71" s="5" t="s">
        <v>190</v>
      </c>
      <c r="B71" s="7" t="s">
        <v>271</v>
      </c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</row>
    <row r="72" spans="1:15" ht="15" customHeight="1">
      <c r="A72" s="5"/>
      <c r="B72" s="6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5">
      <c r="A73" s="5" t="s">
        <v>238</v>
      </c>
      <c r="B73" s="6" t="s">
        <v>270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5"/>
    </row>
    <row r="74" spans="1:15" ht="7.5" customHeight="1">
      <c r="A74" s="5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5"/>
    </row>
    <row r="75" spans="1:15" ht="15">
      <c r="A75" s="5"/>
      <c r="B75" s="70" t="s">
        <v>119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5"/>
    </row>
    <row r="76" spans="1:15" ht="15">
      <c r="A76" s="5"/>
      <c r="B76" s="70"/>
      <c r="C76" s="5"/>
      <c r="D76" s="5"/>
      <c r="E76" s="5"/>
      <c r="F76" s="5"/>
      <c r="G76" s="5"/>
      <c r="H76" s="5"/>
      <c r="I76" s="5"/>
      <c r="J76" s="20" t="s">
        <v>44</v>
      </c>
      <c r="K76" s="5"/>
      <c r="L76" s="20" t="s">
        <v>211</v>
      </c>
      <c r="M76" s="5"/>
      <c r="N76" s="4" t="s">
        <v>109</v>
      </c>
      <c r="O76" s="5"/>
    </row>
    <row r="77" spans="1:15" ht="15">
      <c r="A77" s="5"/>
      <c r="B77" s="45"/>
      <c r="C77" s="2"/>
      <c r="D77" s="2"/>
      <c r="E77" s="2"/>
      <c r="G77" s="45"/>
      <c r="H77" s="46"/>
      <c r="I77" s="46"/>
      <c r="J77" s="46" t="s">
        <v>67</v>
      </c>
      <c r="K77" s="44"/>
      <c r="L77" s="46" t="s">
        <v>67</v>
      </c>
      <c r="M77" s="46"/>
      <c r="N77" s="46" t="s">
        <v>67</v>
      </c>
      <c r="O77" s="5"/>
    </row>
    <row r="78" spans="1:15" ht="7.5" customHeight="1">
      <c r="A78" s="5"/>
      <c r="B78" s="45"/>
      <c r="C78" s="2"/>
      <c r="D78" s="2"/>
      <c r="E78" s="2"/>
      <c r="G78" s="45"/>
      <c r="H78" s="46"/>
      <c r="I78" s="46"/>
      <c r="J78" s="46"/>
      <c r="K78" s="44"/>
      <c r="L78" s="46"/>
      <c r="M78" s="46"/>
      <c r="N78" s="46"/>
      <c r="O78" s="5"/>
    </row>
    <row r="79" spans="1:15" ht="15">
      <c r="A79" s="5"/>
      <c r="B79" s="2" t="s">
        <v>325</v>
      </c>
      <c r="C79" s="2"/>
      <c r="D79" s="2"/>
      <c r="E79" s="2"/>
      <c r="G79" s="2"/>
      <c r="H79" s="2"/>
      <c r="I79" s="2"/>
      <c r="J79" s="49">
        <v>41358</v>
      </c>
      <c r="K79" s="49"/>
      <c r="L79" s="248">
        <v>0</v>
      </c>
      <c r="M79" s="2"/>
      <c r="N79" s="49">
        <v>41358</v>
      </c>
      <c r="O79" s="5"/>
    </row>
    <row r="80" spans="1:15" ht="15">
      <c r="A80" s="5"/>
      <c r="B80" s="7" t="s">
        <v>110</v>
      </c>
      <c r="C80" s="2"/>
      <c r="D80" s="2"/>
      <c r="E80" s="2"/>
      <c r="G80" s="49"/>
      <c r="H80" s="49"/>
      <c r="I80" s="51"/>
      <c r="J80" s="51">
        <v>61680</v>
      </c>
      <c r="K80" s="49"/>
      <c r="L80" s="214">
        <v>711</v>
      </c>
      <c r="M80" s="51"/>
      <c r="N80" s="49">
        <v>62391</v>
      </c>
      <c r="O80" s="5"/>
    </row>
    <row r="81" spans="1:15" ht="15">
      <c r="A81" s="5"/>
      <c r="B81" s="7" t="s">
        <v>111</v>
      </c>
      <c r="C81" s="2"/>
      <c r="D81" s="2"/>
      <c r="E81" s="2"/>
      <c r="G81" s="49"/>
      <c r="H81" s="49"/>
      <c r="I81" s="51"/>
      <c r="J81" s="249">
        <v>74309</v>
      </c>
      <c r="K81" s="49"/>
      <c r="L81" s="265">
        <v>96</v>
      </c>
      <c r="M81" s="51"/>
      <c r="N81" s="55">
        <v>74405</v>
      </c>
      <c r="O81" s="5"/>
    </row>
    <row r="82" spans="1:15" ht="15">
      <c r="A82" s="5"/>
      <c r="B82" s="7" t="s">
        <v>239</v>
      </c>
      <c r="C82" s="2"/>
      <c r="D82" s="2"/>
      <c r="E82" s="2"/>
      <c r="G82" s="49"/>
      <c r="H82" s="49"/>
      <c r="I82" s="51"/>
      <c r="J82" s="51">
        <f>SUM(J79:J81)</f>
        <v>177347</v>
      </c>
      <c r="K82" s="49"/>
      <c r="L82" s="51">
        <f>SUM(L79:L81)</f>
        <v>807</v>
      </c>
      <c r="M82" s="51"/>
      <c r="N82" s="51">
        <f>SUM(N79:N81)</f>
        <v>178154</v>
      </c>
      <c r="O82" s="5"/>
    </row>
    <row r="83" spans="1:15" ht="15">
      <c r="A83" s="5"/>
      <c r="B83" s="7" t="s">
        <v>240</v>
      </c>
      <c r="C83" s="2"/>
      <c r="D83" s="2"/>
      <c r="E83" s="2"/>
      <c r="G83" s="49"/>
      <c r="H83" s="49"/>
      <c r="I83" s="51"/>
      <c r="J83" s="250">
        <v>0</v>
      </c>
      <c r="K83" s="49"/>
      <c r="L83" s="214">
        <v>-807</v>
      </c>
      <c r="M83" s="51"/>
      <c r="N83" s="49">
        <f>+J83+L83</f>
        <v>-807</v>
      </c>
      <c r="O83" s="5"/>
    </row>
    <row r="84" spans="1:15" ht="15.75" thickBot="1">
      <c r="A84" s="5"/>
      <c r="B84" s="7" t="s">
        <v>45</v>
      </c>
      <c r="C84" s="2"/>
      <c r="D84" s="2"/>
      <c r="E84" s="2"/>
      <c r="G84" s="49"/>
      <c r="H84" s="193"/>
      <c r="I84" s="192"/>
      <c r="J84" s="216">
        <f>+J82+J83</f>
        <v>177347</v>
      </c>
      <c r="K84" s="61"/>
      <c r="L84" s="254">
        <f>+L82+L83</f>
        <v>0</v>
      </c>
      <c r="M84" s="61"/>
      <c r="N84" s="216">
        <f>+N82+N83</f>
        <v>177347</v>
      </c>
      <c r="O84" s="5"/>
    </row>
    <row r="85" spans="1:15" ht="12.75" customHeight="1" thickTop="1">
      <c r="A85" s="5"/>
      <c r="B85" s="2"/>
      <c r="C85" s="2"/>
      <c r="D85" s="2"/>
      <c r="E85" s="2"/>
      <c r="G85" s="54"/>
      <c r="H85" s="61"/>
      <c r="I85" s="61"/>
      <c r="J85" s="61"/>
      <c r="K85" s="193"/>
      <c r="L85" s="61"/>
      <c r="M85" s="61"/>
      <c r="O85" s="5"/>
    </row>
    <row r="86" spans="1:15" ht="15">
      <c r="A86" s="5"/>
      <c r="B86" s="70" t="s">
        <v>46</v>
      </c>
      <c r="C86" s="2"/>
      <c r="D86" s="2"/>
      <c r="E86" s="2"/>
      <c r="G86" s="2"/>
      <c r="H86" s="193"/>
      <c r="I86" s="54"/>
      <c r="J86" s="54"/>
      <c r="K86" s="54"/>
      <c r="L86" s="193"/>
      <c r="M86" s="62"/>
      <c r="O86" s="5"/>
    </row>
    <row r="87" spans="1:15" ht="9" customHeight="1">
      <c r="A87" s="5"/>
      <c r="B87" s="7"/>
      <c r="C87" s="2"/>
      <c r="D87" s="2"/>
      <c r="E87" s="2"/>
      <c r="G87" s="2"/>
      <c r="H87" s="54"/>
      <c r="I87" s="54"/>
      <c r="J87" s="54"/>
      <c r="K87" s="195"/>
      <c r="L87" s="54"/>
      <c r="M87" s="54"/>
      <c r="O87" s="5"/>
    </row>
    <row r="88" spans="1:15" ht="15">
      <c r="A88" s="5"/>
      <c r="B88" s="2" t="s">
        <v>325</v>
      </c>
      <c r="C88" s="2"/>
      <c r="D88" s="2"/>
      <c r="E88" s="2"/>
      <c r="G88" s="2"/>
      <c r="H88" s="54"/>
      <c r="I88" s="54"/>
      <c r="J88" s="54"/>
      <c r="K88" s="195"/>
      <c r="M88" s="54"/>
      <c r="N88" s="54">
        <v>2334</v>
      </c>
      <c r="O88" s="5"/>
    </row>
    <row r="89" spans="1:15" ht="15">
      <c r="A89" s="5"/>
      <c r="B89" s="7" t="s">
        <v>110</v>
      </c>
      <c r="C89" s="2"/>
      <c r="D89" s="2"/>
      <c r="E89" s="2"/>
      <c r="G89" s="2"/>
      <c r="H89" s="54"/>
      <c r="I89" s="54"/>
      <c r="J89" s="54"/>
      <c r="K89" s="195"/>
      <c r="M89" s="54"/>
      <c r="N89" s="54">
        <v>15001</v>
      </c>
      <c r="O89" s="5"/>
    </row>
    <row r="90" spans="1:15" ht="15">
      <c r="A90" s="5"/>
      <c r="B90" s="7" t="s">
        <v>111</v>
      </c>
      <c r="C90" s="2"/>
      <c r="D90" s="2"/>
      <c r="E90" s="2"/>
      <c r="G90" s="2"/>
      <c r="H90" s="54"/>
      <c r="I90" s="54"/>
      <c r="J90" s="54"/>
      <c r="K90" s="195"/>
      <c r="M90" s="54"/>
      <c r="N90" s="55">
        <v>11350</v>
      </c>
      <c r="O90" s="5"/>
    </row>
    <row r="91" spans="1:15" ht="15">
      <c r="A91" s="5"/>
      <c r="C91" s="2"/>
      <c r="D91" s="2"/>
      <c r="E91" s="2"/>
      <c r="G91" s="45"/>
      <c r="H91" s="195"/>
      <c r="I91" s="195"/>
      <c r="J91" s="195"/>
      <c r="K91" s="195"/>
      <c r="M91" s="46"/>
      <c r="N91" s="197">
        <f>SUM(N88:N90)</f>
        <v>28685</v>
      </c>
      <c r="O91" s="5"/>
    </row>
    <row r="92" spans="1:15" ht="15">
      <c r="A92" s="5"/>
      <c r="B92" s="7" t="s">
        <v>47</v>
      </c>
      <c r="C92" s="2"/>
      <c r="D92" s="2"/>
      <c r="E92" s="2"/>
      <c r="G92" s="45"/>
      <c r="H92" s="196"/>
      <c r="I92" s="195"/>
      <c r="J92" s="196"/>
      <c r="K92" s="196"/>
      <c r="M92" s="46"/>
      <c r="N92" s="198">
        <v>-1319</v>
      </c>
      <c r="O92" s="5"/>
    </row>
    <row r="93" spans="1:15" ht="15">
      <c r="A93" s="5"/>
      <c r="B93" s="2" t="s">
        <v>48</v>
      </c>
      <c r="C93" s="2"/>
      <c r="D93" s="2"/>
      <c r="E93" s="2"/>
      <c r="G93" s="2"/>
      <c r="H93" s="196"/>
      <c r="I93" s="196"/>
      <c r="J93" s="196"/>
      <c r="K93" s="54"/>
      <c r="M93" s="44"/>
      <c r="N93" s="197">
        <f>+N91+N92</f>
        <v>27366</v>
      </c>
      <c r="O93" s="5"/>
    </row>
    <row r="94" spans="1:15" ht="15">
      <c r="A94" s="5"/>
      <c r="B94" s="2" t="s">
        <v>152</v>
      </c>
      <c r="C94" s="2"/>
      <c r="D94" s="2"/>
      <c r="E94" s="2"/>
      <c r="G94" s="2"/>
      <c r="H94" s="196"/>
      <c r="I94" s="196"/>
      <c r="J94" s="196"/>
      <c r="K94" s="54"/>
      <c r="M94" s="44"/>
      <c r="N94" s="197">
        <v>-38045</v>
      </c>
      <c r="O94" s="5"/>
    </row>
    <row r="95" spans="1:15" ht="15">
      <c r="A95" s="5"/>
      <c r="B95" s="2" t="s">
        <v>326</v>
      </c>
      <c r="C95" s="2"/>
      <c r="D95" s="2"/>
      <c r="E95" s="2"/>
      <c r="G95" s="2"/>
      <c r="H95" s="196"/>
      <c r="I95" s="196"/>
      <c r="J95" s="196"/>
      <c r="K95" s="54"/>
      <c r="M95" s="44"/>
      <c r="N95" s="197"/>
      <c r="O95" s="5"/>
    </row>
    <row r="96" spans="1:15" ht="15">
      <c r="A96" s="5"/>
      <c r="B96" s="87" t="s">
        <v>327</v>
      </c>
      <c r="C96" s="2"/>
      <c r="D96" s="2"/>
      <c r="E96" s="2"/>
      <c r="G96" s="2"/>
      <c r="H96" s="196"/>
      <c r="I96" s="196"/>
      <c r="J96" s="196"/>
      <c r="K96" s="54"/>
      <c r="M96" s="44"/>
      <c r="N96" s="273">
        <v>29246</v>
      </c>
      <c r="O96" s="50"/>
    </row>
    <row r="97" spans="1:15" ht="15">
      <c r="A97" s="5"/>
      <c r="B97" s="87" t="s">
        <v>328</v>
      </c>
      <c r="C97" s="2"/>
      <c r="D97" s="2"/>
      <c r="E97" s="2"/>
      <c r="G97" s="2"/>
      <c r="H97" s="196"/>
      <c r="I97" s="196"/>
      <c r="J97" s="196"/>
      <c r="K97" s="54"/>
      <c r="M97" s="44"/>
      <c r="N97" s="274">
        <v>-9018</v>
      </c>
      <c r="O97" s="50"/>
    </row>
    <row r="98" spans="1:15" ht="15">
      <c r="A98" s="5"/>
      <c r="B98" s="2"/>
      <c r="C98" s="2"/>
      <c r="D98" s="2"/>
      <c r="E98" s="2"/>
      <c r="G98" s="2"/>
      <c r="H98" s="196"/>
      <c r="I98" s="196"/>
      <c r="J98" s="196"/>
      <c r="K98" s="54"/>
      <c r="M98" s="44"/>
      <c r="N98" s="197">
        <f>+N96+N97</f>
        <v>20228</v>
      </c>
      <c r="O98" s="50"/>
    </row>
    <row r="99" spans="1:15" ht="15">
      <c r="A99" s="5"/>
      <c r="B99" s="7" t="s">
        <v>49</v>
      </c>
      <c r="C99" s="2"/>
      <c r="D99" s="2"/>
      <c r="E99" s="2"/>
      <c r="G99" s="49"/>
      <c r="H99" s="54"/>
      <c r="I99" s="54"/>
      <c r="J99" s="54"/>
      <c r="K99" s="54"/>
      <c r="M99" s="49"/>
      <c r="N99" s="55">
        <v>39612</v>
      </c>
      <c r="O99" s="5"/>
    </row>
    <row r="100" spans="1:15" ht="15">
      <c r="A100" s="5"/>
      <c r="B100" s="7" t="s">
        <v>214</v>
      </c>
      <c r="C100" s="2"/>
      <c r="D100" s="2"/>
      <c r="E100" s="2"/>
      <c r="G100" s="49"/>
      <c r="H100" s="54"/>
      <c r="I100" s="54"/>
      <c r="J100" s="54"/>
      <c r="K100" s="54"/>
      <c r="M100" s="54"/>
      <c r="N100" s="54">
        <f>+N93+N94+N98+N99</f>
        <v>49161</v>
      </c>
      <c r="O100" s="5"/>
    </row>
    <row r="101" spans="1:15" ht="15">
      <c r="A101" s="5"/>
      <c r="B101" s="7" t="s">
        <v>50</v>
      </c>
      <c r="C101" s="2"/>
      <c r="D101" s="2"/>
      <c r="E101" s="2"/>
      <c r="G101" s="54"/>
      <c r="H101" s="54"/>
      <c r="I101" s="54"/>
      <c r="J101" s="54"/>
      <c r="K101" s="193"/>
      <c r="M101" s="54"/>
      <c r="N101" s="54">
        <v>-20319</v>
      </c>
      <c r="O101" s="5"/>
    </row>
    <row r="102" spans="1:15" ht="15.75" thickBot="1">
      <c r="A102" s="5"/>
      <c r="B102" s="7" t="s">
        <v>215</v>
      </c>
      <c r="C102" s="2"/>
      <c r="D102" s="2"/>
      <c r="E102" s="2"/>
      <c r="G102" s="49"/>
      <c r="H102" s="193"/>
      <c r="I102" s="193"/>
      <c r="J102" s="193"/>
      <c r="K102" s="54"/>
      <c r="M102" s="62"/>
      <c r="N102" s="215">
        <f>+N100+N101</f>
        <v>28842</v>
      </c>
      <c r="O102" s="50"/>
    </row>
    <row r="103" spans="1:15" ht="11.25" customHeight="1" thickTop="1">
      <c r="A103" s="5"/>
      <c r="B103" s="7"/>
      <c r="C103" s="2"/>
      <c r="D103" s="2"/>
      <c r="E103" s="2"/>
      <c r="G103" s="49"/>
      <c r="H103" s="54"/>
      <c r="I103" s="54"/>
      <c r="J103" s="54"/>
      <c r="K103" s="54"/>
      <c r="L103" s="54"/>
      <c r="M103" s="54"/>
      <c r="O103" s="5"/>
    </row>
    <row r="104" spans="1:15" ht="15" customHeight="1">
      <c r="A104" s="5"/>
      <c r="B104" s="7"/>
      <c r="C104" s="2"/>
      <c r="D104" s="2"/>
      <c r="E104" s="2"/>
      <c r="G104" s="49"/>
      <c r="H104" s="54"/>
      <c r="I104" s="54"/>
      <c r="J104" s="54"/>
      <c r="K104" s="54"/>
      <c r="L104" s="54"/>
      <c r="M104" s="54"/>
      <c r="O104" s="5"/>
    </row>
    <row r="105" spans="1:15" ht="15" customHeight="1">
      <c r="A105" s="5" t="s">
        <v>191</v>
      </c>
      <c r="B105" s="7" t="s">
        <v>246</v>
      </c>
      <c r="C105" s="4"/>
      <c r="D105" s="2"/>
      <c r="E105" s="2"/>
      <c r="G105" s="49"/>
      <c r="H105" s="54"/>
      <c r="I105" s="54"/>
      <c r="J105" s="54"/>
      <c r="K105" s="54"/>
      <c r="L105" s="54"/>
      <c r="M105" s="54"/>
      <c r="O105" s="5"/>
    </row>
    <row r="106" spans="1:15" ht="15" customHeight="1">
      <c r="A106" s="5"/>
      <c r="B106" s="7" t="s">
        <v>329</v>
      </c>
      <c r="C106" s="4"/>
      <c r="D106" s="2"/>
      <c r="E106" s="2"/>
      <c r="G106" s="49"/>
      <c r="H106" s="54"/>
      <c r="I106" s="54"/>
      <c r="J106" s="54"/>
      <c r="K106" s="54"/>
      <c r="L106" s="54"/>
      <c r="M106" s="54"/>
      <c r="O106" s="5"/>
    </row>
    <row r="107" spans="1:15" ht="15" customHeight="1">
      <c r="A107" s="5"/>
      <c r="B107" s="7"/>
      <c r="C107" s="4"/>
      <c r="D107" s="2"/>
      <c r="E107" s="2"/>
      <c r="G107" s="49"/>
      <c r="H107" s="54"/>
      <c r="I107" s="54"/>
      <c r="J107" s="54"/>
      <c r="K107" s="54"/>
      <c r="L107" s="54"/>
      <c r="M107" s="54"/>
      <c r="O107" s="5"/>
    </row>
    <row r="108" spans="1:15" ht="15" customHeight="1">
      <c r="A108" s="5" t="s">
        <v>194</v>
      </c>
      <c r="B108" s="7" t="s">
        <v>192</v>
      </c>
      <c r="C108" s="4"/>
      <c r="D108" s="2"/>
      <c r="E108" s="2"/>
      <c r="G108" s="49"/>
      <c r="H108" s="54"/>
      <c r="I108" s="54"/>
      <c r="J108" s="54"/>
      <c r="K108" s="54"/>
      <c r="L108" s="54"/>
      <c r="M108" s="54"/>
      <c r="O108" s="5"/>
    </row>
    <row r="109" spans="1:15" ht="15" customHeight="1">
      <c r="A109" s="5"/>
      <c r="B109" s="7" t="s">
        <v>193</v>
      </c>
      <c r="C109" s="4"/>
      <c r="D109" s="2"/>
      <c r="E109" s="2"/>
      <c r="G109" s="49"/>
      <c r="H109" s="54"/>
      <c r="I109" s="54"/>
      <c r="J109" s="54"/>
      <c r="K109" s="54"/>
      <c r="L109" s="54"/>
      <c r="M109" s="54"/>
      <c r="O109" s="5"/>
    </row>
    <row r="110" spans="1:15" ht="15" customHeight="1">
      <c r="A110" s="5"/>
      <c r="B110" s="7"/>
      <c r="C110" s="2"/>
      <c r="D110" s="2"/>
      <c r="E110" s="2"/>
      <c r="G110" s="49"/>
      <c r="H110" s="54"/>
      <c r="I110" s="54"/>
      <c r="J110" s="54"/>
      <c r="K110" s="54"/>
      <c r="L110" s="54"/>
      <c r="M110" s="54"/>
      <c r="O110" s="5"/>
    </row>
    <row r="111" spans="1:15" ht="15" customHeight="1">
      <c r="A111" s="5"/>
      <c r="B111" s="7"/>
      <c r="C111" s="2"/>
      <c r="D111" s="2"/>
      <c r="E111" s="2"/>
      <c r="G111" s="49"/>
      <c r="H111" s="54"/>
      <c r="I111" s="54"/>
      <c r="J111" s="54"/>
      <c r="K111" s="54"/>
      <c r="L111" s="54"/>
      <c r="M111" s="54"/>
      <c r="O111" s="5"/>
    </row>
    <row r="112" spans="1:15" ht="15" customHeight="1">
      <c r="A112" s="5"/>
      <c r="B112" s="7"/>
      <c r="C112" s="2"/>
      <c r="D112" s="2"/>
      <c r="E112" s="2"/>
      <c r="G112" s="49"/>
      <c r="H112" s="54"/>
      <c r="I112" s="54"/>
      <c r="J112" s="54"/>
      <c r="K112" s="54"/>
      <c r="L112" s="54"/>
      <c r="M112" s="54"/>
      <c r="O112" s="5"/>
    </row>
    <row r="113" spans="1:15" ht="15" customHeight="1">
      <c r="A113" s="5"/>
      <c r="B113" s="7"/>
      <c r="C113" s="2"/>
      <c r="D113" s="2"/>
      <c r="E113" s="2"/>
      <c r="G113" s="49"/>
      <c r="H113" s="54"/>
      <c r="I113" s="54"/>
      <c r="J113" s="54"/>
      <c r="K113" s="54"/>
      <c r="L113" s="54"/>
      <c r="M113" s="54"/>
      <c r="O113" s="5"/>
    </row>
    <row r="114" spans="1:15" ht="15" customHeight="1">
      <c r="A114" s="79" t="str">
        <f>+A3</f>
        <v>BERJAYA LAND BERHAD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</row>
    <row r="115" spans="1:15" ht="15" customHeight="1">
      <c r="A115" s="185" t="str">
        <f>+A4</f>
        <v>(COMPANY NO: 201765-A)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237" t="str">
        <f>+L4</f>
        <v>Quarterly report 31-07-03</v>
      </c>
      <c r="M115" s="4"/>
      <c r="N115" s="4"/>
      <c r="O115" s="5"/>
    </row>
    <row r="116" spans="1:15" ht="15" customHeight="1">
      <c r="A116" s="183"/>
      <c r="B116" s="275"/>
      <c r="C116" s="182"/>
      <c r="D116" s="182"/>
      <c r="E116" s="182"/>
      <c r="F116" s="184"/>
      <c r="G116" s="55"/>
      <c r="H116" s="55"/>
      <c r="I116" s="55"/>
      <c r="J116" s="55"/>
      <c r="K116" s="55"/>
      <c r="L116" s="55"/>
      <c r="M116" s="55"/>
      <c r="N116" s="184"/>
      <c r="O116" s="5"/>
    </row>
    <row r="117" spans="1:15" ht="15" customHeight="1">
      <c r="A117" s="5"/>
      <c r="B117" s="7"/>
      <c r="C117" s="2"/>
      <c r="D117" s="2"/>
      <c r="E117" s="2"/>
      <c r="G117" s="49"/>
      <c r="H117" s="54"/>
      <c r="I117" s="54"/>
      <c r="J117" s="54"/>
      <c r="K117" s="54"/>
      <c r="L117" s="54"/>
      <c r="M117" s="54"/>
      <c r="O117" s="5"/>
    </row>
    <row r="118" spans="1:15" ht="15">
      <c r="A118" s="79" t="s">
        <v>42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</row>
    <row r="119" spans="4:15" ht="1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</row>
    <row r="120" spans="1:15" ht="15">
      <c r="A120" s="5" t="s">
        <v>195</v>
      </c>
      <c r="B120" s="6" t="s">
        <v>129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</row>
    <row r="121" spans="1:15" ht="15">
      <c r="A121" s="5"/>
      <c r="B121" s="6" t="s">
        <v>373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</row>
    <row r="122" spans="1:15" ht="15">
      <c r="A122" s="5"/>
      <c r="B122" s="6" t="s">
        <v>276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</row>
    <row r="123" spans="1:15" ht="15">
      <c r="A123" s="5"/>
      <c r="B123" s="24" t="s">
        <v>354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</row>
    <row r="124" spans="1:15" ht="15">
      <c r="A124" s="5"/>
      <c r="B124" s="24" t="s">
        <v>355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</row>
    <row r="125" spans="3:15" ht="12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</row>
    <row r="126" spans="1:15" ht="15">
      <c r="A126" s="5" t="s">
        <v>43</v>
      </c>
      <c r="B126" s="6" t="s">
        <v>295</v>
      </c>
      <c r="C126" s="4"/>
      <c r="D126" s="5"/>
      <c r="E126" s="5"/>
      <c r="F126" s="5"/>
      <c r="G126" s="5"/>
      <c r="H126" s="5"/>
      <c r="I126" s="5"/>
      <c r="J126" s="5"/>
      <c r="K126" s="5"/>
      <c r="L126" s="78"/>
      <c r="M126" s="78"/>
      <c r="N126" s="5"/>
      <c r="O126" s="5"/>
    </row>
    <row r="127" spans="1:15" ht="9" customHeight="1">
      <c r="A127" s="5"/>
      <c r="B127" s="6"/>
      <c r="C127" s="4"/>
      <c r="D127" s="5"/>
      <c r="E127" s="5"/>
      <c r="F127" s="5"/>
      <c r="G127" s="5"/>
      <c r="H127" s="5"/>
      <c r="I127" s="5"/>
      <c r="J127" s="5"/>
      <c r="K127" s="5"/>
      <c r="L127" s="78"/>
      <c r="M127" s="78"/>
      <c r="N127" s="5"/>
      <c r="O127" s="5"/>
    </row>
    <row r="128" spans="1:15" ht="15">
      <c r="A128" s="5"/>
      <c r="B128" s="6"/>
      <c r="C128" s="68"/>
      <c r="D128" s="5"/>
      <c r="E128" s="5"/>
      <c r="F128" s="5"/>
      <c r="G128" s="5"/>
      <c r="H128" s="69"/>
      <c r="I128" s="69"/>
      <c r="J128" s="72"/>
      <c r="K128" s="72"/>
      <c r="L128" s="20" t="s">
        <v>67</v>
      </c>
      <c r="M128" s="69"/>
      <c r="N128" s="5"/>
      <c r="O128" s="5"/>
    </row>
    <row r="129" spans="1:15" ht="15">
      <c r="A129" s="5"/>
      <c r="B129" s="7" t="s">
        <v>293</v>
      </c>
      <c r="C129" s="68"/>
      <c r="D129" s="5"/>
      <c r="E129" s="5"/>
      <c r="F129" s="5"/>
      <c r="G129" s="5"/>
      <c r="H129" s="69"/>
      <c r="I129" s="69"/>
      <c r="J129" s="72"/>
      <c r="K129" s="72"/>
      <c r="L129" s="69"/>
      <c r="M129" s="69"/>
      <c r="N129" s="5"/>
      <c r="O129" s="5"/>
    </row>
    <row r="130" spans="1:15" ht="15">
      <c r="A130" s="5"/>
      <c r="B130" s="71" t="s">
        <v>294</v>
      </c>
      <c r="C130" s="68"/>
      <c r="D130" s="5"/>
      <c r="E130" s="5"/>
      <c r="F130" s="5"/>
      <c r="G130" s="5"/>
      <c r="H130" s="69"/>
      <c r="I130" s="69"/>
      <c r="J130" s="72"/>
      <c r="K130" s="72"/>
      <c r="L130" s="69"/>
      <c r="M130" s="69"/>
      <c r="N130" s="5"/>
      <c r="O130" s="5"/>
    </row>
    <row r="131" spans="1:15" ht="15.75" thickBot="1">
      <c r="A131" s="5"/>
      <c r="B131" s="70"/>
      <c r="C131" s="24" t="s">
        <v>277</v>
      </c>
      <c r="D131" s="5"/>
      <c r="E131" s="5"/>
      <c r="F131" s="5"/>
      <c r="G131" s="5"/>
      <c r="H131" s="81"/>
      <c r="I131" s="81"/>
      <c r="J131" s="73"/>
      <c r="K131" s="73"/>
      <c r="L131" s="261">
        <v>24699</v>
      </c>
      <c r="M131" s="75"/>
      <c r="N131" s="5"/>
      <c r="O131" s="5"/>
    </row>
    <row r="132" spans="3:15" ht="15.75" thickTop="1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5"/>
    </row>
    <row r="133" spans="1:15" ht="15">
      <c r="A133" s="252"/>
      <c r="B133" s="252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5"/>
    </row>
    <row r="134" spans="3:15" ht="1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5"/>
    </row>
    <row r="135" spans="3:15" ht="1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5"/>
    </row>
    <row r="136" spans="3:15" ht="1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5"/>
    </row>
    <row r="137" spans="3:15" ht="1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5"/>
    </row>
    <row r="138" spans="3:15" ht="1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</row>
    <row r="139" spans="3:15" ht="1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5"/>
    </row>
    <row r="140" spans="3:15" ht="1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5"/>
    </row>
    <row r="141" spans="3:15" ht="1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"/>
    </row>
    <row r="142" spans="3:15" ht="1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"/>
    </row>
    <row r="143" spans="3:15" ht="1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5"/>
    </row>
    <row r="144" spans="3:15" ht="1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5"/>
    </row>
    <row r="145" spans="3:15" ht="1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5"/>
    </row>
    <row r="146" spans="3:15" ht="1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5"/>
    </row>
    <row r="147" spans="3:15" ht="1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5"/>
    </row>
    <row r="148" spans="3:15" ht="1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5"/>
    </row>
    <row r="149" spans="3:15" ht="1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"/>
    </row>
    <row r="150" spans="3:15" ht="1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"/>
    </row>
    <row r="151" spans="3:15" ht="1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"/>
    </row>
    <row r="152" spans="3:15" ht="1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"/>
    </row>
    <row r="153" spans="3:15" ht="1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5"/>
    </row>
    <row r="154" spans="3:15" ht="1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5"/>
    </row>
    <row r="155" spans="3:15" ht="1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5"/>
    </row>
    <row r="156" spans="3:15" ht="1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"/>
    </row>
    <row r="157" spans="3:15" ht="1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"/>
    </row>
    <row r="158" spans="3:15" ht="1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5"/>
    </row>
    <row r="159" spans="3:15" ht="1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5"/>
    </row>
    <row r="160" spans="3:15" ht="1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"/>
    </row>
    <row r="161" spans="3:15" ht="1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"/>
    </row>
    <row r="162" spans="3:15" ht="1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</row>
    <row r="163" spans="3:15" ht="1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</row>
    <row r="164" spans="3:15" ht="1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</row>
    <row r="165" spans="3:15" ht="1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</row>
    <row r="166" spans="3:15" ht="1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</row>
    <row r="167" spans="3:15" ht="1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</row>
    <row r="168" spans="1:15" ht="15">
      <c r="A168" s="26" t="s">
        <v>18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</row>
    <row r="169" spans="1:15" ht="15">
      <c r="A169" s="26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</row>
    <row r="170" spans="1:15" ht="15">
      <c r="A170" s="26" t="str">
        <f>+A3</f>
        <v>BERJAYA LAND BERHAD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</row>
    <row r="171" spans="1:15" ht="15">
      <c r="A171" s="26" t="str">
        <f>+A4</f>
        <v>(COMPANY NO: 201765-A)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 t="str">
        <f>+L4</f>
        <v>Quarterly report 31-07-03</v>
      </c>
      <c r="M171" s="4"/>
      <c r="N171" s="4"/>
      <c r="O171" s="5"/>
    </row>
    <row r="172" spans="1:15" ht="15">
      <c r="A172" s="183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5"/>
    </row>
    <row r="173" spans="1:15" ht="15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</row>
    <row r="174" spans="1:15" ht="15">
      <c r="A174" s="5" t="s">
        <v>196</v>
      </c>
      <c r="B174" s="2" t="s">
        <v>29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</row>
    <row r="175" spans="1:15" ht="15">
      <c r="A175" s="5"/>
      <c r="B175" s="2" t="s">
        <v>30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</row>
    <row r="176" spans="1:15" ht="15">
      <c r="A176" s="5"/>
      <c r="B176" s="2" t="s">
        <v>361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"/>
    </row>
    <row r="177" spans="1:15" ht="15">
      <c r="A177" s="5"/>
      <c r="B177" s="2" t="s">
        <v>332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"/>
    </row>
    <row r="178" spans="1:15" ht="15">
      <c r="A178" s="5"/>
      <c r="B178" s="2" t="s">
        <v>333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"/>
    </row>
    <row r="179" spans="1:15" ht="15">
      <c r="A179" s="5"/>
      <c r="B179" s="2" t="s">
        <v>336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</row>
    <row r="180" spans="1:15" ht="15">
      <c r="A180" s="5"/>
      <c r="B180" s="2" t="s">
        <v>31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</row>
    <row r="181" spans="1:15" ht="15">
      <c r="A181" s="5"/>
      <c r="B181" s="2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</row>
    <row r="182" spans="1:15" ht="15">
      <c r="A182" s="5"/>
      <c r="B182" s="2" t="s">
        <v>334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</row>
    <row r="183" spans="1:15" ht="15">
      <c r="A183" s="5"/>
      <c r="B183" s="2" t="s">
        <v>374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</row>
    <row r="184" spans="1:15" ht="15">
      <c r="A184" s="5"/>
      <c r="B184" s="2" t="s">
        <v>375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</row>
    <row r="185" spans="1:15" ht="15">
      <c r="A185" s="5"/>
      <c r="B185" s="2" t="s">
        <v>376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</row>
    <row r="186" spans="1:15" ht="15">
      <c r="A186" s="5"/>
      <c r="B186" s="2" t="s">
        <v>377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</row>
    <row r="187" spans="1:15" ht="15">
      <c r="A187" s="5"/>
      <c r="B187" s="2" t="s">
        <v>335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</row>
    <row r="188" spans="1:15" ht="15">
      <c r="A188" s="5"/>
      <c r="B188" s="2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5"/>
    </row>
    <row r="189" spans="1:15" ht="15">
      <c r="A189" s="5"/>
      <c r="B189" s="2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</row>
    <row r="190" spans="1:15" ht="15">
      <c r="A190" s="5" t="s">
        <v>197</v>
      </c>
      <c r="B190" s="2" t="s">
        <v>32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</row>
    <row r="191" spans="1:15" ht="15">
      <c r="A191" s="5"/>
      <c r="B191" s="2" t="s">
        <v>362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</row>
    <row r="192" spans="1:15" ht="15">
      <c r="A192" s="5"/>
      <c r="B192" s="2" t="s">
        <v>363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</row>
    <row r="193" spans="1:15" ht="15">
      <c r="A193" s="5"/>
      <c r="B193" s="2" t="s">
        <v>364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"/>
    </row>
    <row r="194" spans="1:15" ht="15">
      <c r="A194" s="5"/>
      <c r="B194" s="2" t="s">
        <v>365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</row>
    <row r="195" spans="1:15" ht="15">
      <c r="A195" s="5"/>
      <c r="B195" s="2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"/>
    </row>
    <row r="196" spans="1:15" ht="15">
      <c r="A196" s="5"/>
      <c r="B196" s="2" t="s">
        <v>352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</row>
    <row r="197" spans="1:15" ht="15">
      <c r="A197" s="5"/>
      <c r="B197" s="2" t="s">
        <v>366</v>
      </c>
      <c r="C197" s="2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</row>
    <row r="198" spans="1:15" ht="15">
      <c r="A198" s="5"/>
      <c r="B198" s="2" t="s">
        <v>33</v>
      </c>
      <c r="C198" s="2" t="s">
        <v>367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5"/>
    </row>
    <row r="199" spans="1:15" ht="15">
      <c r="A199" s="5"/>
      <c r="B199" s="2" t="s">
        <v>34</v>
      </c>
      <c r="C199" s="2" t="s">
        <v>368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</row>
    <row r="200" spans="1:15" ht="15">
      <c r="A200" s="5"/>
      <c r="B200" s="2"/>
      <c r="C200" s="2" t="s">
        <v>369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</row>
    <row r="201" spans="1:15" ht="15">
      <c r="A201" s="5"/>
      <c r="B201" s="2"/>
      <c r="C201" s="2" t="s">
        <v>370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</row>
    <row r="202" spans="1:15" ht="15">
      <c r="A202" s="5"/>
      <c r="B202" s="2"/>
      <c r="C202" s="2" t="s">
        <v>65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</row>
    <row r="203" spans="1:15" ht="15">
      <c r="A203" s="5"/>
      <c r="B203" s="2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</row>
    <row r="204" spans="1:15" ht="15">
      <c r="A204" s="5"/>
      <c r="B204" s="2"/>
      <c r="C204" s="2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</row>
    <row r="205" spans="1:15" ht="15">
      <c r="A205" s="2"/>
      <c r="B205" s="2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</row>
    <row r="206" spans="1:15" ht="15">
      <c r="A206" s="79"/>
      <c r="B206" s="2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</row>
    <row r="207" spans="1:15" ht="15">
      <c r="A207" s="79"/>
      <c r="B207" s="2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</row>
    <row r="208" spans="1:15" ht="15">
      <c r="A208" s="79"/>
      <c r="B208" s="2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</row>
    <row r="209" spans="1:15" ht="15">
      <c r="A209" s="79"/>
      <c r="B209" s="2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</row>
    <row r="210" spans="1:15" ht="15">
      <c r="A210" s="79"/>
      <c r="B210" s="2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</row>
    <row r="211" spans="1:15" ht="15">
      <c r="A211" s="79"/>
      <c r="B211" s="2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"/>
    </row>
    <row r="212" spans="1:15" ht="15">
      <c r="A212" s="79"/>
      <c r="B212" s="2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</row>
    <row r="213" spans="1:15" ht="15">
      <c r="A213" s="79"/>
      <c r="B213" s="2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</row>
    <row r="214" spans="1:15" ht="15">
      <c r="A214" s="79"/>
      <c r="B214" s="2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"/>
    </row>
    <row r="215" spans="1:15" ht="15">
      <c r="A215" s="79"/>
      <c r="B215" s="8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</row>
    <row r="216" spans="1:15" ht="15">
      <c r="A216" s="79"/>
      <c r="B216" s="2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</row>
    <row r="217" spans="1:15" ht="15">
      <c r="A217" s="79"/>
      <c r="B217" s="2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</row>
    <row r="218" spans="1:15" ht="15">
      <c r="A218" s="79"/>
      <c r="B218" s="2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</row>
    <row r="219" spans="1:15" ht="15">
      <c r="A219" s="5"/>
      <c r="B219" s="2"/>
      <c r="C219" s="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</row>
    <row r="220" spans="1:15" ht="15">
      <c r="A220" s="5"/>
      <c r="B220" s="2"/>
      <c r="C220" s="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5"/>
    </row>
    <row r="221" spans="1:15" ht="15">
      <c r="A221" s="26" t="str">
        <f>+A3</f>
        <v>BERJAYA LAND BERHAD</v>
      </c>
      <c r="B221" s="4"/>
      <c r="C221" s="4"/>
      <c r="D221" s="4"/>
      <c r="E221" s="4"/>
      <c r="F221" s="4"/>
      <c r="G221" s="4"/>
      <c r="H221" s="235"/>
      <c r="I221" s="4"/>
      <c r="J221" s="4"/>
      <c r="K221" s="4"/>
      <c r="L221" s="4"/>
      <c r="M221" s="4"/>
      <c r="N221" s="4"/>
      <c r="O221" s="5"/>
    </row>
    <row r="222" spans="1:15" ht="15">
      <c r="A222" s="188" t="str">
        <f>+A4</f>
        <v>(COMPANY NO: 201765-A)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237" t="str">
        <f>+L4</f>
        <v>Quarterly report 31-07-03</v>
      </c>
      <c r="M222" s="4"/>
      <c r="N222" s="4"/>
      <c r="O222" s="5"/>
    </row>
    <row r="223" spans="1:15" ht="15">
      <c r="A223" s="189"/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5"/>
    </row>
    <row r="224" spans="1:15" ht="15">
      <c r="A224" s="6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</row>
    <row r="225" spans="1:15" ht="15">
      <c r="A225" s="26" t="str">
        <f>+A62</f>
        <v>NOTES (Continued)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5"/>
    </row>
    <row r="226" spans="1:15" ht="15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5"/>
    </row>
    <row r="227" spans="1:15" ht="15">
      <c r="A227" s="5" t="s">
        <v>198</v>
      </c>
      <c r="B227" s="2" t="s">
        <v>378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5"/>
    </row>
    <row r="228" spans="1:15" ht="15">
      <c r="A228" s="5"/>
      <c r="B228" s="2" t="s">
        <v>379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5"/>
    </row>
    <row r="229" spans="1:15" ht="15">
      <c r="A229" s="5"/>
      <c r="B229" s="2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5"/>
    </row>
    <row r="230" spans="1:15" ht="15">
      <c r="A230" s="5" t="s">
        <v>199</v>
      </c>
      <c r="B230" s="6" t="s">
        <v>235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5"/>
    </row>
    <row r="231" spans="1:15" ht="15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5"/>
    </row>
    <row r="232" spans="1:15" ht="15">
      <c r="A232" s="6" t="s">
        <v>155</v>
      </c>
      <c r="B232" s="6" t="s">
        <v>278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5">
      <c r="A233" s="5"/>
      <c r="B233" s="5" t="s">
        <v>127</v>
      </c>
      <c r="C233" s="5"/>
      <c r="D233" s="5"/>
      <c r="E233" s="5"/>
      <c r="F233" s="5"/>
      <c r="G233" s="5"/>
      <c r="H233" s="5"/>
      <c r="I233" s="5"/>
      <c r="J233" s="2"/>
      <c r="K233" s="2"/>
      <c r="L233" s="5"/>
      <c r="M233" s="5"/>
      <c r="N233" s="5"/>
      <c r="O233" s="5"/>
    </row>
    <row r="234" spans="1:15" ht="15">
      <c r="A234" s="5"/>
      <c r="B234" s="5"/>
      <c r="C234" s="5"/>
      <c r="D234" s="5"/>
      <c r="E234" s="5"/>
      <c r="F234" s="5"/>
      <c r="G234" s="5"/>
      <c r="H234" s="5"/>
      <c r="I234" s="5"/>
      <c r="J234" s="2"/>
      <c r="K234" s="2"/>
      <c r="L234" s="5" t="s">
        <v>268</v>
      </c>
      <c r="M234" s="5"/>
      <c r="N234" s="5"/>
      <c r="O234" s="5"/>
    </row>
    <row r="235" spans="1:15" ht="15">
      <c r="A235" s="5"/>
      <c r="B235" s="5"/>
      <c r="C235" s="5"/>
      <c r="D235" s="5"/>
      <c r="E235" s="5"/>
      <c r="F235" s="5"/>
      <c r="G235" s="5"/>
      <c r="J235" s="20"/>
      <c r="K235" s="20"/>
      <c r="L235" s="20" t="s">
        <v>128</v>
      </c>
      <c r="O235" s="5"/>
    </row>
    <row r="236" spans="1:15" ht="15">
      <c r="A236" s="5"/>
      <c r="B236" s="5"/>
      <c r="C236" s="5"/>
      <c r="D236" s="5"/>
      <c r="E236" s="5"/>
      <c r="F236" s="5"/>
      <c r="G236" s="5"/>
      <c r="J236" s="20"/>
      <c r="K236" s="20"/>
      <c r="L236" s="20" t="s">
        <v>266</v>
      </c>
      <c r="O236" s="5"/>
    </row>
    <row r="237" spans="1:15" ht="15">
      <c r="A237" s="5"/>
      <c r="B237" s="5"/>
      <c r="C237" s="5"/>
      <c r="D237" s="5"/>
      <c r="E237" s="5"/>
      <c r="F237" s="5"/>
      <c r="G237" s="5"/>
      <c r="J237" s="52"/>
      <c r="K237" s="52"/>
      <c r="L237" s="52" t="s">
        <v>252</v>
      </c>
      <c r="O237" s="5"/>
    </row>
    <row r="238" spans="1:15" ht="15">
      <c r="A238" s="5"/>
      <c r="B238" s="5"/>
      <c r="C238" s="5"/>
      <c r="D238" s="5"/>
      <c r="E238" s="5"/>
      <c r="F238" s="5"/>
      <c r="G238" s="5"/>
      <c r="J238" s="12"/>
      <c r="K238" s="12"/>
      <c r="L238" s="20" t="s">
        <v>67</v>
      </c>
      <c r="O238" s="5"/>
    </row>
    <row r="239" spans="1:15" ht="15">
      <c r="A239" s="5"/>
      <c r="B239" s="5"/>
      <c r="C239" s="5"/>
      <c r="D239" s="5"/>
      <c r="E239" s="5"/>
      <c r="F239" s="5"/>
      <c r="G239" s="5"/>
      <c r="J239" s="12"/>
      <c r="K239" s="12"/>
      <c r="L239" s="5"/>
      <c r="O239" s="5"/>
    </row>
    <row r="240" spans="1:15" ht="15">
      <c r="A240" s="5"/>
      <c r="B240" s="6" t="s">
        <v>86</v>
      </c>
      <c r="C240" s="5"/>
      <c r="D240" s="5"/>
      <c r="E240" s="6" t="s">
        <v>102</v>
      </c>
      <c r="F240" s="5"/>
      <c r="G240" s="5"/>
      <c r="H240" s="48"/>
      <c r="I240" s="48"/>
      <c r="J240" s="80"/>
      <c r="K240" s="80"/>
      <c r="L240" s="80">
        <v>6295</v>
      </c>
      <c r="O240" s="5"/>
    </row>
    <row r="241" spans="1:15" ht="15">
      <c r="A241" s="5"/>
      <c r="C241" s="5"/>
      <c r="D241" s="5"/>
      <c r="E241" s="6" t="s">
        <v>103</v>
      </c>
      <c r="F241" s="5"/>
      <c r="G241" s="5"/>
      <c r="H241" s="48"/>
      <c r="I241" s="48"/>
      <c r="J241" s="80"/>
      <c r="K241" s="80"/>
      <c r="L241" s="80">
        <v>1983</v>
      </c>
      <c r="O241" s="5"/>
    </row>
    <row r="242" spans="1:15" ht="15">
      <c r="A242" s="5"/>
      <c r="B242" s="6" t="s">
        <v>104</v>
      </c>
      <c r="C242" s="5"/>
      <c r="D242" s="5"/>
      <c r="E242" s="5"/>
      <c r="F242" s="5"/>
      <c r="G242" s="5"/>
      <c r="H242" s="53"/>
      <c r="I242" s="53"/>
      <c r="J242" s="80"/>
      <c r="K242" s="80"/>
      <c r="L242" s="80">
        <v>-345</v>
      </c>
      <c r="O242" s="5"/>
    </row>
    <row r="243" spans="1:15" ht="15">
      <c r="A243" s="5"/>
      <c r="B243" s="6" t="s">
        <v>222</v>
      </c>
      <c r="C243" s="5"/>
      <c r="D243" s="5"/>
      <c r="E243" s="5"/>
      <c r="F243" s="5"/>
      <c r="G243" s="5"/>
      <c r="H243" s="48"/>
      <c r="I243" s="48"/>
      <c r="J243" s="194"/>
      <c r="K243" s="80"/>
      <c r="L243" s="80">
        <v>12386</v>
      </c>
      <c r="O243" s="5"/>
    </row>
    <row r="244" spans="1:15" ht="15.75" thickBot="1">
      <c r="A244" s="5"/>
      <c r="B244" s="5"/>
      <c r="C244" s="5"/>
      <c r="D244" s="5"/>
      <c r="E244" s="5"/>
      <c r="F244" s="5"/>
      <c r="G244" s="5"/>
      <c r="H244" s="74"/>
      <c r="I244" s="74"/>
      <c r="J244" s="194"/>
      <c r="K244" s="194"/>
      <c r="L244" s="217">
        <f>SUM(L240:L243)</f>
        <v>20319</v>
      </c>
      <c r="O244" s="50"/>
    </row>
    <row r="245" spans="1:15" ht="15.75" thickTop="1">
      <c r="A245" s="5"/>
      <c r="B245" s="5"/>
      <c r="C245" s="5"/>
      <c r="D245" s="5"/>
      <c r="E245" s="5"/>
      <c r="F245" s="5"/>
      <c r="G245" s="5"/>
      <c r="H245" s="5"/>
      <c r="I245" s="5"/>
      <c r="J245" s="36"/>
      <c r="K245" s="36"/>
      <c r="L245" s="5"/>
      <c r="M245" s="5"/>
      <c r="N245" s="5"/>
      <c r="O245" s="50"/>
    </row>
    <row r="246" spans="1:15" ht="15">
      <c r="A246" s="5"/>
      <c r="B246" s="5" t="s">
        <v>284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5">
      <c r="A247" s="5"/>
      <c r="B247" s="5" t="s">
        <v>285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5">
      <c r="A248" s="5"/>
      <c r="B248" s="5" t="s">
        <v>286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5">
      <c r="A250" s="6" t="s">
        <v>200</v>
      </c>
      <c r="B250" s="7" t="s">
        <v>386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5">
      <c r="A251" s="6"/>
      <c r="B251" s="7" t="s">
        <v>387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5">
      <c r="A252" s="6"/>
      <c r="B252" s="6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5">
      <c r="A253" s="6" t="s">
        <v>202</v>
      </c>
      <c r="B253" s="6" t="s">
        <v>388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5">
      <c r="A254" s="6"/>
      <c r="B254" s="6" t="s">
        <v>296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5">
      <c r="A255" s="6"/>
      <c r="B255" s="11"/>
      <c r="C255" s="5"/>
      <c r="D255" s="5"/>
      <c r="E255" s="5"/>
      <c r="F255" s="5"/>
      <c r="G255" s="5"/>
      <c r="H255" s="5"/>
      <c r="I255" s="5"/>
      <c r="J255" s="5"/>
      <c r="K255" s="5"/>
      <c r="L255" s="5" t="s">
        <v>268</v>
      </c>
      <c r="M255" s="5"/>
      <c r="N255" s="5"/>
      <c r="O255" s="5"/>
    </row>
    <row r="256" spans="1:15" ht="15">
      <c r="A256" s="6"/>
      <c r="B256" s="6"/>
      <c r="C256" s="5"/>
      <c r="D256" s="5"/>
      <c r="E256" s="5"/>
      <c r="F256" s="5"/>
      <c r="G256" s="5"/>
      <c r="H256" s="5"/>
      <c r="I256" s="5"/>
      <c r="J256" s="258"/>
      <c r="K256" s="20"/>
      <c r="L256" s="20" t="s">
        <v>128</v>
      </c>
      <c r="M256" s="5"/>
      <c r="N256" s="5"/>
      <c r="O256" s="5"/>
    </row>
    <row r="257" spans="1:15" ht="15">
      <c r="A257" s="6"/>
      <c r="B257" s="6"/>
      <c r="C257" s="5"/>
      <c r="D257" s="5"/>
      <c r="E257" s="5"/>
      <c r="F257" s="5"/>
      <c r="G257" s="5"/>
      <c r="H257" s="5"/>
      <c r="I257" s="5"/>
      <c r="J257" s="258"/>
      <c r="K257" s="20"/>
      <c r="L257" s="20" t="s">
        <v>266</v>
      </c>
      <c r="M257" s="5"/>
      <c r="N257" s="5"/>
      <c r="O257" s="5"/>
    </row>
    <row r="258" spans="1:15" ht="15">
      <c r="A258" s="6"/>
      <c r="B258" s="6"/>
      <c r="C258" s="5"/>
      <c r="D258" s="5"/>
      <c r="E258" s="5"/>
      <c r="F258" s="5"/>
      <c r="G258" s="5"/>
      <c r="H258" s="5"/>
      <c r="I258" s="5"/>
      <c r="J258" s="259"/>
      <c r="K258" s="52"/>
      <c r="L258" s="52" t="s">
        <v>252</v>
      </c>
      <c r="M258" s="5"/>
      <c r="N258" s="5"/>
      <c r="O258" s="5"/>
    </row>
    <row r="259" spans="1:15" ht="15">
      <c r="A259" s="6"/>
      <c r="B259" s="6"/>
      <c r="C259" s="5"/>
      <c r="D259" s="5"/>
      <c r="E259" s="5"/>
      <c r="F259" s="5"/>
      <c r="G259" s="5"/>
      <c r="H259" s="5"/>
      <c r="I259" s="5"/>
      <c r="J259" s="262"/>
      <c r="K259" s="12"/>
      <c r="L259" s="20" t="s">
        <v>67</v>
      </c>
      <c r="M259" s="5"/>
      <c r="N259" s="5"/>
      <c r="O259" s="5"/>
    </row>
    <row r="260" spans="1:15" ht="12.75" customHeight="1">
      <c r="A260" s="6"/>
      <c r="B260" s="6"/>
      <c r="C260" s="5"/>
      <c r="D260" s="5"/>
      <c r="E260" s="5"/>
      <c r="F260" s="5"/>
      <c r="G260" s="5"/>
      <c r="H260" s="5"/>
      <c r="I260" s="5"/>
      <c r="J260" s="36"/>
      <c r="K260" s="5"/>
      <c r="L260" s="5"/>
      <c r="M260" s="5"/>
      <c r="N260" s="5"/>
      <c r="O260" s="5"/>
    </row>
    <row r="261" spans="1:15" ht="15.75" thickBot="1">
      <c r="A261" s="6"/>
      <c r="B261" s="6" t="s">
        <v>297</v>
      </c>
      <c r="C261" s="5"/>
      <c r="D261" s="5"/>
      <c r="E261" s="5"/>
      <c r="F261" s="5"/>
      <c r="G261" s="5"/>
      <c r="H261" s="5"/>
      <c r="I261" s="5"/>
      <c r="J261" s="263"/>
      <c r="K261" s="50"/>
      <c r="L261" s="264">
        <v>6981</v>
      </c>
      <c r="M261" s="5"/>
      <c r="N261" s="5"/>
      <c r="O261" s="5"/>
    </row>
    <row r="262" spans="1:15" ht="15.75" thickTop="1">
      <c r="A262" s="6"/>
      <c r="B262" s="6"/>
      <c r="C262" s="5"/>
      <c r="D262" s="5"/>
      <c r="E262" s="5"/>
      <c r="F262" s="5"/>
      <c r="G262" s="5"/>
      <c r="H262" s="5"/>
      <c r="I262" s="5"/>
      <c r="J262" s="36"/>
      <c r="K262" s="5"/>
      <c r="L262" s="5"/>
      <c r="M262" s="5"/>
      <c r="N262" s="5"/>
      <c r="O262" s="5"/>
    </row>
    <row r="263" spans="1:15" ht="15.75" thickBot="1">
      <c r="A263" s="6"/>
      <c r="B263" s="2" t="s">
        <v>298</v>
      </c>
      <c r="L263" s="233">
        <v>-3919</v>
      </c>
      <c r="M263" s="5"/>
      <c r="O263" s="5"/>
    </row>
    <row r="264" spans="1:15" ht="15.75" thickTop="1">
      <c r="A264" s="6"/>
      <c r="M264" s="5"/>
      <c r="O264" s="5"/>
    </row>
    <row r="265" spans="1:15" ht="15">
      <c r="A265" s="6"/>
      <c r="B265" s="63"/>
      <c r="C265" s="36"/>
      <c r="D265" s="36"/>
      <c r="E265" s="36"/>
      <c r="F265" s="64"/>
      <c r="G265" s="36"/>
      <c r="H265" s="36"/>
      <c r="I265" s="36"/>
      <c r="J265" s="67"/>
      <c r="K265" s="67"/>
      <c r="L265" s="67"/>
      <c r="M265" s="5"/>
      <c r="O265" s="5"/>
    </row>
    <row r="266" spans="1:15" ht="15">
      <c r="A266" s="6"/>
      <c r="B266" s="63"/>
      <c r="C266" s="36"/>
      <c r="D266" s="36"/>
      <c r="E266" s="36"/>
      <c r="F266" s="64"/>
      <c r="G266" s="36"/>
      <c r="H266" s="36"/>
      <c r="I266" s="36"/>
      <c r="J266" s="67"/>
      <c r="K266" s="67"/>
      <c r="L266" s="67"/>
      <c r="M266" s="5"/>
      <c r="O266" s="5"/>
    </row>
    <row r="267" spans="1:15" ht="15">
      <c r="A267" s="6"/>
      <c r="B267" s="63"/>
      <c r="C267" s="36"/>
      <c r="D267" s="36"/>
      <c r="E267" s="36"/>
      <c r="F267" s="64"/>
      <c r="G267" s="36"/>
      <c r="H267" s="36"/>
      <c r="I267" s="36"/>
      <c r="J267" s="67"/>
      <c r="K267" s="67"/>
      <c r="L267" s="67"/>
      <c r="M267" s="5"/>
      <c r="O267" s="5"/>
    </row>
    <row r="268" spans="1:15" ht="15">
      <c r="A268" s="6"/>
      <c r="B268" s="63"/>
      <c r="C268" s="36"/>
      <c r="D268" s="36"/>
      <c r="E268" s="36"/>
      <c r="F268" s="64"/>
      <c r="G268" s="36"/>
      <c r="H268" s="36"/>
      <c r="I268" s="36"/>
      <c r="J268" s="67"/>
      <c r="K268" s="67"/>
      <c r="L268" s="67"/>
      <c r="M268" s="5"/>
      <c r="O268" s="5"/>
    </row>
    <row r="269" spans="1:15" ht="15">
      <c r="A269" s="6"/>
      <c r="B269" s="63"/>
      <c r="C269" s="36"/>
      <c r="D269" s="36"/>
      <c r="E269" s="36"/>
      <c r="F269" s="64"/>
      <c r="G269" s="36"/>
      <c r="H269" s="36"/>
      <c r="I269" s="36"/>
      <c r="J269" s="67"/>
      <c r="K269" s="67"/>
      <c r="L269" s="67"/>
      <c r="M269" s="5"/>
      <c r="O269" s="5"/>
    </row>
    <row r="270" spans="1:15" ht="15">
      <c r="A270" s="6"/>
      <c r="B270" s="63"/>
      <c r="C270" s="36"/>
      <c r="D270" s="36"/>
      <c r="E270" s="36"/>
      <c r="F270" s="64"/>
      <c r="G270" s="36"/>
      <c r="H270" s="36"/>
      <c r="I270" s="36"/>
      <c r="J270" s="67"/>
      <c r="K270" s="67"/>
      <c r="L270" s="67"/>
      <c r="M270" s="5"/>
      <c r="O270" s="5"/>
    </row>
    <row r="271" spans="1:15" ht="15">
      <c r="A271" s="6"/>
      <c r="B271" s="63"/>
      <c r="C271" s="36"/>
      <c r="D271" s="36"/>
      <c r="E271" s="36"/>
      <c r="F271" s="64"/>
      <c r="G271" s="36"/>
      <c r="H271" s="36"/>
      <c r="I271" s="36"/>
      <c r="J271" s="67"/>
      <c r="K271" s="67"/>
      <c r="L271" s="67"/>
      <c r="M271" s="5"/>
      <c r="O271" s="5"/>
    </row>
    <row r="272" spans="1:15" ht="15">
      <c r="A272" s="6"/>
      <c r="B272" s="63"/>
      <c r="C272" s="36"/>
      <c r="D272" s="36"/>
      <c r="E272" s="36"/>
      <c r="F272" s="64"/>
      <c r="G272" s="36"/>
      <c r="H272" s="36"/>
      <c r="I272" s="36"/>
      <c r="J272" s="67"/>
      <c r="K272" s="67"/>
      <c r="L272" s="67"/>
      <c r="M272" s="5"/>
      <c r="O272" s="5"/>
    </row>
    <row r="273" spans="1:15" ht="15">
      <c r="A273" s="6"/>
      <c r="B273" s="63"/>
      <c r="C273" s="36"/>
      <c r="D273" s="36"/>
      <c r="E273" s="36"/>
      <c r="F273" s="64"/>
      <c r="G273" s="36"/>
      <c r="H273" s="36"/>
      <c r="I273" s="36"/>
      <c r="J273" s="67"/>
      <c r="K273" s="67"/>
      <c r="L273" s="67"/>
      <c r="M273" s="5"/>
      <c r="O273" s="5"/>
    </row>
    <row r="274" spans="1:15" ht="15">
      <c r="A274" s="6"/>
      <c r="B274" s="63"/>
      <c r="C274" s="36"/>
      <c r="D274" s="36"/>
      <c r="E274" s="36"/>
      <c r="F274" s="64"/>
      <c r="G274" s="36"/>
      <c r="H274" s="36"/>
      <c r="I274" s="36"/>
      <c r="J274" s="67"/>
      <c r="K274" s="67"/>
      <c r="L274" s="67"/>
      <c r="M274" s="5"/>
      <c r="O274" s="5"/>
    </row>
    <row r="275" spans="1:15" ht="15">
      <c r="A275" s="6"/>
      <c r="B275" s="63"/>
      <c r="C275" s="36"/>
      <c r="D275" s="36"/>
      <c r="E275" s="36"/>
      <c r="F275" s="64"/>
      <c r="G275" s="36"/>
      <c r="H275" s="36"/>
      <c r="I275" s="36"/>
      <c r="J275" s="67"/>
      <c r="K275" s="67"/>
      <c r="L275" s="67"/>
      <c r="M275" s="5"/>
      <c r="O275" s="5"/>
    </row>
    <row r="276" spans="1:15" ht="15">
      <c r="A276" s="79" t="str">
        <f>+A3</f>
        <v>BERJAYA LAND BERHAD</v>
      </c>
      <c r="B276" s="63"/>
      <c r="C276" s="36"/>
      <c r="D276" s="36"/>
      <c r="E276" s="36"/>
      <c r="F276" s="64"/>
      <c r="G276" s="36"/>
      <c r="H276" s="36"/>
      <c r="I276" s="36"/>
      <c r="J276" s="67"/>
      <c r="K276" s="67"/>
      <c r="L276" s="67"/>
      <c r="M276" s="5"/>
      <c r="O276" s="5"/>
    </row>
    <row r="277" spans="1:15" ht="15">
      <c r="A277" s="185" t="str">
        <f>+A4</f>
        <v>(COMPANY NO: 201765-A)</v>
      </c>
      <c r="B277" s="63"/>
      <c r="C277" s="36"/>
      <c r="D277" s="36"/>
      <c r="E277" s="36"/>
      <c r="F277" s="64"/>
      <c r="G277" s="36"/>
      <c r="H277" s="36"/>
      <c r="I277" s="36"/>
      <c r="J277" s="67"/>
      <c r="K277" s="67"/>
      <c r="L277" s="236" t="str">
        <f>+L4</f>
        <v>Quarterly report 31-07-03</v>
      </c>
      <c r="M277" s="5"/>
      <c r="O277" s="5"/>
    </row>
    <row r="278" spans="1:15" ht="15">
      <c r="A278" s="183"/>
      <c r="B278" s="189"/>
      <c r="C278" s="183"/>
      <c r="D278" s="183"/>
      <c r="E278" s="183"/>
      <c r="F278" s="230"/>
      <c r="G278" s="183"/>
      <c r="H278" s="183"/>
      <c r="I278" s="183"/>
      <c r="J278" s="84"/>
      <c r="K278" s="84"/>
      <c r="L278" s="84"/>
      <c r="M278" s="183"/>
      <c r="N278" s="184"/>
      <c r="O278" s="5"/>
    </row>
    <row r="279" spans="1:15" ht="15">
      <c r="A279" s="5"/>
      <c r="B279" s="63"/>
      <c r="C279" s="36"/>
      <c r="D279" s="36"/>
      <c r="E279" s="36"/>
      <c r="F279" s="64"/>
      <c r="G279" s="36"/>
      <c r="H279" s="36"/>
      <c r="I279" s="36"/>
      <c r="J279" s="67"/>
      <c r="K279" s="67"/>
      <c r="L279" s="67"/>
      <c r="M279" s="5"/>
      <c r="O279" s="5"/>
    </row>
    <row r="280" spans="1:15" ht="15">
      <c r="A280" s="79" t="str">
        <f>+A62</f>
        <v>NOTES (Continued)</v>
      </c>
      <c r="B280" s="63"/>
      <c r="C280" s="36"/>
      <c r="D280" s="36"/>
      <c r="E280" s="36"/>
      <c r="F280" s="64"/>
      <c r="G280" s="36"/>
      <c r="H280" s="36"/>
      <c r="I280" s="36"/>
      <c r="J280" s="67"/>
      <c r="K280" s="67"/>
      <c r="L280" s="67"/>
      <c r="M280" s="5"/>
      <c r="O280" s="5"/>
    </row>
    <row r="281" spans="1:15" ht="15">
      <c r="A281" s="6"/>
      <c r="B281" s="63"/>
      <c r="C281" s="36"/>
      <c r="D281" s="36"/>
      <c r="E281" s="36"/>
      <c r="F281" s="64"/>
      <c r="G281" s="36"/>
      <c r="H281" s="36"/>
      <c r="I281" s="36"/>
      <c r="J281" s="67"/>
      <c r="K281" s="67"/>
      <c r="L281" s="67"/>
      <c r="M281" s="5"/>
      <c r="O281" s="5"/>
    </row>
    <row r="282" spans="1:15" ht="15">
      <c r="A282" s="12" t="s">
        <v>68</v>
      </c>
      <c r="B282" s="63" t="s">
        <v>279</v>
      </c>
      <c r="C282" s="36"/>
      <c r="D282" s="36"/>
      <c r="E282" s="36"/>
      <c r="F282" s="64"/>
      <c r="G282" s="36"/>
      <c r="H282" s="36"/>
      <c r="I282" s="36"/>
      <c r="J282" s="67"/>
      <c r="K282" s="67"/>
      <c r="L282" s="67"/>
      <c r="M282" s="5"/>
      <c r="O282" s="5"/>
    </row>
    <row r="283" spans="1:15" ht="15">
      <c r="A283" s="12"/>
      <c r="B283" s="63"/>
      <c r="C283" s="36"/>
      <c r="D283" s="36"/>
      <c r="E283" s="36"/>
      <c r="F283" s="64"/>
      <c r="G283" s="36"/>
      <c r="H283" s="36"/>
      <c r="I283" s="36"/>
      <c r="J283" s="231" t="s">
        <v>67</v>
      </c>
      <c r="K283" s="231"/>
      <c r="L283" s="231" t="s">
        <v>67</v>
      </c>
      <c r="M283" s="5"/>
      <c r="O283" s="5"/>
    </row>
    <row r="284" spans="1:15" ht="15">
      <c r="A284" s="12"/>
      <c r="B284" s="63"/>
      <c r="C284" s="36"/>
      <c r="D284" s="36"/>
      <c r="E284" s="36"/>
      <c r="F284" s="64"/>
      <c r="G284" s="36"/>
      <c r="H284" s="36"/>
      <c r="I284" s="36"/>
      <c r="J284" s="67"/>
      <c r="K284" s="67"/>
      <c r="L284" s="67"/>
      <c r="M284" s="5"/>
      <c r="O284" s="5"/>
    </row>
    <row r="285" spans="1:15" ht="15">
      <c r="A285" s="12"/>
      <c r="B285" s="36" t="s">
        <v>122</v>
      </c>
      <c r="D285" s="36"/>
      <c r="E285" s="36"/>
      <c r="F285" s="64" t="s">
        <v>123</v>
      </c>
      <c r="G285" s="36"/>
      <c r="H285" s="36"/>
      <c r="I285" s="36"/>
      <c r="J285" s="65">
        <v>11853</v>
      </c>
      <c r="K285" s="67"/>
      <c r="L285" s="5"/>
      <c r="M285" s="5"/>
      <c r="O285" s="5"/>
    </row>
    <row r="286" spans="1:15" ht="15.75" thickBot="1">
      <c r="A286" s="12"/>
      <c r="B286" s="63"/>
      <c r="C286" s="36"/>
      <c r="D286" s="36"/>
      <c r="E286" s="36"/>
      <c r="F286" s="64" t="s">
        <v>124</v>
      </c>
      <c r="G286" s="36"/>
      <c r="H286" s="36"/>
      <c r="I286" s="36"/>
      <c r="J286" s="66">
        <v>1600</v>
      </c>
      <c r="K286" s="67"/>
      <c r="L286" s="225">
        <f>+J285+J286</f>
        <v>13453</v>
      </c>
      <c r="M286" s="5"/>
      <c r="O286" s="5"/>
    </row>
    <row r="287" spans="1:15" ht="15.75" thickTop="1">
      <c r="A287" s="12"/>
      <c r="B287" s="63"/>
      <c r="C287" s="36"/>
      <c r="D287" s="36"/>
      <c r="E287" s="36"/>
      <c r="F287" s="64"/>
      <c r="G287" s="36"/>
      <c r="H287" s="36"/>
      <c r="I287" s="36"/>
      <c r="J287" s="67"/>
      <c r="K287" s="67"/>
      <c r="M287" s="5"/>
      <c r="O287" s="5"/>
    </row>
    <row r="288" spans="1:15" ht="15.75" customHeight="1">
      <c r="A288" s="6"/>
      <c r="B288" s="36" t="s">
        <v>125</v>
      </c>
      <c r="D288" s="36"/>
      <c r="E288" s="36"/>
      <c r="F288" s="64" t="s">
        <v>123</v>
      </c>
      <c r="G288" s="36"/>
      <c r="H288" s="36"/>
      <c r="I288" s="36"/>
      <c r="J288" s="65">
        <v>11853</v>
      </c>
      <c r="K288" s="67"/>
      <c r="L288" s="50"/>
      <c r="M288" s="5"/>
      <c r="O288" s="5"/>
    </row>
    <row r="289" spans="1:15" ht="15.75" thickBot="1">
      <c r="A289" s="6"/>
      <c r="B289" s="63"/>
      <c r="C289" s="36"/>
      <c r="D289" s="36"/>
      <c r="E289" s="36"/>
      <c r="F289" s="64" t="s">
        <v>124</v>
      </c>
      <c r="G289" s="36"/>
      <c r="H289" s="36"/>
      <c r="I289" s="36"/>
      <c r="J289" s="66">
        <v>1600</v>
      </c>
      <c r="K289" s="67"/>
      <c r="L289" s="225">
        <f>+J288+J289</f>
        <v>13453</v>
      </c>
      <c r="M289" s="5"/>
      <c r="O289" s="5"/>
    </row>
    <row r="290" spans="1:15" ht="15.75" thickTop="1">
      <c r="A290" s="6"/>
      <c r="B290" s="63"/>
      <c r="C290" s="36"/>
      <c r="D290" s="36"/>
      <c r="E290" s="36"/>
      <c r="F290" s="36"/>
      <c r="G290" s="36"/>
      <c r="H290" s="36"/>
      <c r="I290" s="36"/>
      <c r="J290" s="67"/>
      <c r="K290" s="67"/>
      <c r="M290" s="5"/>
      <c r="O290" s="5"/>
    </row>
    <row r="291" spans="1:15" ht="15">
      <c r="A291" s="6"/>
      <c r="B291" s="36" t="s">
        <v>51</v>
      </c>
      <c r="D291" s="36"/>
      <c r="E291" s="36"/>
      <c r="F291" s="64" t="s">
        <v>123</v>
      </c>
      <c r="G291" s="36"/>
      <c r="H291" s="5"/>
      <c r="I291" s="5"/>
      <c r="J291" s="65">
        <v>11568</v>
      </c>
      <c r="K291" s="67"/>
      <c r="L291" s="50"/>
      <c r="M291" s="5"/>
      <c r="O291" s="5"/>
    </row>
    <row r="292" spans="1:15" ht="15.75" thickBot="1">
      <c r="A292" s="6"/>
      <c r="B292" s="64"/>
      <c r="D292" s="36"/>
      <c r="E292" s="36"/>
      <c r="F292" s="64" t="s">
        <v>124</v>
      </c>
      <c r="G292" s="36"/>
      <c r="H292" s="5"/>
      <c r="I292" s="5"/>
      <c r="J292" s="66">
        <v>1600</v>
      </c>
      <c r="K292" s="67"/>
      <c r="L292" s="225">
        <f>+J291+J292</f>
        <v>13168</v>
      </c>
      <c r="M292" s="5"/>
      <c r="O292" s="5"/>
    </row>
    <row r="293" spans="1:15" ht="15.75" thickTop="1">
      <c r="A293" s="6"/>
      <c r="B293" s="5"/>
      <c r="C293" s="36"/>
      <c r="D293" s="36"/>
      <c r="E293" s="36"/>
      <c r="F293" s="36"/>
      <c r="G293" s="36"/>
      <c r="H293" s="5"/>
      <c r="I293" s="5"/>
      <c r="J293" s="36"/>
      <c r="K293" s="36"/>
      <c r="M293" s="5"/>
      <c r="O293" s="5"/>
    </row>
    <row r="294" spans="1:15" ht="15">
      <c r="A294" s="20" t="s">
        <v>201</v>
      </c>
      <c r="B294" s="24" t="s">
        <v>339</v>
      </c>
      <c r="C294" s="24"/>
      <c r="D294" s="24"/>
      <c r="E294" s="24"/>
      <c r="F294" s="24"/>
      <c r="G294" s="24"/>
      <c r="H294" s="24"/>
      <c r="I294" s="24"/>
      <c r="J294" s="24"/>
      <c r="K294" s="24"/>
      <c r="L294" s="4"/>
      <c r="M294" s="4"/>
      <c r="N294" s="4"/>
      <c r="O294" s="5"/>
    </row>
    <row r="295" spans="1:15" ht="15">
      <c r="A295" s="5"/>
      <c r="B295" s="24" t="s">
        <v>340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5"/>
    </row>
    <row r="296" spans="1:15" ht="15">
      <c r="A296" s="5"/>
      <c r="B296" s="24" t="s">
        <v>341</v>
      </c>
      <c r="C296" s="24"/>
      <c r="D296" s="24"/>
      <c r="E296" s="24"/>
      <c r="F296" s="24"/>
      <c r="G296" s="24"/>
      <c r="H296" s="24"/>
      <c r="I296" s="24"/>
      <c r="J296" s="24"/>
      <c r="K296" s="24"/>
      <c r="L296" s="4"/>
      <c r="M296" s="4"/>
      <c r="N296" s="4"/>
      <c r="O296" s="5"/>
    </row>
    <row r="297" spans="1:15" ht="15">
      <c r="A297" s="5"/>
      <c r="B297" s="68"/>
      <c r="C297" s="24"/>
      <c r="D297" s="24"/>
      <c r="E297" s="24"/>
      <c r="F297" s="24"/>
      <c r="G297" s="24"/>
      <c r="H297" s="24"/>
      <c r="I297" s="24"/>
      <c r="J297" s="24"/>
      <c r="K297" s="24"/>
      <c r="L297" s="4"/>
      <c r="M297" s="4"/>
      <c r="N297" s="4"/>
      <c r="O297" s="5"/>
    </row>
    <row r="298" spans="1:15" ht="15">
      <c r="A298" s="5"/>
      <c r="B298" s="278" t="s">
        <v>337</v>
      </c>
      <c r="C298" s="24"/>
      <c r="D298" s="24"/>
      <c r="E298" s="24"/>
      <c r="F298" s="24"/>
      <c r="G298" s="24"/>
      <c r="H298" s="24"/>
      <c r="I298" s="24"/>
      <c r="J298" s="24"/>
      <c r="K298" s="24"/>
      <c r="L298" s="4"/>
      <c r="M298" s="4"/>
      <c r="N298" s="4"/>
      <c r="O298" s="5"/>
    </row>
    <row r="299" spans="1:15" ht="15">
      <c r="A299" s="5"/>
      <c r="B299" s="24" t="s">
        <v>70</v>
      </c>
      <c r="C299" s="24" t="s">
        <v>338</v>
      </c>
      <c r="D299" s="24"/>
      <c r="E299" s="24"/>
      <c r="F299" s="24"/>
      <c r="G299" s="24"/>
      <c r="H299" s="24"/>
      <c r="I299" s="24"/>
      <c r="J299" s="24"/>
      <c r="K299" s="24"/>
      <c r="L299" s="4"/>
      <c r="M299" s="4"/>
      <c r="N299" s="4"/>
      <c r="O299" s="5"/>
    </row>
    <row r="300" spans="1:15" ht="15">
      <c r="A300" s="5"/>
      <c r="B300" s="24" t="s">
        <v>120</v>
      </c>
      <c r="C300" s="24" t="s">
        <v>343</v>
      </c>
      <c r="D300" s="24"/>
      <c r="E300" s="24"/>
      <c r="F300" s="24"/>
      <c r="G300" s="24"/>
      <c r="H300" s="24"/>
      <c r="I300" s="24"/>
      <c r="J300" s="24"/>
      <c r="K300" s="24"/>
      <c r="L300" s="4"/>
      <c r="M300" s="4"/>
      <c r="N300" s="4"/>
      <c r="O300" s="5"/>
    </row>
    <row r="301" spans="1:15" ht="15">
      <c r="A301" s="5"/>
      <c r="B301" s="24" t="s">
        <v>342</v>
      </c>
      <c r="C301" s="24" t="s">
        <v>345</v>
      </c>
      <c r="D301" s="24"/>
      <c r="E301" s="24"/>
      <c r="F301" s="24"/>
      <c r="G301" s="24"/>
      <c r="H301" s="24"/>
      <c r="I301" s="24"/>
      <c r="J301" s="24"/>
      <c r="K301" s="24"/>
      <c r="L301" s="4"/>
      <c r="M301" s="4"/>
      <c r="N301" s="4"/>
      <c r="O301" s="5"/>
    </row>
    <row r="302" spans="1:15" ht="15">
      <c r="A302" s="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4"/>
      <c r="M302" s="4"/>
      <c r="N302" s="4"/>
      <c r="O302" s="5"/>
    </row>
    <row r="303" spans="1:15" ht="15">
      <c r="A303" s="5"/>
      <c r="B303" s="278" t="s">
        <v>344</v>
      </c>
      <c r="C303" s="24"/>
      <c r="D303" s="24"/>
      <c r="E303" s="24"/>
      <c r="F303" s="24"/>
      <c r="G303" s="24"/>
      <c r="H303" s="24"/>
      <c r="I303" s="24"/>
      <c r="J303" s="24"/>
      <c r="K303" s="24"/>
      <c r="L303" s="4"/>
      <c r="M303" s="4"/>
      <c r="N303" s="4"/>
      <c r="O303" s="5"/>
    </row>
    <row r="304" spans="1:15" ht="15">
      <c r="A304" s="5"/>
      <c r="B304" s="24" t="s">
        <v>70</v>
      </c>
      <c r="C304" s="24" t="s">
        <v>380</v>
      </c>
      <c r="D304" s="24"/>
      <c r="E304" s="24"/>
      <c r="F304" s="24"/>
      <c r="G304" s="24"/>
      <c r="H304" s="24"/>
      <c r="I304" s="24"/>
      <c r="J304" s="24"/>
      <c r="K304" s="24"/>
      <c r="L304" s="4"/>
      <c r="M304" s="4"/>
      <c r="N304" s="4"/>
      <c r="O304" s="5"/>
    </row>
    <row r="305" spans="1:15" ht="15">
      <c r="A305" s="5"/>
      <c r="B305" s="24" t="s">
        <v>120</v>
      </c>
      <c r="C305" s="24" t="s">
        <v>346</v>
      </c>
      <c r="D305" s="24"/>
      <c r="E305" s="24"/>
      <c r="F305" s="24"/>
      <c r="G305" s="24"/>
      <c r="H305" s="24"/>
      <c r="I305" s="24"/>
      <c r="J305" s="24"/>
      <c r="K305" s="24"/>
      <c r="L305" s="4"/>
      <c r="M305" s="4"/>
      <c r="N305" s="4"/>
      <c r="O305" s="5"/>
    </row>
    <row r="306" spans="1:15" ht="15">
      <c r="A306" s="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5"/>
    </row>
    <row r="307" spans="1:15" ht="15">
      <c r="A307" s="5"/>
      <c r="B307" s="24" t="s">
        <v>347</v>
      </c>
      <c r="C307" s="24"/>
      <c r="D307" s="24"/>
      <c r="E307" s="24"/>
      <c r="F307" s="24"/>
      <c r="G307" s="24"/>
      <c r="H307" s="24"/>
      <c r="I307" s="24"/>
      <c r="J307" s="24"/>
      <c r="K307" s="24"/>
      <c r="L307" s="4"/>
      <c r="M307" s="4"/>
      <c r="N307" s="4"/>
      <c r="O307" s="5"/>
    </row>
    <row r="308" spans="1:15" ht="15">
      <c r="A308" s="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5"/>
    </row>
    <row r="309" spans="1:15" ht="15">
      <c r="A309" s="5"/>
      <c r="B309" s="24" t="s">
        <v>348</v>
      </c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5"/>
    </row>
    <row r="310" spans="1:15" ht="15">
      <c r="A310" s="5"/>
      <c r="B310" s="24" t="s">
        <v>349</v>
      </c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5"/>
    </row>
    <row r="311" spans="1:15" ht="15">
      <c r="A311" s="5"/>
      <c r="B311" s="24" t="s">
        <v>350</v>
      </c>
      <c r="C311" s="8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5"/>
    </row>
    <row r="312" spans="1:15" ht="15">
      <c r="A312" s="5"/>
      <c r="B312" s="24" t="s">
        <v>358</v>
      </c>
      <c r="C312" s="8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5"/>
    </row>
    <row r="313" spans="1:15" ht="15">
      <c r="A313" s="5"/>
      <c r="B313" s="24"/>
      <c r="C313" s="8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5"/>
    </row>
    <row r="314" spans="2:15" ht="15">
      <c r="B314" s="2" t="s">
        <v>1</v>
      </c>
      <c r="C314" s="2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5"/>
    </row>
    <row r="315" spans="2:15" ht="15">
      <c r="B315" s="2" t="s">
        <v>2</v>
      </c>
      <c r="C315" s="2"/>
      <c r="D315" s="4"/>
      <c r="E315" s="4"/>
      <c r="F315" s="4"/>
      <c r="G315" s="4"/>
      <c r="H315" s="4"/>
      <c r="I315" s="4"/>
      <c r="J315" s="4"/>
      <c r="K315" s="4"/>
      <c r="L315" s="24"/>
      <c r="M315" s="24"/>
      <c r="N315" s="24"/>
      <c r="O315" s="5"/>
    </row>
    <row r="316" spans="2:15" ht="15">
      <c r="B316" s="2" t="s">
        <v>351</v>
      </c>
      <c r="C316" s="2"/>
      <c r="D316" s="4"/>
      <c r="E316" s="4"/>
      <c r="F316" s="4"/>
      <c r="G316" s="4"/>
      <c r="H316" s="4"/>
      <c r="I316" s="4"/>
      <c r="J316" s="4"/>
      <c r="K316" s="4"/>
      <c r="L316" s="24"/>
      <c r="M316" s="24"/>
      <c r="N316" s="24"/>
      <c r="O316" s="5"/>
    </row>
    <row r="317" spans="2:15" ht="15">
      <c r="B317" s="2" t="s">
        <v>3</v>
      </c>
      <c r="C317" s="2"/>
      <c r="D317" s="4"/>
      <c r="E317" s="4"/>
      <c r="F317" s="4"/>
      <c r="G317" s="4"/>
      <c r="H317" s="4"/>
      <c r="I317" s="4"/>
      <c r="J317" s="4"/>
      <c r="K317" s="4"/>
      <c r="L317" s="24"/>
      <c r="M317" s="24"/>
      <c r="N317" s="24"/>
      <c r="O317" s="5"/>
    </row>
    <row r="318" spans="1:15" ht="15">
      <c r="A318" s="5"/>
      <c r="B318" s="83" t="s">
        <v>4</v>
      </c>
      <c r="C318" s="83"/>
      <c r="D318" s="4"/>
      <c r="E318" s="4"/>
      <c r="F318" s="4"/>
      <c r="G318" s="4"/>
      <c r="H318" s="4"/>
      <c r="I318" s="4"/>
      <c r="J318" s="4"/>
      <c r="K318" s="4"/>
      <c r="L318" s="24"/>
      <c r="M318" s="24"/>
      <c r="N318" s="24"/>
      <c r="O318" s="5"/>
    </row>
    <row r="319" spans="1:15" ht="15">
      <c r="A319" s="5"/>
      <c r="B319" s="83" t="s">
        <v>0</v>
      </c>
      <c r="C319" s="24"/>
      <c r="D319" s="4"/>
      <c r="E319" s="4"/>
      <c r="F319" s="4"/>
      <c r="G319" s="4"/>
      <c r="H319" s="4"/>
      <c r="I319" s="4"/>
      <c r="J319" s="4"/>
      <c r="K319" s="4"/>
      <c r="L319" s="24"/>
      <c r="M319" s="24"/>
      <c r="N319" s="24"/>
      <c r="O319" s="5"/>
    </row>
    <row r="320" spans="1:15" ht="15">
      <c r="A320" s="5"/>
      <c r="B320" s="83"/>
      <c r="C320" s="24"/>
      <c r="D320" s="4"/>
      <c r="E320" s="4"/>
      <c r="F320" s="4"/>
      <c r="G320" s="4"/>
      <c r="H320" s="4"/>
      <c r="I320" s="4"/>
      <c r="J320" s="4"/>
      <c r="K320" s="4"/>
      <c r="L320" s="24"/>
      <c r="M320" s="24"/>
      <c r="N320" s="24"/>
      <c r="O320" s="5"/>
    </row>
    <row r="321" spans="1:15" ht="15">
      <c r="A321" s="5"/>
      <c r="B321" s="83" t="s">
        <v>5</v>
      </c>
      <c r="C321" s="24"/>
      <c r="D321" s="4"/>
      <c r="E321" s="4"/>
      <c r="F321" s="4"/>
      <c r="G321" s="4"/>
      <c r="H321" s="4"/>
      <c r="I321" s="4"/>
      <c r="J321" s="4"/>
      <c r="K321" s="4"/>
      <c r="L321" s="24"/>
      <c r="M321" s="24"/>
      <c r="N321" s="24"/>
      <c r="O321" s="5"/>
    </row>
    <row r="322" spans="1:15" ht="15">
      <c r="A322" s="5"/>
      <c r="B322" s="24" t="s">
        <v>356</v>
      </c>
      <c r="C322" s="24"/>
      <c r="D322" s="4"/>
      <c r="E322" s="4"/>
      <c r="F322" s="4"/>
      <c r="G322" s="4"/>
      <c r="H322" s="4"/>
      <c r="I322" s="4"/>
      <c r="J322" s="4"/>
      <c r="K322" s="4"/>
      <c r="L322" s="24"/>
      <c r="M322" s="24"/>
      <c r="N322" s="24"/>
      <c r="O322" s="5"/>
    </row>
    <row r="323" spans="1:15" ht="15">
      <c r="A323" s="5"/>
      <c r="B323" s="2"/>
      <c r="C323" s="24"/>
      <c r="D323" s="4"/>
      <c r="E323" s="4"/>
      <c r="F323" s="4"/>
      <c r="G323" s="4"/>
      <c r="H323" s="4"/>
      <c r="I323" s="4"/>
      <c r="J323" s="4"/>
      <c r="K323" s="4"/>
      <c r="L323" s="24"/>
      <c r="M323" s="24"/>
      <c r="N323" s="24"/>
      <c r="O323" s="5"/>
    </row>
    <row r="324" spans="1:15" ht="15">
      <c r="A324" s="5"/>
      <c r="B324" s="2" t="s">
        <v>6</v>
      </c>
      <c r="C324" s="24"/>
      <c r="D324" s="4"/>
      <c r="E324" s="4"/>
      <c r="F324" s="4"/>
      <c r="G324" s="4"/>
      <c r="H324" s="4"/>
      <c r="I324" s="4"/>
      <c r="J324" s="4"/>
      <c r="K324" s="4"/>
      <c r="L324" s="24"/>
      <c r="M324" s="24"/>
      <c r="N324" s="24"/>
      <c r="O324" s="5"/>
    </row>
    <row r="325" spans="1:15" ht="15">
      <c r="A325" s="5"/>
      <c r="B325" s="2" t="s">
        <v>7</v>
      </c>
      <c r="C325" s="24"/>
      <c r="D325" s="4"/>
      <c r="E325" s="4"/>
      <c r="F325" s="4"/>
      <c r="G325" s="4"/>
      <c r="H325" s="4"/>
      <c r="I325" s="4"/>
      <c r="J325" s="4"/>
      <c r="K325" s="4"/>
      <c r="L325" s="24"/>
      <c r="M325" s="24"/>
      <c r="N325" s="24"/>
      <c r="O325" s="5"/>
    </row>
    <row r="326" spans="1:15" ht="15">
      <c r="A326" s="5"/>
      <c r="B326" s="83"/>
      <c r="C326" s="83"/>
      <c r="D326" s="4"/>
      <c r="E326" s="4"/>
      <c r="F326" s="4"/>
      <c r="G326" s="4"/>
      <c r="H326" s="4"/>
      <c r="I326" s="4"/>
      <c r="J326" s="4"/>
      <c r="K326" s="4"/>
      <c r="L326" s="24"/>
      <c r="M326" s="24"/>
      <c r="N326" s="24"/>
      <c r="O326" s="5"/>
    </row>
    <row r="327" spans="1:15" ht="13.5" customHeight="1">
      <c r="A327" s="5"/>
      <c r="B327" s="266"/>
      <c r="C327" s="4"/>
      <c r="D327" s="4"/>
      <c r="E327" s="4"/>
      <c r="F327" s="4"/>
      <c r="G327" s="4"/>
      <c r="H327" s="4"/>
      <c r="I327" s="4"/>
      <c r="J327" s="4"/>
      <c r="K327" s="4"/>
      <c r="L327" s="24"/>
      <c r="M327" s="24"/>
      <c r="N327" s="24"/>
      <c r="O327" s="5"/>
    </row>
    <row r="328" spans="1:15" ht="15">
      <c r="A328" s="5"/>
      <c r="B328" s="24"/>
      <c r="C328" s="4"/>
      <c r="D328" s="4"/>
      <c r="E328" s="4"/>
      <c r="F328" s="4"/>
      <c r="G328" s="4"/>
      <c r="H328" s="4"/>
      <c r="I328" s="4"/>
      <c r="J328" s="4"/>
      <c r="K328" s="4"/>
      <c r="L328" s="24"/>
      <c r="M328" s="24"/>
      <c r="N328" s="24"/>
      <c r="O328" s="5"/>
    </row>
    <row r="329" spans="1:15" ht="15">
      <c r="A329" s="5"/>
      <c r="B329" s="24"/>
      <c r="C329" s="4"/>
      <c r="D329" s="4"/>
      <c r="E329" s="4"/>
      <c r="F329" s="4"/>
      <c r="G329" s="4"/>
      <c r="H329" s="4"/>
      <c r="I329" s="4"/>
      <c r="J329" s="4"/>
      <c r="K329" s="4"/>
      <c r="L329" s="24"/>
      <c r="M329" s="24"/>
      <c r="N329" s="24"/>
      <c r="O329" s="5"/>
    </row>
    <row r="330" spans="1:15" ht="15">
      <c r="A330" s="79" t="str">
        <f>+A3</f>
        <v>BERJAYA LAND BERHAD</v>
      </c>
      <c r="B330" s="24"/>
      <c r="C330" s="4"/>
      <c r="D330" s="4"/>
      <c r="E330" s="4"/>
      <c r="F330" s="4"/>
      <c r="G330" s="4"/>
      <c r="H330" s="4"/>
      <c r="I330" s="4"/>
      <c r="J330" s="4"/>
      <c r="K330" s="4"/>
      <c r="L330" s="24"/>
      <c r="M330" s="24"/>
      <c r="N330" s="24"/>
      <c r="O330" s="5"/>
    </row>
    <row r="331" spans="1:15" ht="15">
      <c r="A331" s="185" t="str">
        <f>+A4</f>
        <v>(COMPANY NO: 201765-A)</v>
      </c>
      <c r="B331" s="24"/>
      <c r="C331" s="4"/>
      <c r="D331" s="4"/>
      <c r="E331" s="4"/>
      <c r="F331" s="4"/>
      <c r="G331" s="4"/>
      <c r="H331" s="4"/>
      <c r="I331" s="4"/>
      <c r="J331" s="4"/>
      <c r="K331" s="4"/>
      <c r="L331" s="237" t="str">
        <f>+L4</f>
        <v>Quarterly report 31-07-03</v>
      </c>
      <c r="M331" s="24"/>
      <c r="N331" s="24"/>
      <c r="O331" s="5"/>
    </row>
    <row r="332" spans="1:15" ht="15">
      <c r="A332" s="183"/>
      <c r="B332" s="190"/>
      <c r="C332" s="187"/>
      <c r="D332" s="187"/>
      <c r="E332" s="187"/>
      <c r="F332" s="187"/>
      <c r="G332" s="187"/>
      <c r="H332" s="187"/>
      <c r="I332" s="187"/>
      <c r="J332" s="187"/>
      <c r="K332" s="187"/>
      <c r="L332" s="190"/>
      <c r="M332" s="190"/>
      <c r="N332" s="190"/>
      <c r="O332" s="5"/>
    </row>
    <row r="333" spans="1:15" ht="12.75" customHeight="1">
      <c r="A333" s="5"/>
      <c r="B333" s="24"/>
      <c r="C333" s="4"/>
      <c r="D333" s="4"/>
      <c r="E333" s="4"/>
      <c r="F333" s="4"/>
      <c r="G333" s="4"/>
      <c r="H333" s="4"/>
      <c r="I333" s="4"/>
      <c r="J333" s="4"/>
      <c r="K333" s="4"/>
      <c r="L333" s="24"/>
      <c r="M333" s="24"/>
      <c r="N333" s="24"/>
      <c r="O333" s="5"/>
    </row>
    <row r="334" spans="1:15" ht="15">
      <c r="A334" s="79" t="str">
        <f>+A62</f>
        <v>NOTES (Continued)</v>
      </c>
      <c r="B334" s="24"/>
      <c r="C334" s="4"/>
      <c r="D334" s="4"/>
      <c r="E334" s="4"/>
      <c r="F334" s="4"/>
      <c r="G334" s="4"/>
      <c r="H334" s="4"/>
      <c r="I334" s="4"/>
      <c r="J334" s="4"/>
      <c r="K334" s="4"/>
      <c r="L334" s="24"/>
      <c r="M334" s="24"/>
      <c r="N334" s="24"/>
      <c r="O334" s="5"/>
    </row>
    <row r="335" spans="1:15" ht="12" customHeight="1">
      <c r="A335" s="5"/>
      <c r="B335" s="24"/>
      <c r="C335" s="4"/>
      <c r="D335" s="4"/>
      <c r="E335" s="4"/>
      <c r="F335" s="4"/>
      <c r="G335" s="4"/>
      <c r="H335" s="4"/>
      <c r="I335" s="4"/>
      <c r="J335" s="4"/>
      <c r="K335" s="4"/>
      <c r="L335" s="24"/>
      <c r="M335" s="24"/>
      <c r="N335" s="24"/>
      <c r="O335" s="5"/>
    </row>
    <row r="336" spans="1:15" ht="15">
      <c r="A336" s="199" t="s">
        <v>16</v>
      </c>
      <c r="B336" s="2" t="s">
        <v>52</v>
      </c>
      <c r="C336" s="4"/>
      <c r="D336" s="4"/>
      <c r="E336" s="4"/>
      <c r="F336" s="4"/>
      <c r="G336" s="4"/>
      <c r="H336" s="4"/>
      <c r="I336" s="4"/>
      <c r="J336" s="4"/>
      <c r="K336" s="4"/>
      <c r="L336" s="24"/>
      <c r="M336" s="24"/>
      <c r="N336" s="24"/>
      <c r="O336" s="5"/>
    </row>
    <row r="337" spans="1:15" ht="15">
      <c r="A337" s="5"/>
      <c r="B337" s="2" t="s">
        <v>223</v>
      </c>
      <c r="C337" s="4"/>
      <c r="D337" s="4"/>
      <c r="E337" s="4"/>
      <c r="F337" s="4"/>
      <c r="G337" s="4"/>
      <c r="H337" s="4"/>
      <c r="I337" s="4"/>
      <c r="J337" s="4"/>
      <c r="K337" s="4"/>
      <c r="L337" s="24"/>
      <c r="M337" s="24"/>
      <c r="N337" s="24"/>
      <c r="O337" s="5"/>
    </row>
    <row r="338" spans="1:15" ht="12" customHeight="1">
      <c r="A338" s="5"/>
      <c r="B338" s="2"/>
      <c r="C338" s="4"/>
      <c r="D338" s="4"/>
      <c r="E338" s="4"/>
      <c r="F338" s="4"/>
      <c r="G338" s="4"/>
      <c r="H338" s="4"/>
      <c r="I338" s="4"/>
      <c r="J338" s="4"/>
      <c r="K338" s="4"/>
      <c r="L338" s="24"/>
      <c r="M338" s="24"/>
      <c r="N338" s="24"/>
      <c r="O338" s="5"/>
    </row>
    <row r="339" spans="1:15" ht="15">
      <c r="A339" s="5"/>
      <c r="B339" s="2" t="s">
        <v>10</v>
      </c>
      <c r="C339" s="4"/>
      <c r="D339" s="4"/>
      <c r="E339" s="4"/>
      <c r="F339" s="4"/>
      <c r="G339" s="4"/>
      <c r="H339" s="4"/>
      <c r="I339" s="4"/>
      <c r="J339" s="4"/>
      <c r="K339" s="4"/>
      <c r="L339" s="24"/>
      <c r="M339" s="24"/>
      <c r="N339" s="24"/>
      <c r="O339" s="5"/>
    </row>
    <row r="340" spans="1:15" ht="15">
      <c r="A340" s="5"/>
      <c r="B340" s="2" t="s">
        <v>11</v>
      </c>
      <c r="C340" s="4"/>
      <c r="D340" s="4"/>
      <c r="E340" s="4"/>
      <c r="F340" s="4"/>
      <c r="G340" s="4"/>
      <c r="H340" s="4"/>
      <c r="I340" s="4"/>
      <c r="J340" s="4"/>
      <c r="K340" s="4"/>
      <c r="L340" s="24"/>
      <c r="M340" s="24"/>
      <c r="N340" s="24"/>
      <c r="O340" s="5"/>
    </row>
    <row r="341" spans="1:15" ht="15">
      <c r="A341" s="5"/>
      <c r="B341" s="2" t="s">
        <v>12</v>
      </c>
      <c r="C341" s="4"/>
      <c r="D341" s="4"/>
      <c r="E341" s="4"/>
      <c r="F341" s="4"/>
      <c r="G341" s="4"/>
      <c r="H341" s="4"/>
      <c r="I341" s="4"/>
      <c r="J341" s="4"/>
      <c r="K341" s="4"/>
      <c r="L341" s="24"/>
      <c r="M341" s="24"/>
      <c r="N341" s="24"/>
      <c r="O341" s="5"/>
    </row>
    <row r="342" spans="1:15" ht="15">
      <c r="A342" s="5"/>
      <c r="B342" s="2" t="s">
        <v>13</v>
      </c>
      <c r="C342" s="4"/>
      <c r="D342" s="4"/>
      <c r="E342" s="4"/>
      <c r="F342" s="4"/>
      <c r="G342" s="4"/>
      <c r="H342" s="4"/>
      <c r="I342" s="4"/>
      <c r="J342" s="4"/>
      <c r="K342" s="4"/>
      <c r="L342" s="24"/>
      <c r="M342" s="24"/>
      <c r="N342" s="24"/>
      <c r="O342" s="5"/>
    </row>
    <row r="343" spans="1:15" ht="15">
      <c r="A343" s="5"/>
      <c r="B343" s="2" t="s">
        <v>14</v>
      </c>
      <c r="C343" s="4"/>
      <c r="D343" s="4"/>
      <c r="E343" s="4"/>
      <c r="F343" s="4"/>
      <c r="G343" s="4"/>
      <c r="H343" s="4"/>
      <c r="I343" s="4"/>
      <c r="J343" s="4"/>
      <c r="K343" s="4"/>
      <c r="L343" s="24"/>
      <c r="M343" s="24"/>
      <c r="N343" s="24"/>
      <c r="O343" s="5"/>
    </row>
    <row r="344" spans="1:15" ht="15">
      <c r="A344" s="5"/>
      <c r="B344" s="2" t="s">
        <v>15</v>
      </c>
      <c r="C344" s="4"/>
      <c r="D344" s="4"/>
      <c r="E344" s="4"/>
      <c r="F344" s="4"/>
      <c r="G344" s="4"/>
      <c r="H344" s="4"/>
      <c r="I344" s="4"/>
      <c r="J344" s="4"/>
      <c r="K344" s="4"/>
      <c r="L344" s="24"/>
      <c r="M344" s="24"/>
      <c r="N344" s="24"/>
      <c r="O344" s="5"/>
    </row>
    <row r="345" spans="1:15" ht="9.75" customHeight="1">
      <c r="A345" s="5"/>
      <c r="B345" s="2"/>
      <c r="C345" s="4"/>
      <c r="D345" s="4"/>
      <c r="E345" s="4"/>
      <c r="F345" s="4"/>
      <c r="G345" s="4"/>
      <c r="H345" s="4"/>
      <c r="I345" s="4"/>
      <c r="J345" s="4"/>
      <c r="K345" s="4"/>
      <c r="L345" s="24"/>
      <c r="M345" s="24"/>
      <c r="N345" s="24"/>
      <c r="O345" s="5"/>
    </row>
    <row r="346" spans="1:15" ht="15">
      <c r="A346" s="5"/>
      <c r="B346" s="2" t="s">
        <v>35</v>
      </c>
      <c r="C346" s="4"/>
      <c r="D346" s="4"/>
      <c r="E346" s="4"/>
      <c r="F346" s="4"/>
      <c r="G346" s="4"/>
      <c r="H346" s="4"/>
      <c r="I346" s="4"/>
      <c r="J346" s="4"/>
      <c r="K346" s="4"/>
      <c r="L346" s="24"/>
      <c r="M346" s="24"/>
      <c r="N346" s="24"/>
      <c r="O346" s="5"/>
    </row>
    <row r="347" spans="1:15" ht="15">
      <c r="A347" s="5"/>
      <c r="B347" s="2" t="s">
        <v>36</v>
      </c>
      <c r="C347" s="4"/>
      <c r="D347" s="4"/>
      <c r="E347" s="4"/>
      <c r="F347" s="4"/>
      <c r="G347" s="4"/>
      <c r="H347" s="4"/>
      <c r="I347" s="4"/>
      <c r="J347" s="4"/>
      <c r="K347" s="4"/>
      <c r="L347" s="24"/>
      <c r="M347" s="24"/>
      <c r="N347" s="24"/>
      <c r="O347" s="5"/>
    </row>
    <row r="348" spans="1:15" ht="15">
      <c r="A348" s="5"/>
      <c r="B348" s="2" t="s">
        <v>249</v>
      </c>
      <c r="C348" s="4"/>
      <c r="D348" s="4"/>
      <c r="E348" s="4"/>
      <c r="F348" s="4"/>
      <c r="G348" s="4"/>
      <c r="H348" s="4"/>
      <c r="I348" s="4"/>
      <c r="J348" s="4"/>
      <c r="K348" s="4"/>
      <c r="L348" s="24"/>
      <c r="M348" s="24"/>
      <c r="N348" s="24"/>
      <c r="O348" s="5"/>
    </row>
    <row r="349" spans="1:15" ht="10.5" customHeight="1">
      <c r="A349" s="5"/>
      <c r="B349" s="2"/>
      <c r="C349" s="4"/>
      <c r="D349" s="4"/>
      <c r="E349" s="4"/>
      <c r="F349" s="4"/>
      <c r="G349" s="4"/>
      <c r="H349" s="4"/>
      <c r="I349" s="4"/>
      <c r="J349" s="4"/>
      <c r="K349" s="4"/>
      <c r="L349" s="24"/>
      <c r="M349" s="24"/>
      <c r="N349" s="24"/>
      <c r="O349" s="5"/>
    </row>
    <row r="350" spans="1:15" ht="15">
      <c r="A350" s="5"/>
      <c r="B350" s="2" t="s">
        <v>37</v>
      </c>
      <c r="C350" s="4"/>
      <c r="D350" s="4"/>
      <c r="E350" s="4"/>
      <c r="F350" s="4"/>
      <c r="G350" s="4"/>
      <c r="H350" s="4"/>
      <c r="I350" s="4"/>
      <c r="J350" s="4"/>
      <c r="K350" s="4"/>
      <c r="L350" s="24"/>
      <c r="M350" s="24"/>
      <c r="N350" s="24"/>
      <c r="O350" s="5"/>
    </row>
    <row r="351" spans="1:15" ht="15">
      <c r="A351" s="5"/>
      <c r="B351" s="2" t="s">
        <v>38</v>
      </c>
      <c r="C351" s="4"/>
      <c r="D351" s="4"/>
      <c r="E351" s="4"/>
      <c r="F351" s="4"/>
      <c r="G351" s="4"/>
      <c r="H351" s="4"/>
      <c r="I351" s="4"/>
      <c r="J351" s="4"/>
      <c r="K351" s="4"/>
      <c r="L351" s="24"/>
      <c r="M351" s="24"/>
      <c r="N351" s="24"/>
      <c r="O351" s="5"/>
    </row>
    <row r="352" spans="1:15" ht="15">
      <c r="A352" s="5"/>
      <c r="B352" s="2" t="s">
        <v>381</v>
      </c>
      <c r="C352" s="4"/>
      <c r="D352" s="4"/>
      <c r="E352" s="4"/>
      <c r="F352" s="4"/>
      <c r="G352" s="4"/>
      <c r="H352" s="4"/>
      <c r="I352" s="4"/>
      <c r="J352" s="4"/>
      <c r="K352" s="4"/>
      <c r="L352" s="24"/>
      <c r="M352" s="24"/>
      <c r="N352" s="24"/>
      <c r="O352" s="5"/>
    </row>
    <row r="353" spans="1:15" ht="15" customHeight="1">
      <c r="A353" s="5"/>
      <c r="B353" s="24" t="s">
        <v>39</v>
      </c>
      <c r="C353" s="4"/>
      <c r="D353" s="4"/>
      <c r="E353" s="4"/>
      <c r="F353" s="4"/>
      <c r="G353" s="4"/>
      <c r="H353" s="4"/>
      <c r="I353" s="4"/>
      <c r="J353" s="4"/>
      <c r="K353" s="4"/>
      <c r="L353" s="24"/>
      <c r="M353" s="24"/>
      <c r="N353" s="24"/>
      <c r="O353" s="5"/>
    </row>
    <row r="354" spans="1:15" ht="15">
      <c r="A354" s="5"/>
      <c r="B354" s="2" t="s">
        <v>389</v>
      </c>
      <c r="C354" s="4"/>
      <c r="D354" s="4"/>
      <c r="E354" s="4"/>
      <c r="F354" s="4"/>
      <c r="G354" s="4"/>
      <c r="H354" s="4"/>
      <c r="I354" s="4"/>
      <c r="J354" s="4"/>
      <c r="K354" s="4"/>
      <c r="L354" s="24"/>
      <c r="M354" s="24"/>
      <c r="N354" s="24"/>
      <c r="O354" s="5"/>
    </row>
    <row r="355" spans="1:15" ht="15">
      <c r="A355" s="5"/>
      <c r="B355" s="2" t="s">
        <v>357</v>
      </c>
      <c r="C355" s="4"/>
      <c r="D355" s="4"/>
      <c r="E355" s="4"/>
      <c r="F355" s="4"/>
      <c r="G355" s="4"/>
      <c r="H355" s="4"/>
      <c r="I355" s="4"/>
      <c r="J355" s="4"/>
      <c r="K355" s="4"/>
      <c r="L355" s="24"/>
      <c r="M355" s="24"/>
      <c r="N355" s="24"/>
      <c r="O355" s="5"/>
    </row>
    <row r="356" spans="1:15" ht="15">
      <c r="A356" s="5"/>
      <c r="B356" s="2" t="s">
        <v>40</v>
      </c>
      <c r="C356" s="4"/>
      <c r="D356" s="4"/>
      <c r="E356" s="4"/>
      <c r="F356" s="4"/>
      <c r="G356" s="4"/>
      <c r="H356" s="4"/>
      <c r="I356" s="4"/>
      <c r="J356" s="4"/>
      <c r="K356" s="4"/>
      <c r="L356" s="24"/>
      <c r="M356" s="24"/>
      <c r="N356" s="24"/>
      <c r="O356" s="5"/>
    </row>
    <row r="357" spans="1:15" ht="12" customHeight="1">
      <c r="A357" s="5"/>
      <c r="B357" s="2"/>
      <c r="C357" s="4"/>
      <c r="D357" s="4"/>
      <c r="E357" s="4"/>
      <c r="F357" s="4"/>
      <c r="G357" s="4"/>
      <c r="H357" s="4"/>
      <c r="I357" s="4"/>
      <c r="J357" s="4"/>
      <c r="K357" s="4"/>
      <c r="L357" s="24"/>
      <c r="M357" s="24"/>
      <c r="N357" s="24"/>
      <c r="O357" s="5"/>
    </row>
    <row r="358" spans="1:15" ht="15">
      <c r="A358" s="5"/>
      <c r="B358" s="2" t="s">
        <v>8</v>
      </c>
      <c r="C358" s="4"/>
      <c r="D358" s="4"/>
      <c r="E358" s="4"/>
      <c r="F358" s="4"/>
      <c r="G358" s="4"/>
      <c r="H358" s="4"/>
      <c r="I358" s="4"/>
      <c r="J358" s="4"/>
      <c r="K358" s="4"/>
      <c r="L358" s="24"/>
      <c r="M358" s="24"/>
      <c r="N358" s="24"/>
      <c r="O358" s="5"/>
    </row>
    <row r="359" spans="1:15" ht="15" customHeight="1">
      <c r="A359" s="5"/>
      <c r="B359" s="24" t="s">
        <v>41</v>
      </c>
      <c r="C359" s="4"/>
      <c r="D359" s="4"/>
      <c r="E359" s="4"/>
      <c r="F359" s="4"/>
      <c r="G359" s="4"/>
      <c r="H359" s="4"/>
      <c r="I359" s="4"/>
      <c r="J359" s="4"/>
      <c r="K359" s="4"/>
      <c r="L359" s="24"/>
      <c r="M359" s="24"/>
      <c r="N359" s="24"/>
      <c r="O359" s="5"/>
    </row>
    <row r="360" spans="1:15" ht="9.75" customHeight="1">
      <c r="A360" s="5"/>
      <c r="B360" s="24"/>
      <c r="C360" s="4"/>
      <c r="D360" s="4"/>
      <c r="E360" s="4"/>
      <c r="F360" s="4"/>
      <c r="G360" s="4"/>
      <c r="H360" s="4"/>
      <c r="I360" s="4"/>
      <c r="J360" s="4"/>
      <c r="K360" s="4"/>
      <c r="L360" s="24"/>
      <c r="M360" s="24"/>
      <c r="N360" s="24"/>
      <c r="O360" s="5"/>
    </row>
    <row r="361" spans="1:15" ht="15" customHeight="1">
      <c r="A361" s="5"/>
      <c r="B361" s="24" t="s">
        <v>19</v>
      </c>
      <c r="C361" s="4"/>
      <c r="D361" s="4"/>
      <c r="E361" s="4"/>
      <c r="F361" s="4"/>
      <c r="G361" s="4"/>
      <c r="H361" s="4"/>
      <c r="I361" s="4"/>
      <c r="J361" s="4"/>
      <c r="K361" s="4"/>
      <c r="L361" s="24"/>
      <c r="M361" s="24"/>
      <c r="N361" s="24"/>
      <c r="O361" s="5"/>
    </row>
    <row r="362" spans="1:15" ht="15" customHeight="1">
      <c r="A362" s="5"/>
      <c r="B362" s="24" t="s">
        <v>20</v>
      </c>
      <c r="C362" s="4"/>
      <c r="D362" s="4"/>
      <c r="E362" s="4"/>
      <c r="F362" s="4"/>
      <c r="G362" s="4"/>
      <c r="H362" s="4"/>
      <c r="I362" s="4"/>
      <c r="J362" s="4"/>
      <c r="K362" s="4"/>
      <c r="L362" s="24"/>
      <c r="M362" s="24"/>
      <c r="N362" s="24"/>
      <c r="O362" s="5"/>
    </row>
    <row r="363" spans="1:15" ht="15" customHeight="1">
      <c r="A363" s="5"/>
      <c r="B363" s="24" t="s">
        <v>21</v>
      </c>
      <c r="C363" s="4"/>
      <c r="D363" s="4"/>
      <c r="E363" s="4"/>
      <c r="F363" s="4"/>
      <c r="G363" s="4"/>
      <c r="H363" s="4"/>
      <c r="I363" s="4"/>
      <c r="J363" s="4"/>
      <c r="K363" s="4"/>
      <c r="L363" s="24"/>
      <c r="M363" s="24"/>
      <c r="N363" s="24"/>
      <c r="O363" s="5"/>
    </row>
    <row r="364" spans="1:15" ht="15" customHeight="1">
      <c r="A364" s="5"/>
      <c r="B364" s="24" t="s">
        <v>22</v>
      </c>
      <c r="C364" s="4"/>
      <c r="D364" s="4"/>
      <c r="E364" s="4"/>
      <c r="F364" s="4"/>
      <c r="G364" s="4"/>
      <c r="H364" s="4"/>
      <c r="I364" s="4"/>
      <c r="J364" s="4"/>
      <c r="K364" s="4"/>
      <c r="L364" s="24"/>
      <c r="M364" s="24"/>
      <c r="N364" s="24"/>
      <c r="O364" s="5"/>
    </row>
    <row r="365" spans="1:15" ht="15" customHeight="1">
      <c r="A365" s="5"/>
      <c r="B365" s="24"/>
      <c r="C365" s="4"/>
      <c r="D365" s="4"/>
      <c r="E365" s="4"/>
      <c r="F365" s="4"/>
      <c r="G365" s="4"/>
      <c r="H365" s="4"/>
      <c r="I365" s="4"/>
      <c r="J365" s="4"/>
      <c r="K365" s="4"/>
      <c r="L365" s="24"/>
      <c r="M365" s="24"/>
      <c r="N365" s="24"/>
      <c r="O365" s="5"/>
    </row>
    <row r="366" spans="1:15" ht="15">
      <c r="A366" s="6" t="s">
        <v>203</v>
      </c>
      <c r="B366" s="24" t="s">
        <v>280</v>
      </c>
      <c r="C366" s="4"/>
      <c r="D366" s="4"/>
      <c r="E366" s="4"/>
      <c r="F366" s="4"/>
      <c r="G366" s="4"/>
      <c r="H366" s="4"/>
      <c r="I366" s="4"/>
      <c r="J366" s="4"/>
      <c r="K366" s="4"/>
      <c r="L366" s="24"/>
      <c r="M366" s="24"/>
      <c r="N366" s="24"/>
      <c r="O366" s="5"/>
    </row>
    <row r="367" spans="1:15" ht="15">
      <c r="A367" s="5"/>
      <c r="B367" s="5" t="s">
        <v>105</v>
      </c>
      <c r="C367" s="5"/>
      <c r="D367" s="5"/>
      <c r="E367" s="5"/>
      <c r="F367" s="5"/>
      <c r="G367" s="5"/>
      <c r="H367" s="5"/>
      <c r="I367" s="5"/>
      <c r="J367" s="5"/>
      <c r="K367" s="5"/>
      <c r="L367" s="20" t="s">
        <v>67</v>
      </c>
      <c r="M367" s="24"/>
      <c r="N367" s="24"/>
      <c r="O367" s="5"/>
    </row>
    <row r="368" spans="1:15" ht="15">
      <c r="A368" s="5"/>
      <c r="B368" s="5"/>
      <c r="C368" s="5" t="s">
        <v>106</v>
      </c>
      <c r="D368" s="5"/>
      <c r="E368" s="5"/>
      <c r="F368" s="5"/>
      <c r="G368" s="5"/>
      <c r="H368" s="5"/>
      <c r="I368" s="5"/>
      <c r="J368" s="5"/>
      <c r="K368" s="5"/>
      <c r="L368" s="5"/>
      <c r="M368" s="24"/>
      <c r="N368" s="24"/>
      <c r="O368" s="5"/>
    </row>
    <row r="369" spans="1:15" ht="15">
      <c r="A369" s="5"/>
      <c r="B369" s="5"/>
      <c r="C369" s="5"/>
      <c r="D369" s="5" t="s">
        <v>107</v>
      </c>
      <c r="E369" s="5"/>
      <c r="F369" s="5"/>
      <c r="G369" s="5"/>
      <c r="H369" s="5"/>
      <c r="I369" s="5"/>
      <c r="J369" s="5"/>
      <c r="K369" s="5"/>
      <c r="L369" s="40">
        <v>130586</v>
      </c>
      <c r="M369" s="24"/>
      <c r="N369" s="24"/>
      <c r="O369" s="5"/>
    </row>
    <row r="370" spans="1:15" ht="15">
      <c r="A370" s="5"/>
      <c r="B370" s="5"/>
      <c r="C370" s="5"/>
      <c r="D370" s="5" t="s">
        <v>287</v>
      </c>
      <c r="E370" s="5"/>
      <c r="F370" s="5"/>
      <c r="G370" s="5"/>
      <c r="H370" s="5"/>
      <c r="I370" s="5"/>
      <c r="J370" s="37" t="s">
        <v>71</v>
      </c>
      <c r="K370" s="37"/>
      <c r="L370" s="41">
        <v>32745</v>
      </c>
      <c r="M370" s="24"/>
      <c r="N370" s="24"/>
      <c r="O370" s="5"/>
    </row>
    <row r="371" spans="1:15" ht="15">
      <c r="A371" s="5"/>
      <c r="B371" s="5"/>
      <c r="C371" s="5"/>
      <c r="D371" s="5" t="s">
        <v>288</v>
      </c>
      <c r="E371" s="5"/>
      <c r="F371" s="5"/>
      <c r="G371" s="5"/>
      <c r="H371" s="5"/>
      <c r="I371" s="5"/>
      <c r="J371" s="37" t="s">
        <v>71</v>
      </c>
      <c r="K371" s="37"/>
      <c r="L371" s="41">
        <v>3450</v>
      </c>
      <c r="M371" s="24"/>
      <c r="O371" s="5"/>
    </row>
    <row r="372" spans="1:15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43">
        <f>SUM(L369:L371)</f>
        <v>166781</v>
      </c>
      <c r="M372" s="24"/>
      <c r="O372" s="5"/>
    </row>
    <row r="373" spans="1:15" ht="15">
      <c r="A373" s="5"/>
      <c r="B373" s="5" t="s">
        <v>108</v>
      </c>
      <c r="C373" s="5"/>
      <c r="D373" s="5"/>
      <c r="E373" s="5"/>
      <c r="F373" s="5"/>
      <c r="G373" s="5"/>
      <c r="H373" s="5"/>
      <c r="I373" s="5"/>
      <c r="J373" s="5"/>
      <c r="K373" s="5"/>
      <c r="L373" s="40"/>
      <c r="M373" s="39"/>
      <c r="O373" s="5"/>
    </row>
    <row r="374" spans="1:15" ht="15">
      <c r="A374" s="5"/>
      <c r="B374" s="5"/>
      <c r="C374" s="5" t="s">
        <v>106</v>
      </c>
      <c r="D374" s="5"/>
      <c r="E374" s="5"/>
      <c r="F374" s="5"/>
      <c r="G374" s="5"/>
      <c r="H374" s="5"/>
      <c r="I374" s="5"/>
      <c r="J374" s="5"/>
      <c r="K374" s="5"/>
      <c r="L374" s="41"/>
      <c r="M374" s="39"/>
      <c r="O374" s="5"/>
    </row>
    <row r="375" spans="1:15" ht="15">
      <c r="A375" s="5"/>
      <c r="B375" s="5"/>
      <c r="C375" s="5"/>
      <c r="D375" s="5" t="s">
        <v>107</v>
      </c>
      <c r="E375" s="5"/>
      <c r="F375" s="5"/>
      <c r="G375" s="5"/>
      <c r="H375" s="5"/>
      <c r="I375" s="5"/>
      <c r="J375" s="5"/>
      <c r="K375" s="5"/>
      <c r="L375" s="41">
        <v>690458</v>
      </c>
      <c r="M375" s="78"/>
      <c r="O375" s="5"/>
    </row>
    <row r="376" spans="1:15" ht="15">
      <c r="A376" s="5" t="s">
        <v>65</v>
      </c>
      <c r="B376" s="5"/>
      <c r="C376" s="5"/>
      <c r="D376" s="5" t="s">
        <v>289</v>
      </c>
      <c r="E376" s="5"/>
      <c r="F376" s="5"/>
      <c r="G376" s="5"/>
      <c r="H376" s="5"/>
      <c r="I376" s="5"/>
      <c r="J376" s="5" t="s">
        <v>71</v>
      </c>
      <c r="K376" s="5"/>
      <c r="L376" s="41">
        <v>19140</v>
      </c>
      <c r="M376" s="78"/>
      <c r="N376" s="24"/>
      <c r="O376" s="5"/>
    </row>
    <row r="377" spans="1:15" ht="15">
      <c r="A377" s="5"/>
      <c r="B377" s="5"/>
      <c r="C377" s="5"/>
      <c r="D377" s="5" t="s">
        <v>290</v>
      </c>
      <c r="E377" s="5"/>
      <c r="F377" s="5"/>
      <c r="G377" s="5"/>
      <c r="H377" s="5"/>
      <c r="I377" s="5"/>
      <c r="J377" s="37" t="s">
        <v>71</v>
      </c>
      <c r="K377" s="37"/>
      <c r="L377" s="41">
        <v>1696</v>
      </c>
      <c r="M377" s="78"/>
      <c r="N377" s="24"/>
      <c r="O377" s="5"/>
    </row>
    <row r="378" spans="1:15" ht="15">
      <c r="A378" s="5"/>
      <c r="B378" s="5"/>
      <c r="C378" s="5"/>
      <c r="D378" s="5" t="s">
        <v>291</v>
      </c>
      <c r="E378" s="5"/>
      <c r="F378" s="5"/>
      <c r="G378" s="5"/>
      <c r="H378" s="5"/>
      <c r="I378" s="5"/>
      <c r="J378" s="37" t="s">
        <v>71</v>
      </c>
      <c r="K378" s="37"/>
      <c r="L378" s="42">
        <v>14558</v>
      </c>
      <c r="M378" s="78"/>
      <c r="N378" s="24"/>
      <c r="O378" s="5"/>
    </row>
    <row r="379" spans="1:15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42">
        <f>SUM(L375:L378)</f>
        <v>725852</v>
      </c>
      <c r="M379" s="78"/>
      <c r="N379" s="24"/>
      <c r="O379" s="5"/>
    </row>
    <row r="380" spans="1:15" ht="15.75" thickBot="1">
      <c r="A380" s="5"/>
      <c r="B380" s="5" t="s">
        <v>109</v>
      </c>
      <c r="C380" s="5"/>
      <c r="D380" s="5"/>
      <c r="E380" s="5"/>
      <c r="F380" s="5"/>
      <c r="G380" s="5"/>
      <c r="H380" s="5"/>
      <c r="I380" s="5"/>
      <c r="J380" s="5"/>
      <c r="K380" s="5"/>
      <c r="L380" s="218">
        <f>+L372+L379</f>
        <v>892633</v>
      </c>
      <c r="M380" s="78"/>
      <c r="N380" s="24"/>
      <c r="O380" s="5"/>
    </row>
    <row r="381" spans="1:15" ht="15.75" thickTop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78"/>
      <c r="M381" s="78"/>
      <c r="N381" s="24"/>
      <c r="O381" s="5"/>
    </row>
    <row r="382" spans="1:15" ht="15">
      <c r="A382" s="5"/>
      <c r="B382" s="47" t="s">
        <v>281</v>
      </c>
      <c r="C382" s="5"/>
      <c r="D382" s="5"/>
      <c r="E382" s="5"/>
      <c r="F382" s="5"/>
      <c r="G382" s="5"/>
      <c r="H382" s="5"/>
      <c r="I382" s="5"/>
      <c r="J382" s="5"/>
      <c r="K382" s="5"/>
      <c r="L382" s="78"/>
      <c r="M382" s="78"/>
      <c r="N382" s="24"/>
      <c r="O382" s="5"/>
    </row>
    <row r="383" spans="1:15" ht="15">
      <c r="A383" s="5"/>
      <c r="B383" s="24"/>
      <c r="C383" s="4"/>
      <c r="D383" s="4"/>
      <c r="E383" s="4"/>
      <c r="F383" s="4"/>
      <c r="G383" s="4"/>
      <c r="H383" s="4"/>
      <c r="I383" s="4"/>
      <c r="J383" s="4"/>
      <c r="K383" s="4"/>
      <c r="L383" s="24"/>
      <c r="M383" s="24"/>
      <c r="N383" s="24"/>
      <c r="O383" s="5"/>
    </row>
    <row r="384" spans="1:15" ht="15">
      <c r="A384" s="5"/>
      <c r="B384" s="24"/>
      <c r="C384" s="4"/>
      <c r="D384" s="4"/>
      <c r="E384" s="4"/>
      <c r="F384" s="4"/>
      <c r="G384" s="4"/>
      <c r="H384" s="4"/>
      <c r="I384" s="4"/>
      <c r="J384" s="4"/>
      <c r="K384" s="4"/>
      <c r="L384" s="24"/>
      <c r="M384" s="24"/>
      <c r="N384" s="24"/>
      <c r="O384" s="5"/>
    </row>
    <row r="385" spans="1:15" ht="15">
      <c r="A385" s="79" t="str">
        <f>+A58</f>
        <v>BERJAYA LAND BERHAD</v>
      </c>
      <c r="B385" s="24"/>
      <c r="C385" s="4"/>
      <c r="D385" s="4"/>
      <c r="E385" s="4"/>
      <c r="F385" s="4"/>
      <c r="G385" s="4"/>
      <c r="H385" s="4"/>
      <c r="I385" s="4"/>
      <c r="J385" s="4"/>
      <c r="K385" s="4"/>
      <c r="L385" s="24"/>
      <c r="M385" s="24"/>
      <c r="N385" s="24"/>
      <c r="O385" s="5"/>
    </row>
    <row r="386" spans="1:15" ht="15">
      <c r="A386" s="185" t="str">
        <f>+A59</f>
        <v>(COMPANY NO: 201765-A)</v>
      </c>
      <c r="B386" s="24"/>
      <c r="C386" s="4"/>
      <c r="D386" s="4"/>
      <c r="E386" s="4"/>
      <c r="F386" s="4"/>
      <c r="G386" s="4"/>
      <c r="H386" s="4"/>
      <c r="I386" s="4"/>
      <c r="J386" s="4"/>
      <c r="K386" s="4"/>
      <c r="L386" s="237" t="str">
        <f>+L59</f>
        <v>Quarterly report 31-07-03</v>
      </c>
      <c r="M386" s="24"/>
      <c r="N386" s="24"/>
      <c r="O386" s="5"/>
    </row>
    <row r="387" spans="1:15" ht="15">
      <c r="A387" s="183"/>
      <c r="B387" s="190"/>
      <c r="C387" s="187"/>
      <c r="D387" s="187"/>
      <c r="E387" s="187"/>
      <c r="F387" s="187"/>
      <c r="G387" s="187"/>
      <c r="H387" s="187"/>
      <c r="I387" s="187"/>
      <c r="J387" s="187"/>
      <c r="K387" s="187"/>
      <c r="L387" s="190"/>
      <c r="M387" s="190"/>
      <c r="N387" s="190"/>
      <c r="O387" s="5"/>
    </row>
    <row r="388" spans="1:15" ht="15">
      <c r="A388" s="5"/>
      <c r="B388" s="24"/>
      <c r="C388" s="4"/>
      <c r="D388" s="4"/>
      <c r="E388" s="4"/>
      <c r="F388" s="4"/>
      <c r="G388" s="4"/>
      <c r="H388" s="4"/>
      <c r="I388" s="4"/>
      <c r="J388" s="4"/>
      <c r="K388" s="4"/>
      <c r="L388" s="24"/>
      <c r="M388" s="24"/>
      <c r="N388" s="24"/>
      <c r="O388" s="5"/>
    </row>
    <row r="389" spans="1:15" ht="15">
      <c r="A389" s="79" t="str">
        <f>+A334</f>
        <v>NOTES (Continued)</v>
      </c>
      <c r="B389" s="24"/>
      <c r="C389" s="4"/>
      <c r="D389" s="4"/>
      <c r="E389" s="4"/>
      <c r="F389" s="4"/>
      <c r="G389" s="4"/>
      <c r="H389" s="4"/>
      <c r="I389" s="4"/>
      <c r="J389" s="4"/>
      <c r="K389" s="4"/>
      <c r="L389" s="24"/>
      <c r="M389" s="24"/>
      <c r="N389" s="24"/>
      <c r="O389" s="5"/>
    </row>
    <row r="390" spans="1:15" ht="15">
      <c r="A390" s="5"/>
      <c r="B390" s="24"/>
      <c r="C390" s="4"/>
      <c r="D390" s="4"/>
      <c r="E390" s="4"/>
      <c r="F390" s="4"/>
      <c r="G390" s="4"/>
      <c r="H390" s="4"/>
      <c r="I390" s="4"/>
      <c r="J390" s="4"/>
      <c r="K390" s="4"/>
      <c r="L390" s="24"/>
      <c r="M390" s="24"/>
      <c r="N390" s="24"/>
      <c r="O390" s="5"/>
    </row>
    <row r="391" spans="1:15" ht="15">
      <c r="A391" s="6" t="s">
        <v>204</v>
      </c>
      <c r="B391" s="6" t="s">
        <v>53</v>
      </c>
      <c r="C391" s="2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5"/>
    </row>
    <row r="392" spans="1:15" ht="15">
      <c r="A392" s="5"/>
      <c r="B392" s="6" t="s">
        <v>126</v>
      </c>
      <c r="C392" s="2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5"/>
    </row>
    <row r="393" spans="1:15" ht="10.5" customHeight="1">
      <c r="A393" s="5"/>
      <c r="B393" s="6"/>
      <c r="C393" s="2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5"/>
    </row>
    <row r="394" spans="1:15" ht="15">
      <c r="A394" s="6" t="s">
        <v>205</v>
      </c>
      <c r="B394" s="6" t="s">
        <v>115</v>
      </c>
      <c r="C394" s="2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5"/>
    </row>
    <row r="395" spans="1:15" ht="15">
      <c r="A395" s="5"/>
      <c r="B395" s="6"/>
      <c r="C395" s="2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5"/>
    </row>
    <row r="396" spans="1:14" ht="15">
      <c r="A396" s="6" t="s">
        <v>206</v>
      </c>
      <c r="B396" s="6" t="s">
        <v>282</v>
      </c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5">
      <c r="A397" s="5"/>
      <c r="B397" s="5" t="s">
        <v>283</v>
      </c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6" ht="15.75">
      <c r="A399" s="2" t="s">
        <v>158</v>
      </c>
      <c r="B399" s="2" t="s">
        <v>9</v>
      </c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</row>
    <row r="400" spans="2:16" ht="12" customHeight="1">
      <c r="B400" s="104"/>
      <c r="C400" s="104"/>
      <c r="D400" s="104"/>
      <c r="E400" s="104"/>
      <c r="F400" s="104"/>
      <c r="G400" s="104"/>
      <c r="H400" s="104"/>
      <c r="I400" s="104"/>
      <c r="O400" s="104"/>
      <c r="P400" s="104"/>
    </row>
    <row r="401" spans="2:16" ht="15.75">
      <c r="B401" s="104"/>
      <c r="C401" s="104"/>
      <c r="D401" s="104"/>
      <c r="E401" s="104"/>
      <c r="F401" s="104"/>
      <c r="G401" s="104"/>
      <c r="H401" s="296" t="s">
        <v>292</v>
      </c>
      <c r="I401" s="296"/>
      <c r="J401" s="296"/>
      <c r="K401" s="296"/>
      <c r="L401" s="296"/>
      <c r="M401" s="296"/>
      <c r="N401" s="296"/>
      <c r="O401" s="104"/>
      <c r="P401" s="104"/>
    </row>
    <row r="402" spans="2:16" ht="15.75">
      <c r="B402" s="104"/>
      <c r="C402" s="104"/>
      <c r="D402" s="104"/>
      <c r="E402" s="104"/>
      <c r="F402" s="104"/>
      <c r="G402" s="104"/>
      <c r="H402" s="252"/>
      <c r="I402" s="252"/>
      <c r="J402" s="252"/>
      <c r="L402" s="294" t="s">
        <v>23</v>
      </c>
      <c r="M402" s="295"/>
      <c r="N402" s="295"/>
      <c r="O402" s="104"/>
      <c r="P402" s="104"/>
    </row>
    <row r="403" spans="2:16" ht="15.75">
      <c r="B403" s="104"/>
      <c r="C403" s="104"/>
      <c r="D403" s="104"/>
      <c r="E403" s="104"/>
      <c r="F403" s="104"/>
      <c r="G403" s="104"/>
      <c r="H403" s="294" t="s">
        <v>54</v>
      </c>
      <c r="I403" s="294"/>
      <c r="J403" s="294"/>
      <c r="L403" s="294" t="s">
        <v>247</v>
      </c>
      <c r="M403" s="294"/>
      <c r="N403" s="294"/>
      <c r="O403" s="104"/>
      <c r="P403" s="104"/>
    </row>
    <row r="404" spans="2:16" ht="15.75">
      <c r="B404" s="104"/>
      <c r="C404" s="104"/>
      <c r="D404" s="104"/>
      <c r="E404" s="104"/>
      <c r="F404" s="104"/>
      <c r="G404" s="104"/>
      <c r="H404" s="200" t="s">
        <v>252</v>
      </c>
      <c r="I404" s="2"/>
      <c r="J404" s="200" t="s">
        <v>254</v>
      </c>
      <c r="K404" s="2"/>
      <c r="L404" s="200" t="s">
        <v>252</v>
      </c>
      <c r="M404" s="2"/>
      <c r="N404" s="200" t="s">
        <v>254</v>
      </c>
      <c r="O404" s="104"/>
      <c r="P404" s="104"/>
    </row>
    <row r="405" spans="2:16" ht="11.25" customHeight="1">
      <c r="B405" s="104"/>
      <c r="C405" s="104"/>
      <c r="D405" s="104"/>
      <c r="E405" s="104"/>
      <c r="F405" s="104"/>
      <c r="G405" s="104"/>
      <c r="H405" s="104"/>
      <c r="I405" s="104"/>
      <c r="O405" s="104"/>
      <c r="P405" s="104"/>
    </row>
    <row r="406" spans="2:16" ht="15" customHeight="1">
      <c r="B406" s="2" t="s">
        <v>24</v>
      </c>
      <c r="C406" s="104"/>
      <c r="D406" s="104"/>
      <c r="E406" s="104"/>
      <c r="F406" s="104"/>
      <c r="G406" s="104"/>
      <c r="H406" s="49">
        <v>27354</v>
      </c>
      <c r="I406" s="49"/>
      <c r="J406" s="49">
        <v>27959</v>
      </c>
      <c r="K406" s="49"/>
      <c r="L406" s="49"/>
      <c r="M406" s="49"/>
      <c r="N406" s="49"/>
      <c r="O406" s="104"/>
      <c r="P406" s="104"/>
    </row>
    <row r="407" spans="2:16" ht="15" customHeight="1">
      <c r="B407" s="2" t="s">
        <v>55</v>
      </c>
      <c r="C407" s="104"/>
      <c r="D407" s="104"/>
      <c r="E407" s="104"/>
      <c r="F407" s="104"/>
      <c r="G407" s="104"/>
      <c r="H407" s="207"/>
      <c r="I407" s="49"/>
      <c r="J407" s="49"/>
      <c r="K407" s="49"/>
      <c r="L407" s="49"/>
      <c r="M407" s="49"/>
      <c r="N407" s="49"/>
      <c r="O407" s="104"/>
      <c r="P407" s="104"/>
    </row>
    <row r="408" spans="2:16" ht="15.75">
      <c r="B408" s="87" t="s">
        <v>56</v>
      </c>
      <c r="C408" s="104"/>
      <c r="D408" s="104"/>
      <c r="E408" s="104"/>
      <c r="F408" s="104"/>
      <c r="G408" s="104"/>
      <c r="H408" s="49"/>
      <c r="I408" s="49"/>
      <c r="J408" s="49"/>
      <c r="K408" s="49"/>
      <c r="L408" s="49"/>
      <c r="M408" s="49"/>
      <c r="N408" s="49"/>
      <c r="O408" s="104"/>
      <c r="P408" s="104"/>
    </row>
    <row r="409" spans="2:16" ht="15.75">
      <c r="B409" s="87" t="s">
        <v>212</v>
      </c>
      <c r="C409" s="104"/>
      <c r="D409" s="104"/>
      <c r="E409" s="104"/>
      <c r="F409" s="104"/>
      <c r="G409" s="104"/>
      <c r="H409" s="49">
        <v>7977</v>
      </c>
      <c r="I409" s="49"/>
      <c r="J409" s="49">
        <v>8050</v>
      </c>
      <c r="K409" s="49"/>
      <c r="L409" s="49"/>
      <c r="M409" s="49"/>
      <c r="N409" s="49"/>
      <c r="O409" s="104"/>
      <c r="P409" s="104"/>
    </row>
    <row r="410" spans="2:16" ht="16.5" thickBot="1">
      <c r="B410" s="2" t="s">
        <v>25</v>
      </c>
      <c r="C410" s="104"/>
      <c r="D410" s="104"/>
      <c r="E410" s="104"/>
      <c r="F410" s="104"/>
      <c r="G410" s="104"/>
      <c r="H410" s="219">
        <f>+H406+H409</f>
        <v>35331</v>
      </c>
      <c r="I410" s="219"/>
      <c r="J410" s="219">
        <f>+J406+J409</f>
        <v>36009</v>
      </c>
      <c r="K410" s="49"/>
      <c r="L410" s="49"/>
      <c r="M410" s="49"/>
      <c r="N410" s="49"/>
      <c r="O410" s="104"/>
      <c r="P410" s="104"/>
    </row>
    <row r="411" spans="2:14" ht="9" customHeight="1" thickTop="1">
      <c r="B411" s="2"/>
      <c r="H411" s="49"/>
      <c r="I411" s="49"/>
      <c r="J411" s="49"/>
      <c r="K411" s="49"/>
      <c r="L411" s="49"/>
      <c r="M411" s="49"/>
      <c r="N411" s="49"/>
    </row>
    <row r="412" spans="2:15" ht="15.75" thickBot="1">
      <c r="B412" s="2" t="s">
        <v>207</v>
      </c>
      <c r="H412" s="202"/>
      <c r="I412" s="202"/>
      <c r="J412" s="202"/>
      <c r="K412" s="203"/>
      <c r="L412" s="220">
        <v>3.15</v>
      </c>
      <c r="M412" s="221"/>
      <c r="N412" s="220">
        <v>3.22</v>
      </c>
      <c r="O412" s="191"/>
    </row>
    <row r="413" spans="2:14" ht="11.25" customHeight="1" thickTop="1">
      <c r="B413" s="2"/>
      <c r="H413" s="204"/>
      <c r="I413" s="49"/>
      <c r="J413" s="204"/>
      <c r="K413" s="205"/>
      <c r="L413" s="206"/>
      <c r="M413" s="206"/>
      <c r="N413" s="206"/>
    </row>
    <row r="414" spans="2:14" ht="15.75">
      <c r="B414" s="2" t="s">
        <v>57</v>
      </c>
      <c r="C414" s="104"/>
      <c r="D414" s="104"/>
      <c r="E414" s="104"/>
      <c r="F414" s="104"/>
      <c r="G414" s="104"/>
      <c r="H414" s="49"/>
      <c r="I414" s="49"/>
      <c r="J414" s="49"/>
      <c r="K414" s="49"/>
      <c r="L414" s="49"/>
      <c r="M414" s="49"/>
      <c r="N414" s="49"/>
    </row>
    <row r="415" spans="2:14" ht="15.75">
      <c r="B415" s="87" t="s">
        <v>58</v>
      </c>
      <c r="C415" s="104"/>
      <c r="D415" s="104"/>
      <c r="E415" s="104"/>
      <c r="H415" s="201">
        <v>867170</v>
      </c>
      <c r="I415" s="49"/>
      <c r="J415" s="208">
        <v>867085</v>
      </c>
      <c r="K415" s="201"/>
      <c r="L415" s="201"/>
      <c r="M415" s="49"/>
      <c r="N415" s="207"/>
    </row>
    <row r="416" spans="2:14" ht="15.75">
      <c r="B416" s="2" t="s">
        <v>213</v>
      </c>
      <c r="C416" s="104"/>
      <c r="D416" s="104"/>
      <c r="E416" s="104"/>
      <c r="H416" s="49"/>
      <c r="K416" s="49"/>
      <c r="L416" s="49"/>
      <c r="M416" s="49"/>
      <c r="N416" s="49"/>
    </row>
    <row r="417" spans="2:14" ht="15.75">
      <c r="B417" s="87" t="s">
        <v>212</v>
      </c>
      <c r="C417" s="104"/>
      <c r="D417" s="104"/>
      <c r="E417" s="104"/>
      <c r="H417" s="49">
        <v>559036</v>
      </c>
      <c r="I417" s="49"/>
      <c r="J417" s="49">
        <v>561613</v>
      </c>
      <c r="K417" s="49"/>
      <c r="L417" s="49"/>
      <c r="M417" s="49"/>
      <c r="N417" s="49"/>
    </row>
    <row r="418" spans="2:14" ht="16.5" thickBot="1">
      <c r="B418" s="104"/>
      <c r="C418" s="104"/>
      <c r="D418" s="104"/>
      <c r="E418" s="104"/>
      <c r="H418" s="219">
        <f>+H415+H417</f>
        <v>1426206</v>
      </c>
      <c r="I418" s="219"/>
      <c r="J418" s="222">
        <f>+J415+J417</f>
        <v>1428698</v>
      </c>
      <c r="K418" s="49"/>
      <c r="L418" s="49"/>
      <c r="M418" s="49"/>
      <c r="N418" s="207"/>
    </row>
    <row r="419" spans="2:14" ht="8.25" customHeight="1" thickTop="1">
      <c r="B419" s="104"/>
      <c r="C419" s="104"/>
      <c r="D419" s="104"/>
      <c r="E419" s="104"/>
      <c r="H419" s="201"/>
      <c r="I419" s="49"/>
      <c r="J419" s="207"/>
      <c r="K419" s="201"/>
      <c r="L419" s="201"/>
      <c r="M419" s="49"/>
      <c r="N419" s="207"/>
    </row>
    <row r="420" spans="2:14" ht="16.5" thickBot="1">
      <c r="B420" s="2" t="s">
        <v>59</v>
      </c>
      <c r="C420" s="104"/>
      <c r="D420" s="104"/>
      <c r="E420" s="104"/>
      <c r="H420" s="49"/>
      <c r="I420" s="49"/>
      <c r="J420" s="49"/>
      <c r="K420" s="49"/>
      <c r="L420" s="255">
        <v>2.48</v>
      </c>
      <c r="M420" s="223"/>
      <c r="N420" s="255">
        <v>2.52</v>
      </c>
    </row>
    <row r="421" spans="2:14" ht="16.5" thickTop="1">
      <c r="B421" s="104"/>
      <c r="C421" s="104"/>
      <c r="D421" s="104"/>
      <c r="E421" s="104"/>
      <c r="H421" s="137"/>
      <c r="I421" s="104"/>
      <c r="J421" s="118"/>
      <c r="K421" s="137"/>
      <c r="L421" s="137"/>
      <c r="M421" s="104"/>
      <c r="N421" s="118"/>
    </row>
    <row r="424" ht="15">
      <c r="A424" s="2" t="s">
        <v>118</v>
      </c>
    </row>
  </sheetData>
  <mergeCells count="6">
    <mergeCell ref="I22:K22"/>
    <mergeCell ref="I23:K23"/>
    <mergeCell ref="L402:N402"/>
    <mergeCell ref="H403:J403"/>
    <mergeCell ref="L403:N403"/>
    <mergeCell ref="H401:N401"/>
  </mergeCells>
  <printOptions/>
  <pageMargins left="0.6" right="0.3" top="0.5" bottom="0.5" header="0.5" footer="0.25"/>
  <pageSetup firstPageNumber="5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2003-09-26T09:40:09Z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