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consolidated income" sheetId="1" r:id="rId1"/>
    <sheet name="balance sheet" sheetId="2" r:id="rId2"/>
    <sheet name="Sheet3" sheetId="3" r:id="rId3"/>
  </sheets>
  <definedNames>
    <definedName name="_xlnm.Print_Titles" localSheetId="0">'consolidated income'!$9:$18</definedName>
  </definedNames>
  <calcPr fullCalcOnLoad="1"/>
</workbook>
</file>

<file path=xl/sharedStrings.xml><?xml version="1.0" encoding="utf-8"?>
<sst xmlns="http://schemas.openxmlformats.org/spreadsheetml/2006/main" count="189" uniqueCount="122">
  <si>
    <t>INDIVIDUAL PERIOD</t>
  </si>
  <si>
    <t>CUMULATIVE PERIOD</t>
  </si>
  <si>
    <t>CURRENT YEAR</t>
  </si>
  <si>
    <t>QUARTER</t>
  </si>
  <si>
    <t>CORRESPONDING</t>
  </si>
  <si>
    <t>TO DATE</t>
  </si>
  <si>
    <t xml:space="preserve">Turnover </t>
  </si>
  <si>
    <t>RM'000</t>
  </si>
  <si>
    <t>(b)</t>
  </si>
  <si>
    <t>Investment income</t>
  </si>
  <si>
    <t>(c)</t>
  </si>
  <si>
    <t xml:space="preserve">Other income including </t>
  </si>
  <si>
    <t>interest income</t>
  </si>
  <si>
    <t>(d)</t>
  </si>
  <si>
    <t>Operating profit/(Ioss) before</t>
  </si>
  <si>
    <t>interest on borrowings,</t>
  </si>
  <si>
    <t xml:space="preserve">depreciation and </t>
  </si>
  <si>
    <t>amortisation, exceptional</t>
  </si>
  <si>
    <t>items, income tax, minority</t>
  </si>
  <si>
    <t>interests and extraordinary</t>
  </si>
  <si>
    <t>Less interest on borrowings</t>
  </si>
  <si>
    <t>Less depreciation and</t>
  </si>
  <si>
    <t>Exceptional items</t>
  </si>
  <si>
    <t>(e)</t>
  </si>
  <si>
    <t>Operating profit/(Ioss) after</t>
  </si>
  <si>
    <t>interst on borrowings,</t>
  </si>
  <si>
    <t>amortisation and exceptional</t>
  </si>
  <si>
    <t>items but before income tax,</t>
  </si>
  <si>
    <t xml:space="preserve">minority interests and </t>
  </si>
  <si>
    <t>extraordinary items</t>
  </si>
  <si>
    <t>(f)</t>
  </si>
  <si>
    <t>Share in the results of</t>
  </si>
  <si>
    <t>associated companies</t>
  </si>
  <si>
    <t>(g)</t>
  </si>
  <si>
    <t>Profit/(loss) before taxation,</t>
  </si>
  <si>
    <t>(h)</t>
  </si>
  <si>
    <t>Taxation</t>
  </si>
  <si>
    <t>Profit/(loss) after taxation,</t>
  </si>
  <si>
    <t>(ii)</t>
  </si>
  <si>
    <t>(i)</t>
  </si>
  <si>
    <t>(j)</t>
  </si>
  <si>
    <t>the company</t>
  </si>
  <si>
    <t>Extraordinary items</t>
  </si>
  <si>
    <t>Less minority interests</t>
  </si>
  <si>
    <t>(iii)</t>
  </si>
  <si>
    <t>attributable to members of</t>
  </si>
  <si>
    <t>(l)</t>
  </si>
  <si>
    <t>and extraordinary items</t>
  </si>
  <si>
    <t xml:space="preserve">Earnings per share based </t>
  </si>
  <si>
    <t>on 2(j) above after deducting</t>
  </si>
  <si>
    <t>any provision for preference</t>
  </si>
  <si>
    <t>dividends, if any:</t>
  </si>
  <si>
    <t>Net tangible assets per</t>
  </si>
  <si>
    <t>share (RM)</t>
  </si>
  <si>
    <t>5(a)</t>
  </si>
  <si>
    <t>Dividend per share (sen)</t>
  </si>
  <si>
    <t>Dividend Description</t>
  </si>
  <si>
    <t xml:space="preserve">PRECEDING </t>
  </si>
  <si>
    <t>YEAR</t>
  </si>
  <si>
    <t>PRECEDING</t>
  </si>
  <si>
    <t>PERIOD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</si>
  <si>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</si>
  <si>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</si>
  <si>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</si>
  <si>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</si>
  <si>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</si>
  <si>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Stocks</t>
  </si>
  <si>
    <t xml:space="preserve">  Trade Debtors</t>
  </si>
  <si>
    <t xml:space="preserve">  Short Term Investments</t>
  </si>
  <si>
    <t>Current Liabilities</t>
  </si>
  <si>
    <t xml:space="preserve">  Trade Creditors</t>
  </si>
  <si>
    <t xml:space="preserve">  Other Creditors</t>
  </si>
  <si>
    <t xml:space="preserve">  Provision for Taxation</t>
  </si>
  <si>
    <t xml:space="preserve">Net Current Assets </t>
  </si>
  <si>
    <t>Shareholders' Funds</t>
  </si>
  <si>
    <t>Share Capital</t>
  </si>
  <si>
    <t>Reserves</t>
  </si>
  <si>
    <t xml:space="preserve">      Capital Reserve</t>
  </si>
  <si>
    <t xml:space="preserve">      Retained Profit</t>
  </si>
  <si>
    <t>Minority interests</t>
  </si>
  <si>
    <t>Long Term Borrowings</t>
  </si>
  <si>
    <t>Other Long Term Liabilities</t>
  </si>
  <si>
    <t>Net tangible assets per share (sen)</t>
  </si>
  <si>
    <t>As at</t>
  </si>
  <si>
    <t xml:space="preserve">end  of </t>
  </si>
  <si>
    <t>preceding</t>
  </si>
  <si>
    <t>30.09.99</t>
  </si>
  <si>
    <t>31.03.99</t>
  </si>
  <si>
    <t>current quarter</t>
  </si>
  <si>
    <t>financial year-end</t>
  </si>
  <si>
    <t>-</t>
  </si>
  <si>
    <t>ROTHMANS OF PALL MALL (MALAYSIA) BERHAD</t>
  </si>
  <si>
    <t xml:space="preserve">                   (Company No : 4372-M)</t>
  </si>
  <si>
    <t>items</t>
  </si>
  <si>
    <t xml:space="preserve"> (I) 'Profit/(loss) after taxation,</t>
  </si>
  <si>
    <t xml:space="preserve">      before deducting minority</t>
  </si>
  <si>
    <t xml:space="preserve">       interests</t>
  </si>
  <si>
    <t>1 (a)</t>
  </si>
  <si>
    <t>2 (a)</t>
  </si>
  <si>
    <t>(k) (I)</t>
  </si>
  <si>
    <t>3 (a)</t>
  </si>
  <si>
    <t>Interim</t>
  </si>
  <si>
    <t>company</t>
  </si>
  <si>
    <t xml:space="preserve">attributable to members of the </t>
  </si>
  <si>
    <t>amortisation</t>
  </si>
  <si>
    <t xml:space="preserve">        CONSOLIDATED BALANCE SHEET</t>
  </si>
  <si>
    <t xml:space="preserve">  Cash</t>
  </si>
  <si>
    <t xml:space="preserve">  Others - Prepayment ,Deposits and S. Debtors</t>
  </si>
  <si>
    <t xml:space="preserve">  Others - Provision for dividend</t>
  </si>
  <si>
    <t>30\09\1999</t>
  </si>
  <si>
    <t>30\09\1998</t>
  </si>
  <si>
    <t xml:space="preserve">QUARTERLY REPORT ON CONSOLIDATED RESULTS FOR THE FINANCIAL PERIOD ENDED  </t>
  </si>
  <si>
    <t>82.7</t>
  </si>
  <si>
    <t>30 SEPTEMBER 1999.  THE FIGURES HAVE NOT BEEN AUDITED.</t>
  </si>
  <si>
    <t>CONSOLIDATED INCOME STATEMENT</t>
  </si>
  <si>
    <t xml:space="preserve"> (I) Basic (based on 1999 : 285,530,000 </t>
  </si>
  <si>
    <t xml:space="preserve">     (1998 : 285,530,000 ) ordinary shares) - sen</t>
  </si>
  <si>
    <t xml:space="preserve"> (Ii) Fully diluted (based on 1999 : 285,530,000 </t>
  </si>
  <si>
    <t>N/A</t>
  </si>
  <si>
    <t>72 (exempt)</t>
  </si>
  <si>
    <t>72 (net)</t>
  </si>
  <si>
    <t xml:space="preserve"> (ii) Less minority interests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</si>
</sst>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4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right"/>
    </xf>
    <xf numFmtId="165" fontId="1" fillId="0" borderId="5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165" fontId="4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 quotePrefix="1">
      <alignment horizontal="left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0" fontId="1" fillId="0" borderId="2" xfId="0" applyFont="1" applyBorder="1" applyAlignment="1">
      <alignment horizontal="center"/>
    </xf>
    <xf numFmtId="14" fontId="1" fillId="0" borderId="5" xfId="0" applyNumberFormat="1" applyFont="1" applyBorder="1" applyAlignment="1" quotePrefix="1">
      <alignment horizontal="center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 quotePrefix="1">
      <alignment horizontal="right"/>
    </xf>
    <xf numFmtId="165" fontId="5" fillId="0" borderId="12" xfId="15" applyNumberFormat="1" applyFon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6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Alignment="1" quotePrefix="1">
      <alignment horizontal="left"/>
    </xf>
    <xf numFmtId="14" fontId="1" fillId="0" borderId="1" xfId="0" applyNumberFormat="1" applyFont="1" applyBorder="1" applyAlignment="1" quotePrefix="1">
      <alignment horizontal="center"/>
    </xf>
    <xf numFmtId="164" fontId="1" fillId="0" borderId="1" xfId="15" applyNumberFormat="1" applyFont="1" applyBorder="1" applyAlignment="1" quotePrefix="1">
      <alignment horizontal="center"/>
    </xf>
    <xf numFmtId="0" fontId="3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7" fillId="0" borderId="10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165" fontId="1" fillId="0" borderId="2" xfId="15" applyNumberFormat="1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4"/>
  <sheetViews>
    <sheetView tabSelected="1" workbookViewId="0" topLeftCell="A46">
      <selection activeCell="B55" sqref="B55"/>
    </sheetView>
  </sheetViews>
  <sheetFormatPr defaultColWidth="9.140625" defaultRowHeight="12.75"/>
  <cols>
    <col min="1" max="1" width="4.00390625" style="29" customWidth="1"/>
    <col min="2" max="2" width="37.28125" style="0" customWidth="1"/>
    <col min="3" max="3" width="14.00390625" style="0" customWidth="1"/>
    <col min="4" max="4" width="16.421875" style="0" bestFit="1" customWidth="1"/>
    <col min="5" max="5" width="13.57421875" style="0" customWidth="1"/>
    <col min="6" max="6" width="15.7109375" style="0" customWidth="1"/>
  </cols>
  <sheetData>
    <row r="2" ht="12.75">
      <c r="C2" s="32" t="s">
        <v>91</v>
      </c>
    </row>
    <row r="3" ht="12.75">
      <c r="C3" t="s">
        <v>92</v>
      </c>
    </row>
    <row r="5" ht="12.75">
      <c r="B5" s="33" t="s">
        <v>111</v>
      </c>
    </row>
    <row r="6" spans="1:2" ht="12.75">
      <c r="A6" s="66"/>
      <c r="B6" s="67" t="s">
        <v>113</v>
      </c>
    </row>
    <row r="7" ht="12.75">
      <c r="A7" s="66"/>
    </row>
    <row r="8" spans="1:2" ht="12.75">
      <c r="A8" s="70"/>
      <c r="B8" s="71"/>
    </row>
    <row r="9" spans="1:6" s="2" customFormat="1" ht="15">
      <c r="A9" s="72" t="s">
        <v>114</v>
      </c>
      <c r="C9" s="21"/>
      <c r="D9" s="10"/>
      <c r="E9" s="21"/>
      <c r="F9" s="11"/>
    </row>
    <row r="10" spans="1:6" s="2" customFormat="1" ht="12">
      <c r="A10" s="12"/>
      <c r="B10" s="13"/>
      <c r="C10" s="22"/>
      <c r="D10" s="14"/>
      <c r="E10" s="22"/>
      <c r="F10" s="14"/>
    </row>
    <row r="11" spans="1:6" s="2" customFormat="1" ht="12">
      <c r="A11" s="12"/>
      <c r="B11" s="13"/>
      <c r="C11" s="76" t="s">
        <v>0</v>
      </c>
      <c r="D11" s="77"/>
      <c r="E11" s="76" t="s">
        <v>1</v>
      </c>
      <c r="F11" s="77"/>
    </row>
    <row r="12" spans="1:6" s="2" customFormat="1" ht="12">
      <c r="A12" s="12"/>
      <c r="B12" s="13"/>
      <c r="C12" s="25"/>
      <c r="D12" s="17"/>
      <c r="E12" s="25"/>
      <c r="F12" s="17"/>
    </row>
    <row r="13" spans="1:6" s="2" customFormat="1" ht="12">
      <c r="A13" s="12"/>
      <c r="B13" s="14"/>
      <c r="D13" s="26" t="s">
        <v>57</v>
      </c>
      <c r="F13" s="26" t="s">
        <v>59</v>
      </c>
    </row>
    <row r="14" spans="1:6" s="2" customFormat="1" ht="12">
      <c r="A14" s="12"/>
      <c r="B14" s="13"/>
      <c r="C14" s="23" t="s">
        <v>2</v>
      </c>
      <c r="D14" s="7" t="s">
        <v>58</v>
      </c>
      <c r="E14" s="15" t="s">
        <v>2</v>
      </c>
      <c r="F14" s="7" t="s">
        <v>58</v>
      </c>
    </row>
    <row r="15" spans="1:6" s="2" customFormat="1" ht="12">
      <c r="A15" s="12"/>
      <c r="B15" s="13"/>
      <c r="C15" s="23" t="s">
        <v>3</v>
      </c>
      <c r="D15" s="7" t="s">
        <v>4</v>
      </c>
      <c r="E15" s="15" t="s">
        <v>5</v>
      </c>
      <c r="F15" s="7" t="s">
        <v>4</v>
      </c>
    </row>
    <row r="16" spans="1:6" s="2" customFormat="1" ht="12">
      <c r="A16" s="12"/>
      <c r="B16" s="13"/>
      <c r="C16" s="23"/>
      <c r="D16" s="7" t="s">
        <v>3</v>
      </c>
      <c r="E16" s="15"/>
      <c r="F16" s="7" t="s">
        <v>60</v>
      </c>
    </row>
    <row r="17" spans="1:6" s="2" customFormat="1" ht="12">
      <c r="A17" s="12"/>
      <c r="B17" s="13"/>
      <c r="C17" s="52" t="s">
        <v>109</v>
      </c>
      <c r="D17" s="52" t="s">
        <v>110</v>
      </c>
      <c r="E17" s="52" t="s">
        <v>109</v>
      </c>
      <c r="F17" s="68" t="s">
        <v>110</v>
      </c>
    </row>
    <row r="18" spans="1:6" s="4" customFormat="1" ht="12">
      <c r="A18" s="18"/>
      <c r="B18" s="19"/>
      <c r="C18" s="24" t="s">
        <v>7</v>
      </c>
      <c r="D18" s="9" t="s">
        <v>7</v>
      </c>
      <c r="E18" s="20" t="s">
        <v>7</v>
      </c>
      <c r="F18" s="9" t="s">
        <v>7</v>
      </c>
    </row>
    <row r="19" spans="1:6" s="2" customFormat="1" ht="12">
      <c r="A19" s="30"/>
      <c r="B19" s="13"/>
      <c r="C19" s="22"/>
      <c r="D19" s="8"/>
      <c r="E19" s="13"/>
      <c r="F19" s="8"/>
    </row>
    <row r="20" spans="1:6" s="2" customFormat="1" ht="12">
      <c r="A20" s="27" t="s">
        <v>97</v>
      </c>
      <c r="B20" s="13" t="s">
        <v>6</v>
      </c>
      <c r="C20" s="37">
        <v>513843</v>
      </c>
      <c r="D20" s="38" t="s">
        <v>118</v>
      </c>
      <c r="E20" s="39">
        <v>991994</v>
      </c>
      <c r="F20" s="38">
        <v>1005927</v>
      </c>
    </row>
    <row r="21" spans="1:6" s="2" customFormat="1" ht="12">
      <c r="A21" s="27"/>
      <c r="B21" s="13"/>
      <c r="C21" s="37"/>
      <c r="D21" s="38"/>
      <c r="E21" s="39"/>
      <c r="F21" s="38"/>
    </row>
    <row r="22" spans="1:6" s="2" customFormat="1" ht="12">
      <c r="A22" s="27" t="s">
        <v>8</v>
      </c>
      <c r="B22" s="8" t="s">
        <v>9</v>
      </c>
      <c r="C22" s="38">
        <v>900</v>
      </c>
      <c r="D22" s="38" t="s">
        <v>118</v>
      </c>
      <c r="E22" s="38">
        <v>1717</v>
      </c>
      <c r="F22" s="38">
        <v>1887</v>
      </c>
    </row>
    <row r="23" spans="1:6" s="2" customFormat="1" ht="12">
      <c r="A23" s="27"/>
      <c r="B23" s="13"/>
      <c r="C23" s="37"/>
      <c r="D23" s="38"/>
      <c r="E23" s="39"/>
      <c r="F23" s="38"/>
    </row>
    <row r="24" spans="1:6" s="2" customFormat="1" ht="12">
      <c r="A24" s="27" t="s">
        <v>10</v>
      </c>
      <c r="B24" s="13" t="s">
        <v>11</v>
      </c>
      <c r="C24" s="37"/>
      <c r="D24" s="38"/>
      <c r="E24" s="39"/>
      <c r="F24" s="38"/>
    </row>
    <row r="25" spans="1:6" s="2" customFormat="1" ht="12">
      <c r="A25" s="27"/>
      <c r="B25" s="8" t="s">
        <v>12</v>
      </c>
      <c r="C25" s="38">
        <v>4155</v>
      </c>
      <c r="D25" s="38" t="s">
        <v>118</v>
      </c>
      <c r="E25" s="38">
        <v>11733</v>
      </c>
      <c r="F25" s="38">
        <v>18868</v>
      </c>
    </row>
    <row r="26" spans="1:6" s="2" customFormat="1" ht="12">
      <c r="A26" s="27"/>
      <c r="B26" s="13"/>
      <c r="C26" s="37"/>
      <c r="D26" s="38"/>
      <c r="E26" s="39"/>
      <c r="F26" s="38"/>
    </row>
    <row r="27" spans="1:6" s="2" customFormat="1" ht="12">
      <c r="A27" s="27" t="s">
        <v>98</v>
      </c>
      <c r="B27" s="13" t="s">
        <v>14</v>
      </c>
      <c r="C27" s="37"/>
      <c r="D27" s="38"/>
      <c r="E27" s="39"/>
      <c r="F27" s="38"/>
    </row>
    <row r="28" spans="1:6" s="2" customFormat="1" ht="12">
      <c r="A28" s="27"/>
      <c r="B28" s="13" t="s">
        <v>15</v>
      </c>
      <c r="C28" s="37"/>
      <c r="D28" s="38"/>
      <c r="E28" s="39"/>
      <c r="F28" s="38"/>
    </row>
    <row r="29" spans="1:6" s="2" customFormat="1" ht="12">
      <c r="A29" s="27"/>
      <c r="B29" s="13" t="s">
        <v>16</v>
      </c>
      <c r="C29" s="37"/>
      <c r="D29" s="38"/>
      <c r="E29" s="39"/>
      <c r="F29" s="38"/>
    </row>
    <row r="30" spans="1:6" s="2" customFormat="1" ht="12">
      <c r="A30" s="27"/>
      <c r="B30" s="13" t="s">
        <v>17</v>
      </c>
      <c r="C30" s="37"/>
      <c r="D30" s="38"/>
      <c r="E30" s="39"/>
      <c r="F30" s="38"/>
    </row>
    <row r="31" spans="1:6" s="2" customFormat="1" ht="12">
      <c r="A31" s="27"/>
      <c r="B31" s="13" t="s">
        <v>18</v>
      </c>
      <c r="C31" s="37"/>
      <c r="D31" s="38"/>
      <c r="E31" s="39"/>
      <c r="F31" s="38"/>
    </row>
    <row r="32" spans="1:6" s="2" customFormat="1" ht="12">
      <c r="A32" s="27"/>
      <c r="B32" s="13" t="s">
        <v>19</v>
      </c>
      <c r="C32" s="37"/>
      <c r="D32" s="38"/>
      <c r="E32" s="39"/>
      <c r="F32" s="38"/>
    </row>
    <row r="33" spans="1:6" s="2" customFormat="1" ht="12">
      <c r="A33" s="27"/>
      <c r="B33" s="34" t="s">
        <v>93</v>
      </c>
      <c r="C33" s="38">
        <v>156593</v>
      </c>
      <c r="D33" s="38" t="s">
        <v>118</v>
      </c>
      <c r="E33" s="38">
        <v>300716</v>
      </c>
      <c r="F33" s="38">
        <v>335565</v>
      </c>
    </row>
    <row r="34" spans="1:6" s="2" customFormat="1" ht="12">
      <c r="A34" s="27"/>
      <c r="B34" s="8"/>
      <c r="C34" s="38"/>
      <c r="D34" s="38"/>
      <c r="E34" s="38"/>
      <c r="F34" s="38"/>
    </row>
    <row r="35" spans="1:6" s="2" customFormat="1" ht="12">
      <c r="A35" s="27" t="s">
        <v>8</v>
      </c>
      <c r="B35" s="8" t="s">
        <v>20</v>
      </c>
      <c r="C35" s="38">
        <v>13</v>
      </c>
      <c r="D35" s="38" t="s">
        <v>118</v>
      </c>
      <c r="E35" s="38">
        <v>21</v>
      </c>
      <c r="F35" s="38">
        <v>84</v>
      </c>
    </row>
    <row r="36" spans="1:6" s="2" customFormat="1" ht="12">
      <c r="A36" s="27"/>
      <c r="B36" s="8"/>
      <c r="C36" s="38"/>
      <c r="D36" s="38"/>
      <c r="E36" s="38"/>
      <c r="F36" s="38"/>
    </row>
    <row r="37" spans="1:6" s="2" customFormat="1" ht="12">
      <c r="A37" s="27" t="s">
        <v>10</v>
      </c>
      <c r="B37" s="8" t="s">
        <v>21</v>
      </c>
      <c r="C37" s="38"/>
      <c r="D37" s="38"/>
      <c r="E37" s="38"/>
      <c r="F37" s="38"/>
    </row>
    <row r="38" spans="1:6" s="2" customFormat="1" ht="12">
      <c r="A38" s="27"/>
      <c r="B38" s="35" t="s">
        <v>104</v>
      </c>
      <c r="C38" s="38">
        <v>7190</v>
      </c>
      <c r="D38" s="38" t="s">
        <v>118</v>
      </c>
      <c r="E38" s="38">
        <v>12132</v>
      </c>
      <c r="F38" s="38">
        <v>9203</v>
      </c>
    </row>
    <row r="39" spans="1:6" s="2" customFormat="1" ht="12">
      <c r="A39" s="27"/>
      <c r="B39" s="8"/>
      <c r="C39" s="38"/>
      <c r="D39" s="38"/>
      <c r="E39" s="38"/>
      <c r="F39" s="38"/>
    </row>
    <row r="40" spans="1:6" s="2" customFormat="1" ht="12">
      <c r="A40" s="27" t="s">
        <v>13</v>
      </c>
      <c r="B40" s="8" t="s">
        <v>22</v>
      </c>
      <c r="C40" s="7" t="s">
        <v>90</v>
      </c>
      <c r="D40" s="38" t="s">
        <v>118</v>
      </c>
      <c r="E40" s="7" t="s">
        <v>90</v>
      </c>
      <c r="F40" s="7" t="s">
        <v>90</v>
      </c>
    </row>
    <row r="41" spans="1:6" s="2" customFormat="1" ht="12">
      <c r="A41" s="27"/>
      <c r="B41" s="8"/>
      <c r="C41" s="38"/>
      <c r="D41" s="38"/>
      <c r="E41" s="38"/>
      <c r="F41" s="38"/>
    </row>
    <row r="42" spans="1:6" s="2" customFormat="1" ht="12">
      <c r="A42" s="27" t="s">
        <v>23</v>
      </c>
      <c r="B42" s="8" t="s">
        <v>24</v>
      </c>
      <c r="C42" s="38"/>
      <c r="D42" s="38"/>
      <c r="E42" s="38"/>
      <c r="F42" s="38"/>
    </row>
    <row r="43" spans="1:6" s="2" customFormat="1" ht="12">
      <c r="A43" s="27"/>
      <c r="B43" s="13" t="s">
        <v>25</v>
      </c>
      <c r="C43" s="37"/>
      <c r="D43" s="38"/>
      <c r="E43" s="38"/>
      <c r="F43" s="40"/>
    </row>
    <row r="44" spans="1:6" s="2" customFormat="1" ht="12">
      <c r="A44" s="27"/>
      <c r="B44" s="13" t="s">
        <v>16</v>
      </c>
      <c r="C44" s="37"/>
      <c r="D44" s="38"/>
      <c r="E44" s="39"/>
      <c r="F44" s="38"/>
    </row>
    <row r="45" spans="1:6" s="2" customFormat="1" ht="12">
      <c r="A45" s="27"/>
      <c r="B45" s="13" t="s">
        <v>26</v>
      </c>
      <c r="C45" s="37"/>
      <c r="D45" s="38"/>
      <c r="E45" s="39"/>
      <c r="F45" s="38"/>
    </row>
    <row r="46" spans="1:6" s="2" customFormat="1" ht="12">
      <c r="A46" s="27"/>
      <c r="B46" s="13" t="s">
        <v>27</v>
      </c>
      <c r="C46" s="37"/>
      <c r="D46" s="38"/>
      <c r="E46" s="39"/>
      <c r="F46" s="38"/>
    </row>
    <row r="47" spans="1:6" s="2" customFormat="1" ht="12">
      <c r="A47" s="27"/>
      <c r="B47" s="13" t="s">
        <v>28</v>
      </c>
      <c r="C47" s="37"/>
      <c r="D47" s="38"/>
      <c r="E47" s="39"/>
      <c r="F47" s="38"/>
    </row>
    <row r="48" spans="1:6" s="2" customFormat="1" ht="12">
      <c r="A48" s="27"/>
      <c r="B48" s="8" t="s">
        <v>29</v>
      </c>
      <c r="C48" s="41">
        <f>C33-C35-C38</f>
        <v>149390</v>
      </c>
      <c r="D48" s="38" t="s">
        <v>118</v>
      </c>
      <c r="E48" s="41">
        <f>E33-E35-E38</f>
        <v>288563</v>
      </c>
      <c r="F48" s="41">
        <f>F33-F35-F38</f>
        <v>326278</v>
      </c>
    </row>
    <row r="49" spans="1:6" s="2" customFormat="1" ht="12">
      <c r="A49" s="27"/>
      <c r="B49" s="8"/>
      <c r="C49" s="38"/>
      <c r="D49" s="38"/>
      <c r="E49" s="38"/>
      <c r="F49" s="38"/>
    </row>
    <row r="50" spans="1:6" s="2" customFormat="1" ht="12">
      <c r="A50" s="27" t="s">
        <v>30</v>
      </c>
      <c r="B50" s="8" t="s">
        <v>31</v>
      </c>
      <c r="C50" s="38"/>
      <c r="D50" s="38"/>
      <c r="E50" s="38"/>
      <c r="F50" s="38"/>
    </row>
    <row r="51" spans="1:6" s="2" customFormat="1" ht="12">
      <c r="A51" s="27"/>
      <c r="B51" s="8" t="s">
        <v>32</v>
      </c>
      <c r="C51" s="7" t="s">
        <v>90</v>
      </c>
      <c r="D51" s="38" t="s">
        <v>118</v>
      </c>
      <c r="E51" s="38">
        <v>303</v>
      </c>
      <c r="F51" s="38">
        <v>-136</v>
      </c>
    </row>
    <row r="52" spans="1:6" s="2" customFormat="1" ht="12">
      <c r="A52" s="27"/>
      <c r="B52" s="8"/>
      <c r="C52" s="38"/>
      <c r="D52" s="38"/>
      <c r="E52" s="38"/>
      <c r="F52" s="38"/>
    </row>
    <row r="53" spans="1:6" s="2" customFormat="1" ht="12">
      <c r="A53" s="27" t="s">
        <v>33</v>
      </c>
      <c r="B53" s="8" t="s">
        <v>34</v>
      </c>
      <c r="C53" s="38"/>
      <c r="D53" s="38"/>
      <c r="E53" s="38"/>
      <c r="F53" s="38"/>
    </row>
    <row r="54" spans="1:6" s="2" customFormat="1" ht="12">
      <c r="A54" s="27"/>
      <c r="B54" s="8" t="s">
        <v>28</v>
      </c>
      <c r="C54" s="38"/>
      <c r="D54" s="38"/>
      <c r="E54" s="38"/>
      <c r="F54" s="38"/>
    </row>
    <row r="55" spans="1:6" s="2" customFormat="1" ht="12">
      <c r="A55" s="27"/>
      <c r="B55" s="8" t="s">
        <v>29</v>
      </c>
      <c r="C55" s="41">
        <f>C48</f>
        <v>149390</v>
      </c>
      <c r="D55" s="38" t="s">
        <v>118</v>
      </c>
      <c r="E55" s="41">
        <f>E48+E51</f>
        <v>288866</v>
      </c>
      <c r="F55" s="41">
        <f>F48+F51</f>
        <v>326142</v>
      </c>
    </row>
    <row r="56" spans="1:6" s="2" customFormat="1" ht="12">
      <c r="A56" s="27"/>
      <c r="B56" s="8"/>
      <c r="C56" s="39"/>
      <c r="D56" s="38"/>
      <c r="E56" s="39"/>
      <c r="F56" s="38"/>
    </row>
    <row r="57" spans="1:6" s="2" customFormat="1" ht="12">
      <c r="A57" s="27" t="s">
        <v>35</v>
      </c>
      <c r="B57" s="8" t="s">
        <v>36</v>
      </c>
      <c r="C57" s="38">
        <v>41869</v>
      </c>
      <c r="D57" s="38" t="s">
        <v>118</v>
      </c>
      <c r="E57" s="38">
        <v>80870</v>
      </c>
      <c r="F57" s="38">
        <v>90057</v>
      </c>
    </row>
    <row r="58" spans="1:6" s="2" customFormat="1" ht="12">
      <c r="A58" s="27"/>
      <c r="B58" s="8"/>
      <c r="C58" s="39"/>
      <c r="D58" s="38"/>
      <c r="E58" s="39"/>
      <c r="F58" s="38"/>
    </row>
    <row r="59" spans="1:6" s="2" customFormat="1" ht="12">
      <c r="A59" s="27" t="s">
        <v>39</v>
      </c>
      <c r="B59" s="8" t="s">
        <v>94</v>
      </c>
      <c r="C59" s="39"/>
      <c r="D59" s="38"/>
      <c r="E59" s="39"/>
      <c r="F59" s="38"/>
    </row>
    <row r="60" spans="1:6" s="2" customFormat="1" ht="12">
      <c r="A60" s="27"/>
      <c r="B60" s="34" t="s">
        <v>95</v>
      </c>
      <c r="C60" s="37"/>
      <c r="D60" s="38"/>
      <c r="E60" s="39"/>
      <c r="F60" s="38"/>
    </row>
    <row r="61" spans="1:6" s="2" customFormat="1" ht="12">
      <c r="A61" s="27"/>
      <c r="B61" s="34" t="s">
        <v>96</v>
      </c>
      <c r="C61" s="41">
        <f>C55-C57</f>
        <v>107521</v>
      </c>
      <c r="D61" s="38" t="s">
        <v>118</v>
      </c>
      <c r="E61" s="41">
        <f>E55-E57</f>
        <v>207996</v>
      </c>
      <c r="F61" s="41">
        <f>F55-F57</f>
        <v>236085</v>
      </c>
    </row>
    <row r="62" spans="1:6" s="2" customFormat="1" ht="12">
      <c r="A62" s="28"/>
      <c r="B62" s="73" t="s">
        <v>121</v>
      </c>
      <c r="C62" s="51"/>
      <c r="D62" s="74"/>
      <c r="E62" s="51"/>
      <c r="F62" s="51"/>
    </row>
    <row r="63" spans="1:6" s="2" customFormat="1" ht="12">
      <c r="A63" s="27"/>
      <c r="B63" s="34"/>
      <c r="C63" s="37"/>
      <c r="D63" s="38"/>
      <c r="E63" s="39"/>
      <c r="F63" s="38"/>
    </row>
    <row r="64" spans="1:6" s="2" customFormat="1" ht="12">
      <c r="A64" s="27" t="s">
        <v>40</v>
      </c>
      <c r="B64" s="13" t="s">
        <v>37</v>
      </c>
      <c r="C64" s="37"/>
      <c r="D64" s="38"/>
      <c r="E64" s="39"/>
      <c r="F64" s="38"/>
    </row>
    <row r="65" spans="1:6" s="2" customFormat="1" ht="12">
      <c r="A65" s="27"/>
      <c r="B65" s="13" t="s">
        <v>45</v>
      </c>
      <c r="C65" s="37"/>
      <c r="D65" s="38"/>
      <c r="E65" s="39"/>
      <c r="F65" s="38"/>
    </row>
    <row r="66" spans="1:6" s="2" customFormat="1" ht="12">
      <c r="A66" s="27"/>
      <c r="B66" s="8" t="s">
        <v>41</v>
      </c>
      <c r="C66" s="41">
        <f>C61-C62</f>
        <v>107521</v>
      </c>
      <c r="D66" s="38" t="s">
        <v>118</v>
      </c>
      <c r="E66" s="41">
        <f>E61-E62</f>
        <v>207996</v>
      </c>
      <c r="F66" s="41">
        <f>F61-F62</f>
        <v>236085</v>
      </c>
    </row>
    <row r="67" spans="1:6" s="2" customFormat="1" ht="12">
      <c r="A67" s="27"/>
      <c r="B67" s="8"/>
      <c r="C67" s="38"/>
      <c r="D67" s="38"/>
      <c r="E67" s="38"/>
      <c r="F67" s="38"/>
    </row>
    <row r="68" spans="1:6" s="2" customFormat="1" ht="12">
      <c r="A68" s="36" t="s">
        <v>99</v>
      </c>
      <c r="B68" s="8" t="s">
        <v>42</v>
      </c>
      <c r="C68" s="7" t="s">
        <v>90</v>
      </c>
      <c r="D68" s="38" t="s">
        <v>118</v>
      </c>
      <c r="E68" s="7" t="s">
        <v>90</v>
      </c>
      <c r="F68" s="7" t="s">
        <v>90</v>
      </c>
    </row>
    <row r="69" spans="1:6" s="2" customFormat="1" ht="12">
      <c r="A69" s="36"/>
      <c r="B69" s="8"/>
      <c r="C69" s="38"/>
      <c r="D69" s="38"/>
      <c r="E69" s="38"/>
      <c r="F69" s="38"/>
    </row>
    <row r="70" spans="1:6" s="2" customFormat="1" ht="12">
      <c r="A70" s="27" t="s">
        <v>38</v>
      </c>
      <c r="B70" s="8" t="s">
        <v>43</v>
      </c>
      <c r="C70" s="7" t="s">
        <v>90</v>
      </c>
      <c r="D70" s="38" t="s">
        <v>118</v>
      </c>
      <c r="E70" s="7" t="s">
        <v>90</v>
      </c>
      <c r="F70" s="7" t="s">
        <v>90</v>
      </c>
    </row>
    <row r="71" spans="1:6" s="2" customFormat="1" ht="12">
      <c r="A71" s="27"/>
      <c r="B71" s="8"/>
      <c r="C71" s="38"/>
      <c r="D71" s="38"/>
      <c r="E71" s="38"/>
      <c r="F71" s="38"/>
    </row>
    <row r="72" spans="1:6" s="2" customFormat="1" ht="12">
      <c r="A72" s="27" t="s">
        <v>44</v>
      </c>
      <c r="B72" s="35" t="s">
        <v>42</v>
      </c>
      <c r="C72" s="38"/>
      <c r="D72" s="38"/>
      <c r="E72" s="38"/>
      <c r="F72" s="38"/>
    </row>
    <row r="73" spans="1:6" s="2" customFormat="1" ht="12">
      <c r="A73" s="27"/>
      <c r="B73" s="35" t="s">
        <v>103</v>
      </c>
      <c r="C73" s="38"/>
      <c r="D73" s="38"/>
      <c r="E73" s="38"/>
      <c r="F73" s="38"/>
    </row>
    <row r="74" spans="1:6" s="2" customFormat="1" ht="12">
      <c r="A74" s="27"/>
      <c r="B74" s="42" t="s">
        <v>102</v>
      </c>
      <c r="C74" s="7" t="s">
        <v>90</v>
      </c>
      <c r="D74" s="38" t="s">
        <v>118</v>
      </c>
      <c r="E74" s="7" t="s">
        <v>90</v>
      </c>
      <c r="F74" s="7" t="s">
        <v>90</v>
      </c>
    </row>
    <row r="75" spans="1:6" s="2" customFormat="1" ht="12">
      <c r="A75" s="27"/>
      <c r="B75" s="8"/>
      <c r="C75" s="38"/>
      <c r="D75" s="7"/>
      <c r="E75" s="38"/>
      <c r="F75" s="38"/>
    </row>
    <row r="76" spans="1:6" s="2" customFormat="1" ht="12">
      <c r="A76" s="27" t="s">
        <v>46</v>
      </c>
      <c r="B76" s="8" t="s">
        <v>37</v>
      </c>
      <c r="C76" s="38"/>
      <c r="D76" s="38"/>
      <c r="E76" s="38"/>
      <c r="F76" s="38"/>
    </row>
    <row r="77" spans="1:6" s="2" customFormat="1" ht="12">
      <c r="A77" s="27"/>
      <c r="B77" s="8" t="s">
        <v>47</v>
      </c>
      <c r="C77" s="38"/>
      <c r="D77" s="38"/>
      <c r="E77" s="38"/>
      <c r="F77" s="38"/>
    </row>
    <row r="78" spans="1:6" s="2" customFormat="1" ht="12">
      <c r="A78" s="27"/>
      <c r="B78" s="8" t="s">
        <v>45</v>
      </c>
      <c r="C78" s="38"/>
      <c r="D78" s="38"/>
      <c r="E78" s="38"/>
      <c r="F78" s="38"/>
    </row>
    <row r="79" spans="1:6" s="2" customFormat="1" ht="12">
      <c r="A79" s="27"/>
      <c r="B79" s="8" t="s">
        <v>41</v>
      </c>
      <c r="C79" s="41">
        <f>C66-C73</f>
        <v>107521</v>
      </c>
      <c r="D79" s="38" t="s">
        <v>118</v>
      </c>
      <c r="E79" s="41">
        <f>E66-E73</f>
        <v>207996</v>
      </c>
      <c r="F79" s="41">
        <f>F66-F73</f>
        <v>236085</v>
      </c>
    </row>
    <row r="80" spans="1:6" s="2" customFormat="1" ht="12">
      <c r="A80" s="27"/>
      <c r="B80" s="14"/>
      <c r="C80" s="38"/>
      <c r="D80" s="38"/>
      <c r="E80" s="38"/>
      <c r="F80" s="38"/>
    </row>
    <row r="81" spans="1:6" s="2" customFormat="1" ht="12">
      <c r="A81" s="27"/>
      <c r="B81" s="13"/>
      <c r="C81" s="38"/>
      <c r="D81" s="40"/>
      <c r="E81" s="38"/>
      <c r="F81" s="38"/>
    </row>
    <row r="82" spans="1:6" s="2" customFormat="1" ht="12">
      <c r="A82" s="27"/>
      <c r="B82" s="13"/>
      <c r="C82" s="38"/>
      <c r="D82" s="38"/>
      <c r="E82" s="38"/>
      <c r="F82" s="38"/>
    </row>
    <row r="83" spans="1:6" s="2" customFormat="1" ht="12">
      <c r="A83" s="27" t="s">
        <v>100</v>
      </c>
      <c r="B83" s="13" t="s">
        <v>48</v>
      </c>
      <c r="C83" s="8"/>
      <c r="D83" s="8"/>
      <c r="E83" s="8"/>
      <c r="F83" s="8"/>
    </row>
    <row r="84" spans="1:6" s="2" customFormat="1" ht="12">
      <c r="A84" s="27"/>
      <c r="B84" s="13" t="s">
        <v>49</v>
      </c>
      <c r="C84" s="8"/>
      <c r="D84" s="8"/>
      <c r="E84" s="8"/>
      <c r="F84" s="8"/>
    </row>
    <row r="85" spans="1:6" s="2" customFormat="1" ht="12">
      <c r="A85" s="27"/>
      <c r="B85" s="13" t="s">
        <v>50</v>
      </c>
      <c r="C85" s="8"/>
      <c r="D85" s="8"/>
      <c r="E85" s="8"/>
      <c r="F85" s="14"/>
    </row>
    <row r="86" spans="1:6" s="2" customFormat="1" ht="12">
      <c r="A86" s="27"/>
      <c r="B86" s="8" t="s">
        <v>51</v>
      </c>
      <c r="C86" s="8"/>
      <c r="D86" s="8"/>
      <c r="E86" s="8"/>
      <c r="F86" s="8"/>
    </row>
    <row r="87" spans="1:6" s="2" customFormat="1" ht="12">
      <c r="A87" s="27"/>
      <c r="B87" s="35" t="s">
        <v>115</v>
      </c>
      <c r="C87" s="8"/>
      <c r="D87" s="8"/>
      <c r="E87" s="8"/>
      <c r="F87" s="8"/>
    </row>
    <row r="88" spans="1:6" s="2" customFormat="1" ht="12">
      <c r="A88" s="27"/>
      <c r="B88" s="35" t="s">
        <v>116</v>
      </c>
      <c r="C88" s="7">
        <v>37.7</v>
      </c>
      <c r="D88" s="38" t="s">
        <v>118</v>
      </c>
      <c r="E88" s="7">
        <v>72.8</v>
      </c>
      <c r="F88" s="69" t="s">
        <v>112</v>
      </c>
    </row>
    <row r="89" spans="1:6" s="2" customFormat="1" ht="12">
      <c r="A89" s="27"/>
      <c r="B89" s="35" t="s">
        <v>117</v>
      </c>
      <c r="C89" s="7"/>
      <c r="D89" s="38"/>
      <c r="E89" s="8"/>
      <c r="F89" s="7"/>
    </row>
    <row r="90" spans="1:6" s="2" customFormat="1" ht="12">
      <c r="A90" s="27"/>
      <c r="B90" s="35" t="s">
        <v>116</v>
      </c>
      <c r="C90" s="7">
        <v>37.7</v>
      </c>
      <c r="D90" s="38" t="s">
        <v>118</v>
      </c>
      <c r="E90" s="7">
        <v>72.8</v>
      </c>
      <c r="F90" s="69" t="s">
        <v>112</v>
      </c>
    </row>
    <row r="91" spans="1:6" s="2" customFormat="1" ht="12">
      <c r="A91" s="27"/>
      <c r="B91" s="8"/>
      <c r="C91" s="7"/>
      <c r="D91" s="8"/>
      <c r="E91" s="8"/>
      <c r="F91" s="7"/>
    </row>
    <row r="92" spans="1:6" s="2" customFormat="1" ht="12">
      <c r="A92" s="27">
        <v>4</v>
      </c>
      <c r="B92" s="8" t="s">
        <v>52</v>
      </c>
      <c r="C92" s="7"/>
      <c r="D92" s="8"/>
      <c r="E92" s="8"/>
      <c r="F92" s="7"/>
    </row>
    <row r="93" spans="1:6" s="2" customFormat="1" ht="12">
      <c r="A93" s="27"/>
      <c r="B93" s="8" t="s">
        <v>53</v>
      </c>
      <c r="C93" s="7" t="s">
        <v>90</v>
      </c>
      <c r="D93" s="38" t="s">
        <v>118</v>
      </c>
      <c r="E93" s="63">
        <v>1.44</v>
      </c>
      <c r="F93" s="7">
        <v>0.9</v>
      </c>
    </row>
    <row r="94" spans="1:6" s="2" customFormat="1" ht="12">
      <c r="A94" s="27"/>
      <c r="B94" s="8"/>
      <c r="C94" s="7"/>
      <c r="D94" s="38"/>
      <c r="E94" s="8"/>
      <c r="F94" s="7"/>
    </row>
    <row r="95" spans="1:6" s="2" customFormat="1" ht="12">
      <c r="A95" s="27" t="s">
        <v>54</v>
      </c>
      <c r="B95" s="8" t="s">
        <v>55</v>
      </c>
      <c r="C95" s="7" t="s">
        <v>90</v>
      </c>
      <c r="D95" s="38" t="s">
        <v>118</v>
      </c>
      <c r="E95" s="7" t="s">
        <v>119</v>
      </c>
      <c r="F95" s="75" t="s">
        <v>120</v>
      </c>
    </row>
    <row r="96" spans="1:6" s="2" customFormat="1" ht="12">
      <c r="A96" s="27"/>
      <c r="B96" s="8"/>
      <c r="C96" s="64"/>
      <c r="D96" s="8"/>
      <c r="E96" s="8"/>
      <c r="F96" s="64"/>
    </row>
    <row r="97" spans="1:6" s="2" customFormat="1" ht="12">
      <c r="A97" s="28" t="s">
        <v>8</v>
      </c>
      <c r="B97" s="16" t="s">
        <v>56</v>
      </c>
      <c r="C97" s="51" t="s">
        <v>90</v>
      </c>
      <c r="D97" s="74" t="s">
        <v>118</v>
      </c>
      <c r="E97" s="65" t="s">
        <v>101</v>
      </c>
      <c r="F97" s="65" t="s">
        <v>101</v>
      </c>
    </row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>
      <c r="A114" s="31"/>
    </row>
  </sheetData>
  <mergeCells count="2">
    <mergeCell ref="C11:D11"/>
    <mergeCell ref="E11:F11"/>
  </mergeCells>
  <printOptions horizontalCentered="1"/>
  <pageMargins left="0" right="0" top="0.5" bottom="0.5" header="0.5" footer="0.25"/>
  <pageSetup horizontalDpi="600" verticalDpi="6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37">
      <selection activeCell="C53" sqref="C53"/>
    </sheetView>
  </sheetViews>
  <sheetFormatPr defaultColWidth="9.140625" defaultRowHeight="12.75"/>
  <cols>
    <col min="1" max="1" width="5.57421875" style="0" customWidth="1"/>
    <col min="2" max="2" width="43.140625" style="0" customWidth="1"/>
    <col min="3" max="3" width="16.421875" style="0" customWidth="1"/>
    <col min="4" max="4" width="17.7109375" style="0" customWidth="1"/>
  </cols>
  <sheetData>
    <row r="2" spans="2:4" ht="12.75">
      <c r="B2" s="78" t="s">
        <v>91</v>
      </c>
      <c r="C2" s="78"/>
      <c r="D2" s="78"/>
    </row>
    <row r="3" spans="1:4" s="2" customFormat="1" ht="12.75">
      <c r="A3" s="1"/>
      <c r="B3" s="79" t="s">
        <v>92</v>
      </c>
      <c r="C3" s="79"/>
      <c r="D3" s="79"/>
    </row>
    <row r="4" spans="1:2" s="2" customFormat="1" ht="12.75">
      <c r="A4" s="1"/>
      <c r="B4"/>
    </row>
    <row r="5" spans="1:4" s="2" customFormat="1" ht="15.75">
      <c r="A5" s="62" t="s">
        <v>105</v>
      </c>
      <c r="B5" s="59"/>
      <c r="C5" s="59"/>
      <c r="D5" s="59"/>
    </row>
    <row r="6" spans="1:4" s="5" customFormat="1" ht="12.75">
      <c r="A6" s="49"/>
      <c r="B6" s="49"/>
      <c r="C6" s="49" t="s">
        <v>83</v>
      </c>
      <c r="D6" s="49" t="s">
        <v>83</v>
      </c>
    </row>
    <row r="7" spans="1:4" s="5" customFormat="1" ht="12.75">
      <c r="A7" s="49"/>
      <c r="B7" s="49"/>
      <c r="C7" s="49" t="s">
        <v>84</v>
      </c>
      <c r="D7" s="49" t="s">
        <v>85</v>
      </c>
    </row>
    <row r="8" spans="1:4" s="5" customFormat="1" ht="12.75">
      <c r="A8" s="49"/>
      <c r="B8" s="49"/>
      <c r="C8" s="49" t="s">
        <v>88</v>
      </c>
      <c r="D8" s="49" t="s">
        <v>89</v>
      </c>
    </row>
    <row r="9" spans="1:4" s="5" customFormat="1" ht="12.75">
      <c r="A9" s="49"/>
      <c r="B9" s="49"/>
      <c r="C9" s="49"/>
      <c r="D9" s="49"/>
    </row>
    <row r="10" spans="1:4" s="5" customFormat="1" ht="12.75">
      <c r="A10" s="49"/>
      <c r="B10" s="49"/>
      <c r="C10" s="49" t="s">
        <v>86</v>
      </c>
      <c r="D10" s="49" t="s">
        <v>87</v>
      </c>
    </row>
    <row r="11" spans="1:4" s="5" customFormat="1" ht="12.75">
      <c r="A11" s="49"/>
      <c r="B11" s="49"/>
      <c r="C11" s="49"/>
      <c r="D11" s="49"/>
    </row>
    <row r="12" spans="1:4" s="5" customFormat="1" ht="12.75">
      <c r="A12" s="49"/>
      <c r="B12" s="49"/>
      <c r="C12" s="49" t="s">
        <v>7</v>
      </c>
      <c r="D12" s="49" t="s">
        <v>7</v>
      </c>
    </row>
    <row r="13" spans="1:3" s="2" customFormat="1" ht="12">
      <c r="A13" s="1"/>
      <c r="C13" s="6"/>
    </row>
    <row r="14" spans="1:4" s="2" customFormat="1" ht="12.75">
      <c r="A14" s="58">
        <v>1</v>
      </c>
      <c r="B14" s="59" t="s">
        <v>61</v>
      </c>
      <c r="C14" s="61">
        <v>220146</v>
      </c>
      <c r="D14" s="60">
        <v>215926</v>
      </c>
    </row>
    <row r="15" spans="1:4" s="2" customFormat="1" ht="12.75">
      <c r="A15" s="58">
        <v>2</v>
      </c>
      <c r="B15" s="59" t="s">
        <v>62</v>
      </c>
      <c r="C15" s="61">
        <v>19352</v>
      </c>
      <c r="D15" s="60">
        <v>19168</v>
      </c>
    </row>
    <row r="16" spans="1:4" s="2" customFormat="1" ht="12.75">
      <c r="A16" s="58">
        <v>3</v>
      </c>
      <c r="B16" s="59" t="s">
        <v>63</v>
      </c>
      <c r="C16" s="61">
        <v>4215</v>
      </c>
      <c r="D16" s="60">
        <v>4215</v>
      </c>
    </row>
    <row r="17" spans="1:4" s="2" customFormat="1" ht="12.75">
      <c r="A17" s="58">
        <v>4</v>
      </c>
      <c r="B17" s="59" t="s">
        <v>64</v>
      </c>
      <c r="C17" s="61">
        <v>2072</v>
      </c>
      <c r="D17" s="60">
        <v>2072</v>
      </c>
    </row>
    <row r="18" spans="1:4" s="4" customFormat="1" ht="12">
      <c r="A18" s="3"/>
      <c r="C18" s="44"/>
      <c r="D18" s="45"/>
    </row>
    <row r="19" spans="1:4" ht="12.75">
      <c r="A19">
        <v>5</v>
      </c>
      <c r="B19" t="s">
        <v>65</v>
      </c>
      <c r="C19" s="46"/>
      <c r="D19" s="46"/>
    </row>
    <row r="20" spans="2:4" ht="12.75">
      <c r="B20" t="s">
        <v>66</v>
      </c>
      <c r="C20" s="46">
        <v>259973</v>
      </c>
      <c r="D20" s="46">
        <v>262495</v>
      </c>
    </row>
    <row r="21" spans="2:4" ht="12.75">
      <c r="B21" t="s">
        <v>67</v>
      </c>
      <c r="C21" s="46">
        <v>42817</v>
      </c>
      <c r="D21" s="46">
        <v>55761</v>
      </c>
    </row>
    <row r="22" spans="2:4" ht="12.75">
      <c r="B22" t="s">
        <v>68</v>
      </c>
      <c r="C22" s="46">
        <v>52200</v>
      </c>
      <c r="D22" s="46">
        <v>61128</v>
      </c>
    </row>
    <row r="23" spans="2:4" ht="12.75">
      <c r="B23" t="s">
        <v>106</v>
      </c>
      <c r="C23" s="46">
        <v>479660</v>
      </c>
      <c r="D23" s="46">
        <v>252851</v>
      </c>
    </row>
    <row r="24" spans="2:4" ht="12.75">
      <c r="B24" s="43" t="s">
        <v>107</v>
      </c>
      <c r="C24" s="53">
        <v>37017</v>
      </c>
      <c r="D24" s="53">
        <v>41355</v>
      </c>
    </row>
    <row r="25" spans="2:4" ht="12.75">
      <c r="B25" s="43"/>
      <c r="C25" s="46">
        <f>SUM(C20:C24)</f>
        <v>871667</v>
      </c>
      <c r="D25" s="46">
        <f>SUM(D20:D24)</f>
        <v>673590</v>
      </c>
    </row>
    <row r="26" spans="3:4" ht="12.75">
      <c r="C26" s="46"/>
      <c r="D26" s="46"/>
    </row>
    <row r="27" spans="1:4" ht="12.75">
      <c r="A27">
        <v>6</v>
      </c>
      <c r="B27" t="s">
        <v>69</v>
      </c>
      <c r="C27" s="46"/>
      <c r="D27" s="46"/>
    </row>
    <row r="28" spans="2:4" ht="12.75">
      <c r="B28" t="s">
        <v>70</v>
      </c>
      <c r="C28" s="46">
        <v>26492</v>
      </c>
      <c r="D28" s="47">
        <v>28218</v>
      </c>
    </row>
    <row r="29" spans="2:4" ht="12.75">
      <c r="B29" t="s">
        <v>71</v>
      </c>
      <c r="C29" s="46">
        <v>111643</v>
      </c>
      <c r="D29" s="47">
        <v>104041</v>
      </c>
    </row>
    <row r="30" spans="2:4" ht="12.75">
      <c r="B30" t="s">
        <v>72</v>
      </c>
      <c r="C30" s="46">
        <v>121384</v>
      </c>
      <c r="D30" s="47">
        <v>132899</v>
      </c>
    </row>
    <row r="31" spans="2:4" ht="12.75">
      <c r="B31" s="43" t="s">
        <v>108</v>
      </c>
      <c r="C31" s="53">
        <v>442572</v>
      </c>
      <c r="D31" s="54">
        <v>236990</v>
      </c>
    </row>
    <row r="32" spans="2:4" ht="12.75">
      <c r="B32" s="43"/>
      <c r="C32" s="46">
        <f>SUM(C28:C31)</f>
        <v>702091</v>
      </c>
      <c r="D32" s="46">
        <f>SUM(D28:D31)</f>
        <v>502148</v>
      </c>
    </row>
    <row r="33" spans="3:4" ht="12.75">
      <c r="C33" s="46"/>
      <c r="D33" s="46"/>
    </row>
    <row r="34" spans="1:4" ht="12.75">
      <c r="A34">
        <v>7</v>
      </c>
      <c r="B34" t="s">
        <v>73</v>
      </c>
      <c r="C34" s="50">
        <f>C25-C32</f>
        <v>169576</v>
      </c>
      <c r="D34" s="50">
        <f>D25-D32</f>
        <v>171442</v>
      </c>
    </row>
    <row r="35" spans="3:4" ht="12.75">
      <c r="C35" s="50"/>
      <c r="D35" s="50"/>
    </row>
    <row r="36" spans="3:4" ht="12.75">
      <c r="C36" s="55">
        <f>C14+C16+C15+C17+C34</f>
        <v>415361</v>
      </c>
      <c r="D36" s="55">
        <f>D14+D16+D15+D17+D34</f>
        <v>412823</v>
      </c>
    </row>
    <row r="37" spans="3:4" ht="12.75">
      <c r="C37" s="46"/>
      <c r="D37" s="46"/>
    </row>
    <row r="38" spans="1:4" ht="12.75">
      <c r="A38">
        <v>8</v>
      </c>
      <c r="B38" t="s">
        <v>74</v>
      </c>
      <c r="C38" s="46"/>
      <c r="D38" s="46"/>
    </row>
    <row r="39" spans="2:4" ht="12.75">
      <c r="B39" t="s">
        <v>75</v>
      </c>
      <c r="C39" s="46">
        <v>142765</v>
      </c>
      <c r="D39" s="46">
        <v>142765</v>
      </c>
    </row>
    <row r="40" spans="2:4" ht="12.75">
      <c r="B40" t="s">
        <v>76</v>
      </c>
      <c r="C40" s="46"/>
      <c r="D40" s="46"/>
    </row>
    <row r="41" spans="2:4" ht="12.75">
      <c r="B41" t="s">
        <v>77</v>
      </c>
      <c r="C41" s="46">
        <v>11144</v>
      </c>
      <c r="D41" s="46">
        <v>11144</v>
      </c>
    </row>
    <row r="42" spans="2:4" ht="12.75">
      <c r="B42" t="s">
        <v>78</v>
      </c>
      <c r="C42" s="53">
        <v>256358</v>
      </c>
      <c r="D42" s="53">
        <v>253944</v>
      </c>
    </row>
    <row r="43" spans="3:4" ht="12.75">
      <c r="C43" s="48">
        <f>SUM(C39:C42)</f>
        <v>410267</v>
      </c>
      <c r="D43" s="48">
        <f>SUM(D39:D42)</f>
        <v>407853</v>
      </c>
    </row>
    <row r="44" spans="3:4" ht="12.75">
      <c r="C44" s="48"/>
      <c r="D44" s="48"/>
    </row>
    <row r="45" spans="1:4" ht="12.75">
      <c r="A45">
        <v>9</v>
      </c>
      <c r="B45" t="s">
        <v>79</v>
      </c>
      <c r="C45" s="48" t="s">
        <v>90</v>
      </c>
      <c r="D45" s="48" t="s">
        <v>90</v>
      </c>
    </row>
    <row r="46" spans="3:4" ht="12.75">
      <c r="C46" s="48"/>
      <c r="D46" s="48"/>
    </row>
    <row r="47" spans="1:4" ht="12.75">
      <c r="A47">
        <v>10</v>
      </c>
      <c r="B47" t="s">
        <v>80</v>
      </c>
      <c r="C47" s="48" t="s">
        <v>90</v>
      </c>
      <c r="D47" s="48" t="s">
        <v>90</v>
      </c>
    </row>
    <row r="48" spans="3:4" ht="12.75">
      <c r="C48" s="48"/>
      <c r="D48" s="48"/>
    </row>
    <row r="49" spans="1:4" ht="12.75">
      <c r="A49">
        <v>11</v>
      </c>
      <c r="B49" t="s">
        <v>81</v>
      </c>
      <c r="C49" s="57">
        <v>5094</v>
      </c>
      <c r="D49" s="57">
        <v>4970</v>
      </c>
    </row>
    <row r="50" spans="3:4" ht="12.75">
      <c r="C50" s="46"/>
      <c r="D50" s="46"/>
    </row>
    <row r="51" spans="3:4" ht="12.75">
      <c r="C51" s="56">
        <f>SUM(C43:C50)</f>
        <v>415361</v>
      </c>
      <c r="D51" s="56">
        <f>SUM(D43:D50)</f>
        <v>412823</v>
      </c>
    </row>
    <row r="52" spans="3:4" ht="12.75">
      <c r="C52" s="46"/>
      <c r="D52" s="46"/>
    </row>
    <row r="53" spans="1:4" ht="12.75">
      <c r="A53">
        <v>12</v>
      </c>
      <c r="B53" t="s">
        <v>82</v>
      </c>
      <c r="C53" s="46">
        <v>143</v>
      </c>
      <c r="D53" s="46">
        <v>142.1</v>
      </c>
    </row>
    <row r="54" spans="3:4" ht="12.75">
      <c r="C54" s="46"/>
      <c r="D54" s="46"/>
    </row>
  </sheetData>
  <mergeCells count="2">
    <mergeCell ref="B2:D2"/>
    <mergeCell ref="B3:D3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Department</dc:creator>
  <cp:keywords/>
  <dc:description/>
  <cp:lastModifiedBy>IS Department</cp:lastModifiedBy>
  <cp:lastPrinted>1999-10-21T10:02:45Z</cp:lastPrinted>
  <dcterms:created xsi:type="dcterms:W3CDTF">1999-09-09T02:41:12Z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