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420" windowHeight="4515" tabRatio="789" activeTab="0"/>
  </bookViews>
  <sheets>
    <sheet name="Income Statement " sheetId="1" r:id="rId1"/>
    <sheet name="Balance Sheet" sheetId="2" r:id="rId2"/>
    <sheet name="Statement Equity" sheetId="3" r:id="rId3"/>
    <sheet name="Cash Flows" sheetId="4" r:id="rId4"/>
    <sheet name="Notes " sheetId="5" r:id="rId5"/>
  </sheets>
  <definedNames>
    <definedName name="_xlnm.Print_Area" localSheetId="1">'Balance Sheet'!$A$1:$H$67</definedName>
    <definedName name="_xlnm.Print_Area" localSheetId="3">'Cash Flows'!$A$1:$I$81</definedName>
    <definedName name="_xlnm.Print_Area" localSheetId="0">'Income Statement '!$A$1:$N$78</definedName>
    <definedName name="_xlnm.Print_Area" localSheetId="4">'Notes '!$A$1:$P$357</definedName>
    <definedName name="_xlnm.Print_Area" localSheetId="2">'Statement Equity'!$A$1:$J$74</definedName>
    <definedName name="_xlnm.Print_Titles" localSheetId="4">'Notes '!$1:$5</definedName>
  </definedNames>
  <calcPr fullCalcOnLoad="1"/>
</workbook>
</file>

<file path=xl/sharedStrings.xml><?xml version="1.0" encoding="utf-8"?>
<sst xmlns="http://schemas.openxmlformats.org/spreadsheetml/2006/main" count="333" uniqueCount="251">
  <si>
    <t>Revenue</t>
  </si>
  <si>
    <t>Finance cost</t>
  </si>
  <si>
    <t>(a)</t>
  </si>
  <si>
    <t>(b)</t>
  </si>
  <si>
    <t>N/A</t>
  </si>
  <si>
    <t>Property, Plant and Equipment</t>
  </si>
  <si>
    <t>Long Term Investments</t>
  </si>
  <si>
    <t>Goodwill on Consolidation</t>
  </si>
  <si>
    <t>Current Assets</t>
  </si>
  <si>
    <t xml:space="preserve">     Inventories</t>
  </si>
  <si>
    <t>Current Liabilities</t>
  </si>
  <si>
    <t>Share Capital</t>
  </si>
  <si>
    <t>Reserves</t>
  </si>
  <si>
    <t>Minority Interests</t>
  </si>
  <si>
    <t>Taxation</t>
  </si>
  <si>
    <t>Changes in the Composition of the Group</t>
  </si>
  <si>
    <t>Contingent Liabilities</t>
  </si>
  <si>
    <t>Seasonal or Cyclical Factors</t>
  </si>
  <si>
    <t>associated companies</t>
  </si>
  <si>
    <t>Investments in Associated Companies</t>
  </si>
  <si>
    <t>On behalf of the Board</t>
  </si>
  <si>
    <t>Minority interests</t>
  </si>
  <si>
    <t>Segment Information</t>
  </si>
  <si>
    <t>Non-Distributable</t>
  </si>
  <si>
    <t>Distributable</t>
  </si>
  <si>
    <t>Share</t>
  </si>
  <si>
    <t>Capital</t>
  </si>
  <si>
    <t>Reserve</t>
  </si>
  <si>
    <t>Total</t>
  </si>
  <si>
    <t>Difference on translation of</t>
  </si>
  <si>
    <t>net assets of overseas</t>
  </si>
  <si>
    <t>subsidiary companies</t>
  </si>
  <si>
    <t>RM'000</t>
  </si>
  <si>
    <t>CONDENSED CONSOLIDATED CASH FLOW STATEMENT</t>
  </si>
  <si>
    <t>Operating expenses</t>
  </si>
  <si>
    <t>Other operating income</t>
  </si>
  <si>
    <t xml:space="preserve">     Trade and other receivables</t>
  </si>
  <si>
    <t xml:space="preserve">     Deposits, bank balances and cash</t>
  </si>
  <si>
    <t xml:space="preserve">     Trade and other payables</t>
  </si>
  <si>
    <t xml:space="preserve">     Short term borrowings</t>
  </si>
  <si>
    <t>Accumulated</t>
  </si>
  <si>
    <t>Losses</t>
  </si>
  <si>
    <t>PAN MALAYSIAN INDUSTRIES BERHAD</t>
  </si>
  <si>
    <t xml:space="preserve">Subsidiaries </t>
  </si>
  <si>
    <t>(i)</t>
  </si>
  <si>
    <t>(ii)</t>
  </si>
  <si>
    <t>Associated Companies</t>
  </si>
  <si>
    <t>(iii)</t>
  </si>
  <si>
    <t xml:space="preserve"> </t>
  </si>
  <si>
    <t>Retailing</t>
  </si>
  <si>
    <t>Loss before taxation</t>
  </si>
  <si>
    <t>Long Term Borrowings</t>
  </si>
  <si>
    <t>Shareholders' Funds</t>
  </si>
  <si>
    <t>Taxation comprises:-</t>
  </si>
  <si>
    <t xml:space="preserve">   RM'000   </t>
  </si>
  <si>
    <t>Current taxation - Malaysian</t>
  </si>
  <si>
    <t>On share of taxation of associated</t>
  </si>
  <si>
    <t>companies</t>
  </si>
  <si>
    <t>Quoted Securities</t>
  </si>
  <si>
    <t xml:space="preserve">    RM'000</t>
  </si>
  <si>
    <t>At cost</t>
  </si>
  <si>
    <t>Less : Provision for diminution in value</t>
  </si>
  <si>
    <t>At book value</t>
  </si>
  <si>
    <t>Market value</t>
  </si>
  <si>
    <t>Status of Corporate Proposals</t>
  </si>
  <si>
    <t xml:space="preserve">Group Borrowings </t>
  </si>
  <si>
    <t xml:space="preserve"> - Unsecured</t>
  </si>
  <si>
    <t>Off Balance Sheet Financial Instruments</t>
  </si>
  <si>
    <t>Material Litigation</t>
  </si>
  <si>
    <t>Variance of Actual Profit from Forecast Profit</t>
  </si>
  <si>
    <t>Not applicable.</t>
  </si>
  <si>
    <t>Dividend</t>
  </si>
  <si>
    <t>Capital Commitments</t>
  </si>
  <si>
    <t>Approved and contracted for</t>
  </si>
  <si>
    <t>Approved but not contracted for</t>
  </si>
  <si>
    <t>Long term borrowings</t>
  </si>
  <si>
    <t>Short term borrowings</t>
  </si>
  <si>
    <t>Dividends Paid</t>
  </si>
  <si>
    <t xml:space="preserve">     Tax recoverable</t>
  </si>
  <si>
    <t>Basic (sen)</t>
  </si>
  <si>
    <t>Depreciation</t>
  </si>
  <si>
    <t>Interest expenses</t>
  </si>
  <si>
    <t>Interest income</t>
  </si>
  <si>
    <t>Other non-cash items</t>
  </si>
  <si>
    <t>Net change in current assets</t>
  </si>
  <si>
    <t>Net change in current liabilities</t>
  </si>
  <si>
    <t>Tax refunded</t>
  </si>
  <si>
    <t>Tax paid</t>
  </si>
  <si>
    <t>Effects of exchange rate changes</t>
  </si>
  <si>
    <t>Deposits, bank balances and cash</t>
  </si>
  <si>
    <t>Bank overdrafts</t>
  </si>
  <si>
    <t>Share of results of associated companies</t>
  </si>
  <si>
    <t>Dividend income</t>
  </si>
  <si>
    <t>Audit Report of Preceding Annual Financial Statements</t>
  </si>
  <si>
    <t>Unusual Items Affecting Assets, Liabilities, Equity, Net Income or Cash Flows</t>
  </si>
  <si>
    <t>A8.</t>
  </si>
  <si>
    <t>A7.</t>
  </si>
  <si>
    <t>A9.</t>
  </si>
  <si>
    <t>A6.</t>
  </si>
  <si>
    <t>A4.</t>
  </si>
  <si>
    <t>A5.</t>
  </si>
  <si>
    <t>A1.</t>
  </si>
  <si>
    <t>A2.</t>
  </si>
  <si>
    <t>A3.</t>
  </si>
  <si>
    <t>A10.</t>
  </si>
  <si>
    <t>A11.</t>
  </si>
  <si>
    <t>A12.</t>
  </si>
  <si>
    <t>A13.</t>
  </si>
  <si>
    <t>Material Events Subsequent to the End of the Interim Period</t>
  </si>
  <si>
    <t>B1.</t>
  </si>
  <si>
    <t>B2.</t>
  </si>
  <si>
    <t>B3.</t>
  </si>
  <si>
    <t>B4.</t>
  </si>
  <si>
    <t>B5.</t>
  </si>
  <si>
    <t>B6.</t>
  </si>
  <si>
    <t>B7.</t>
  </si>
  <si>
    <t>B8.</t>
  </si>
  <si>
    <t>B9.</t>
  </si>
  <si>
    <t>B10.</t>
  </si>
  <si>
    <t>B11.</t>
  </si>
  <si>
    <t>B12.</t>
  </si>
  <si>
    <t>Number of ordinary shares in issue ('000)</t>
  </si>
  <si>
    <t>B13.</t>
  </si>
  <si>
    <t>Basis of Preparation</t>
  </si>
  <si>
    <t>Changes in Estimates Reported in Prior Interim Periods</t>
  </si>
  <si>
    <t>(Audited)</t>
  </si>
  <si>
    <t>A.</t>
  </si>
  <si>
    <t>NOTES</t>
  </si>
  <si>
    <t>Property and</t>
  </si>
  <si>
    <t>Investment</t>
  </si>
  <si>
    <t>Holding</t>
  </si>
  <si>
    <t>REVENUE</t>
  </si>
  <si>
    <t>RESULTS</t>
  </si>
  <si>
    <t>Finance costs</t>
  </si>
  <si>
    <t>Cash Flows From Operating Activities</t>
  </si>
  <si>
    <t>Cash Flows From Investing Activities</t>
  </si>
  <si>
    <t>Cash Flows From Financing Activities</t>
  </si>
  <si>
    <t>External revenue</t>
  </si>
  <si>
    <t>Inter-segment revenue</t>
  </si>
  <si>
    <t>Segment results</t>
  </si>
  <si>
    <t>B.</t>
  </si>
  <si>
    <t>EXPLANATORY NOTES PURSUANT TO PARAGRAPH 16, MASB 26 INTERIM FINANCIAL REPORTING</t>
  </si>
  <si>
    <t>Group's share of post-</t>
  </si>
  <si>
    <t xml:space="preserve">acquisition reserves in </t>
  </si>
  <si>
    <t>CONDENSED CONSOLIDATED INCOME STATEMENT</t>
  </si>
  <si>
    <t>CONDENSED CONSOLIDATED BALANCE SHEET</t>
  </si>
  <si>
    <t>CONDENSED CONSOLIDATED STATEMENT OF CHANGES IN EQUITY</t>
  </si>
  <si>
    <t xml:space="preserve">Review of Performance </t>
  </si>
  <si>
    <t xml:space="preserve">Diluted (sen) </t>
  </si>
  <si>
    <t xml:space="preserve">Interest expenses paid </t>
  </si>
  <si>
    <t>Interest income received</t>
  </si>
  <si>
    <t>Dividends received</t>
  </si>
  <si>
    <t>Profits on Sale of Unquoted Investments and/or Properties</t>
  </si>
  <si>
    <t xml:space="preserve"> - Secured</t>
  </si>
  <si>
    <t>Over provision in respect of prior years</t>
  </si>
  <si>
    <t xml:space="preserve">     Provisions</t>
  </si>
  <si>
    <t>At 1 April 2003</t>
  </si>
  <si>
    <t xml:space="preserve">     Tax liabilities</t>
  </si>
  <si>
    <t>Deferred Tax Liabilities</t>
  </si>
  <si>
    <t>Repurchase of own shares by a subsidiary company</t>
  </si>
  <si>
    <t>Purchase of property, plant and equipment</t>
  </si>
  <si>
    <t>Land and building</t>
  </si>
  <si>
    <t>Other assets</t>
  </si>
  <si>
    <t>Dividend paid to minority shareholders of a subsidiary company</t>
  </si>
  <si>
    <t>Profit/(Loss) from operations</t>
  </si>
  <si>
    <t>acquisition reserves in</t>
  </si>
  <si>
    <t>As previously reported</t>
  </si>
  <si>
    <t>As restated</t>
  </si>
  <si>
    <t>Operating profit before working capital changes</t>
  </si>
  <si>
    <t>31/3/2004</t>
  </si>
  <si>
    <t>income statement</t>
  </si>
  <si>
    <t>Net gains not recognised in</t>
  </si>
  <si>
    <t>Purchase of investments in associated companies</t>
  </si>
  <si>
    <t>Repayments of term loans and revolving credits</t>
  </si>
  <si>
    <t>Basic loss per share</t>
  </si>
  <si>
    <t>Loss per share (sen)</t>
  </si>
  <si>
    <t>Diluted loss per share</t>
  </si>
  <si>
    <t xml:space="preserve">Loss per share  </t>
  </si>
  <si>
    <t>Loss after taxation</t>
  </si>
  <si>
    <t>Loss Per Share</t>
  </si>
  <si>
    <t>Cash and cash equivalents consist of the following:-</t>
  </si>
  <si>
    <t>Issuances, Cancellations, Repurchases, Resales and Repayments of Debts and Equity Securities</t>
  </si>
  <si>
    <t>Deferred Tax Assets</t>
  </si>
  <si>
    <t xml:space="preserve">Share of results of associated companies </t>
  </si>
  <si>
    <t>Net loss for the quarter/period</t>
  </si>
  <si>
    <t>At 1 April 2004</t>
  </si>
  <si>
    <t>Net loss for the financial period</t>
  </si>
  <si>
    <t>CUMULATIVE</t>
  </si>
  <si>
    <t>Current Year Prospects</t>
  </si>
  <si>
    <t>Net loss for the quarter/period (RM'000)</t>
  </si>
  <si>
    <t>Notes:-</t>
  </si>
  <si>
    <t>(1)</t>
  </si>
  <si>
    <t>"N/A"  -  Not applicable as the  exercise  price  of the warrants  under  the  assumed  exercise of  the warrants is higher</t>
  </si>
  <si>
    <t xml:space="preserve">              than the average market price of the shares.</t>
  </si>
  <si>
    <t>(2)</t>
  </si>
  <si>
    <t>Prior year adjustments (Note 1)</t>
  </si>
  <si>
    <t>Net cash used in operating activities</t>
  </si>
  <si>
    <t>FOR THE QUARTER ENDED 30 SEPTEMBER 2004</t>
  </si>
  <si>
    <t>SECOND QUARTER</t>
  </si>
  <si>
    <t>30/9/2004</t>
  </si>
  <si>
    <t>30/9/2003</t>
  </si>
  <si>
    <t>CUMULATIVE 6 MONTHS</t>
  </si>
  <si>
    <t>AS AT 30 SEPTEMBER 2004</t>
  </si>
  <si>
    <t>FOR THE FINANCIAL PERIOD ENDED 30 SEPTEMBER 2004</t>
  </si>
  <si>
    <t>Issue of shares</t>
  </si>
  <si>
    <t>- rights issue</t>
  </si>
  <si>
    <t>- bonus issue</t>
  </si>
  <si>
    <t>- share issues expenses</t>
  </si>
  <si>
    <t>At 30 September 2003</t>
  </si>
  <si>
    <t>At 30 September 2004</t>
  </si>
  <si>
    <t>6 MONTHS</t>
  </si>
  <si>
    <t>Purchase of investment in a subsidiary company</t>
  </si>
  <si>
    <t>Proceeds from disposal of investment in an associated company</t>
  </si>
  <si>
    <t>Proceeds from issue of shares</t>
  </si>
  <si>
    <t>There was no dividend paid in the current financial period ended 30 September 2004.</t>
  </si>
  <si>
    <t>Exceptional item</t>
  </si>
  <si>
    <t>Profit/(Loss) from operations after</t>
  </si>
  <si>
    <t>exceptional item</t>
  </si>
  <si>
    <t>(3)</t>
  </si>
  <si>
    <t>Net Current Assets</t>
  </si>
  <si>
    <t>Proceeds from disposal of other investments</t>
  </si>
  <si>
    <t>Net cash from/(used in) investing activities</t>
  </si>
  <si>
    <t>Proceeds from utilisation of revolving credits and term loans</t>
  </si>
  <si>
    <t>Net cash (used in)/from financing activities</t>
  </si>
  <si>
    <t>Net (decrease)/increase in cash and cash equivalents</t>
  </si>
  <si>
    <t>Cash and cash equivalents at beginning of the financial period</t>
  </si>
  <si>
    <t>Cash and cash equivalents at end of the financial period</t>
  </si>
  <si>
    <t>Gain on disposal of investment in an associated company</t>
  </si>
  <si>
    <t>Total purchases</t>
  </si>
  <si>
    <t>Total sales proceeds</t>
  </si>
  <si>
    <t>Total gain on disposal</t>
  </si>
  <si>
    <t>Total Group borrowings as at 30 September 2004 are as follows:-</t>
  </si>
  <si>
    <t>22 November 2004</t>
  </si>
  <si>
    <t>Reserves realised on winding up</t>
  </si>
  <si>
    <t xml:space="preserve">of a subsidiary company of </t>
  </si>
  <si>
    <t>an associated company</t>
  </si>
  <si>
    <t>Reserve arising from investment</t>
  </si>
  <si>
    <t xml:space="preserve">by a subsidiary company </t>
  </si>
  <si>
    <t>("the Corporation") of an</t>
  </si>
  <si>
    <t xml:space="preserve">associated company in </t>
  </si>
  <si>
    <t>irredeemable convertible</t>
  </si>
  <si>
    <t>preference shares of the</t>
  </si>
  <si>
    <t>Corporation's subsidiary</t>
  </si>
  <si>
    <t>company</t>
  </si>
  <si>
    <t>Net gain not recognised in</t>
  </si>
  <si>
    <t>Net (Liabilities)/Tangible Assets per 50 sen share (sen)</t>
  </si>
  <si>
    <t>Adjustments for non-cash flow items:-</t>
  </si>
  <si>
    <t>B14.</t>
  </si>
  <si>
    <t>Proposed Warrants Extension</t>
  </si>
  <si>
    <t>Khet Kok Yin</t>
  </si>
  <si>
    <t>Managing Director</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</si>
</sst>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0&quot;$&quot;;#,##0&quot;$&quot;"/>
    <numFmt numFmtId="179" formatCode="#,##0&quot;$&quot;;[Red]#,##0&quot;$&quot;"/>
    <numFmt numFmtId="180" formatCode="#,##0.00&quot;$&quot;;#,##0.00&quot;$&quot;"/>
    <numFmt numFmtId="181" formatCode="#,##0.00&quot;$&quot;;[Red]#,##0.00&quot;$&quot;"/>
    <numFmt numFmtId="182" formatCode="_ * #,##0&quot;$&quot;_ ;_ * #,##0&quot;$&quot;_ ;_ * &quot;-&quot;&quot;$&quot;_ ;_ @_ "/>
    <numFmt numFmtId="183" formatCode="_ * #,##0_$_ ;_ * #,##0_$_ ;_ * &quot;-&quot;_$_ ;_ @_ "/>
    <numFmt numFmtId="184" formatCode="_ * #,##0.00&quot;$&quot;_ ;_ * #,##0.00&quot;$&quot;_ ;_ * &quot;-&quot;??&quot;$&quot;_ ;_ @_ "/>
    <numFmt numFmtId="185" formatCode="_ * #,##0.00_$_ ;_ * #,##0.00_$_ ;_ * &quot;-&quot;??_$_ ;_ @_ "/>
    <numFmt numFmtId="186" formatCode="_(* #,##0.0_);_(* \(#,##0.0\);_(* &quot;-&quot;??_);_(@_)"/>
    <numFmt numFmtId="187" formatCode="_(* #,##0_);_(* \(#,##0\);_(* &quot;-&quot;??_);_(@_)"/>
    <numFmt numFmtId="188" formatCode="0.0"/>
    <numFmt numFmtId="189" formatCode="0.000"/>
    <numFmt numFmtId="190" formatCode="&quot;Yes&quot;;&quot;Yes&quot;;&quot;No&quot;"/>
    <numFmt numFmtId="191" formatCode="&quot;True&quot;;&quot;True&quot;;&quot;False&quot;"/>
    <numFmt numFmtId="192" formatCode="&quot;On&quot;;&quot;On&quot;;&quot;Off&quot;"/>
    <numFmt numFmtId="193" formatCode="#,##0.0000"/>
    <numFmt numFmtId="194" formatCode="#,##0;[Red]#,##0"/>
    <numFmt numFmtId="195" formatCode="_(* #,##0.0_);_(* \(#,##0.0\);_(* &quot;-&quot;?_);_(@_)"/>
    <numFmt numFmtId="196" formatCode="0_);\(0\)"/>
    <numFmt numFmtId="197" formatCode="#,##0.0_);[Red]\(#,##0.0\)"/>
    <numFmt numFmtId="198" formatCode="_(* #,##0.0000_);_(* \(#,##0.0000\);_(* &quot;-&quot;????_);_(@_)"/>
    <numFmt numFmtId="199" formatCode="_(* #,##0.000_);_(* \(#,##0.000\);_(* &quot;-&quot;???_);_(@_)"/>
    <numFmt numFmtId="200" formatCode="_-* #,##0.0_-;\-* #,##0.0_-;_-* &quot;-&quot;??_-;_-@_-"/>
    <numFmt numFmtId="201" formatCode="_-* #,##0_-;\-* #,##0_-;_-* &quot;-&quot;??_-;_-@_-"/>
    <numFmt numFmtId="202" formatCode="_(* #,##0.000_);_(* \(#,##0.000\);_(* &quot;-&quot;??_);_(@_)"/>
    <numFmt numFmtId="203" formatCode="_(* #,##0.0000_);_(* \(#,##0.0000\);_(* &quot;-&quot;??_);_(@_)"/>
    <numFmt numFmtId="204" formatCode="_(* #,##0.00000_);_(* \(#,##0.00000\);_(* &quot;-&quot;??_);_(@_)"/>
    <numFmt numFmtId="205" formatCode="_(* #,##0.000000_);_(* \(#,##0.000000\);_(* &quot;-&quot;??_);_(@_)"/>
    <numFmt numFmtId="206" formatCode="#,##0;[Red]\(#,##0\)"/>
    <numFmt numFmtId="207" formatCode="0.00_);\(0.00\)"/>
  </numFmts>
  <fonts count="14">
    <font>
      <sz val="10"/>
      <name val="Arial"/>
      <family val="0"/>
    </font>
    <font>
      <b/>
      <sz val="12"/>
      <name val="Arial"/>
      <family val="2"/>
    </font>
    <font>
      <b/>
      <sz val="10"/>
      <name val="Arial"/>
      <family val="2"/>
    </font>
    <font>
      <b/>
      <sz val="9"/>
      <name val="Arial"/>
      <family val="2"/>
    </font>
    <font>
      <u val="single"/>
      <sz val="10"/>
      <color indexed="12"/>
      <name val="Arial"/>
      <family val="0"/>
    </font>
    <font>
      <u val="single"/>
      <sz val="10"/>
      <color indexed="36"/>
      <name val="Arial"/>
      <family val="0"/>
    </font>
    <font>
      <sz val="9"/>
      <name val="Arial"/>
      <family val="2"/>
    </font>
    <font>
      <sz val="12"/>
      <name val="Arial"/>
      <family val="2"/>
    </font>
    <font>
      <i/>
      <sz val="10"/>
      <name val="Arial"/>
      <family val="2"/>
    </font>
    <font>
      <sz val="11"/>
      <name val="Arial"/>
      <family val="2"/>
    </font>
    <font>
      <b/>
      <i/>
      <sz val="10"/>
      <name val="Arial"/>
      <family val="2"/>
    </font>
    <font>
      <b/>
      <sz val="11"/>
      <name val="Arial"/>
      <family val="2"/>
    </font>
    <font>
      <b/>
      <sz val="7"/>
      <name val="Arial"/>
      <family val="2"/>
    </font>
    <font>
      <sz val="8"/>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medium"/>
    </border>
    <border>
      <left>
        <color indexed="63"/>
      </left>
      <right style="thin"/>
      <top>
        <color indexed="63"/>
      </top>
      <bottom style="thin"/>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2" fillId="0" borderId="0" xfId="0" applyFont="1" applyAlignment="1">
      <alignment/>
    </xf>
    <xf numFmtId="0" fontId="0" fillId="0" borderId="0" xfId="0" applyFont="1" applyAlignment="1">
      <alignment horizontal="center"/>
    </xf>
    <xf numFmtId="0" fontId="0" fillId="0" borderId="0" xfId="0" applyFont="1" applyAlignment="1">
      <alignment/>
    </xf>
    <xf numFmtId="0" fontId="2" fillId="0" borderId="0" xfId="0" applyFont="1" applyBorder="1" applyAlignment="1">
      <alignment horizontal="center"/>
    </xf>
    <xf numFmtId="187" fontId="0" fillId="0" borderId="0" xfId="0" applyNumberFormat="1" applyFont="1" applyAlignment="1">
      <alignment/>
    </xf>
    <xf numFmtId="187" fontId="0" fillId="0" borderId="0" xfId="0" applyNumberFormat="1" applyFont="1" applyBorder="1" applyAlignment="1">
      <alignment/>
    </xf>
    <xf numFmtId="0" fontId="0" fillId="0" borderId="0" xfId="0" applyFont="1" applyAlignment="1">
      <alignment horizontal="right"/>
    </xf>
    <xf numFmtId="187" fontId="0" fillId="0" borderId="1" xfId="0" applyNumberFormat="1" applyFont="1" applyBorder="1" applyAlignment="1">
      <alignment/>
    </xf>
    <xf numFmtId="187" fontId="0" fillId="0" borderId="0" xfId="0" applyNumberFormat="1" applyFont="1" applyAlignment="1">
      <alignment horizontal="center"/>
    </xf>
    <xf numFmtId="187" fontId="0" fillId="0" borderId="0" xfId="15" applyNumberFormat="1" applyFont="1" applyAlignment="1">
      <alignment/>
    </xf>
    <xf numFmtId="0" fontId="0" fillId="0" borderId="0" xfId="0" applyFont="1" applyAlignment="1" quotePrefix="1">
      <alignment/>
    </xf>
    <xf numFmtId="171" fontId="0" fillId="0" borderId="0" xfId="15" applyNumberFormat="1" applyFont="1" applyAlignment="1" quotePrefix="1">
      <alignment/>
    </xf>
    <xf numFmtId="187" fontId="0" fillId="0" borderId="0" xfId="15" applyNumberFormat="1" applyFont="1" applyAlignment="1">
      <alignment/>
    </xf>
    <xf numFmtId="187" fontId="2" fillId="0" borderId="0" xfId="15" applyNumberFormat="1" applyFont="1" applyBorder="1" applyAlignment="1">
      <alignment horizontal="left"/>
    </xf>
    <xf numFmtId="171" fontId="6" fillId="0" borderId="0" xfId="15" applyNumberFormat="1" applyFont="1" applyAlignment="1" quotePrefix="1">
      <alignment/>
    </xf>
    <xf numFmtId="0" fontId="0" fillId="0" borderId="0" xfId="0" applyFont="1" applyAlignment="1" applyProtection="1">
      <alignment/>
      <protection locked="0"/>
    </xf>
    <xf numFmtId="0" fontId="2" fillId="0" borderId="0" xfId="0" applyFont="1" applyAlignment="1">
      <alignment horizontal="center"/>
    </xf>
    <xf numFmtId="0" fontId="0" fillId="0" borderId="0" xfId="0" applyFont="1" applyBorder="1" applyAlignment="1">
      <alignment/>
    </xf>
    <xf numFmtId="0" fontId="0" fillId="0" borderId="0" xfId="0" applyFont="1" applyBorder="1" applyAlignment="1">
      <alignment horizontal="center"/>
    </xf>
    <xf numFmtId="187" fontId="0" fillId="0" borderId="0" xfId="0" applyNumberFormat="1" applyFont="1" applyAlignment="1">
      <alignment horizontal="right"/>
    </xf>
    <xf numFmtId="187" fontId="0" fillId="0" borderId="0" xfId="0" applyNumberFormat="1" applyFont="1" applyBorder="1" applyAlignment="1">
      <alignment horizontal="center"/>
    </xf>
    <xf numFmtId="37" fontId="0" fillId="0" borderId="0" xfId="0" applyNumberFormat="1" applyFont="1" applyAlignment="1">
      <alignment horizontal="right"/>
    </xf>
    <xf numFmtId="37" fontId="0" fillId="0" borderId="0" xfId="0" applyNumberFormat="1" applyFont="1" applyBorder="1" applyAlignment="1">
      <alignment horizontal="right"/>
    </xf>
    <xf numFmtId="187" fontId="0" fillId="0" borderId="0" xfId="0" applyNumberFormat="1" applyFont="1" applyBorder="1" applyAlignment="1">
      <alignment horizontal="right"/>
    </xf>
    <xf numFmtId="43" fontId="0" fillId="0" borderId="0" xfId="0" applyNumberFormat="1" applyFont="1" applyAlignment="1">
      <alignment horizontal="right"/>
    </xf>
    <xf numFmtId="43" fontId="0" fillId="0" borderId="0" xfId="0" applyNumberFormat="1" applyFont="1" applyAlignment="1">
      <alignment/>
    </xf>
    <xf numFmtId="43" fontId="0" fillId="0" borderId="0" xfId="0" applyNumberFormat="1" applyFont="1" applyAlignment="1">
      <alignment horizontal="center"/>
    </xf>
    <xf numFmtId="187" fontId="2" fillId="0" borderId="0" xfId="15" applyNumberFormat="1" applyFont="1" applyBorder="1" applyAlignment="1">
      <alignment horizontal="center"/>
    </xf>
    <xf numFmtId="187" fontId="2" fillId="0" borderId="0" xfId="15" applyNumberFormat="1" applyFont="1" applyBorder="1" applyAlignment="1">
      <alignment horizontal="right"/>
    </xf>
    <xf numFmtId="187" fontId="0" fillId="0" borderId="2" xfId="0" applyNumberFormat="1" applyFont="1" applyBorder="1" applyAlignment="1">
      <alignment/>
    </xf>
    <xf numFmtId="187" fontId="0" fillId="0" borderId="3" xfId="0" applyNumberFormat="1" applyFont="1" applyBorder="1" applyAlignment="1">
      <alignment/>
    </xf>
    <xf numFmtId="187" fontId="0" fillId="0" borderId="4" xfId="15" applyNumberFormat="1" applyFont="1" applyBorder="1" applyAlignment="1">
      <alignment/>
    </xf>
    <xf numFmtId="187" fontId="0" fillId="0" borderId="1" xfId="15" applyNumberFormat="1" applyFont="1" applyBorder="1" applyAlignment="1">
      <alignment/>
    </xf>
    <xf numFmtId="187" fontId="0" fillId="0" borderId="5" xfId="15" applyNumberFormat="1" applyFont="1" applyBorder="1" applyAlignment="1">
      <alignment/>
    </xf>
    <xf numFmtId="0" fontId="0" fillId="0" borderId="0" xfId="0" applyFont="1" applyAlignment="1" quotePrefix="1">
      <alignment horizontal="left"/>
    </xf>
    <xf numFmtId="187" fontId="0" fillId="0" borderId="0" xfId="15" applyNumberFormat="1" applyFont="1" applyBorder="1" applyAlignment="1">
      <alignment/>
    </xf>
    <xf numFmtId="171" fontId="0" fillId="0" borderId="0" xfId="15" applyNumberFormat="1" applyFont="1" applyAlignment="1">
      <alignment/>
    </xf>
    <xf numFmtId="0" fontId="2" fillId="0" borderId="0" xfId="0" applyFont="1" applyBorder="1" applyAlignment="1">
      <alignment horizontal="left"/>
    </xf>
    <xf numFmtId="187" fontId="0" fillId="0" borderId="0" xfId="0" applyNumberFormat="1" applyFont="1" applyBorder="1" applyAlignment="1">
      <alignment horizontal="left"/>
    </xf>
    <xf numFmtId="169" fontId="0" fillId="0" borderId="0" xfId="0" applyNumberFormat="1" applyFont="1" applyBorder="1" applyAlignment="1" applyProtection="1">
      <alignment/>
      <protection locked="0"/>
    </xf>
    <xf numFmtId="0" fontId="0" fillId="0" borderId="0" xfId="0" applyFont="1" applyBorder="1" applyAlignment="1" applyProtection="1">
      <alignment/>
      <protection locked="0"/>
    </xf>
    <xf numFmtId="0" fontId="0" fillId="0" borderId="1" xfId="0" applyFont="1" applyBorder="1" applyAlignment="1" applyProtection="1">
      <alignment/>
      <protection locked="0"/>
    </xf>
    <xf numFmtId="169" fontId="2" fillId="0" borderId="0" xfId="0" applyNumberFormat="1" applyFont="1" applyBorder="1" applyAlignment="1" applyProtection="1" quotePrefix="1">
      <alignment horizontal="center"/>
      <protection locked="0"/>
    </xf>
    <xf numFmtId="0" fontId="7" fillId="0" borderId="0" xfId="0" applyFont="1" applyAlignment="1">
      <alignment/>
    </xf>
    <xf numFmtId="187" fontId="2" fillId="0" borderId="0" xfId="15" applyNumberFormat="1" applyFont="1" applyAlignment="1">
      <alignment/>
    </xf>
    <xf numFmtId="0" fontId="8" fillId="0" borderId="0" xfId="0" applyFont="1" applyAlignment="1">
      <alignment/>
    </xf>
    <xf numFmtId="187" fontId="2" fillId="0" borderId="0" xfId="15" applyNumberFormat="1" applyFont="1" applyAlignment="1">
      <alignment horizontal="right"/>
    </xf>
    <xf numFmtId="187" fontId="2" fillId="0" borderId="0" xfId="15" applyNumberFormat="1" applyFont="1" applyBorder="1" applyAlignment="1">
      <alignment/>
    </xf>
    <xf numFmtId="187" fontId="0" fillId="0" borderId="0" xfId="15" applyNumberFormat="1" applyFont="1" applyAlignment="1">
      <alignment horizontal="right"/>
    </xf>
    <xf numFmtId="187" fontId="2" fillId="0" borderId="0" xfId="15" applyNumberFormat="1" applyFont="1" applyFill="1" applyBorder="1" applyAlignment="1">
      <alignment horizontal="right"/>
    </xf>
    <xf numFmtId="0" fontId="2" fillId="0" borderId="0" xfId="0" applyFont="1" applyAlignment="1">
      <alignment horizontal="right"/>
    </xf>
    <xf numFmtId="187" fontId="0" fillId="0" borderId="6" xfId="15" applyNumberFormat="1" applyFont="1" applyBorder="1" applyAlignment="1">
      <alignment/>
    </xf>
    <xf numFmtId="187" fontId="2" fillId="0" borderId="7" xfId="15" applyNumberFormat="1" applyFont="1" applyBorder="1" applyAlignment="1">
      <alignment/>
    </xf>
    <xf numFmtId="187" fontId="0" fillId="0" borderId="8" xfId="15" applyNumberFormat="1" applyFont="1" applyBorder="1" applyAlignment="1">
      <alignment/>
    </xf>
    <xf numFmtId="37" fontId="0" fillId="0" borderId="1" xfId="0" applyNumberFormat="1" applyFont="1" applyBorder="1" applyAlignment="1">
      <alignment/>
    </xf>
    <xf numFmtId="37" fontId="0" fillId="0" borderId="0" xfId="0" applyNumberFormat="1" applyFont="1" applyBorder="1" applyAlignment="1">
      <alignment/>
    </xf>
    <xf numFmtId="37" fontId="0" fillId="0" borderId="0" xfId="0" applyNumberFormat="1" applyFont="1" applyAlignment="1">
      <alignment/>
    </xf>
    <xf numFmtId="0" fontId="10" fillId="0" borderId="0" xfId="0" applyFont="1" applyAlignment="1">
      <alignment horizontal="center"/>
    </xf>
    <xf numFmtId="14" fontId="2" fillId="0" borderId="0" xfId="0" applyNumberFormat="1" applyFont="1" applyAlignment="1" quotePrefix="1">
      <alignment horizontal="right"/>
    </xf>
    <xf numFmtId="38" fontId="0" fillId="0" borderId="0" xfId="0" applyNumberFormat="1" applyFont="1" applyAlignment="1">
      <alignment/>
    </xf>
    <xf numFmtId="0" fontId="2" fillId="0" borderId="0" xfId="0" applyFont="1" applyBorder="1" applyAlignment="1">
      <alignment/>
    </xf>
    <xf numFmtId="187" fontId="0" fillId="0" borderId="9" xfId="15" applyNumberFormat="1" applyFont="1" applyBorder="1" applyAlignment="1">
      <alignment/>
    </xf>
    <xf numFmtId="14" fontId="2" fillId="0" borderId="0" xfId="0" applyNumberFormat="1" applyFont="1" applyBorder="1" applyAlignment="1" applyProtection="1">
      <alignment horizontal="right"/>
      <protection locked="0"/>
    </xf>
    <xf numFmtId="169" fontId="2" fillId="0" borderId="0" xfId="0" applyNumberFormat="1" applyFont="1" applyBorder="1" applyAlignment="1" applyProtection="1">
      <alignment horizontal="right"/>
      <protection locked="0"/>
    </xf>
    <xf numFmtId="187" fontId="2" fillId="0" borderId="1" xfId="15" applyNumberFormat="1" applyFont="1" applyBorder="1" applyAlignment="1">
      <alignment/>
    </xf>
    <xf numFmtId="187" fontId="0" fillId="0" borderId="10" xfId="15" applyNumberFormat="1" applyFont="1" applyBorder="1" applyAlignment="1">
      <alignment/>
    </xf>
    <xf numFmtId="187" fontId="2" fillId="0" borderId="11" xfId="15" applyNumberFormat="1" applyFont="1" applyBorder="1" applyAlignment="1">
      <alignment/>
    </xf>
    <xf numFmtId="185" fontId="0" fillId="0" borderId="0" xfId="0" applyNumberFormat="1" applyFont="1" applyBorder="1" applyAlignment="1">
      <alignment/>
    </xf>
    <xf numFmtId="185" fontId="0" fillId="0" borderId="1" xfId="0" applyNumberFormat="1" applyFont="1" applyBorder="1" applyAlignment="1">
      <alignment/>
    </xf>
    <xf numFmtId="185" fontId="0" fillId="0" borderId="0" xfId="0" applyNumberFormat="1" applyFont="1" applyAlignment="1">
      <alignment/>
    </xf>
    <xf numFmtId="0" fontId="2" fillId="0" borderId="0" xfId="0" applyFont="1" applyBorder="1" applyAlignment="1">
      <alignment/>
    </xf>
    <xf numFmtId="0" fontId="0" fillId="0" borderId="0" xfId="0" applyBorder="1" applyAlignment="1">
      <alignment/>
    </xf>
    <xf numFmtId="0" fontId="0" fillId="0" borderId="0" xfId="0" applyFont="1" applyBorder="1" applyAlignment="1">
      <alignment horizontal="right"/>
    </xf>
    <xf numFmtId="0" fontId="0" fillId="0" borderId="0" xfId="0" applyFont="1" applyBorder="1" applyAlignment="1">
      <alignment horizontal="left"/>
    </xf>
    <xf numFmtId="0" fontId="2" fillId="0" borderId="0" xfId="0" applyFont="1" applyBorder="1" applyAlignment="1" applyProtection="1">
      <alignment horizontal="left"/>
      <protection locked="0"/>
    </xf>
    <xf numFmtId="187" fontId="0" fillId="0" borderId="1" xfId="0" applyNumberFormat="1" applyFont="1" applyBorder="1" applyAlignment="1">
      <alignment horizontal="center"/>
    </xf>
    <xf numFmtId="187" fontId="0" fillId="0" borderId="1" xfId="0" applyNumberFormat="1" applyFont="1" applyBorder="1" applyAlignment="1">
      <alignment horizontal="right"/>
    </xf>
    <xf numFmtId="187" fontId="0" fillId="0" borderId="5" xfId="0" applyNumberFormat="1" applyFont="1" applyBorder="1" applyAlignment="1">
      <alignment horizontal="right"/>
    </xf>
    <xf numFmtId="39" fontId="0" fillId="0" borderId="0" xfId="0" applyNumberFormat="1" applyFont="1" applyAlignment="1">
      <alignment horizontal="right"/>
    </xf>
    <xf numFmtId="0" fontId="0" fillId="0" borderId="10" xfId="0" applyFont="1" applyBorder="1" applyAlignment="1">
      <alignment/>
    </xf>
    <xf numFmtId="0" fontId="2" fillId="0" borderId="0" xfId="0" applyFont="1" applyAlignment="1">
      <alignment horizontal="left"/>
    </xf>
    <xf numFmtId="0" fontId="0" fillId="0" borderId="0" xfId="0" applyAlignment="1">
      <alignment horizontal="center"/>
    </xf>
    <xf numFmtId="187" fontId="0" fillId="0" borderId="10" xfId="0" applyNumberFormat="1" applyFont="1" applyBorder="1" applyAlignment="1">
      <alignment/>
    </xf>
    <xf numFmtId="187" fontId="0" fillId="0" borderId="12" xfId="15" applyNumberFormat="1" applyFont="1" applyBorder="1" applyAlignment="1">
      <alignment/>
    </xf>
    <xf numFmtId="187" fontId="7" fillId="0" borderId="0" xfId="15" applyNumberFormat="1" applyFont="1" applyAlignment="1">
      <alignment/>
    </xf>
    <xf numFmtId="0" fontId="2" fillId="0" borderId="0" xfId="0" applyFont="1" applyBorder="1" applyAlignment="1" quotePrefix="1">
      <alignment horizontal="left"/>
    </xf>
    <xf numFmtId="0" fontId="12" fillId="0" borderId="0" xfId="0" applyFont="1" applyBorder="1" applyAlignment="1">
      <alignment horizontal="center"/>
    </xf>
    <xf numFmtId="0" fontId="3" fillId="0" borderId="0" xfId="0" applyFont="1" applyBorder="1" applyAlignment="1" quotePrefix="1">
      <alignment horizontal="center"/>
    </xf>
    <xf numFmtId="0" fontId="3" fillId="0" borderId="0" xfId="0" applyFont="1" applyAlignment="1" quotePrefix="1">
      <alignment horizontal="center"/>
    </xf>
    <xf numFmtId="0" fontId="3" fillId="0" borderId="0" xfId="0" applyFont="1" applyBorder="1" applyAlignment="1">
      <alignment horizontal="center"/>
    </xf>
    <xf numFmtId="169" fontId="0" fillId="0" borderId="0" xfId="0" applyNumberFormat="1" applyAlignment="1">
      <alignment/>
    </xf>
    <xf numFmtId="169" fontId="0" fillId="0" borderId="0" xfId="0" applyNumberFormat="1" applyAlignment="1">
      <alignment/>
    </xf>
    <xf numFmtId="169" fontId="0" fillId="0" borderId="1" xfId="0" applyNumberFormat="1" applyBorder="1" applyAlignment="1">
      <alignment/>
    </xf>
    <xf numFmtId="169" fontId="0" fillId="0" borderId="0" xfId="0" applyNumberFormat="1" applyBorder="1" applyAlignment="1">
      <alignment/>
    </xf>
    <xf numFmtId="187" fontId="0" fillId="0" borderId="5" xfId="0" applyNumberFormat="1" applyFont="1" applyBorder="1" applyAlignment="1">
      <alignment/>
    </xf>
    <xf numFmtId="0" fontId="0" fillId="0" borderId="0" xfId="0" applyFont="1" applyBorder="1" applyAlignment="1" quotePrefix="1">
      <alignment horizontal="right"/>
    </xf>
    <xf numFmtId="0" fontId="0" fillId="0" borderId="0" xfId="0" applyFont="1" applyBorder="1" applyAlignment="1" quotePrefix="1">
      <alignment horizontal="left"/>
    </xf>
    <xf numFmtId="0" fontId="3" fillId="0" borderId="0" xfId="0" applyFont="1" applyAlignment="1">
      <alignment horizontal="center"/>
    </xf>
    <xf numFmtId="0" fontId="8" fillId="0" borderId="0" xfId="0" applyFont="1" applyBorder="1" applyAlignment="1">
      <alignment/>
    </xf>
    <xf numFmtId="0" fontId="0" fillId="0" borderId="0" xfId="0" applyFont="1" applyBorder="1" applyAlignment="1" quotePrefix="1">
      <alignment/>
    </xf>
    <xf numFmtId="49" fontId="2" fillId="0" borderId="0" xfId="0" applyNumberFormat="1" applyFont="1" applyBorder="1" applyAlignment="1">
      <alignment/>
    </xf>
    <xf numFmtId="49" fontId="0" fillId="0" borderId="0" xfId="0" applyNumberFormat="1" applyFont="1" applyBorder="1" applyAlignment="1">
      <alignment/>
    </xf>
    <xf numFmtId="49" fontId="0" fillId="0" borderId="0" xfId="0" applyNumberFormat="1" applyFont="1" applyAlignment="1">
      <alignment/>
    </xf>
    <xf numFmtId="0" fontId="2" fillId="0" borderId="0" xfId="0" applyFont="1" applyBorder="1" applyAlignment="1" applyProtection="1">
      <alignment/>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37" fontId="0" fillId="0" borderId="0" xfId="0" applyNumberFormat="1" applyFont="1" applyAlignment="1" applyProtection="1">
      <alignment/>
      <protection locked="0"/>
    </xf>
    <xf numFmtId="37" fontId="0" fillId="0" borderId="0" xfId="0" applyNumberFormat="1" applyFont="1" applyBorder="1" applyAlignment="1" applyProtection="1">
      <alignment/>
      <protection locked="0"/>
    </xf>
    <xf numFmtId="37" fontId="0" fillId="0" borderId="1" xfId="0" applyNumberFormat="1" applyFont="1" applyBorder="1" applyAlignment="1" applyProtection="1">
      <alignment/>
      <protection locked="0"/>
    </xf>
    <xf numFmtId="37" fontId="0" fillId="0" borderId="0" xfId="0" applyNumberFormat="1" applyFont="1" applyBorder="1" applyAlignment="1" applyProtection="1">
      <alignment horizontal="right"/>
      <protection locked="0"/>
    </xf>
    <xf numFmtId="43" fontId="0" fillId="0" borderId="1" xfId="0" applyNumberFormat="1" applyFont="1" applyBorder="1" applyAlignment="1">
      <alignment/>
    </xf>
    <xf numFmtId="43" fontId="0" fillId="0" borderId="0" xfId="0" applyNumberFormat="1" applyFont="1" applyBorder="1" applyAlignment="1">
      <alignment/>
    </xf>
    <xf numFmtId="39" fontId="0" fillId="0" borderId="0" xfId="0" applyNumberFormat="1" applyFont="1" applyBorder="1" applyAlignment="1">
      <alignment horizontal="right"/>
    </xf>
    <xf numFmtId="0" fontId="6" fillId="0" borderId="0" xfId="0" applyFont="1" applyBorder="1" applyAlignment="1">
      <alignment/>
    </xf>
    <xf numFmtId="39" fontId="0" fillId="0" borderId="5" xfId="0" applyNumberFormat="1" applyFont="1" applyBorder="1" applyAlignment="1">
      <alignment horizontal="right"/>
    </xf>
    <xf numFmtId="14" fontId="2" fillId="0" borderId="0" xfId="0" applyNumberFormat="1" applyFont="1" applyBorder="1" applyAlignment="1">
      <alignment horizontal="right"/>
    </xf>
    <xf numFmtId="171" fontId="0" fillId="0" borderId="0" xfId="0" applyNumberFormat="1" applyFont="1" applyBorder="1" applyAlignment="1" applyProtection="1">
      <alignment/>
      <protection locked="0"/>
    </xf>
    <xf numFmtId="0" fontId="6" fillId="0" borderId="0" xfId="0" applyFont="1" applyAlignment="1" applyProtection="1">
      <alignment/>
      <protection locked="0"/>
    </xf>
    <xf numFmtId="0" fontId="6" fillId="0" borderId="0" xfId="0" applyFont="1" applyBorder="1" applyAlignment="1" applyProtection="1">
      <alignment/>
      <protection locked="0"/>
    </xf>
    <xf numFmtId="37" fontId="0" fillId="0" borderId="5" xfId="0" applyNumberFormat="1" applyFont="1" applyBorder="1" applyAlignment="1" applyProtection="1">
      <alignment/>
      <protection locked="0"/>
    </xf>
    <xf numFmtId="37" fontId="0" fillId="0" borderId="1" xfId="0" applyNumberFormat="1" applyFont="1" applyBorder="1" applyAlignment="1" applyProtection="1">
      <alignment horizontal="right"/>
      <protection locked="0"/>
    </xf>
    <xf numFmtId="186" fontId="0" fillId="0" borderId="0" xfId="0" applyNumberFormat="1" applyFont="1" applyAlignment="1" applyProtection="1">
      <alignment/>
      <protection locked="0"/>
    </xf>
    <xf numFmtId="186" fontId="0" fillId="0" borderId="0" xfId="0" applyNumberFormat="1" applyFont="1" applyBorder="1" applyAlignment="1" applyProtection="1">
      <alignment horizontal="right"/>
      <protection locked="0"/>
    </xf>
    <xf numFmtId="0" fontId="3" fillId="0" borderId="0" xfId="0" applyFont="1" applyBorder="1" applyAlignment="1" applyProtection="1">
      <alignment/>
      <protection locked="0"/>
    </xf>
    <xf numFmtId="14" fontId="3" fillId="0" borderId="0" xfId="0" applyNumberFormat="1" applyFont="1" applyBorder="1" applyAlignment="1" applyProtection="1">
      <alignment horizontal="center"/>
      <protection locked="0"/>
    </xf>
    <xf numFmtId="0" fontId="0" fillId="0" borderId="5" xfId="0" applyFont="1" applyBorder="1" applyAlignment="1" applyProtection="1">
      <alignment/>
      <protection locked="0"/>
    </xf>
    <xf numFmtId="185" fontId="0" fillId="0" borderId="0" xfId="0" applyNumberFormat="1" applyFont="1" applyBorder="1" applyAlignment="1" applyProtection="1">
      <alignment/>
      <protection locked="0"/>
    </xf>
    <xf numFmtId="187" fontId="0" fillId="0" borderId="13" xfId="0" applyNumberFormat="1" applyFont="1" applyBorder="1" applyAlignment="1">
      <alignment/>
    </xf>
    <xf numFmtId="187" fontId="0" fillId="0" borderId="13" xfId="0" applyNumberFormat="1" applyFont="1" applyBorder="1" applyAlignment="1">
      <alignment horizontal="center"/>
    </xf>
    <xf numFmtId="0" fontId="11" fillId="0" borderId="0" xfId="0" applyFont="1" applyAlignment="1">
      <alignment/>
    </xf>
    <xf numFmtId="37" fontId="0" fillId="0" borderId="0" xfId="15" applyNumberFormat="1" applyFont="1" applyBorder="1" applyAlignment="1">
      <alignment/>
    </xf>
    <xf numFmtId="38" fontId="0" fillId="0" borderId="0" xfId="15" applyNumberFormat="1" applyFont="1" applyBorder="1" applyAlignment="1">
      <alignment/>
    </xf>
    <xf numFmtId="0" fontId="11" fillId="0" borderId="0" xfId="0" applyFont="1" applyBorder="1" applyAlignment="1">
      <alignment/>
    </xf>
    <xf numFmtId="0" fontId="2" fillId="0" borderId="0" xfId="0" applyFont="1" applyBorder="1" applyAlignment="1" quotePrefix="1">
      <alignment horizontal="right"/>
    </xf>
    <xf numFmtId="169" fontId="0" fillId="0" borderId="0" xfId="0" applyNumberFormat="1" applyFont="1" applyBorder="1" applyAlignment="1">
      <alignment/>
    </xf>
    <xf numFmtId="187" fontId="0" fillId="0" borderId="11" xfId="15" applyNumberFormat="1" applyFont="1" applyBorder="1" applyAlignment="1">
      <alignment/>
    </xf>
    <xf numFmtId="0" fontId="2" fillId="0" borderId="0" xfId="0" applyFont="1" applyBorder="1" applyAlignment="1" applyProtection="1" quotePrefix="1">
      <alignment horizontal="left"/>
      <protection locked="0"/>
    </xf>
    <xf numFmtId="15" fontId="2" fillId="0" borderId="0" xfId="0" applyNumberFormat="1" applyFont="1" applyBorder="1" applyAlignment="1" applyProtection="1" quotePrefix="1">
      <alignment horizontal="left"/>
      <protection locked="0"/>
    </xf>
    <xf numFmtId="0" fontId="0" fillId="0" borderId="0" xfId="0" applyFont="1" applyBorder="1" applyAlignment="1">
      <alignment/>
    </xf>
    <xf numFmtId="187" fontId="0" fillId="0" borderId="14" xfId="0" applyNumberFormat="1" applyFont="1" applyBorder="1" applyAlignment="1">
      <alignment/>
    </xf>
    <xf numFmtId="187" fontId="0" fillId="0" borderId="11" xfId="0" applyNumberFormat="1" applyFont="1" applyBorder="1" applyAlignment="1">
      <alignment/>
    </xf>
    <xf numFmtId="37" fontId="2" fillId="0" borderId="0" xfId="0" applyNumberFormat="1" applyFont="1" applyAlignment="1" quotePrefix="1">
      <alignment horizontal="center"/>
    </xf>
    <xf numFmtId="37" fontId="2" fillId="0" borderId="0" xfId="0" applyNumberFormat="1" applyFont="1" applyAlignment="1">
      <alignment horizontal="center"/>
    </xf>
    <xf numFmtId="0" fontId="2" fillId="0" borderId="0" xfId="0" applyFont="1" applyBorder="1" applyAlignment="1" quotePrefix="1">
      <alignment horizontal="center"/>
    </xf>
    <xf numFmtId="169" fontId="0" fillId="0" borderId="5" xfId="0" applyNumberFormat="1" applyFont="1" applyBorder="1" applyAlignment="1" applyProtection="1">
      <alignment/>
      <protection locked="0"/>
    </xf>
    <xf numFmtId="37" fontId="0" fillId="0" borderId="5" xfId="0" applyNumberFormat="1" applyFont="1" applyBorder="1" applyAlignment="1" applyProtection="1">
      <alignment horizontal="right"/>
      <protection locked="0"/>
    </xf>
    <xf numFmtId="186" fontId="0" fillId="0" borderId="1" xfId="0" applyNumberFormat="1" applyFont="1" applyBorder="1" applyAlignment="1" applyProtection="1">
      <alignment horizontal="right"/>
      <protection locked="0"/>
    </xf>
    <xf numFmtId="0" fontId="2" fillId="0" borderId="0" xfId="0" applyFont="1" applyFill="1" applyBorder="1" applyAlignment="1" applyProtection="1">
      <alignment horizontal="left"/>
      <protection locked="0"/>
    </xf>
    <xf numFmtId="39" fontId="0" fillId="0" borderId="0" xfId="0" applyNumberFormat="1" applyFont="1" applyFill="1" applyAlignment="1">
      <alignment horizontal="right"/>
    </xf>
    <xf numFmtId="39" fontId="0" fillId="0" borderId="0" xfId="0" applyNumberFormat="1" applyFont="1" applyFill="1" applyAlignment="1">
      <alignment/>
    </xf>
    <xf numFmtId="39" fontId="0" fillId="0" borderId="0" xfId="0" applyNumberFormat="1" applyFont="1" applyFill="1" applyAlignment="1">
      <alignment horizontal="center"/>
    </xf>
    <xf numFmtId="43" fontId="0" fillId="0" borderId="0" xfId="0" applyNumberFormat="1" applyFont="1" applyFill="1" applyAlignment="1">
      <alignment horizontal="right"/>
    </xf>
    <xf numFmtId="43" fontId="0" fillId="0" borderId="0" xfId="0" applyNumberFormat="1" applyFont="1" applyFill="1" applyAlignment="1">
      <alignment/>
    </xf>
    <xf numFmtId="43" fontId="0" fillId="0" borderId="0" xfId="0" applyNumberFormat="1" applyFont="1" applyFill="1" applyAlignment="1">
      <alignment horizontal="center"/>
    </xf>
    <xf numFmtId="0" fontId="2" fillId="0" borderId="0" xfId="0" applyFont="1" applyFill="1" applyBorder="1" applyAlignment="1" applyProtection="1" quotePrefix="1">
      <alignment horizontal="left"/>
      <protection locked="0"/>
    </xf>
    <xf numFmtId="187" fontId="0" fillId="0" borderId="0" xfId="15" applyNumberFormat="1" applyFont="1" applyAlignment="1" applyProtection="1">
      <alignment/>
      <protection locked="0"/>
    </xf>
    <xf numFmtId="187" fontId="0" fillId="0" borderId="0" xfId="15" applyNumberFormat="1" applyFont="1" applyBorder="1" applyAlignment="1" applyProtection="1">
      <alignment/>
      <protection locked="0"/>
    </xf>
    <xf numFmtId="187" fontId="0" fillId="0" borderId="1" xfId="15" applyNumberFormat="1" applyFont="1" applyBorder="1" applyAlignment="1" applyProtection="1">
      <alignment/>
      <protection locked="0"/>
    </xf>
    <xf numFmtId="187" fontId="0" fillId="0" borderId="5" xfId="15" applyNumberFormat="1" applyFont="1" applyBorder="1" applyAlignment="1" applyProtection="1">
      <alignment/>
      <protection locked="0"/>
    </xf>
    <xf numFmtId="206" fontId="0" fillId="0" borderId="0" xfId="0" applyNumberFormat="1" applyAlignment="1">
      <alignment/>
    </xf>
    <xf numFmtId="43" fontId="0" fillId="0" borderId="0" xfId="0" applyNumberFormat="1" applyFont="1" applyBorder="1" applyAlignment="1">
      <alignment horizontal="right"/>
    </xf>
    <xf numFmtId="43" fontId="0" fillId="0" borderId="0" xfId="0" applyNumberFormat="1" applyFont="1" applyBorder="1" applyAlignment="1">
      <alignment horizontal="center"/>
    </xf>
    <xf numFmtId="37" fontId="3" fillId="0" borderId="0" xfId="0" applyNumberFormat="1" applyFont="1" applyAlignment="1" quotePrefix="1">
      <alignment horizontal="center"/>
    </xf>
    <xf numFmtId="2" fontId="0" fillId="0" borderId="0" xfId="15" applyNumberFormat="1" applyFont="1" applyFill="1" applyAlignment="1">
      <alignment/>
    </xf>
    <xf numFmtId="2" fontId="0" fillId="0" borderId="0" xfId="0" applyNumberFormat="1" applyFont="1" applyFill="1" applyAlignment="1">
      <alignment/>
    </xf>
    <xf numFmtId="0" fontId="0" fillId="0" borderId="15" xfId="0" applyFont="1" applyBorder="1" applyAlignment="1">
      <alignment/>
    </xf>
    <xf numFmtId="0" fontId="0" fillId="0" borderId="15" xfId="0" applyBorder="1" applyAlignment="1">
      <alignment/>
    </xf>
    <xf numFmtId="207" fontId="0" fillId="0" borderId="0" xfId="15" applyNumberFormat="1" applyFont="1" applyFill="1" applyAlignment="1">
      <alignment/>
    </xf>
    <xf numFmtId="0" fontId="2" fillId="0" borderId="0" xfId="0" applyFont="1" applyBorder="1" applyAlignment="1">
      <alignment horizontal="center"/>
    </xf>
    <xf numFmtId="0" fontId="2" fillId="0" borderId="0" xfId="0" applyFont="1" applyBorder="1" applyAlignment="1" quotePrefix="1">
      <alignment horizontal="center"/>
    </xf>
    <xf numFmtId="0" fontId="2"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center"/>
    </xf>
    <xf numFmtId="15" fontId="2" fillId="0" borderId="0" xfId="0" applyNumberFormat="1" applyFont="1" applyAlignment="1" applyProtection="1" quotePrefix="1">
      <alignment horizontal="righ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74</xdr:row>
      <xdr:rowOff>9525</xdr:rowOff>
    </xdr:from>
    <xdr:to>
      <xdr:col>13</xdr:col>
      <xdr:colOff>0</xdr:colOff>
      <xdr:row>76</xdr:row>
      <xdr:rowOff>38100</xdr:rowOff>
    </xdr:to>
    <xdr:sp>
      <xdr:nvSpPr>
        <xdr:cNvPr id="1" name="TextBox 92"/>
        <xdr:cNvSpPr txBox="1">
          <a:spLocks noChangeArrowheads="1"/>
        </xdr:cNvSpPr>
      </xdr:nvSpPr>
      <xdr:spPr>
        <a:xfrm>
          <a:off x="419100" y="9629775"/>
          <a:ext cx="6610350" cy="3524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Condensed Consolidated Income Statement should be read in conjunction with the Annual Financial Report for the financial year ended 31 March 2004.</a:t>
          </a:r>
        </a:p>
      </xdr:txBody>
    </xdr:sp>
    <xdr:clientData/>
  </xdr:twoCellAnchor>
  <xdr:twoCellAnchor>
    <xdr:from>
      <xdr:col>1</xdr:col>
      <xdr:colOff>28575</xdr:colOff>
      <xdr:row>4</xdr:row>
      <xdr:rowOff>66675</xdr:rowOff>
    </xdr:from>
    <xdr:to>
      <xdr:col>13</xdr:col>
      <xdr:colOff>0</xdr:colOff>
      <xdr:row>12</xdr:row>
      <xdr:rowOff>66675</xdr:rowOff>
    </xdr:to>
    <xdr:sp>
      <xdr:nvSpPr>
        <xdr:cNvPr id="2" name="Text 22"/>
        <xdr:cNvSpPr txBox="1">
          <a:spLocks noChangeArrowheads="1"/>
        </xdr:cNvSpPr>
      </xdr:nvSpPr>
      <xdr:spPr>
        <a:xfrm>
          <a:off x="219075" y="714375"/>
          <a:ext cx="6810375" cy="125730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PAN MALAYSIAN INDUSTRIES BERHAD</a:t>
          </a:r>
          <a:r>
            <a:rPr lang="en-US" cap="none" sz="1000" b="1" i="0" u="none" baseline="0">
              <a:latin typeface="Arial"/>
              <a:ea typeface="Arial"/>
              <a:cs typeface="Arial"/>
            </a:rPr>
            <a:t>
</a:t>
          </a:r>
          <a:r>
            <a:rPr lang="en-US" cap="none" sz="900" b="1" i="0" u="none" baseline="0">
              <a:latin typeface="Arial"/>
              <a:ea typeface="Arial"/>
              <a:cs typeface="Arial"/>
            </a:rPr>
            <a:t>Company No : 5138 - W
(Incorporated in Malaysia)
</a:t>
          </a:r>
          <a:r>
            <a:rPr lang="en-US" cap="none" sz="1000" b="1" i="0" u="none" baseline="0">
              <a:latin typeface="Arial"/>
              <a:ea typeface="Arial"/>
              <a:cs typeface="Arial"/>
            </a:rPr>
            <a:t>
</a:t>
          </a:r>
          <a:r>
            <a:rPr lang="en-US" cap="none" sz="1100" b="1" i="0" u="none" baseline="0">
              <a:latin typeface="Arial"/>
              <a:ea typeface="Arial"/>
              <a:cs typeface="Arial"/>
            </a:rPr>
            <a:t>INTERIM FINANCIAL REPORT 
FOR THE SECOND QUARTER ENDED 30 SEPTEMBER 2004
</a:t>
          </a:r>
          <a:r>
            <a:rPr lang="en-US" cap="none" sz="1000" b="1" i="0" u="none" baseline="0">
              <a:latin typeface="Arial"/>
              <a:ea typeface="Arial"/>
              <a:cs typeface="Arial"/>
            </a:rPr>
            <a:t>The figures have not been audited
</a:t>
          </a:r>
        </a:p>
      </xdr:txBody>
    </xdr:sp>
    <xdr:clientData/>
  </xdr:twoCellAnchor>
  <xdr:twoCellAnchor>
    <xdr:from>
      <xdr:col>2</xdr:col>
      <xdr:colOff>9525</xdr:colOff>
      <xdr:row>68</xdr:row>
      <xdr:rowOff>9525</xdr:rowOff>
    </xdr:from>
    <xdr:to>
      <xdr:col>13</xdr:col>
      <xdr:colOff>0</xdr:colOff>
      <xdr:row>70</xdr:row>
      <xdr:rowOff>38100</xdr:rowOff>
    </xdr:to>
    <xdr:sp>
      <xdr:nvSpPr>
        <xdr:cNvPr id="3" name="TextBox 105"/>
        <xdr:cNvSpPr txBox="1">
          <a:spLocks noChangeArrowheads="1"/>
        </xdr:cNvSpPr>
      </xdr:nvSpPr>
      <xdr:spPr>
        <a:xfrm>
          <a:off x="419100" y="8801100"/>
          <a:ext cx="6610350" cy="3524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"Exceptional item" for the financial period ended 30 September 2004 is the gain on disposal of investment in an associated company by a subsidiary company.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64</xdr:row>
      <xdr:rowOff>9525</xdr:rowOff>
    </xdr:from>
    <xdr:to>
      <xdr:col>7</xdr:col>
      <xdr:colOff>0</xdr:colOff>
      <xdr:row>66</xdr:row>
      <xdr:rowOff>104775</xdr:rowOff>
    </xdr:to>
    <xdr:sp>
      <xdr:nvSpPr>
        <xdr:cNvPr id="1" name="TextBox 4"/>
        <xdr:cNvSpPr txBox="1">
          <a:spLocks noChangeArrowheads="1"/>
        </xdr:cNvSpPr>
      </xdr:nvSpPr>
      <xdr:spPr>
        <a:xfrm>
          <a:off x="409575" y="9286875"/>
          <a:ext cx="5448300" cy="419100"/>
        </a:xfrm>
        <a:prstGeom prst="rect">
          <a:avLst/>
        </a:prstGeom>
        <a:noFill/>
        <a:ln w="19050"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Annual Financial Report for the financial year ended 31 March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0</xdr:rowOff>
    </xdr:from>
    <xdr:to>
      <xdr:col>5</xdr:col>
      <xdr:colOff>0</xdr:colOff>
      <xdr:row>8</xdr:row>
      <xdr:rowOff>0</xdr:rowOff>
    </xdr:to>
    <xdr:sp>
      <xdr:nvSpPr>
        <xdr:cNvPr id="1" name="Line 1"/>
        <xdr:cNvSpPr>
          <a:spLocks/>
        </xdr:cNvSpPr>
      </xdr:nvSpPr>
      <xdr:spPr>
        <a:xfrm>
          <a:off x="300037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71</xdr:row>
      <xdr:rowOff>19050</xdr:rowOff>
    </xdr:from>
    <xdr:to>
      <xdr:col>9</xdr:col>
      <xdr:colOff>885825</xdr:colOff>
      <xdr:row>73</xdr:row>
      <xdr:rowOff>76200</xdr:rowOff>
    </xdr:to>
    <xdr:sp>
      <xdr:nvSpPr>
        <xdr:cNvPr id="2" name="TextBox 2"/>
        <xdr:cNvSpPr txBox="1">
          <a:spLocks noChangeArrowheads="1"/>
        </xdr:cNvSpPr>
      </xdr:nvSpPr>
      <xdr:spPr>
        <a:xfrm>
          <a:off x="485775" y="10448925"/>
          <a:ext cx="6438900" cy="3810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conjunction with the Annual Financial Report for the financial year ended 31 March 2004.</a:t>
          </a:r>
        </a:p>
      </xdr:txBody>
    </xdr:sp>
    <xdr:clientData/>
  </xdr:twoCellAnchor>
  <xdr:twoCellAnchor>
    <xdr:from>
      <xdr:col>2</xdr:col>
      <xdr:colOff>104775</xdr:colOff>
      <xdr:row>66</xdr:row>
      <xdr:rowOff>19050</xdr:rowOff>
    </xdr:from>
    <xdr:to>
      <xdr:col>10</xdr:col>
      <xdr:colOff>0</xdr:colOff>
      <xdr:row>70</xdr:row>
      <xdr:rowOff>76200</xdr:rowOff>
    </xdr:to>
    <xdr:sp>
      <xdr:nvSpPr>
        <xdr:cNvPr id="3" name="TextBox 5"/>
        <xdr:cNvSpPr txBox="1">
          <a:spLocks noChangeArrowheads="1"/>
        </xdr:cNvSpPr>
      </xdr:nvSpPr>
      <xdr:spPr>
        <a:xfrm>
          <a:off x="485775" y="9639300"/>
          <a:ext cx="6448425" cy="7048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As stated in the Annual Financial Report for the financial year ended 31 March 2004, the Group adopted two new MASB Standards, namely MASB 25 "Income Tax" and MASB 29 "Employment Benefit" during the financial year ended 31 March 2004 and accordingly changed certain accounting policies. The changes in accounting policies which had been applied retrospectively had resulted in these prior year adjustments.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57</xdr:row>
      <xdr:rowOff>0</xdr:rowOff>
    </xdr:from>
    <xdr:to>
      <xdr:col>7</xdr:col>
      <xdr:colOff>0</xdr:colOff>
      <xdr:row>57</xdr:row>
      <xdr:rowOff>0</xdr:rowOff>
    </xdr:to>
    <xdr:sp>
      <xdr:nvSpPr>
        <xdr:cNvPr id="1" name="TextBox 1"/>
        <xdr:cNvSpPr txBox="1">
          <a:spLocks noChangeArrowheads="1"/>
        </xdr:cNvSpPr>
      </xdr:nvSpPr>
      <xdr:spPr>
        <a:xfrm>
          <a:off x="371475" y="8239125"/>
          <a:ext cx="52387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year, Pan Malaysia Holding Berhad (PM Holding) and certain of its subsidiary companies including Pan Malasia Capital Berhad (PM Capital), have undertaken the followings:-</a:t>
          </a:r>
        </a:p>
      </xdr:txBody>
    </xdr:sp>
    <xdr:clientData/>
  </xdr:twoCellAnchor>
  <xdr:twoCellAnchor>
    <xdr:from>
      <xdr:col>2</xdr:col>
      <xdr:colOff>0</xdr:colOff>
      <xdr:row>57</xdr:row>
      <xdr:rowOff>0</xdr:rowOff>
    </xdr:from>
    <xdr:to>
      <xdr:col>7</xdr:col>
      <xdr:colOff>0</xdr:colOff>
      <xdr:row>57</xdr:row>
      <xdr:rowOff>0</xdr:rowOff>
    </xdr:to>
    <xdr:sp>
      <xdr:nvSpPr>
        <xdr:cNvPr id="2" name="TextBox 2"/>
        <xdr:cNvSpPr txBox="1">
          <a:spLocks noChangeArrowheads="1"/>
        </xdr:cNvSpPr>
      </xdr:nvSpPr>
      <xdr:spPr>
        <a:xfrm>
          <a:off x="371475" y="8239125"/>
          <a:ext cx="52387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Settlement of bank borrowings (including bank overdrafts of RM372,750,297) totaling RM882,141,889 via the following:-</a:t>
          </a:r>
        </a:p>
      </xdr:txBody>
    </xdr:sp>
    <xdr:clientData/>
  </xdr:twoCellAnchor>
  <xdr:twoCellAnchor>
    <xdr:from>
      <xdr:col>2</xdr:col>
      <xdr:colOff>0</xdr:colOff>
      <xdr:row>57</xdr:row>
      <xdr:rowOff>0</xdr:rowOff>
    </xdr:from>
    <xdr:to>
      <xdr:col>7</xdr:col>
      <xdr:colOff>0</xdr:colOff>
      <xdr:row>57</xdr:row>
      <xdr:rowOff>0</xdr:rowOff>
    </xdr:to>
    <xdr:sp>
      <xdr:nvSpPr>
        <xdr:cNvPr id="3" name="TextBox 3"/>
        <xdr:cNvSpPr txBox="1">
          <a:spLocks noChangeArrowheads="1"/>
        </xdr:cNvSpPr>
      </xdr:nvSpPr>
      <xdr:spPr>
        <a:xfrm>
          <a:off x="371475" y="8239125"/>
          <a:ext cx="52387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financial year, the Group acquired property, plant and equipment amounting to RM4,680,648 (2000 : RM2,767,674) of which assets totalling RM139,638 (2000 : RM405,705) were acquired through hire purchase arrangements.</a:t>
          </a:r>
        </a:p>
      </xdr:txBody>
    </xdr:sp>
    <xdr:clientData/>
  </xdr:twoCellAnchor>
  <xdr:twoCellAnchor>
    <xdr:from>
      <xdr:col>2</xdr:col>
      <xdr:colOff>0</xdr:colOff>
      <xdr:row>57</xdr:row>
      <xdr:rowOff>0</xdr:rowOff>
    </xdr:from>
    <xdr:to>
      <xdr:col>7</xdr:col>
      <xdr:colOff>0</xdr:colOff>
      <xdr:row>57</xdr:row>
      <xdr:rowOff>0</xdr:rowOff>
    </xdr:to>
    <xdr:sp>
      <xdr:nvSpPr>
        <xdr:cNvPr id="4" name="TextBox 4"/>
        <xdr:cNvSpPr txBox="1">
          <a:spLocks noChangeArrowheads="1"/>
        </xdr:cNvSpPr>
      </xdr:nvSpPr>
      <xdr:spPr>
        <a:xfrm>
          <a:off x="371475" y="8239125"/>
          <a:ext cx="52387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effects of the disposal of subsidiary companies on the financial results of the Group for the financial year ended 31 December 2000 are disclosed in Note 10 (d) to the financial statements.</a:t>
          </a:r>
        </a:p>
      </xdr:txBody>
    </xdr:sp>
    <xdr:clientData/>
  </xdr:twoCellAnchor>
  <xdr:twoCellAnchor>
    <xdr:from>
      <xdr:col>0</xdr:col>
      <xdr:colOff>142875</xdr:colOff>
      <xdr:row>78</xdr:row>
      <xdr:rowOff>0</xdr:rowOff>
    </xdr:from>
    <xdr:to>
      <xdr:col>8</xdr:col>
      <xdr:colOff>800100</xdr:colOff>
      <xdr:row>80</xdr:row>
      <xdr:rowOff>19050</xdr:rowOff>
    </xdr:to>
    <xdr:sp>
      <xdr:nvSpPr>
        <xdr:cNvPr id="5" name="TextBox 5"/>
        <xdr:cNvSpPr txBox="1">
          <a:spLocks noChangeArrowheads="1"/>
        </xdr:cNvSpPr>
      </xdr:nvSpPr>
      <xdr:spPr>
        <a:xfrm>
          <a:off x="142875" y="10715625"/>
          <a:ext cx="6381750" cy="3429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Annual Financial Report for the financial year ended 31 March 2004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123825</xdr:colOff>
      <xdr:row>54</xdr:row>
      <xdr:rowOff>104775</xdr:rowOff>
    </xdr:from>
    <xdr:ext cx="76200" cy="200025"/>
    <xdr:sp>
      <xdr:nvSpPr>
        <xdr:cNvPr id="1" name="Text 9"/>
        <xdr:cNvSpPr txBox="1">
          <a:spLocks noChangeArrowheads="1"/>
        </xdr:cNvSpPr>
      </xdr:nvSpPr>
      <xdr:spPr>
        <a:xfrm>
          <a:off x="2133600" y="8448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123825</xdr:colOff>
      <xdr:row>54</xdr:row>
      <xdr:rowOff>104775</xdr:rowOff>
    </xdr:from>
    <xdr:ext cx="76200" cy="200025"/>
    <xdr:sp>
      <xdr:nvSpPr>
        <xdr:cNvPr id="2" name="Text 7"/>
        <xdr:cNvSpPr txBox="1">
          <a:spLocks noChangeArrowheads="1"/>
        </xdr:cNvSpPr>
      </xdr:nvSpPr>
      <xdr:spPr>
        <a:xfrm>
          <a:off x="2133600" y="8448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33</xdr:col>
      <xdr:colOff>571500</xdr:colOff>
      <xdr:row>65288</xdr:row>
      <xdr:rowOff>161925</xdr:rowOff>
    </xdr:from>
    <xdr:ext cx="0" cy="0"/>
    <xdr:sp>
      <xdr:nvSpPr>
        <xdr:cNvPr id="3" name="Text 20"/>
        <xdr:cNvSpPr txBox="1">
          <a:spLocks noChangeArrowheads="1"/>
        </xdr:cNvSpPr>
      </xdr:nvSpPr>
      <xdr:spPr>
        <a:xfrm>
          <a:off x="1743075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238125</xdr:colOff>
      <xdr:row>326</xdr:row>
      <xdr:rowOff>0</xdr:rowOff>
    </xdr:from>
    <xdr:to>
      <xdr:col>9</xdr:col>
      <xdr:colOff>0</xdr:colOff>
      <xdr:row>326</xdr:row>
      <xdr:rowOff>0</xdr:rowOff>
    </xdr:to>
    <xdr:sp>
      <xdr:nvSpPr>
        <xdr:cNvPr id="4" name="Text 64"/>
        <xdr:cNvSpPr txBox="1">
          <a:spLocks noChangeArrowheads="1"/>
        </xdr:cNvSpPr>
      </xdr:nvSpPr>
      <xdr:spPr>
        <a:xfrm>
          <a:off x="238125" y="47063025"/>
          <a:ext cx="36195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3</xdr:col>
      <xdr:colOff>0</xdr:colOff>
      <xdr:row>326</xdr:row>
      <xdr:rowOff>0</xdr:rowOff>
    </xdr:from>
    <xdr:to>
      <xdr:col>9</xdr:col>
      <xdr:colOff>0</xdr:colOff>
      <xdr:row>326</xdr:row>
      <xdr:rowOff>0</xdr:rowOff>
    </xdr:to>
    <xdr:sp>
      <xdr:nvSpPr>
        <xdr:cNvPr id="5" name="Text 65"/>
        <xdr:cNvSpPr txBox="1">
          <a:spLocks noChangeArrowheads="1"/>
        </xdr:cNvSpPr>
      </xdr:nvSpPr>
      <xdr:spPr>
        <a:xfrm>
          <a:off x="781050" y="47063025"/>
          <a:ext cx="3076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3</xdr:col>
      <xdr:colOff>9525</xdr:colOff>
      <xdr:row>326</xdr:row>
      <xdr:rowOff>0</xdr:rowOff>
    </xdr:from>
    <xdr:to>
      <xdr:col>9</xdr:col>
      <xdr:colOff>0</xdr:colOff>
      <xdr:row>326</xdr:row>
      <xdr:rowOff>0</xdr:rowOff>
    </xdr:to>
    <xdr:sp>
      <xdr:nvSpPr>
        <xdr:cNvPr id="6" name="Text 66"/>
        <xdr:cNvSpPr txBox="1">
          <a:spLocks noChangeArrowheads="1"/>
        </xdr:cNvSpPr>
      </xdr:nvSpPr>
      <xdr:spPr>
        <a:xfrm>
          <a:off x="790575" y="47063025"/>
          <a:ext cx="30670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3</xdr:col>
      <xdr:colOff>0</xdr:colOff>
      <xdr:row>326</xdr:row>
      <xdr:rowOff>0</xdr:rowOff>
    </xdr:from>
    <xdr:to>
      <xdr:col>8</xdr:col>
      <xdr:colOff>695325</xdr:colOff>
      <xdr:row>326</xdr:row>
      <xdr:rowOff>0</xdr:rowOff>
    </xdr:to>
    <xdr:sp>
      <xdr:nvSpPr>
        <xdr:cNvPr id="7" name="Text 67"/>
        <xdr:cNvSpPr txBox="1">
          <a:spLocks noChangeArrowheads="1"/>
        </xdr:cNvSpPr>
      </xdr:nvSpPr>
      <xdr:spPr>
        <a:xfrm>
          <a:off x="781050" y="47063025"/>
          <a:ext cx="3028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9525</xdr:colOff>
      <xdr:row>11</xdr:row>
      <xdr:rowOff>9525</xdr:rowOff>
    </xdr:from>
    <xdr:to>
      <xdr:col>15</xdr:col>
      <xdr:colOff>0</xdr:colOff>
      <xdr:row>15</xdr:row>
      <xdr:rowOff>66675</xdr:rowOff>
    </xdr:to>
    <xdr:sp>
      <xdr:nvSpPr>
        <xdr:cNvPr id="8" name="Text 1"/>
        <xdr:cNvSpPr txBox="1">
          <a:spLocks noChangeArrowheads="1"/>
        </xdr:cNvSpPr>
      </xdr:nvSpPr>
      <xdr:spPr>
        <a:xfrm>
          <a:off x="333375" y="1724025"/>
          <a:ext cx="6086475" cy="704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report had been prepared in accordance with MASB 26 Interim Financial Reporting and Chapter 9 part K of the Bursa Malaysia Securities Listing Requirements. The accounting policies and methods of computation adopted by the Group in this interim financial report are consistent with those adopted in the annual financial statements for the financial year ended 31 March 2004.</a:t>
          </a:r>
        </a:p>
      </xdr:txBody>
    </xdr:sp>
    <xdr:clientData/>
  </xdr:twoCellAnchor>
  <xdr:oneCellAnchor>
    <xdr:from>
      <xdr:col>4</xdr:col>
      <xdr:colOff>123825</xdr:colOff>
      <xdr:row>54</xdr:row>
      <xdr:rowOff>104775</xdr:rowOff>
    </xdr:from>
    <xdr:ext cx="76200" cy="200025"/>
    <xdr:sp>
      <xdr:nvSpPr>
        <xdr:cNvPr id="9" name="Text 9"/>
        <xdr:cNvSpPr txBox="1">
          <a:spLocks noChangeArrowheads="1"/>
        </xdr:cNvSpPr>
      </xdr:nvSpPr>
      <xdr:spPr>
        <a:xfrm>
          <a:off x="2133600" y="8448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123825</xdr:colOff>
      <xdr:row>54</xdr:row>
      <xdr:rowOff>104775</xdr:rowOff>
    </xdr:from>
    <xdr:ext cx="76200" cy="200025"/>
    <xdr:sp>
      <xdr:nvSpPr>
        <xdr:cNvPr id="10" name="Text 7"/>
        <xdr:cNvSpPr txBox="1">
          <a:spLocks noChangeArrowheads="1"/>
        </xdr:cNvSpPr>
      </xdr:nvSpPr>
      <xdr:spPr>
        <a:xfrm>
          <a:off x="2133600" y="8448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326</xdr:row>
      <xdr:rowOff>0</xdr:rowOff>
    </xdr:from>
    <xdr:to>
      <xdr:col>10</xdr:col>
      <xdr:colOff>0</xdr:colOff>
      <xdr:row>326</xdr:row>
      <xdr:rowOff>0</xdr:rowOff>
    </xdr:to>
    <xdr:sp>
      <xdr:nvSpPr>
        <xdr:cNvPr id="11" name="Text 5"/>
        <xdr:cNvSpPr txBox="1">
          <a:spLocks noChangeArrowheads="1"/>
        </xdr:cNvSpPr>
      </xdr:nvSpPr>
      <xdr:spPr>
        <a:xfrm>
          <a:off x="352425" y="47063025"/>
          <a:ext cx="3590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33</xdr:col>
      <xdr:colOff>571500</xdr:colOff>
      <xdr:row>65326</xdr:row>
      <xdr:rowOff>161925</xdr:rowOff>
    </xdr:from>
    <xdr:ext cx="0" cy="0"/>
    <xdr:sp>
      <xdr:nvSpPr>
        <xdr:cNvPr id="12" name="Text 20"/>
        <xdr:cNvSpPr txBox="1">
          <a:spLocks noChangeArrowheads="1"/>
        </xdr:cNvSpPr>
      </xdr:nvSpPr>
      <xdr:spPr>
        <a:xfrm>
          <a:off x="1743075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28575</xdr:colOff>
      <xdr:row>326</xdr:row>
      <xdr:rowOff>0</xdr:rowOff>
    </xdr:from>
    <xdr:to>
      <xdr:col>8</xdr:col>
      <xdr:colOff>0</xdr:colOff>
      <xdr:row>326</xdr:row>
      <xdr:rowOff>0</xdr:rowOff>
    </xdr:to>
    <xdr:sp>
      <xdr:nvSpPr>
        <xdr:cNvPr id="13" name="Text 51"/>
        <xdr:cNvSpPr txBox="1">
          <a:spLocks noChangeArrowheads="1"/>
        </xdr:cNvSpPr>
      </xdr:nvSpPr>
      <xdr:spPr>
        <a:xfrm>
          <a:off x="809625" y="47063025"/>
          <a:ext cx="23050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326</xdr:row>
      <xdr:rowOff>0</xdr:rowOff>
    </xdr:from>
    <xdr:to>
      <xdr:col>8</xdr:col>
      <xdr:colOff>0</xdr:colOff>
      <xdr:row>326</xdr:row>
      <xdr:rowOff>0</xdr:rowOff>
    </xdr:to>
    <xdr:sp>
      <xdr:nvSpPr>
        <xdr:cNvPr id="14" name="Text 64"/>
        <xdr:cNvSpPr txBox="1">
          <a:spLocks noChangeArrowheads="1"/>
        </xdr:cNvSpPr>
      </xdr:nvSpPr>
      <xdr:spPr>
        <a:xfrm>
          <a:off x="323850" y="47063025"/>
          <a:ext cx="27908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3</xdr:col>
      <xdr:colOff>0</xdr:colOff>
      <xdr:row>326</xdr:row>
      <xdr:rowOff>0</xdr:rowOff>
    </xdr:from>
    <xdr:to>
      <xdr:col>8</xdr:col>
      <xdr:colOff>0</xdr:colOff>
      <xdr:row>326</xdr:row>
      <xdr:rowOff>0</xdr:rowOff>
    </xdr:to>
    <xdr:sp>
      <xdr:nvSpPr>
        <xdr:cNvPr id="15" name="Text 65"/>
        <xdr:cNvSpPr txBox="1">
          <a:spLocks noChangeArrowheads="1"/>
        </xdr:cNvSpPr>
      </xdr:nvSpPr>
      <xdr:spPr>
        <a:xfrm>
          <a:off x="781050" y="47063025"/>
          <a:ext cx="2333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3</xdr:col>
      <xdr:colOff>9525</xdr:colOff>
      <xdr:row>326</xdr:row>
      <xdr:rowOff>0</xdr:rowOff>
    </xdr:from>
    <xdr:to>
      <xdr:col>8</xdr:col>
      <xdr:colOff>0</xdr:colOff>
      <xdr:row>326</xdr:row>
      <xdr:rowOff>0</xdr:rowOff>
    </xdr:to>
    <xdr:sp>
      <xdr:nvSpPr>
        <xdr:cNvPr id="16" name="Text 66"/>
        <xdr:cNvSpPr txBox="1">
          <a:spLocks noChangeArrowheads="1"/>
        </xdr:cNvSpPr>
      </xdr:nvSpPr>
      <xdr:spPr>
        <a:xfrm>
          <a:off x="790575" y="47063025"/>
          <a:ext cx="23241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3</xdr:col>
      <xdr:colOff>0</xdr:colOff>
      <xdr:row>326</xdr:row>
      <xdr:rowOff>0</xdr:rowOff>
    </xdr:from>
    <xdr:to>
      <xdr:col>8</xdr:col>
      <xdr:colOff>0</xdr:colOff>
      <xdr:row>326</xdr:row>
      <xdr:rowOff>0</xdr:rowOff>
    </xdr:to>
    <xdr:sp>
      <xdr:nvSpPr>
        <xdr:cNvPr id="17" name="Text 67"/>
        <xdr:cNvSpPr txBox="1">
          <a:spLocks noChangeArrowheads="1"/>
        </xdr:cNvSpPr>
      </xdr:nvSpPr>
      <xdr:spPr>
        <a:xfrm>
          <a:off x="781050" y="47063025"/>
          <a:ext cx="2333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209550</xdr:colOff>
      <xdr:row>326</xdr:row>
      <xdr:rowOff>0</xdr:rowOff>
    </xdr:from>
    <xdr:to>
      <xdr:col>10</xdr:col>
      <xdr:colOff>0</xdr:colOff>
      <xdr:row>326</xdr:row>
      <xdr:rowOff>0</xdr:rowOff>
    </xdr:to>
    <xdr:sp>
      <xdr:nvSpPr>
        <xdr:cNvPr id="18" name="Text 71"/>
        <xdr:cNvSpPr txBox="1">
          <a:spLocks noChangeArrowheads="1"/>
        </xdr:cNvSpPr>
      </xdr:nvSpPr>
      <xdr:spPr>
        <a:xfrm>
          <a:off x="209550" y="47063025"/>
          <a:ext cx="3733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326</xdr:row>
      <xdr:rowOff>0</xdr:rowOff>
    </xdr:from>
    <xdr:to>
      <xdr:col>9</xdr:col>
      <xdr:colOff>0</xdr:colOff>
      <xdr:row>326</xdr:row>
      <xdr:rowOff>0</xdr:rowOff>
    </xdr:to>
    <xdr:sp>
      <xdr:nvSpPr>
        <xdr:cNvPr id="19" name="Text 64"/>
        <xdr:cNvSpPr txBox="1">
          <a:spLocks noChangeArrowheads="1"/>
        </xdr:cNvSpPr>
      </xdr:nvSpPr>
      <xdr:spPr>
        <a:xfrm>
          <a:off x="419100" y="47063025"/>
          <a:ext cx="3438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3</xdr:col>
      <xdr:colOff>0</xdr:colOff>
      <xdr:row>326</xdr:row>
      <xdr:rowOff>0</xdr:rowOff>
    </xdr:from>
    <xdr:to>
      <xdr:col>9</xdr:col>
      <xdr:colOff>0</xdr:colOff>
      <xdr:row>326</xdr:row>
      <xdr:rowOff>0</xdr:rowOff>
    </xdr:to>
    <xdr:sp>
      <xdr:nvSpPr>
        <xdr:cNvPr id="20" name="Text 65"/>
        <xdr:cNvSpPr txBox="1">
          <a:spLocks noChangeArrowheads="1"/>
        </xdr:cNvSpPr>
      </xdr:nvSpPr>
      <xdr:spPr>
        <a:xfrm>
          <a:off x="781050" y="47063025"/>
          <a:ext cx="3076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3</xdr:col>
      <xdr:colOff>9525</xdr:colOff>
      <xdr:row>326</xdr:row>
      <xdr:rowOff>0</xdr:rowOff>
    </xdr:from>
    <xdr:to>
      <xdr:col>9</xdr:col>
      <xdr:colOff>0</xdr:colOff>
      <xdr:row>326</xdr:row>
      <xdr:rowOff>0</xdr:rowOff>
    </xdr:to>
    <xdr:sp>
      <xdr:nvSpPr>
        <xdr:cNvPr id="21" name="Text 66"/>
        <xdr:cNvSpPr txBox="1">
          <a:spLocks noChangeArrowheads="1"/>
        </xdr:cNvSpPr>
      </xdr:nvSpPr>
      <xdr:spPr>
        <a:xfrm>
          <a:off x="790575" y="47063025"/>
          <a:ext cx="30670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3</xdr:col>
      <xdr:colOff>0</xdr:colOff>
      <xdr:row>326</xdr:row>
      <xdr:rowOff>0</xdr:rowOff>
    </xdr:from>
    <xdr:to>
      <xdr:col>9</xdr:col>
      <xdr:colOff>0</xdr:colOff>
      <xdr:row>326</xdr:row>
      <xdr:rowOff>0</xdr:rowOff>
    </xdr:to>
    <xdr:sp>
      <xdr:nvSpPr>
        <xdr:cNvPr id="22" name="Text 67"/>
        <xdr:cNvSpPr txBox="1">
          <a:spLocks noChangeArrowheads="1"/>
        </xdr:cNvSpPr>
      </xdr:nvSpPr>
      <xdr:spPr>
        <a:xfrm>
          <a:off x="781050" y="47063025"/>
          <a:ext cx="3076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238125</xdr:colOff>
      <xdr:row>326</xdr:row>
      <xdr:rowOff>0</xdr:rowOff>
    </xdr:from>
    <xdr:to>
      <xdr:col>9</xdr:col>
      <xdr:colOff>0</xdr:colOff>
      <xdr:row>326</xdr:row>
      <xdr:rowOff>0</xdr:rowOff>
    </xdr:to>
    <xdr:sp>
      <xdr:nvSpPr>
        <xdr:cNvPr id="23" name="Text 64"/>
        <xdr:cNvSpPr txBox="1">
          <a:spLocks noChangeArrowheads="1"/>
        </xdr:cNvSpPr>
      </xdr:nvSpPr>
      <xdr:spPr>
        <a:xfrm>
          <a:off x="238125" y="47063025"/>
          <a:ext cx="36195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3</xdr:col>
      <xdr:colOff>0</xdr:colOff>
      <xdr:row>326</xdr:row>
      <xdr:rowOff>0</xdr:rowOff>
    </xdr:from>
    <xdr:to>
      <xdr:col>9</xdr:col>
      <xdr:colOff>0</xdr:colOff>
      <xdr:row>326</xdr:row>
      <xdr:rowOff>0</xdr:rowOff>
    </xdr:to>
    <xdr:sp>
      <xdr:nvSpPr>
        <xdr:cNvPr id="24" name="Text 65"/>
        <xdr:cNvSpPr txBox="1">
          <a:spLocks noChangeArrowheads="1"/>
        </xdr:cNvSpPr>
      </xdr:nvSpPr>
      <xdr:spPr>
        <a:xfrm>
          <a:off x="781050" y="47063025"/>
          <a:ext cx="3076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3</xdr:col>
      <xdr:colOff>9525</xdr:colOff>
      <xdr:row>326</xdr:row>
      <xdr:rowOff>0</xdr:rowOff>
    </xdr:from>
    <xdr:to>
      <xdr:col>9</xdr:col>
      <xdr:colOff>0</xdr:colOff>
      <xdr:row>326</xdr:row>
      <xdr:rowOff>0</xdr:rowOff>
    </xdr:to>
    <xdr:sp>
      <xdr:nvSpPr>
        <xdr:cNvPr id="25" name="Text 66"/>
        <xdr:cNvSpPr txBox="1">
          <a:spLocks noChangeArrowheads="1"/>
        </xdr:cNvSpPr>
      </xdr:nvSpPr>
      <xdr:spPr>
        <a:xfrm>
          <a:off x="790575" y="47063025"/>
          <a:ext cx="30670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3</xdr:col>
      <xdr:colOff>0</xdr:colOff>
      <xdr:row>326</xdr:row>
      <xdr:rowOff>0</xdr:rowOff>
    </xdr:from>
    <xdr:to>
      <xdr:col>8</xdr:col>
      <xdr:colOff>695325</xdr:colOff>
      <xdr:row>326</xdr:row>
      <xdr:rowOff>0</xdr:rowOff>
    </xdr:to>
    <xdr:sp>
      <xdr:nvSpPr>
        <xdr:cNvPr id="26" name="Text 67"/>
        <xdr:cNvSpPr txBox="1">
          <a:spLocks noChangeArrowheads="1"/>
        </xdr:cNvSpPr>
      </xdr:nvSpPr>
      <xdr:spPr>
        <a:xfrm>
          <a:off x="781050" y="47063025"/>
          <a:ext cx="3028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219075</xdr:colOff>
      <xdr:row>44</xdr:row>
      <xdr:rowOff>0</xdr:rowOff>
    </xdr:from>
    <xdr:to>
      <xdr:col>3</xdr:col>
      <xdr:colOff>1228725</xdr:colOff>
      <xdr:row>44</xdr:row>
      <xdr:rowOff>0</xdr:rowOff>
    </xdr:to>
    <xdr:sp>
      <xdr:nvSpPr>
        <xdr:cNvPr id="27" name="TextBox 142"/>
        <xdr:cNvSpPr txBox="1">
          <a:spLocks noChangeArrowheads="1"/>
        </xdr:cNvSpPr>
      </xdr:nvSpPr>
      <xdr:spPr>
        <a:xfrm>
          <a:off x="542925" y="6781800"/>
          <a:ext cx="14668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209550</xdr:colOff>
      <xdr:row>44</xdr:row>
      <xdr:rowOff>0</xdr:rowOff>
    </xdr:from>
    <xdr:to>
      <xdr:col>4</xdr:col>
      <xdr:colOff>0</xdr:colOff>
      <xdr:row>44</xdr:row>
      <xdr:rowOff>0</xdr:rowOff>
    </xdr:to>
    <xdr:sp>
      <xdr:nvSpPr>
        <xdr:cNvPr id="28" name="TextBox 143"/>
        <xdr:cNvSpPr txBox="1">
          <a:spLocks noChangeArrowheads="1"/>
        </xdr:cNvSpPr>
      </xdr:nvSpPr>
      <xdr:spPr>
        <a:xfrm>
          <a:off x="533400" y="6781800"/>
          <a:ext cx="14763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326</xdr:row>
      <xdr:rowOff>0</xdr:rowOff>
    </xdr:from>
    <xdr:to>
      <xdr:col>9</xdr:col>
      <xdr:colOff>0</xdr:colOff>
      <xdr:row>326</xdr:row>
      <xdr:rowOff>0</xdr:rowOff>
    </xdr:to>
    <xdr:sp>
      <xdr:nvSpPr>
        <xdr:cNvPr id="29" name="TextBox 145"/>
        <xdr:cNvSpPr txBox="1">
          <a:spLocks noChangeArrowheads="1"/>
        </xdr:cNvSpPr>
      </xdr:nvSpPr>
      <xdr:spPr>
        <a:xfrm>
          <a:off x="352425" y="47063025"/>
          <a:ext cx="3505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326</xdr:row>
      <xdr:rowOff>0</xdr:rowOff>
    </xdr:from>
    <xdr:to>
      <xdr:col>9</xdr:col>
      <xdr:colOff>0</xdr:colOff>
      <xdr:row>326</xdr:row>
      <xdr:rowOff>0</xdr:rowOff>
    </xdr:to>
    <xdr:sp>
      <xdr:nvSpPr>
        <xdr:cNvPr id="30" name="Text 64"/>
        <xdr:cNvSpPr txBox="1">
          <a:spLocks noChangeArrowheads="1"/>
        </xdr:cNvSpPr>
      </xdr:nvSpPr>
      <xdr:spPr>
        <a:xfrm>
          <a:off x="333375" y="47063025"/>
          <a:ext cx="3524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3</xdr:col>
      <xdr:colOff>0</xdr:colOff>
      <xdr:row>326</xdr:row>
      <xdr:rowOff>0</xdr:rowOff>
    </xdr:from>
    <xdr:to>
      <xdr:col>9</xdr:col>
      <xdr:colOff>0</xdr:colOff>
      <xdr:row>326</xdr:row>
      <xdr:rowOff>0</xdr:rowOff>
    </xdr:to>
    <xdr:sp>
      <xdr:nvSpPr>
        <xdr:cNvPr id="31" name="Text 65"/>
        <xdr:cNvSpPr txBox="1">
          <a:spLocks noChangeArrowheads="1"/>
        </xdr:cNvSpPr>
      </xdr:nvSpPr>
      <xdr:spPr>
        <a:xfrm>
          <a:off x="781050" y="47063025"/>
          <a:ext cx="3076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3</xdr:col>
      <xdr:colOff>9525</xdr:colOff>
      <xdr:row>326</xdr:row>
      <xdr:rowOff>0</xdr:rowOff>
    </xdr:from>
    <xdr:to>
      <xdr:col>9</xdr:col>
      <xdr:colOff>0</xdr:colOff>
      <xdr:row>326</xdr:row>
      <xdr:rowOff>0</xdr:rowOff>
    </xdr:to>
    <xdr:sp>
      <xdr:nvSpPr>
        <xdr:cNvPr id="32" name="Text 66"/>
        <xdr:cNvSpPr txBox="1">
          <a:spLocks noChangeArrowheads="1"/>
        </xdr:cNvSpPr>
      </xdr:nvSpPr>
      <xdr:spPr>
        <a:xfrm>
          <a:off x="790575" y="47063025"/>
          <a:ext cx="30670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3</xdr:col>
      <xdr:colOff>0</xdr:colOff>
      <xdr:row>326</xdr:row>
      <xdr:rowOff>0</xdr:rowOff>
    </xdr:from>
    <xdr:to>
      <xdr:col>9</xdr:col>
      <xdr:colOff>0</xdr:colOff>
      <xdr:row>326</xdr:row>
      <xdr:rowOff>0</xdr:rowOff>
    </xdr:to>
    <xdr:sp>
      <xdr:nvSpPr>
        <xdr:cNvPr id="33" name="Text 67"/>
        <xdr:cNvSpPr txBox="1">
          <a:spLocks noChangeArrowheads="1"/>
        </xdr:cNvSpPr>
      </xdr:nvSpPr>
      <xdr:spPr>
        <a:xfrm>
          <a:off x="781050" y="47063025"/>
          <a:ext cx="3076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3</xdr:col>
      <xdr:colOff>19050</xdr:colOff>
      <xdr:row>326</xdr:row>
      <xdr:rowOff>0</xdr:rowOff>
    </xdr:from>
    <xdr:to>
      <xdr:col>8</xdr:col>
      <xdr:colOff>742950</xdr:colOff>
      <xdr:row>326</xdr:row>
      <xdr:rowOff>0</xdr:rowOff>
    </xdr:to>
    <xdr:sp>
      <xdr:nvSpPr>
        <xdr:cNvPr id="34" name="TextBox 152"/>
        <xdr:cNvSpPr txBox="1">
          <a:spLocks noChangeArrowheads="1"/>
        </xdr:cNvSpPr>
      </xdr:nvSpPr>
      <xdr:spPr>
        <a:xfrm>
          <a:off x="800100" y="47063025"/>
          <a:ext cx="3057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5</xdr:col>
      <xdr:colOff>47625</xdr:colOff>
      <xdr:row>326</xdr:row>
      <xdr:rowOff>0</xdr:rowOff>
    </xdr:from>
    <xdr:to>
      <xdr:col>7</xdr:col>
      <xdr:colOff>85725</xdr:colOff>
      <xdr:row>326</xdr:row>
      <xdr:rowOff>0</xdr:rowOff>
    </xdr:to>
    <xdr:sp>
      <xdr:nvSpPr>
        <xdr:cNvPr id="35" name="TextBox 199"/>
        <xdr:cNvSpPr txBox="1">
          <a:spLocks noChangeArrowheads="1"/>
        </xdr:cNvSpPr>
      </xdr:nvSpPr>
      <xdr:spPr>
        <a:xfrm>
          <a:off x="2505075" y="47063025"/>
          <a:ext cx="6096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7</xdr:col>
      <xdr:colOff>85725</xdr:colOff>
      <xdr:row>326</xdr:row>
      <xdr:rowOff>0</xdr:rowOff>
    </xdr:from>
    <xdr:to>
      <xdr:col>8</xdr:col>
      <xdr:colOff>152400</xdr:colOff>
      <xdr:row>326</xdr:row>
      <xdr:rowOff>0</xdr:rowOff>
    </xdr:to>
    <xdr:sp>
      <xdr:nvSpPr>
        <xdr:cNvPr id="36" name="TextBox 200"/>
        <xdr:cNvSpPr txBox="1">
          <a:spLocks noChangeArrowheads="1"/>
        </xdr:cNvSpPr>
      </xdr:nvSpPr>
      <xdr:spPr>
        <a:xfrm>
          <a:off x="3114675" y="47063025"/>
          <a:ext cx="1524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8</xdr:col>
      <xdr:colOff>361950</xdr:colOff>
      <xdr:row>326</xdr:row>
      <xdr:rowOff>0</xdr:rowOff>
    </xdr:from>
    <xdr:to>
      <xdr:col>9</xdr:col>
      <xdr:colOff>19050</xdr:colOff>
      <xdr:row>326</xdr:row>
      <xdr:rowOff>0</xdr:rowOff>
    </xdr:to>
    <xdr:sp>
      <xdr:nvSpPr>
        <xdr:cNvPr id="37" name="TextBox 203"/>
        <xdr:cNvSpPr txBox="1">
          <a:spLocks noChangeArrowheads="1"/>
        </xdr:cNvSpPr>
      </xdr:nvSpPr>
      <xdr:spPr>
        <a:xfrm>
          <a:off x="3476625" y="47063025"/>
          <a:ext cx="4000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5</xdr:col>
      <xdr:colOff>47625</xdr:colOff>
      <xdr:row>326</xdr:row>
      <xdr:rowOff>0</xdr:rowOff>
    </xdr:from>
    <xdr:to>
      <xdr:col>7</xdr:col>
      <xdr:colOff>85725</xdr:colOff>
      <xdr:row>326</xdr:row>
      <xdr:rowOff>0</xdr:rowOff>
    </xdr:to>
    <xdr:sp>
      <xdr:nvSpPr>
        <xdr:cNvPr id="38" name="TextBox 490"/>
        <xdr:cNvSpPr txBox="1">
          <a:spLocks noChangeArrowheads="1"/>
        </xdr:cNvSpPr>
      </xdr:nvSpPr>
      <xdr:spPr>
        <a:xfrm>
          <a:off x="2505075" y="47063025"/>
          <a:ext cx="6096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7</xdr:col>
      <xdr:colOff>85725</xdr:colOff>
      <xdr:row>326</xdr:row>
      <xdr:rowOff>0</xdr:rowOff>
    </xdr:from>
    <xdr:to>
      <xdr:col>8</xdr:col>
      <xdr:colOff>85725</xdr:colOff>
      <xdr:row>326</xdr:row>
      <xdr:rowOff>0</xdr:rowOff>
    </xdr:to>
    <xdr:sp>
      <xdr:nvSpPr>
        <xdr:cNvPr id="39" name="TextBox 491"/>
        <xdr:cNvSpPr txBox="1">
          <a:spLocks noChangeArrowheads="1"/>
        </xdr:cNvSpPr>
      </xdr:nvSpPr>
      <xdr:spPr>
        <a:xfrm>
          <a:off x="3114675" y="47063025"/>
          <a:ext cx="857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8</xdr:col>
      <xdr:colOff>342900</xdr:colOff>
      <xdr:row>326</xdr:row>
      <xdr:rowOff>0</xdr:rowOff>
    </xdr:from>
    <xdr:to>
      <xdr:col>8</xdr:col>
      <xdr:colOff>714375</xdr:colOff>
      <xdr:row>326</xdr:row>
      <xdr:rowOff>0</xdr:rowOff>
    </xdr:to>
    <xdr:sp>
      <xdr:nvSpPr>
        <xdr:cNvPr id="40" name="TextBox 492"/>
        <xdr:cNvSpPr txBox="1">
          <a:spLocks noChangeArrowheads="1"/>
        </xdr:cNvSpPr>
      </xdr:nvSpPr>
      <xdr:spPr>
        <a:xfrm>
          <a:off x="3457575" y="47063025"/>
          <a:ext cx="3714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326</xdr:row>
      <xdr:rowOff>0</xdr:rowOff>
    </xdr:from>
    <xdr:to>
      <xdr:col>10</xdr:col>
      <xdr:colOff>0</xdr:colOff>
      <xdr:row>326</xdr:row>
      <xdr:rowOff>0</xdr:rowOff>
    </xdr:to>
    <xdr:sp>
      <xdr:nvSpPr>
        <xdr:cNvPr id="41" name="Text 64"/>
        <xdr:cNvSpPr txBox="1">
          <a:spLocks noChangeArrowheads="1"/>
        </xdr:cNvSpPr>
      </xdr:nvSpPr>
      <xdr:spPr>
        <a:xfrm>
          <a:off x="342900" y="47063025"/>
          <a:ext cx="3600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3</xdr:col>
      <xdr:colOff>28575</xdr:colOff>
      <xdr:row>326</xdr:row>
      <xdr:rowOff>0</xdr:rowOff>
    </xdr:from>
    <xdr:to>
      <xdr:col>9</xdr:col>
      <xdr:colOff>85725</xdr:colOff>
      <xdr:row>326</xdr:row>
      <xdr:rowOff>0</xdr:rowOff>
    </xdr:to>
    <xdr:sp>
      <xdr:nvSpPr>
        <xdr:cNvPr id="42" name="Text 65"/>
        <xdr:cNvSpPr txBox="1">
          <a:spLocks noChangeArrowheads="1"/>
        </xdr:cNvSpPr>
      </xdr:nvSpPr>
      <xdr:spPr>
        <a:xfrm>
          <a:off x="809625" y="47063025"/>
          <a:ext cx="3133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3</xdr:col>
      <xdr:colOff>19050</xdr:colOff>
      <xdr:row>326</xdr:row>
      <xdr:rowOff>0</xdr:rowOff>
    </xdr:from>
    <xdr:to>
      <xdr:col>9</xdr:col>
      <xdr:colOff>85725</xdr:colOff>
      <xdr:row>326</xdr:row>
      <xdr:rowOff>0</xdr:rowOff>
    </xdr:to>
    <xdr:sp>
      <xdr:nvSpPr>
        <xdr:cNvPr id="43" name="Text 66"/>
        <xdr:cNvSpPr txBox="1">
          <a:spLocks noChangeArrowheads="1"/>
        </xdr:cNvSpPr>
      </xdr:nvSpPr>
      <xdr:spPr>
        <a:xfrm>
          <a:off x="800100" y="47063025"/>
          <a:ext cx="31432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3</xdr:col>
      <xdr:colOff>9525</xdr:colOff>
      <xdr:row>326</xdr:row>
      <xdr:rowOff>0</xdr:rowOff>
    </xdr:from>
    <xdr:to>
      <xdr:col>10</xdr:col>
      <xdr:colOff>0</xdr:colOff>
      <xdr:row>326</xdr:row>
      <xdr:rowOff>0</xdr:rowOff>
    </xdr:to>
    <xdr:sp>
      <xdr:nvSpPr>
        <xdr:cNvPr id="44" name="Text 67"/>
        <xdr:cNvSpPr txBox="1">
          <a:spLocks noChangeArrowheads="1"/>
        </xdr:cNvSpPr>
      </xdr:nvSpPr>
      <xdr:spPr>
        <a:xfrm>
          <a:off x="790575" y="47063025"/>
          <a:ext cx="3152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0</xdr:colOff>
      <xdr:row>45</xdr:row>
      <xdr:rowOff>0</xdr:rowOff>
    </xdr:from>
    <xdr:to>
      <xdr:col>10</xdr:col>
      <xdr:colOff>0</xdr:colOff>
      <xdr:row>45</xdr:row>
      <xdr:rowOff>0</xdr:rowOff>
    </xdr:to>
    <xdr:sp>
      <xdr:nvSpPr>
        <xdr:cNvPr id="45" name="Text 1"/>
        <xdr:cNvSpPr txBox="1">
          <a:spLocks noChangeArrowheads="1"/>
        </xdr:cNvSpPr>
      </xdr:nvSpPr>
      <xdr:spPr>
        <a:xfrm>
          <a:off x="323850" y="6915150"/>
          <a:ext cx="36195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share of profits and losses of associated companies for the current year to date include impairment losses taken up by an associated company of RM82,239,000 in compliance with MASB 23 "Impairment of Assets"</a:t>
          </a:r>
        </a:p>
      </xdr:txBody>
    </xdr:sp>
    <xdr:clientData/>
  </xdr:twoCellAnchor>
  <xdr:twoCellAnchor>
    <xdr:from>
      <xdr:col>1</xdr:col>
      <xdr:colOff>9525</xdr:colOff>
      <xdr:row>18</xdr:row>
      <xdr:rowOff>9525</xdr:rowOff>
    </xdr:from>
    <xdr:to>
      <xdr:col>14</xdr:col>
      <xdr:colOff>742950</xdr:colOff>
      <xdr:row>19</xdr:row>
      <xdr:rowOff>95250</xdr:rowOff>
    </xdr:to>
    <xdr:sp>
      <xdr:nvSpPr>
        <xdr:cNvPr id="46" name="TextBox 529"/>
        <xdr:cNvSpPr txBox="1">
          <a:spLocks noChangeArrowheads="1"/>
        </xdr:cNvSpPr>
      </xdr:nvSpPr>
      <xdr:spPr>
        <a:xfrm>
          <a:off x="333375" y="2828925"/>
          <a:ext cx="6057900" cy="2476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audit report of the preceding annual financial statements was not qualified.
</a:t>
          </a:r>
        </a:p>
      </xdr:txBody>
    </xdr:sp>
    <xdr:clientData/>
  </xdr:twoCellAnchor>
  <xdr:twoCellAnchor>
    <xdr:from>
      <xdr:col>1</xdr:col>
      <xdr:colOff>19050</xdr:colOff>
      <xdr:row>45</xdr:row>
      <xdr:rowOff>19050</xdr:rowOff>
    </xdr:from>
    <xdr:to>
      <xdr:col>15</xdr:col>
      <xdr:colOff>0</xdr:colOff>
      <xdr:row>48</xdr:row>
      <xdr:rowOff>104775</xdr:rowOff>
    </xdr:to>
    <xdr:sp>
      <xdr:nvSpPr>
        <xdr:cNvPr id="47" name="TextBox 531"/>
        <xdr:cNvSpPr txBox="1">
          <a:spLocks noChangeArrowheads="1"/>
        </xdr:cNvSpPr>
      </xdr:nvSpPr>
      <xdr:spPr>
        <a:xfrm>
          <a:off x="342900" y="6934200"/>
          <a:ext cx="6076950" cy="5715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items affecting assets, liabilities, equity, net income or cash flows that are unusual because of their nature, size or incidence, other than the gain of RM4.65 million and proceeds of RM8.73 million from the disposal of investment in an associated company by a subsidiary company.
</a:t>
          </a:r>
        </a:p>
      </xdr:txBody>
    </xdr:sp>
    <xdr:clientData/>
  </xdr:twoCellAnchor>
  <xdr:twoCellAnchor>
    <xdr:from>
      <xdr:col>0</xdr:col>
      <xdr:colOff>200025</xdr:colOff>
      <xdr:row>60</xdr:row>
      <xdr:rowOff>0</xdr:rowOff>
    </xdr:from>
    <xdr:to>
      <xdr:col>15</xdr:col>
      <xdr:colOff>0</xdr:colOff>
      <xdr:row>60</xdr:row>
      <xdr:rowOff>0</xdr:rowOff>
    </xdr:to>
    <xdr:sp>
      <xdr:nvSpPr>
        <xdr:cNvPr id="48" name="TextBox 532"/>
        <xdr:cNvSpPr txBox="1">
          <a:spLocks noChangeArrowheads="1"/>
        </xdr:cNvSpPr>
      </xdr:nvSpPr>
      <xdr:spPr>
        <a:xfrm>
          <a:off x="200025" y="9277350"/>
          <a:ext cx="6219825"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changes in estimates of accounts reported in prior interim periods of the current financial year or report in prior financial years which have a material effect in the current interim period.</a:t>
          </a:r>
        </a:p>
      </xdr:txBody>
    </xdr:sp>
    <xdr:clientData/>
  </xdr:twoCellAnchor>
  <xdr:twoCellAnchor>
    <xdr:from>
      <xdr:col>1</xdr:col>
      <xdr:colOff>9525</xdr:colOff>
      <xdr:row>66</xdr:row>
      <xdr:rowOff>9525</xdr:rowOff>
    </xdr:from>
    <xdr:to>
      <xdr:col>15</xdr:col>
      <xdr:colOff>0</xdr:colOff>
      <xdr:row>68</xdr:row>
      <xdr:rowOff>0</xdr:rowOff>
    </xdr:to>
    <xdr:sp>
      <xdr:nvSpPr>
        <xdr:cNvPr id="49" name="Text 54"/>
        <xdr:cNvSpPr txBox="1">
          <a:spLocks noChangeArrowheads="1"/>
        </xdr:cNvSpPr>
      </xdr:nvSpPr>
      <xdr:spPr>
        <a:xfrm>
          <a:off x="333375" y="10201275"/>
          <a:ext cx="6086475" cy="228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analysis of the Group operations for the current financial period ended 30 September 2004 is as follows:-</a:t>
          </a:r>
        </a:p>
      </xdr:txBody>
    </xdr:sp>
    <xdr:clientData/>
  </xdr:twoCellAnchor>
  <xdr:twoCellAnchor>
    <xdr:from>
      <xdr:col>1</xdr:col>
      <xdr:colOff>9525</xdr:colOff>
      <xdr:row>96</xdr:row>
      <xdr:rowOff>28575</xdr:rowOff>
    </xdr:from>
    <xdr:to>
      <xdr:col>15</xdr:col>
      <xdr:colOff>0</xdr:colOff>
      <xdr:row>98</xdr:row>
      <xdr:rowOff>66675</xdr:rowOff>
    </xdr:to>
    <xdr:sp>
      <xdr:nvSpPr>
        <xdr:cNvPr id="50" name="TextBox 537"/>
        <xdr:cNvSpPr txBox="1">
          <a:spLocks noChangeArrowheads="1"/>
        </xdr:cNvSpPr>
      </xdr:nvSpPr>
      <xdr:spPr>
        <a:xfrm>
          <a:off x="333375" y="14030325"/>
          <a:ext cx="6086475" cy="3619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valuations of property, plant and equipment have been brought forward without amendment from the previous annual financial statements.
</a:t>
          </a:r>
        </a:p>
      </xdr:txBody>
    </xdr:sp>
    <xdr:clientData/>
  </xdr:twoCellAnchor>
  <xdr:twoCellAnchor>
    <xdr:from>
      <xdr:col>1</xdr:col>
      <xdr:colOff>9525</xdr:colOff>
      <xdr:row>117</xdr:row>
      <xdr:rowOff>9525</xdr:rowOff>
    </xdr:from>
    <xdr:to>
      <xdr:col>15</xdr:col>
      <xdr:colOff>0</xdr:colOff>
      <xdr:row>119</xdr:row>
      <xdr:rowOff>38100</xdr:rowOff>
    </xdr:to>
    <xdr:sp>
      <xdr:nvSpPr>
        <xdr:cNvPr id="51" name="TextBox 538"/>
        <xdr:cNvSpPr txBox="1">
          <a:spLocks noChangeArrowheads="1"/>
        </xdr:cNvSpPr>
      </xdr:nvSpPr>
      <xdr:spPr>
        <a:xfrm>
          <a:off x="333375" y="17030700"/>
          <a:ext cx="6086475" cy="3524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changes in the composition of the Group during the current financial period ended 30 September 2004.
</a:t>
          </a:r>
        </a:p>
      </xdr:txBody>
    </xdr:sp>
    <xdr:clientData/>
  </xdr:twoCellAnchor>
  <xdr:twoCellAnchor>
    <xdr:from>
      <xdr:col>2</xdr:col>
      <xdr:colOff>9525</xdr:colOff>
      <xdr:row>67</xdr:row>
      <xdr:rowOff>0</xdr:rowOff>
    </xdr:from>
    <xdr:to>
      <xdr:col>8</xdr:col>
      <xdr:colOff>742950</xdr:colOff>
      <xdr:row>67</xdr:row>
      <xdr:rowOff>0</xdr:rowOff>
    </xdr:to>
    <xdr:sp>
      <xdr:nvSpPr>
        <xdr:cNvPr id="52" name="TextBox 545"/>
        <xdr:cNvSpPr txBox="1">
          <a:spLocks noChangeArrowheads="1"/>
        </xdr:cNvSpPr>
      </xdr:nvSpPr>
      <xdr:spPr>
        <a:xfrm>
          <a:off x="561975" y="10353675"/>
          <a:ext cx="3295650"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diluted earnings per share is not applicable</a:t>
          </a:r>
        </a:p>
      </xdr:txBody>
    </xdr:sp>
    <xdr:clientData/>
  </xdr:twoCellAnchor>
  <xdr:oneCellAnchor>
    <xdr:from>
      <xdr:col>1</xdr:col>
      <xdr:colOff>9525</xdr:colOff>
      <xdr:row>22</xdr:row>
      <xdr:rowOff>19050</xdr:rowOff>
    </xdr:from>
    <xdr:ext cx="6048375" cy="333375"/>
    <xdr:sp>
      <xdr:nvSpPr>
        <xdr:cNvPr id="53" name="Text 10"/>
        <xdr:cNvSpPr txBox="1">
          <a:spLocks noChangeArrowheads="1"/>
        </xdr:cNvSpPr>
      </xdr:nvSpPr>
      <xdr:spPr>
        <a:xfrm>
          <a:off x="333375" y="3457575"/>
          <a:ext cx="604837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businesses where seasonal or cyclical factors would have some effects on the operations are as follows:-
</a:t>
          </a:r>
        </a:p>
      </xdr:txBody>
    </xdr:sp>
    <xdr:clientData/>
  </xdr:oneCellAnchor>
  <xdr:twoCellAnchor>
    <xdr:from>
      <xdr:col>2</xdr:col>
      <xdr:colOff>19050</xdr:colOff>
      <xdr:row>27</xdr:row>
      <xdr:rowOff>9525</xdr:rowOff>
    </xdr:from>
    <xdr:to>
      <xdr:col>15</xdr:col>
      <xdr:colOff>0</xdr:colOff>
      <xdr:row>29</xdr:row>
      <xdr:rowOff>57150</xdr:rowOff>
    </xdr:to>
    <xdr:sp>
      <xdr:nvSpPr>
        <xdr:cNvPr id="54" name="Text 25"/>
        <xdr:cNvSpPr txBox="1">
          <a:spLocks noChangeArrowheads="1"/>
        </xdr:cNvSpPr>
      </xdr:nvSpPr>
      <xdr:spPr>
        <a:xfrm>
          <a:off x="571500" y="4162425"/>
          <a:ext cx="5848350"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retail operations in Malaysia have seasonal peaks in tandem with the year end school holidays and various festive seasons, and also normally record better sales during Blockbuster Sales.</a:t>
          </a:r>
        </a:p>
      </xdr:txBody>
    </xdr:sp>
    <xdr:clientData/>
  </xdr:twoCellAnchor>
  <xdr:twoCellAnchor>
    <xdr:from>
      <xdr:col>3</xdr:col>
      <xdr:colOff>9525</xdr:colOff>
      <xdr:row>32</xdr:row>
      <xdr:rowOff>9525</xdr:rowOff>
    </xdr:from>
    <xdr:to>
      <xdr:col>14</xdr:col>
      <xdr:colOff>762000</xdr:colOff>
      <xdr:row>35</xdr:row>
      <xdr:rowOff>0</xdr:rowOff>
    </xdr:to>
    <xdr:sp>
      <xdr:nvSpPr>
        <xdr:cNvPr id="55" name="Text 28"/>
        <xdr:cNvSpPr txBox="1">
          <a:spLocks noChangeArrowheads="1"/>
        </xdr:cNvSpPr>
      </xdr:nvSpPr>
      <xdr:spPr>
        <a:xfrm>
          <a:off x="790575" y="4905375"/>
          <a:ext cx="5619750" cy="447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retail operations in United Kingdom normally record better sales in the third quarter of the financial year due to the Christmas season;</a:t>
          </a:r>
        </a:p>
      </xdr:txBody>
    </xdr:sp>
    <xdr:clientData/>
  </xdr:twoCellAnchor>
  <xdr:twoCellAnchor>
    <xdr:from>
      <xdr:col>3</xdr:col>
      <xdr:colOff>9525</xdr:colOff>
      <xdr:row>35</xdr:row>
      <xdr:rowOff>19050</xdr:rowOff>
    </xdr:from>
    <xdr:to>
      <xdr:col>14</xdr:col>
      <xdr:colOff>762000</xdr:colOff>
      <xdr:row>38</xdr:row>
      <xdr:rowOff>104775</xdr:rowOff>
    </xdr:to>
    <xdr:sp>
      <xdr:nvSpPr>
        <xdr:cNvPr id="56" name="Text 29"/>
        <xdr:cNvSpPr txBox="1">
          <a:spLocks noChangeArrowheads="1"/>
        </xdr:cNvSpPr>
      </xdr:nvSpPr>
      <xdr:spPr>
        <a:xfrm>
          <a:off x="790575" y="5372100"/>
          <a:ext cx="5619750" cy="571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hotel operations in United Kingdom and Australia normally will experience low trading after Christmas, New Year and Easter due to the after effects of the holiday seasons. Additionally, winter periods will also experience a decline in trading; and</a:t>
          </a:r>
        </a:p>
      </xdr:txBody>
    </xdr:sp>
    <xdr:clientData/>
  </xdr:twoCellAnchor>
  <xdr:twoCellAnchor>
    <xdr:from>
      <xdr:col>3</xdr:col>
      <xdr:colOff>19050</xdr:colOff>
      <xdr:row>39</xdr:row>
      <xdr:rowOff>9525</xdr:rowOff>
    </xdr:from>
    <xdr:to>
      <xdr:col>15</xdr:col>
      <xdr:colOff>0</xdr:colOff>
      <xdr:row>42</xdr:row>
      <xdr:rowOff>104775</xdr:rowOff>
    </xdr:to>
    <xdr:sp>
      <xdr:nvSpPr>
        <xdr:cNvPr id="57" name="Text 30"/>
        <xdr:cNvSpPr txBox="1">
          <a:spLocks noChangeArrowheads="1"/>
        </xdr:cNvSpPr>
      </xdr:nvSpPr>
      <xdr:spPr>
        <a:xfrm>
          <a:off x="800100" y="5981700"/>
          <a:ext cx="5619750" cy="5810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Asia Pacific region such as Malaysia, Singapore and Hong Kong, sales are better during the various festive seasons.
   </a:t>
          </a:r>
        </a:p>
      </xdr:txBody>
    </xdr:sp>
    <xdr:clientData/>
  </xdr:twoCellAnchor>
  <xdr:twoCellAnchor>
    <xdr:from>
      <xdr:col>1</xdr:col>
      <xdr:colOff>9525</xdr:colOff>
      <xdr:row>51</xdr:row>
      <xdr:rowOff>19050</xdr:rowOff>
    </xdr:from>
    <xdr:to>
      <xdr:col>15</xdr:col>
      <xdr:colOff>0</xdr:colOff>
      <xdr:row>53</xdr:row>
      <xdr:rowOff>76200</xdr:rowOff>
    </xdr:to>
    <xdr:sp>
      <xdr:nvSpPr>
        <xdr:cNvPr id="58" name="TextBox 553"/>
        <xdr:cNvSpPr txBox="1">
          <a:spLocks noChangeArrowheads="1"/>
        </xdr:cNvSpPr>
      </xdr:nvSpPr>
      <xdr:spPr>
        <a:xfrm>
          <a:off x="333375" y="7877175"/>
          <a:ext cx="6086475" cy="3810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changes in estimates of amounts reported in prior financial year, which may have a material effect in the current interim period.</a:t>
          </a:r>
        </a:p>
      </xdr:txBody>
    </xdr:sp>
    <xdr:clientData/>
  </xdr:twoCellAnchor>
  <xdr:twoCellAnchor>
    <xdr:from>
      <xdr:col>2</xdr:col>
      <xdr:colOff>19050</xdr:colOff>
      <xdr:row>67</xdr:row>
      <xdr:rowOff>0</xdr:rowOff>
    </xdr:from>
    <xdr:to>
      <xdr:col>8</xdr:col>
      <xdr:colOff>742950</xdr:colOff>
      <xdr:row>67</xdr:row>
      <xdr:rowOff>0</xdr:rowOff>
    </xdr:to>
    <xdr:sp>
      <xdr:nvSpPr>
        <xdr:cNvPr id="59" name="TextBox 554"/>
        <xdr:cNvSpPr txBox="1">
          <a:spLocks noChangeArrowheads="1"/>
        </xdr:cNvSpPr>
      </xdr:nvSpPr>
      <xdr:spPr>
        <a:xfrm>
          <a:off x="571500" y="10353675"/>
          <a:ext cx="3286125"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Basis loss per share of the Group is calculated by dividing the net loss attributable to shareholders of RM   by the number of ordinary shares in issue during the financial year of of 1,956,843,000.
</a:t>
          </a:r>
        </a:p>
      </xdr:txBody>
    </xdr:sp>
    <xdr:clientData/>
  </xdr:twoCellAnchor>
  <xdr:twoCellAnchor>
    <xdr:from>
      <xdr:col>1</xdr:col>
      <xdr:colOff>9525</xdr:colOff>
      <xdr:row>169</xdr:row>
      <xdr:rowOff>0</xdr:rowOff>
    </xdr:from>
    <xdr:to>
      <xdr:col>15</xdr:col>
      <xdr:colOff>0</xdr:colOff>
      <xdr:row>174</xdr:row>
      <xdr:rowOff>19050</xdr:rowOff>
    </xdr:to>
    <xdr:sp>
      <xdr:nvSpPr>
        <xdr:cNvPr id="60" name="Text 6"/>
        <xdr:cNvSpPr txBox="1">
          <a:spLocks noChangeArrowheads="1"/>
        </xdr:cNvSpPr>
      </xdr:nvSpPr>
      <xdr:spPr>
        <a:xfrm>
          <a:off x="333375" y="24974550"/>
          <a:ext cx="6086475" cy="828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recorded revenue of RM77.38 million and pre-tax loss of RM17.20 million for the current quarter as compared to revenue of RM65.52 million and pre-tax loss of RM7.94 million in the preceding quarter. The higher revenue in the current quarter was mainly due to higher sales achieved by the retailing operations of its subsidiary companies during the Mega Sales in August 2004. The higher pre-tax loss in the current quarter was mainly due to higher shares of losses in associated companies.</a:t>
          </a:r>
        </a:p>
      </xdr:txBody>
    </xdr:sp>
    <xdr:clientData/>
  </xdr:twoCellAnchor>
  <xdr:oneCellAnchor>
    <xdr:from>
      <xdr:col>1</xdr:col>
      <xdr:colOff>9525</xdr:colOff>
      <xdr:row>177</xdr:row>
      <xdr:rowOff>0</xdr:rowOff>
    </xdr:from>
    <xdr:ext cx="6029325" cy="3781425"/>
    <xdr:sp>
      <xdr:nvSpPr>
        <xdr:cNvPr id="61" name="Text 14"/>
        <xdr:cNvSpPr txBox="1">
          <a:spLocks noChangeArrowheads="1"/>
        </xdr:cNvSpPr>
      </xdr:nvSpPr>
      <xdr:spPr>
        <a:xfrm>
          <a:off x="333375" y="26241375"/>
          <a:ext cx="6029325" cy="3781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Malaysian economy is envisaged to continue its growth in 2004 with a projected increase in the real gross domestic product of between 6.0% to 6.5%. The economic outlook for the major overseas economies is also expected to be positive in the last quarter of 2004. However, recent rising fuel oil prices and interest rates, and continuing political and social tension in the Middle East may dampen market conditions and economic growth.
The Group will continue to strategically rationalise and streamline its operations to emerge leaner but more productive and efficient. Non-core businesses and low income generating assets will be divested and the proceeds will be used to further reduce borrowings and to increase the working capital for the operations of the companies of the Group. 
The major rationalisation exercise of the Malayan United Industries Berhad ("MUIB") Group which involves, amongst others, the proposed settlement of inter-company advances owing to MUI Properties Berhad ("MPB") Group and Pan Malaysia Corporation Berhad ("PMC") Group by the issuance of irredeemable convertible unsecured loan stocks ("ICULS") by MUIB ("Proposed Settlement"), and the disposal of non-core and low-income generating assets to substantially reduce the overall borrowings of the MUIB Group and to channel additional cash raised towards the expansion of its core businesses, will when completed, give the MUIB Group a stronger balance sheet and improved cashflow. 
The Proposed Settlement had been approved by the Securities Commission ("SC") and the shareholders of MUIB, MPB and PMC. The issuance of ICULS by MUIB pursuant to the Proposed Settlement will result in an increase in the MUIB's consolidated shareholders' equity and net tangible assets per MUIB share, which in turn, will have positive impacts on the Company's consolidated balance sheet and shareholders' equity.
</a:t>
          </a:r>
        </a:p>
      </xdr:txBody>
    </xdr:sp>
    <xdr:clientData/>
  </xdr:oneCellAnchor>
  <xdr:oneCellAnchor>
    <xdr:from>
      <xdr:col>1</xdr:col>
      <xdr:colOff>9525</xdr:colOff>
      <xdr:row>167</xdr:row>
      <xdr:rowOff>0</xdr:rowOff>
    </xdr:from>
    <xdr:ext cx="5667375" cy="238125"/>
    <xdr:sp>
      <xdr:nvSpPr>
        <xdr:cNvPr id="62" name="Text 16"/>
        <xdr:cNvSpPr txBox="1">
          <a:spLocks noChangeArrowheads="1"/>
        </xdr:cNvSpPr>
      </xdr:nvSpPr>
      <xdr:spPr>
        <a:xfrm>
          <a:off x="333375" y="24679275"/>
          <a:ext cx="5667375" cy="23812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Material Changes in the Quarterly Results Compared to the Results of the Preceding Quarter
</a:t>
          </a:r>
        </a:p>
      </xdr:txBody>
    </xdr:sp>
    <xdr:clientData/>
  </xdr:oneCellAnchor>
  <xdr:twoCellAnchor>
    <xdr:from>
      <xdr:col>1</xdr:col>
      <xdr:colOff>9525</xdr:colOff>
      <xdr:row>155</xdr:row>
      <xdr:rowOff>0</xdr:rowOff>
    </xdr:from>
    <xdr:to>
      <xdr:col>13</xdr:col>
      <xdr:colOff>0</xdr:colOff>
      <xdr:row>155</xdr:row>
      <xdr:rowOff>0</xdr:rowOff>
    </xdr:to>
    <xdr:sp>
      <xdr:nvSpPr>
        <xdr:cNvPr id="63" name="Text 34"/>
        <xdr:cNvSpPr txBox="1">
          <a:spLocks noChangeArrowheads="1"/>
        </xdr:cNvSpPr>
      </xdr:nvSpPr>
      <xdr:spPr>
        <a:xfrm>
          <a:off x="333375" y="22736175"/>
          <a:ext cx="52006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0</xdr:colOff>
      <xdr:row>155</xdr:row>
      <xdr:rowOff>0</xdr:rowOff>
    </xdr:from>
    <xdr:to>
      <xdr:col>12</xdr:col>
      <xdr:colOff>704850</xdr:colOff>
      <xdr:row>155</xdr:row>
      <xdr:rowOff>0</xdr:rowOff>
    </xdr:to>
    <xdr:sp>
      <xdr:nvSpPr>
        <xdr:cNvPr id="64" name="Text 45"/>
        <xdr:cNvSpPr txBox="1">
          <a:spLocks noChangeArrowheads="1"/>
        </xdr:cNvSpPr>
      </xdr:nvSpPr>
      <xdr:spPr>
        <a:xfrm>
          <a:off x="323850" y="22736175"/>
          <a:ext cx="5162550" cy="0"/>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155</xdr:row>
      <xdr:rowOff>0</xdr:rowOff>
    </xdr:from>
    <xdr:to>
      <xdr:col>15</xdr:col>
      <xdr:colOff>0</xdr:colOff>
      <xdr:row>155</xdr:row>
      <xdr:rowOff>0</xdr:rowOff>
    </xdr:to>
    <xdr:sp>
      <xdr:nvSpPr>
        <xdr:cNvPr id="65" name="Text 6"/>
        <xdr:cNvSpPr txBox="1">
          <a:spLocks noChangeArrowheads="1"/>
        </xdr:cNvSpPr>
      </xdr:nvSpPr>
      <xdr:spPr>
        <a:xfrm>
          <a:off x="342900" y="22736175"/>
          <a:ext cx="6076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contributions from the Group's main associated company, Malayan United Industries Berhad ("MUI"), were within expectation. In line with the MUI Group's efforts to consolidate and rationalise its operations, the overall performance of the MUI Group has improved.</a:t>
          </a:r>
        </a:p>
      </xdr:txBody>
    </xdr:sp>
    <xdr:clientData/>
  </xdr:twoCellAnchor>
  <xdr:twoCellAnchor>
    <xdr:from>
      <xdr:col>1</xdr:col>
      <xdr:colOff>9525</xdr:colOff>
      <xdr:row>155</xdr:row>
      <xdr:rowOff>9525</xdr:rowOff>
    </xdr:from>
    <xdr:to>
      <xdr:col>14</xdr:col>
      <xdr:colOff>733425</xdr:colOff>
      <xdr:row>166</xdr:row>
      <xdr:rowOff>66675</xdr:rowOff>
    </xdr:to>
    <xdr:sp>
      <xdr:nvSpPr>
        <xdr:cNvPr id="66" name="TextBox 561"/>
        <xdr:cNvSpPr txBox="1">
          <a:spLocks noChangeArrowheads="1"/>
        </xdr:cNvSpPr>
      </xdr:nvSpPr>
      <xdr:spPr>
        <a:xfrm>
          <a:off x="333375" y="22745700"/>
          <a:ext cx="6048375" cy="1838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Arial"/>
              <a:ea typeface="Arial"/>
              <a:cs typeface="Arial"/>
            </a:rPr>
            <a:t>During the current financial period ended 30 September 2004, the Group recorded a higher revenue of RM142.90 million as compared to RM128.54 million recorded in the previous year corresponding period. The increase in revenue was mainly contributed by the retailing operations of its subsidiary companies due to better sell-through merchandise, longer Mega Sales period in August 2004 and more new specialty stores. 
The Group's pre-tax loss for the current financial period was lower at RM25.14 million as compared to the pre-tax loss of RM53.33 million in the preceding year corresponding period. The decrease in pre-tax loss was mainly due to improved operating results of subsidiary and associated companies, and gain on disposal of investment in an associated company. The improved operating results of subsidiary companies were mainly due to increase in sales, effective cost management and improvement in trading margins by the retailing operations of subsidiary companies.  </a:t>
          </a:r>
        </a:p>
      </xdr:txBody>
    </xdr:sp>
    <xdr:clientData/>
  </xdr:twoCellAnchor>
  <xdr:twoCellAnchor>
    <xdr:from>
      <xdr:col>1</xdr:col>
      <xdr:colOff>9525</xdr:colOff>
      <xdr:row>222</xdr:row>
      <xdr:rowOff>19050</xdr:rowOff>
    </xdr:from>
    <xdr:to>
      <xdr:col>15</xdr:col>
      <xdr:colOff>0</xdr:colOff>
      <xdr:row>226</xdr:row>
      <xdr:rowOff>57150</xdr:rowOff>
    </xdr:to>
    <xdr:sp>
      <xdr:nvSpPr>
        <xdr:cNvPr id="67" name="Text 22"/>
        <xdr:cNvSpPr txBox="1">
          <a:spLocks noChangeArrowheads="1"/>
        </xdr:cNvSpPr>
      </xdr:nvSpPr>
      <xdr:spPr>
        <a:xfrm>
          <a:off x="333375" y="32908875"/>
          <a:ext cx="6086475" cy="685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Included in current taxation is tax credit on dividend from a subsidiary company of RM1.59 million. Provision for taxation is made even though the Group recorded a loss before tax due mainly to certain expenses which are not deductible for tax purposes and the non-availability of group relief where tax losses of certain companies of the Group cannot be set-off against the taxable profits of other companies of the Group.</a:t>
          </a:r>
        </a:p>
      </xdr:txBody>
    </xdr:sp>
    <xdr:clientData/>
  </xdr:twoCellAnchor>
  <xdr:twoCellAnchor>
    <xdr:from>
      <xdr:col>1</xdr:col>
      <xdr:colOff>9525</xdr:colOff>
      <xdr:row>232</xdr:row>
      <xdr:rowOff>19050</xdr:rowOff>
    </xdr:from>
    <xdr:to>
      <xdr:col>15</xdr:col>
      <xdr:colOff>0</xdr:colOff>
      <xdr:row>234</xdr:row>
      <xdr:rowOff>104775</xdr:rowOff>
    </xdr:to>
    <xdr:sp>
      <xdr:nvSpPr>
        <xdr:cNvPr id="68" name="Text 20"/>
        <xdr:cNvSpPr txBox="1">
          <a:spLocks noChangeArrowheads="1"/>
        </xdr:cNvSpPr>
      </xdr:nvSpPr>
      <xdr:spPr>
        <a:xfrm>
          <a:off x="333375" y="34470975"/>
          <a:ext cx="6086475" cy="409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disposals of properties for the current quarter and current financial period ended 30 September 2004.
</a:t>
          </a:r>
          <a:r>
            <a:rPr lang="en-US" cap="none" sz="800" b="0"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1</xdr:col>
      <xdr:colOff>9525</xdr:colOff>
      <xdr:row>300</xdr:row>
      <xdr:rowOff>9525</xdr:rowOff>
    </xdr:from>
    <xdr:to>
      <xdr:col>15</xdr:col>
      <xdr:colOff>0</xdr:colOff>
      <xdr:row>302</xdr:row>
      <xdr:rowOff>85725</xdr:rowOff>
    </xdr:to>
    <xdr:sp>
      <xdr:nvSpPr>
        <xdr:cNvPr id="69" name="Text 27"/>
        <xdr:cNvSpPr txBox="1">
          <a:spLocks noChangeArrowheads="1"/>
        </xdr:cNvSpPr>
      </xdr:nvSpPr>
      <xdr:spPr>
        <a:xfrm>
          <a:off x="333375" y="43443525"/>
          <a:ext cx="6086475" cy="4000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above borrowings include borrowings in Ringgit Malaysia equivalent of RM228,363,000 which are denominated in United States Dollars taken by a foreign subsidiary company.</a:t>
          </a:r>
        </a:p>
      </xdr:txBody>
    </xdr:sp>
    <xdr:clientData/>
  </xdr:twoCellAnchor>
  <xdr:twoCellAnchor>
    <xdr:from>
      <xdr:col>1</xdr:col>
      <xdr:colOff>19050</xdr:colOff>
      <xdr:row>305</xdr:row>
      <xdr:rowOff>9525</xdr:rowOff>
    </xdr:from>
    <xdr:to>
      <xdr:col>15</xdr:col>
      <xdr:colOff>0</xdr:colOff>
      <xdr:row>306</xdr:row>
      <xdr:rowOff>47625</xdr:rowOff>
    </xdr:to>
    <xdr:sp>
      <xdr:nvSpPr>
        <xdr:cNvPr id="70" name="Text 5"/>
        <xdr:cNvSpPr txBox="1">
          <a:spLocks noChangeArrowheads="1"/>
        </xdr:cNvSpPr>
      </xdr:nvSpPr>
      <xdr:spPr>
        <a:xfrm>
          <a:off x="342900" y="44167425"/>
          <a:ext cx="6076950" cy="2000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16 November 2004, there were no financial instruments with off balance sheet risk.</a:t>
          </a:r>
        </a:p>
      </xdr:txBody>
    </xdr:sp>
    <xdr:clientData/>
  </xdr:twoCellAnchor>
  <xdr:oneCellAnchor>
    <xdr:from>
      <xdr:col>1</xdr:col>
      <xdr:colOff>9525</xdr:colOff>
      <xdr:row>309</xdr:row>
      <xdr:rowOff>9525</xdr:rowOff>
    </xdr:from>
    <xdr:ext cx="5743575" cy="228600"/>
    <xdr:sp>
      <xdr:nvSpPr>
        <xdr:cNvPr id="71" name="Text 12"/>
        <xdr:cNvSpPr txBox="1">
          <a:spLocks noChangeArrowheads="1"/>
        </xdr:cNvSpPr>
      </xdr:nvSpPr>
      <xdr:spPr>
        <a:xfrm>
          <a:off x="333375" y="44738925"/>
          <a:ext cx="5743575" cy="228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16 November 2004, there were no material litigation involving the Group.
</a:t>
          </a:r>
        </a:p>
      </xdr:txBody>
    </xdr:sp>
    <xdr:clientData/>
  </xdr:oneCellAnchor>
  <xdr:twoCellAnchor>
    <xdr:from>
      <xdr:col>1</xdr:col>
      <xdr:colOff>9525</xdr:colOff>
      <xdr:row>310</xdr:row>
      <xdr:rowOff>0</xdr:rowOff>
    </xdr:from>
    <xdr:to>
      <xdr:col>15</xdr:col>
      <xdr:colOff>0</xdr:colOff>
      <xdr:row>310</xdr:row>
      <xdr:rowOff>0</xdr:rowOff>
    </xdr:to>
    <xdr:sp>
      <xdr:nvSpPr>
        <xdr:cNvPr id="72" name="Text 33"/>
        <xdr:cNvSpPr txBox="1">
          <a:spLocks noChangeArrowheads="1"/>
        </xdr:cNvSpPr>
      </xdr:nvSpPr>
      <xdr:spPr>
        <a:xfrm>
          <a:off x="333375" y="44891325"/>
          <a:ext cx="60864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analysis of the Group operations for the current financial period under review is as follows:-</a:t>
          </a:r>
        </a:p>
      </xdr:txBody>
    </xdr:sp>
    <xdr:clientData/>
  </xdr:twoCellAnchor>
  <xdr:oneCellAnchor>
    <xdr:from>
      <xdr:col>1</xdr:col>
      <xdr:colOff>9525</xdr:colOff>
      <xdr:row>313</xdr:row>
      <xdr:rowOff>9525</xdr:rowOff>
    </xdr:from>
    <xdr:ext cx="5934075" cy="314325"/>
    <xdr:sp>
      <xdr:nvSpPr>
        <xdr:cNvPr id="73" name="Text 12"/>
        <xdr:cNvSpPr txBox="1">
          <a:spLocks noChangeArrowheads="1"/>
        </xdr:cNvSpPr>
      </xdr:nvSpPr>
      <xdr:spPr>
        <a:xfrm>
          <a:off x="333375" y="45310425"/>
          <a:ext cx="593407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has been recommended by the Board for the current quarter. 
</a:t>
          </a:r>
        </a:p>
      </xdr:txBody>
    </xdr:sp>
    <xdr:clientData/>
  </xdr:oneCellAnchor>
  <xdr:oneCellAnchor>
    <xdr:from>
      <xdr:col>2</xdr:col>
      <xdr:colOff>9525</xdr:colOff>
      <xdr:row>319</xdr:row>
      <xdr:rowOff>19050</xdr:rowOff>
    </xdr:from>
    <xdr:ext cx="5819775" cy="523875"/>
    <xdr:sp>
      <xdr:nvSpPr>
        <xdr:cNvPr id="74" name="Text 12"/>
        <xdr:cNvSpPr txBox="1">
          <a:spLocks noChangeArrowheads="1"/>
        </xdr:cNvSpPr>
      </xdr:nvSpPr>
      <xdr:spPr>
        <a:xfrm>
          <a:off x="561975" y="46148625"/>
          <a:ext cx="5819775" cy="523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basic loss per share is calculated by dividing the net loss for the quarter/period by the number of ordinary shares in issue during the quarter/period (2003 : based on the weighted average number of ordinary shares in issue during the quarter/period).</a:t>
          </a:r>
        </a:p>
      </xdr:txBody>
    </xdr:sp>
    <xdr:clientData/>
  </xdr:oneCellAnchor>
  <xdr:oneCellAnchor>
    <xdr:from>
      <xdr:col>2</xdr:col>
      <xdr:colOff>9525</xdr:colOff>
      <xdr:row>334</xdr:row>
      <xdr:rowOff>9525</xdr:rowOff>
    </xdr:from>
    <xdr:ext cx="5819775" cy="542925"/>
    <xdr:sp>
      <xdr:nvSpPr>
        <xdr:cNvPr id="75" name="Text 12"/>
        <xdr:cNvSpPr txBox="1">
          <a:spLocks noChangeArrowheads="1"/>
        </xdr:cNvSpPr>
      </xdr:nvSpPr>
      <xdr:spPr>
        <a:xfrm>
          <a:off x="561975" y="48034575"/>
          <a:ext cx="5819775" cy="542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diluted loss per share is not applicable as the exercise price of the warrants based on the assumed exercise of the warrants is higher than the average market price of the shares during the relevant quarter/period. 
</a:t>
          </a:r>
        </a:p>
      </xdr:txBody>
    </xdr:sp>
    <xdr:clientData/>
  </xdr:oneCellAnchor>
  <xdr:twoCellAnchor>
    <xdr:from>
      <xdr:col>1</xdr:col>
      <xdr:colOff>9525</xdr:colOff>
      <xdr:row>112</xdr:row>
      <xdr:rowOff>9525</xdr:rowOff>
    </xdr:from>
    <xdr:to>
      <xdr:col>15</xdr:col>
      <xdr:colOff>0</xdr:colOff>
      <xdr:row>114</xdr:row>
      <xdr:rowOff>114300</xdr:rowOff>
    </xdr:to>
    <xdr:sp>
      <xdr:nvSpPr>
        <xdr:cNvPr id="76" name="TextBox 579"/>
        <xdr:cNvSpPr txBox="1">
          <a:spLocks noChangeArrowheads="1"/>
        </xdr:cNvSpPr>
      </xdr:nvSpPr>
      <xdr:spPr>
        <a:xfrm>
          <a:off x="333375" y="16249650"/>
          <a:ext cx="6086475" cy="4286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As at 16 November 2004, there were no material events subsequent to the end of the period reported on that have not been reflected in the interim financial statements.
</a:t>
          </a:r>
        </a:p>
      </xdr:txBody>
    </xdr:sp>
    <xdr:clientData/>
  </xdr:twoCellAnchor>
  <xdr:twoCellAnchor>
    <xdr:from>
      <xdr:col>1</xdr:col>
      <xdr:colOff>9525</xdr:colOff>
      <xdr:row>56</xdr:row>
      <xdr:rowOff>9525</xdr:rowOff>
    </xdr:from>
    <xdr:to>
      <xdr:col>15</xdr:col>
      <xdr:colOff>0</xdr:colOff>
      <xdr:row>59</xdr:row>
      <xdr:rowOff>38100</xdr:rowOff>
    </xdr:to>
    <xdr:sp>
      <xdr:nvSpPr>
        <xdr:cNvPr id="77" name="TextBox 581"/>
        <xdr:cNvSpPr txBox="1">
          <a:spLocks noChangeArrowheads="1"/>
        </xdr:cNvSpPr>
      </xdr:nvSpPr>
      <xdr:spPr>
        <a:xfrm>
          <a:off x="333375" y="8648700"/>
          <a:ext cx="6086475" cy="5048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was no issuance or repayment of debt and equity securities, share buyback, share cancellation, shares held as treasury shares and resale of treasury shares in the six months ("current financial period") ended 30 September 2004.  </a:t>
          </a:r>
        </a:p>
      </xdr:txBody>
    </xdr:sp>
    <xdr:clientData/>
  </xdr:twoCellAnchor>
  <xdr:oneCellAnchor>
    <xdr:from>
      <xdr:col>1</xdr:col>
      <xdr:colOff>9525</xdr:colOff>
      <xdr:row>150</xdr:row>
      <xdr:rowOff>9525</xdr:rowOff>
    </xdr:from>
    <xdr:ext cx="6057900" cy="381000"/>
    <xdr:sp>
      <xdr:nvSpPr>
        <xdr:cNvPr id="78" name="Text 16"/>
        <xdr:cNvSpPr txBox="1">
          <a:spLocks noChangeArrowheads="1"/>
        </xdr:cNvSpPr>
      </xdr:nvSpPr>
      <xdr:spPr>
        <a:xfrm>
          <a:off x="333375" y="21993225"/>
          <a:ext cx="6057900" cy="38100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ADDITIONAL INFORMATION REQUIRED BY PART A OF APPENDIX 9B OF BURSA MALAYSIA SECURITIES LISTING REQUIREMENTS
</a:t>
          </a:r>
        </a:p>
      </xdr:txBody>
    </xdr:sp>
    <xdr:clientData/>
  </xdr:oneCellAnchor>
  <xdr:twoCellAnchor>
    <xdr:from>
      <xdr:col>1</xdr:col>
      <xdr:colOff>9525</xdr:colOff>
      <xdr:row>122</xdr:row>
      <xdr:rowOff>9525</xdr:rowOff>
    </xdr:from>
    <xdr:to>
      <xdr:col>14</xdr:col>
      <xdr:colOff>762000</xdr:colOff>
      <xdr:row>136</xdr:row>
      <xdr:rowOff>104775</xdr:rowOff>
    </xdr:to>
    <xdr:sp>
      <xdr:nvSpPr>
        <xdr:cNvPr id="79" name="TextBox 594"/>
        <xdr:cNvSpPr txBox="1">
          <a:spLocks noChangeArrowheads="1"/>
        </xdr:cNvSpPr>
      </xdr:nvSpPr>
      <xdr:spPr>
        <a:xfrm>
          <a:off x="333375" y="17811750"/>
          <a:ext cx="6076950" cy="2362200"/>
        </a:xfrm>
        <a:prstGeom prst="rect">
          <a:avLst/>
        </a:prstGeom>
        <a:solidFill>
          <a:srgbClr val="FFFFFF"/>
        </a:solidFill>
        <a:ln w="19050" cmpd="sng">
          <a:solidFill>
            <a:srgbClr val="FFFFFF"/>
          </a:solidFill>
          <a:headEnd type="none"/>
          <a:tailEnd type="none"/>
        </a:ln>
      </xdr:spPr>
      <xdr:txBody>
        <a:bodyPr vertOverflow="clip" wrap="square"/>
        <a:p>
          <a:pPr algn="just">
            <a:defRPr/>
          </a:pPr>
          <a:r>
            <a:rPr lang="en-US" cap="none" sz="1000" b="0" i="0" u="none" baseline="0">
              <a:latin typeface="Arial"/>
              <a:ea typeface="Arial"/>
              <a:cs typeface="Arial"/>
            </a:rPr>
            <a:t>An associated company, which is 50% owned by a subsidiary company, has obtained term loan facilities amounting to RM115.20 million from various banks for the construction of a shopping complex cum office block in Seremban ("Project"). A charge was created on the Project ("Charged Property") in respect of the term loan facilities. However, the Project continued to be suspended. 
As at 30 September 2004, the amount of the term loan facilities utilised by the associated company was RM44.94 million and the estimated accrued interest was RM12.40 million.  
The bankers had commenced with an application for an Order for Sale of the Charged Property. The potential liability of the subsidiary company is up to 50% of the deficit after deducting the proceeds of the sale of the Charged Property and the subsidiary company is currently in negotiation with its bankers to resolve this matter. No provision for expected loss has been provided in the financial statements of the Group as the outcome of the Order for Sale of the Charged Property and the negotiation as mentioned above is not known and, the amount of outflow of resources, if any, is not presently determinable.</a:t>
          </a:r>
        </a:p>
      </xdr:txBody>
    </xdr:sp>
    <xdr:clientData/>
  </xdr:twoCellAnchor>
  <xdr:twoCellAnchor>
    <xdr:from>
      <xdr:col>1</xdr:col>
      <xdr:colOff>9525</xdr:colOff>
      <xdr:row>99</xdr:row>
      <xdr:rowOff>9525</xdr:rowOff>
    </xdr:from>
    <xdr:to>
      <xdr:col>14</xdr:col>
      <xdr:colOff>742950</xdr:colOff>
      <xdr:row>101</xdr:row>
      <xdr:rowOff>66675</xdr:rowOff>
    </xdr:to>
    <xdr:sp>
      <xdr:nvSpPr>
        <xdr:cNvPr id="80" name="TextBox 609"/>
        <xdr:cNvSpPr txBox="1">
          <a:spLocks noChangeArrowheads="1"/>
        </xdr:cNvSpPr>
      </xdr:nvSpPr>
      <xdr:spPr>
        <a:xfrm>
          <a:off x="333375" y="14497050"/>
          <a:ext cx="6057900" cy="3810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During the current financial period ended 30 September 2004, the property, plant and equipment acquired by the Group were as follows:-
</a:t>
          </a:r>
        </a:p>
      </xdr:txBody>
    </xdr:sp>
    <xdr:clientData/>
  </xdr:twoCellAnchor>
  <xdr:twoCellAnchor>
    <xdr:from>
      <xdr:col>2</xdr:col>
      <xdr:colOff>19050</xdr:colOff>
      <xdr:row>236</xdr:row>
      <xdr:rowOff>104775</xdr:rowOff>
    </xdr:from>
    <xdr:to>
      <xdr:col>15</xdr:col>
      <xdr:colOff>0</xdr:colOff>
      <xdr:row>240</xdr:row>
      <xdr:rowOff>19050</xdr:rowOff>
    </xdr:to>
    <xdr:sp>
      <xdr:nvSpPr>
        <xdr:cNvPr id="81" name="Text 24"/>
        <xdr:cNvSpPr txBox="1">
          <a:spLocks noChangeArrowheads="1"/>
        </xdr:cNvSpPr>
      </xdr:nvSpPr>
      <xdr:spPr>
        <a:xfrm>
          <a:off x="571500" y="35204400"/>
          <a:ext cx="5848350"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Particulars of purchases or disposals of quoted securities in the current quarter and current financial period ended 30 September 2004 by the Group other than investment in an associated company, are as follow:-</a:t>
          </a:r>
        </a:p>
      </xdr:txBody>
    </xdr:sp>
    <xdr:clientData/>
  </xdr:twoCellAnchor>
  <xdr:twoCellAnchor>
    <xdr:from>
      <xdr:col>2</xdr:col>
      <xdr:colOff>9525</xdr:colOff>
      <xdr:row>250</xdr:row>
      <xdr:rowOff>9525</xdr:rowOff>
    </xdr:from>
    <xdr:to>
      <xdr:col>15</xdr:col>
      <xdr:colOff>0</xdr:colOff>
      <xdr:row>252</xdr:row>
      <xdr:rowOff>38100</xdr:rowOff>
    </xdr:to>
    <xdr:sp>
      <xdr:nvSpPr>
        <xdr:cNvPr id="82" name="Text 36"/>
        <xdr:cNvSpPr txBox="1">
          <a:spLocks noChangeArrowheads="1"/>
        </xdr:cNvSpPr>
      </xdr:nvSpPr>
      <xdr:spPr>
        <a:xfrm>
          <a:off x="561975" y="36880800"/>
          <a:ext cx="5857875" cy="352425"/>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Total investments in quoted securities of the Group as at 30 September 2004, other than investment in an associated company, are as follows:-</a:t>
          </a:r>
        </a:p>
      </xdr:txBody>
    </xdr:sp>
    <xdr:clientData/>
  </xdr:twoCellAnchor>
  <xdr:twoCellAnchor>
    <xdr:from>
      <xdr:col>10</xdr:col>
      <xdr:colOff>600075</xdr:colOff>
      <xdr:row>628</xdr:row>
      <xdr:rowOff>0</xdr:rowOff>
    </xdr:from>
    <xdr:to>
      <xdr:col>17</xdr:col>
      <xdr:colOff>257175</xdr:colOff>
      <xdr:row>628</xdr:row>
      <xdr:rowOff>0</xdr:rowOff>
    </xdr:to>
    <xdr:sp>
      <xdr:nvSpPr>
        <xdr:cNvPr id="83" name="Line 644"/>
        <xdr:cNvSpPr>
          <a:spLocks/>
        </xdr:cNvSpPr>
      </xdr:nvSpPr>
      <xdr:spPr>
        <a:xfrm>
          <a:off x="4543425" y="95335725"/>
          <a:ext cx="28194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600075</xdr:colOff>
      <xdr:row>628</xdr:row>
      <xdr:rowOff>0</xdr:rowOff>
    </xdr:from>
    <xdr:to>
      <xdr:col>20</xdr:col>
      <xdr:colOff>104775</xdr:colOff>
      <xdr:row>628</xdr:row>
      <xdr:rowOff>0</xdr:rowOff>
    </xdr:to>
    <xdr:sp>
      <xdr:nvSpPr>
        <xdr:cNvPr id="84" name="Line 645"/>
        <xdr:cNvSpPr>
          <a:spLocks/>
        </xdr:cNvSpPr>
      </xdr:nvSpPr>
      <xdr:spPr>
        <a:xfrm>
          <a:off x="6248400" y="95335725"/>
          <a:ext cx="2790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265</xdr:row>
      <xdr:rowOff>9525</xdr:rowOff>
    </xdr:from>
    <xdr:to>
      <xdr:col>15</xdr:col>
      <xdr:colOff>0</xdr:colOff>
      <xdr:row>279</xdr:row>
      <xdr:rowOff>47625</xdr:rowOff>
    </xdr:to>
    <xdr:sp>
      <xdr:nvSpPr>
        <xdr:cNvPr id="85" name="Text 36"/>
        <xdr:cNvSpPr txBox="1">
          <a:spLocks noChangeArrowheads="1"/>
        </xdr:cNvSpPr>
      </xdr:nvSpPr>
      <xdr:spPr>
        <a:xfrm>
          <a:off x="333375" y="38719125"/>
          <a:ext cx="6086475" cy="230505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In the Company's Abridged Prospectus dated 30 June 2003 in respect of its rights issue, the Company's Board of Directors ("Board") had anticipated that the proceeds arising from the rights issue would be fully utilised within 12 months from the date of the listing of the shares on Bursa Malaysia Securities. The said rights issue shares were listed on 20 August 2003.
As at 20 August 2004 and 16 November 2004, the Company had utilised RM134.82 million of the proceeds of RM137.50 million raised from the rights issue to repay the Group's bank borrowings, as working capital of the Group and to defray expenses incurred relating to the Company's rights issue and bonus issue.
The Board had on 20 August 2004 resolved to utilise the remaining proceeds amounting to RM2.68 million by 20 August 2005, which amount was earlier earmarked for repayment of inter-company loans owing to Metrojaya Berhad.
Pending their utilisation, the remaining proceeds are placed as deposit with financial institution.</a:t>
          </a:r>
        </a:p>
      </xdr:txBody>
    </xdr:sp>
    <xdr:clientData/>
  </xdr:twoCellAnchor>
  <xdr:twoCellAnchor>
    <xdr:from>
      <xdr:col>1</xdr:col>
      <xdr:colOff>9525</xdr:colOff>
      <xdr:row>139</xdr:row>
      <xdr:rowOff>9525</xdr:rowOff>
    </xdr:from>
    <xdr:to>
      <xdr:col>14</xdr:col>
      <xdr:colOff>762000</xdr:colOff>
      <xdr:row>141</xdr:row>
      <xdr:rowOff>95250</xdr:rowOff>
    </xdr:to>
    <xdr:sp>
      <xdr:nvSpPr>
        <xdr:cNvPr id="86" name="TextBox 648"/>
        <xdr:cNvSpPr txBox="1">
          <a:spLocks noChangeArrowheads="1"/>
        </xdr:cNvSpPr>
      </xdr:nvSpPr>
      <xdr:spPr>
        <a:xfrm>
          <a:off x="333375" y="20535900"/>
          <a:ext cx="6076950" cy="4095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As at 30 September 2004, the Group has capital commitments in respect of property, plant and equipment as follows:-
</a:t>
          </a:r>
        </a:p>
      </xdr:txBody>
    </xdr:sp>
    <xdr:clientData/>
  </xdr:twoCellAnchor>
  <xdr:twoCellAnchor>
    <xdr:from>
      <xdr:col>1</xdr:col>
      <xdr:colOff>9525</xdr:colOff>
      <xdr:row>229</xdr:row>
      <xdr:rowOff>19050</xdr:rowOff>
    </xdr:from>
    <xdr:to>
      <xdr:col>15</xdr:col>
      <xdr:colOff>0</xdr:colOff>
      <xdr:row>231</xdr:row>
      <xdr:rowOff>66675</xdr:rowOff>
    </xdr:to>
    <xdr:sp>
      <xdr:nvSpPr>
        <xdr:cNvPr id="87" name="Text 20"/>
        <xdr:cNvSpPr txBox="1">
          <a:spLocks noChangeArrowheads="1"/>
        </xdr:cNvSpPr>
      </xdr:nvSpPr>
      <xdr:spPr>
        <a:xfrm>
          <a:off x="333375" y="33985200"/>
          <a:ext cx="608647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profit on sale of unquoted investment for the current quarter and current financial period ended 30 September 2004 was RM4.65 million.
</a:t>
          </a:r>
          <a:r>
            <a:rPr lang="en-US" cap="none" sz="800" b="0" i="0" u="none" baseline="0">
              <a:latin typeface="Arial"/>
              <a:ea typeface="Arial"/>
              <a:cs typeface="Arial"/>
            </a:rPr>
            <a:t> </a:t>
          </a:r>
          <a:r>
            <a:rPr lang="en-US" cap="none" sz="1000" b="0" i="0" u="none" baseline="0">
              <a:latin typeface="Arial"/>
              <a:ea typeface="Arial"/>
              <a:cs typeface="Arial"/>
            </a:rPr>
            <a:t>
</a:t>
          </a:r>
        </a:p>
      </xdr:txBody>
    </xdr:sp>
    <xdr:clientData/>
  </xdr:twoCellAnchor>
  <xdr:oneCellAnchor>
    <xdr:from>
      <xdr:col>1</xdr:col>
      <xdr:colOff>9525</xdr:colOff>
      <xdr:row>340</xdr:row>
      <xdr:rowOff>9525</xdr:rowOff>
    </xdr:from>
    <xdr:ext cx="6048375" cy="1333500"/>
    <xdr:sp>
      <xdr:nvSpPr>
        <xdr:cNvPr id="88" name="Text 12"/>
        <xdr:cNvSpPr txBox="1">
          <a:spLocks noChangeArrowheads="1"/>
        </xdr:cNvSpPr>
      </xdr:nvSpPr>
      <xdr:spPr>
        <a:xfrm>
          <a:off x="333375" y="48929925"/>
          <a:ext cx="6048375" cy="1333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22 November 2004, the Company has 1,086,920,033 outstanding warrants. The current expiry date of these warrants is 26 August 2005. The exercise price of the warrant is RM0.52 per share. 
On 22 November 2004, the Company announced that it proposes to extend the duration and exercise period of these outstanding warrants by five (5) years from 27 August 2005 up to and including 26 August 2010 ("Proposed Warrants Extension"). The Proposed Warrants Extension is subject to the approvals being obtained from the SC, shareholders and warrantholders of the Company, and any other relevant authority, if required.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6:M83"/>
  <sheetViews>
    <sheetView showGridLines="0" tabSelected="1" zoomScale="90" zoomScaleNormal="90" workbookViewId="0" topLeftCell="A1">
      <selection activeCell="A1" sqref="A1"/>
    </sheetView>
  </sheetViews>
  <sheetFormatPr defaultColWidth="9.140625" defaultRowHeight="12.75"/>
  <cols>
    <col min="1" max="1" width="2.8515625" style="3" customWidth="1"/>
    <col min="2" max="2" width="3.28125" style="18" customWidth="1"/>
    <col min="3" max="3" width="34.28125" style="18" customWidth="1"/>
    <col min="4" max="4" width="3.00390625" style="18" customWidth="1"/>
    <col min="5" max="5" width="0.85546875" style="3" customWidth="1"/>
    <col min="6" max="6" width="13.140625" style="3" customWidth="1"/>
    <col min="7" max="7" width="2.140625" style="3" customWidth="1"/>
    <col min="8" max="8" width="13.140625" style="2" customWidth="1"/>
    <col min="9" max="9" width="2.28125" style="2" customWidth="1"/>
    <col min="10" max="10" width="13.140625" style="3" customWidth="1"/>
    <col min="11" max="11" width="2.28125" style="3" customWidth="1"/>
    <col min="12" max="12" width="13.28125" style="3" customWidth="1"/>
    <col min="13" max="13" width="1.7109375" style="18" customWidth="1"/>
    <col min="14" max="14" width="0.9921875" style="3" customWidth="1"/>
    <col min="15" max="15" width="10.140625" style="3" bestFit="1" customWidth="1"/>
    <col min="16" max="16384" width="9.140625" style="3" customWidth="1"/>
  </cols>
  <sheetData>
    <row r="1" ht="12.75"/>
    <row r="2" ht="12.75"/>
    <row r="3" ht="12.75"/>
    <row r="4" ht="12.75"/>
    <row r="5" ht="12.75"/>
    <row r="6" spans="1:10" ht="10.5" customHeight="1">
      <c r="A6" s="81"/>
      <c r="H6" s="6"/>
      <c r="I6" s="18"/>
      <c r="J6" s="6"/>
    </row>
    <row r="7" spans="1:10" ht="13.5" customHeight="1">
      <c r="A7" s="81"/>
      <c r="H7" s="6"/>
      <c r="I7" s="3"/>
      <c r="J7" s="6"/>
    </row>
    <row r="8" spans="1:9" ht="13.5" customHeight="1">
      <c r="A8" s="81"/>
      <c r="H8" s="3"/>
      <c r="I8" s="3"/>
    </row>
    <row r="9" spans="1:9" ht="7.5" customHeight="1">
      <c r="A9" s="81"/>
      <c r="H9" s="3"/>
      <c r="I9" s="3"/>
    </row>
    <row r="10" spans="2:13" ht="12.75">
      <c r="B10" s="71"/>
      <c r="C10" s="72"/>
      <c r="D10" s="72"/>
      <c r="H10" s="82"/>
      <c r="I10" s="82"/>
      <c r="M10" s="72"/>
    </row>
    <row r="11" spans="2:13" ht="15.75" customHeight="1">
      <c r="B11" s="71"/>
      <c r="C11" s="72"/>
      <c r="D11" s="72"/>
      <c r="H11" s="82"/>
      <c r="I11" s="82"/>
      <c r="M11" s="72"/>
    </row>
    <row r="12" spans="2:13" ht="12.75">
      <c r="B12" s="71"/>
      <c r="C12" s="72"/>
      <c r="D12" s="72"/>
      <c r="H12" s="82"/>
      <c r="I12" s="82"/>
      <c r="M12" s="72"/>
    </row>
    <row r="13" spans="2:13" ht="12.75">
      <c r="B13" s="71"/>
      <c r="C13" s="72"/>
      <c r="D13" s="72"/>
      <c r="H13" s="82"/>
      <c r="I13" s="82"/>
      <c r="M13" s="72"/>
    </row>
    <row r="14" spans="2:13" ht="12.75">
      <c r="B14" s="71"/>
      <c r="C14" s="72"/>
      <c r="D14" s="72"/>
      <c r="H14" s="82"/>
      <c r="I14" s="82"/>
      <c r="M14" s="72"/>
    </row>
    <row r="15" spans="2:13" ht="12.75" customHeight="1">
      <c r="B15" s="133" t="s">
        <v>144</v>
      </c>
      <c r="H15" s="82"/>
      <c r="I15" s="82"/>
      <c r="M15" s="72"/>
    </row>
    <row r="16" spans="2:13" ht="12.75" customHeight="1">
      <c r="B16" s="71" t="s">
        <v>197</v>
      </c>
      <c r="H16" s="82"/>
      <c r="I16" s="82"/>
      <c r="M16" s="72"/>
    </row>
    <row r="17" spans="2:13" ht="12.75">
      <c r="B17" s="71"/>
      <c r="C17" s="72"/>
      <c r="D17" s="72"/>
      <c r="H17" s="82"/>
      <c r="I17" s="82"/>
      <c r="M17" s="72"/>
    </row>
    <row r="18" spans="2:13" ht="12.75">
      <c r="B18" s="71"/>
      <c r="C18" s="72"/>
      <c r="D18" s="72"/>
      <c r="H18" s="82"/>
      <c r="I18" s="82"/>
      <c r="M18" s="72"/>
    </row>
    <row r="19" spans="6:12" ht="12.75" customHeight="1">
      <c r="F19" s="169" t="s">
        <v>198</v>
      </c>
      <c r="G19" s="169"/>
      <c r="H19" s="169"/>
      <c r="I19" s="17"/>
      <c r="J19" s="169" t="s">
        <v>201</v>
      </c>
      <c r="K19" s="169"/>
      <c r="L19" s="169"/>
    </row>
    <row r="20" spans="6:12" ht="3" customHeight="1">
      <c r="F20" s="4"/>
      <c r="G20" s="4"/>
      <c r="H20" s="4"/>
      <c r="I20" s="17"/>
      <c r="J20" s="4"/>
      <c r="K20" s="4"/>
      <c r="L20" s="4"/>
    </row>
    <row r="21" spans="6:13" ht="12.75" customHeight="1">
      <c r="F21" s="170" t="s">
        <v>199</v>
      </c>
      <c r="G21" s="170"/>
      <c r="H21" s="170" t="s">
        <v>200</v>
      </c>
      <c r="I21" s="170"/>
      <c r="J21" s="170" t="s">
        <v>199</v>
      </c>
      <c r="K21" s="170"/>
      <c r="L21" s="170" t="s">
        <v>200</v>
      </c>
      <c r="M21" s="170"/>
    </row>
    <row r="22" spans="6:13" ht="3" customHeight="1">
      <c r="F22" s="144"/>
      <c r="G22" s="144"/>
      <c r="H22" s="144"/>
      <c r="I22" s="144"/>
      <c r="J22" s="144"/>
      <c r="K22" s="144"/>
      <c r="L22" s="171"/>
      <c r="M22" s="171"/>
    </row>
    <row r="23" spans="6:13" ht="12.75" customHeight="1">
      <c r="F23" s="169" t="s">
        <v>32</v>
      </c>
      <c r="G23" s="169"/>
      <c r="H23" s="169" t="s">
        <v>32</v>
      </c>
      <c r="I23" s="169"/>
      <c r="J23" s="169" t="s">
        <v>32</v>
      </c>
      <c r="K23" s="169"/>
      <c r="L23" s="169" t="s">
        <v>32</v>
      </c>
      <c r="M23" s="169"/>
    </row>
    <row r="25" spans="2:12" ht="12.75">
      <c r="B25" s="18" t="s">
        <v>0</v>
      </c>
      <c r="F25" s="39">
        <f>J25-65520</f>
        <v>77376</v>
      </c>
      <c r="G25" s="18"/>
      <c r="H25" s="24">
        <v>73098</v>
      </c>
      <c r="I25" s="19"/>
      <c r="J25" s="6">
        <v>142896</v>
      </c>
      <c r="K25" s="18"/>
      <c r="L25" s="24">
        <v>128536</v>
      </c>
    </row>
    <row r="26" spans="6:12" ht="6" customHeight="1">
      <c r="F26" s="19"/>
      <c r="G26" s="18"/>
      <c r="H26" s="24"/>
      <c r="I26" s="19"/>
      <c r="J26" s="18"/>
      <c r="K26" s="18"/>
      <c r="L26" s="24"/>
    </row>
    <row r="27" spans="2:12" ht="12.75">
      <c r="B27" s="18" t="s">
        <v>34</v>
      </c>
      <c r="F27" s="21">
        <v>-76098</v>
      </c>
      <c r="G27" s="18"/>
      <c r="H27" s="24">
        <v>-74146</v>
      </c>
      <c r="I27" s="19"/>
      <c r="J27" s="6">
        <v>-142510</v>
      </c>
      <c r="K27" s="18"/>
      <c r="L27" s="24">
        <v>-134349</v>
      </c>
    </row>
    <row r="28" spans="6:12" ht="6" customHeight="1">
      <c r="F28" s="19"/>
      <c r="G28" s="18"/>
      <c r="H28" s="24"/>
      <c r="I28" s="19"/>
      <c r="J28" s="18"/>
      <c r="K28" s="18"/>
      <c r="L28" s="24"/>
    </row>
    <row r="29" spans="2:12" ht="12.75">
      <c r="B29" s="18" t="s">
        <v>35</v>
      </c>
      <c r="F29" s="21">
        <f>J29-1241</f>
        <v>1455</v>
      </c>
      <c r="G29" s="18"/>
      <c r="H29" s="24">
        <v>768</v>
      </c>
      <c r="I29" s="19"/>
      <c r="J29" s="6">
        <v>2696</v>
      </c>
      <c r="K29" s="18"/>
      <c r="L29" s="24">
        <v>2525</v>
      </c>
    </row>
    <row r="30" spans="6:12" ht="5.25" customHeight="1">
      <c r="F30" s="76"/>
      <c r="G30" s="6"/>
      <c r="H30" s="8"/>
      <c r="I30" s="21"/>
      <c r="J30" s="76"/>
      <c r="K30" s="5"/>
      <c r="L30" s="8"/>
    </row>
    <row r="31" spans="6:12" ht="5.25" customHeight="1">
      <c r="F31" s="21"/>
      <c r="H31" s="23"/>
      <c r="J31" s="6"/>
      <c r="L31" s="22"/>
    </row>
    <row r="32" spans="2:12" ht="12.75">
      <c r="B32" s="18" t="s">
        <v>164</v>
      </c>
      <c r="F32" s="20">
        <f>SUM(F25:F29)</f>
        <v>2733</v>
      </c>
      <c r="G32" s="20"/>
      <c r="H32" s="20">
        <f>SUM(H25:H30)</f>
        <v>-280</v>
      </c>
      <c r="I32" s="20"/>
      <c r="J32" s="20">
        <f>SUM(J25:J30)</f>
        <v>3082</v>
      </c>
      <c r="K32" s="20"/>
      <c r="L32" s="20">
        <f>SUM(L25:L30)</f>
        <v>-3288</v>
      </c>
    </row>
    <row r="33" spans="6:12" ht="6" customHeight="1">
      <c r="F33" s="20"/>
      <c r="G33" s="20"/>
      <c r="H33" s="20"/>
      <c r="I33" s="20"/>
      <c r="J33" s="20"/>
      <c r="K33" s="20"/>
      <c r="L33" s="20"/>
    </row>
    <row r="34" spans="2:12" ht="12.75">
      <c r="B34" s="18" t="s">
        <v>215</v>
      </c>
      <c r="D34" s="19">
        <v>1</v>
      </c>
      <c r="F34" s="20">
        <v>4648</v>
      </c>
      <c r="G34" s="20"/>
      <c r="H34" s="20">
        <v>0</v>
      </c>
      <c r="I34" s="20"/>
      <c r="J34" s="20">
        <v>4648</v>
      </c>
      <c r="K34" s="20"/>
      <c r="L34" s="20">
        <v>0</v>
      </c>
    </row>
    <row r="35" spans="6:12" ht="5.25" customHeight="1">
      <c r="F35" s="77"/>
      <c r="G35" s="20"/>
      <c r="H35" s="77"/>
      <c r="I35" s="20"/>
      <c r="J35" s="77"/>
      <c r="K35" s="20"/>
      <c r="L35" s="77"/>
    </row>
    <row r="36" spans="6:12" ht="5.25" customHeight="1">
      <c r="F36" s="24"/>
      <c r="G36" s="20"/>
      <c r="H36" s="24"/>
      <c r="I36" s="20"/>
      <c r="J36" s="24"/>
      <c r="K36" s="20"/>
      <c r="L36" s="24"/>
    </row>
    <row r="37" spans="2:9" ht="12.75">
      <c r="B37" s="18" t="s">
        <v>216</v>
      </c>
      <c r="H37" s="3"/>
      <c r="I37" s="3"/>
    </row>
    <row r="38" spans="3:12" ht="12.75">
      <c r="C38" s="18" t="s">
        <v>217</v>
      </c>
      <c r="F38" s="20">
        <f>SUM(F32:F34)</f>
        <v>7381</v>
      </c>
      <c r="G38" s="20"/>
      <c r="H38" s="20">
        <f>SUM(H32:H34)</f>
        <v>-280</v>
      </c>
      <c r="I38" s="20"/>
      <c r="J38" s="20">
        <f>SUM(J32:J34)</f>
        <v>7730</v>
      </c>
      <c r="K38" s="20"/>
      <c r="L38" s="20">
        <f>SUM(L32:L34)</f>
        <v>-3288</v>
      </c>
    </row>
    <row r="39" spans="6:12" ht="6" customHeight="1">
      <c r="F39" s="20"/>
      <c r="G39" s="20"/>
      <c r="H39" s="20"/>
      <c r="I39" s="20"/>
      <c r="J39" s="20"/>
      <c r="K39" s="20"/>
      <c r="L39" s="20"/>
    </row>
    <row r="40" spans="2:12" ht="12.75" customHeight="1">
      <c r="B40" s="18" t="s">
        <v>1</v>
      </c>
      <c r="F40" s="20">
        <f>J40+8895</f>
        <v>-8855</v>
      </c>
      <c r="G40" s="20"/>
      <c r="H40" s="20">
        <v>-9922</v>
      </c>
      <c r="I40" s="20"/>
      <c r="J40" s="20">
        <v>-17750</v>
      </c>
      <c r="K40" s="20"/>
      <c r="L40" s="20">
        <v>-19294</v>
      </c>
    </row>
    <row r="41" spans="6:12" ht="6" customHeight="1">
      <c r="F41" s="20"/>
      <c r="G41" s="20"/>
      <c r="H41" s="20"/>
      <c r="I41" s="20"/>
      <c r="J41" s="20"/>
      <c r="K41" s="20"/>
      <c r="L41" s="20"/>
    </row>
    <row r="42" spans="2:12" ht="12.75">
      <c r="B42" s="18" t="s">
        <v>183</v>
      </c>
      <c r="F42" s="24">
        <v>-15724</v>
      </c>
      <c r="G42" s="24"/>
      <c r="H42" s="24">
        <v>-14115</v>
      </c>
      <c r="I42" s="24"/>
      <c r="J42" s="24">
        <v>-15116</v>
      </c>
      <c r="K42" s="24"/>
      <c r="L42" s="24">
        <v>-30745</v>
      </c>
    </row>
    <row r="43" spans="6:12" ht="4.5" customHeight="1">
      <c r="F43" s="8"/>
      <c r="G43" s="24"/>
      <c r="H43" s="8"/>
      <c r="I43" s="20"/>
      <c r="J43" s="8"/>
      <c r="K43" s="20"/>
      <c r="L43" s="8"/>
    </row>
    <row r="44" spans="6:12" ht="4.5" customHeight="1">
      <c r="F44" s="20"/>
      <c r="G44" s="20"/>
      <c r="H44" s="20"/>
      <c r="I44" s="20"/>
      <c r="J44" s="20"/>
      <c r="K44" s="20"/>
      <c r="L44" s="20"/>
    </row>
    <row r="45" spans="2:12" ht="12.75">
      <c r="B45" s="18" t="s">
        <v>50</v>
      </c>
      <c r="F45" s="20">
        <f>SUM(F38:F42)</f>
        <v>-17198</v>
      </c>
      <c r="G45" s="20"/>
      <c r="H45" s="20">
        <f>SUM(H38:H42)</f>
        <v>-24317</v>
      </c>
      <c r="I45" s="20"/>
      <c r="J45" s="20">
        <f>SUM(J38:J42)</f>
        <v>-25136</v>
      </c>
      <c r="K45" s="20"/>
      <c r="L45" s="20">
        <f>SUM(L38:L42)</f>
        <v>-53327</v>
      </c>
    </row>
    <row r="46" spans="6:12" ht="6" customHeight="1">
      <c r="F46" s="20"/>
      <c r="G46" s="20"/>
      <c r="H46" s="20"/>
      <c r="I46" s="20"/>
      <c r="J46" s="20"/>
      <c r="K46" s="20"/>
      <c r="L46" s="20"/>
    </row>
    <row r="47" spans="2:12" ht="12.75">
      <c r="B47" s="18" t="s">
        <v>14</v>
      </c>
      <c r="F47" s="6">
        <f>J47-1436</f>
        <v>-4371</v>
      </c>
      <c r="G47" s="24"/>
      <c r="H47" s="6">
        <v>-1607</v>
      </c>
      <c r="I47" s="24"/>
      <c r="J47" s="6">
        <v>-2935</v>
      </c>
      <c r="K47" s="24"/>
      <c r="L47" s="6">
        <v>-1206</v>
      </c>
    </row>
    <row r="48" spans="6:12" ht="4.5" customHeight="1">
      <c r="F48" s="8"/>
      <c r="G48" s="24"/>
      <c r="H48" s="8"/>
      <c r="I48" s="24"/>
      <c r="J48" s="8"/>
      <c r="K48" s="20"/>
      <c r="L48" s="8"/>
    </row>
    <row r="49" spans="6:12" ht="4.5" customHeight="1">
      <c r="F49" s="20"/>
      <c r="G49" s="20"/>
      <c r="H49" s="20"/>
      <c r="I49" s="20"/>
      <c r="J49" s="20"/>
      <c r="K49" s="20"/>
      <c r="L49" s="20"/>
    </row>
    <row r="50" spans="2:12" ht="12.75">
      <c r="B50" s="18" t="s">
        <v>178</v>
      </c>
      <c r="F50" s="20">
        <f>SUM(F45:F48)</f>
        <v>-21569</v>
      </c>
      <c r="G50" s="20"/>
      <c r="H50" s="20">
        <f>SUM(H45:H47)</f>
        <v>-25924</v>
      </c>
      <c r="I50" s="20"/>
      <c r="J50" s="20">
        <f>SUM(J45:J47)</f>
        <v>-28071</v>
      </c>
      <c r="K50" s="20"/>
      <c r="L50" s="20">
        <f>SUM(L45:L47)</f>
        <v>-54533</v>
      </c>
    </row>
    <row r="51" spans="6:12" ht="6" customHeight="1">
      <c r="F51" s="20"/>
      <c r="G51" s="20"/>
      <c r="H51" s="20"/>
      <c r="I51" s="20"/>
      <c r="J51" s="20"/>
      <c r="K51" s="20"/>
      <c r="L51" s="20"/>
    </row>
    <row r="52" spans="2:12" ht="12.75">
      <c r="B52" s="18" t="s">
        <v>21</v>
      </c>
      <c r="F52" s="6">
        <f>J52+108</f>
        <v>-655</v>
      </c>
      <c r="G52" s="24"/>
      <c r="H52" s="24">
        <v>-337</v>
      </c>
      <c r="I52" s="24"/>
      <c r="J52" s="6">
        <v>-763</v>
      </c>
      <c r="K52" s="24"/>
      <c r="L52" s="24">
        <v>805</v>
      </c>
    </row>
    <row r="53" spans="6:12" ht="5.25" customHeight="1">
      <c r="F53" s="8"/>
      <c r="G53" s="20"/>
      <c r="H53" s="77"/>
      <c r="I53" s="20"/>
      <c r="J53" s="8"/>
      <c r="K53" s="20"/>
      <c r="L53" s="77"/>
    </row>
    <row r="54" spans="6:12" ht="5.25" customHeight="1">
      <c r="F54" s="20"/>
      <c r="G54" s="20"/>
      <c r="H54" s="24"/>
      <c r="I54" s="20"/>
      <c r="J54" s="24"/>
      <c r="K54" s="20"/>
      <c r="L54" s="20"/>
    </row>
    <row r="55" spans="2:12" ht="12.75">
      <c r="B55" s="18" t="s">
        <v>184</v>
      </c>
      <c r="F55" s="24">
        <f>SUM(F50:F52)</f>
        <v>-22224</v>
      </c>
      <c r="G55" s="24"/>
      <c r="H55" s="24">
        <f>SUM(H50:H52)</f>
        <v>-26261</v>
      </c>
      <c r="I55" s="24"/>
      <c r="J55" s="24">
        <f>SUM(J50:J52)</f>
        <v>-28834</v>
      </c>
      <c r="K55" s="24"/>
      <c r="L55" s="24">
        <f>SUM(L50:L52)</f>
        <v>-53728</v>
      </c>
    </row>
    <row r="56" spans="6:12" ht="5.25" customHeight="1" thickBot="1">
      <c r="F56" s="78"/>
      <c r="G56" s="20"/>
      <c r="H56" s="78"/>
      <c r="I56" s="20"/>
      <c r="J56" s="78"/>
      <c r="K56" s="20"/>
      <c r="L56" s="78"/>
    </row>
    <row r="57" spans="6:12" ht="12.75">
      <c r="F57" s="24"/>
      <c r="G57" s="20"/>
      <c r="H57" s="24"/>
      <c r="I57" s="20"/>
      <c r="J57" s="24"/>
      <c r="K57" s="20"/>
      <c r="L57" s="24"/>
    </row>
    <row r="58" spans="6:12" ht="12.75">
      <c r="F58" s="5"/>
      <c r="G58" s="5"/>
      <c r="H58" s="5"/>
      <c r="I58" s="5"/>
      <c r="J58" s="5"/>
      <c r="K58" s="5"/>
      <c r="L58" s="5"/>
    </row>
    <row r="59" spans="2:12" ht="12.75">
      <c r="B59" s="18" t="s">
        <v>177</v>
      </c>
      <c r="F59" s="9"/>
      <c r="G59" s="5"/>
      <c r="H59" s="9"/>
      <c r="I59" s="9"/>
      <c r="J59" s="5"/>
      <c r="K59" s="5"/>
      <c r="L59" s="20"/>
    </row>
    <row r="60" spans="6:12" ht="5.25" customHeight="1">
      <c r="F60" s="9"/>
      <c r="G60" s="5"/>
      <c r="H60" s="9" t="s">
        <v>48</v>
      </c>
      <c r="I60" s="9"/>
      <c r="J60" s="5"/>
      <c r="K60" s="5"/>
      <c r="L60" s="20"/>
    </row>
    <row r="61" spans="3:12" ht="12.75">
      <c r="C61" s="139" t="s">
        <v>79</v>
      </c>
      <c r="D61" s="139"/>
      <c r="F61" s="149">
        <v>0.9</v>
      </c>
      <c r="G61" s="150"/>
      <c r="H61" s="149">
        <v>1.16</v>
      </c>
      <c r="I61" s="151"/>
      <c r="J61" s="150">
        <v>1.16</v>
      </c>
      <c r="K61" s="150"/>
      <c r="L61" s="150">
        <v>2.55</v>
      </c>
    </row>
    <row r="62" spans="6:12" ht="5.25" customHeight="1">
      <c r="F62" s="152"/>
      <c r="G62" s="153"/>
      <c r="H62" s="152"/>
      <c r="I62" s="154"/>
      <c r="J62" s="153"/>
      <c r="K62" s="153"/>
      <c r="L62" s="152"/>
    </row>
    <row r="63" spans="3:12" ht="12.75">
      <c r="C63" s="18" t="s">
        <v>148</v>
      </c>
      <c r="D63" s="19">
        <v>2</v>
      </c>
      <c r="F63" s="152" t="s">
        <v>4</v>
      </c>
      <c r="G63" s="153"/>
      <c r="H63" s="152" t="s">
        <v>4</v>
      </c>
      <c r="I63" s="154"/>
      <c r="J63" s="152" t="s">
        <v>4</v>
      </c>
      <c r="K63" s="153"/>
      <c r="L63" s="152" t="s">
        <v>4</v>
      </c>
    </row>
    <row r="64" spans="6:12" ht="12.75">
      <c r="F64" s="152"/>
      <c r="G64" s="153"/>
      <c r="H64" s="152"/>
      <c r="I64" s="154"/>
      <c r="J64" s="152"/>
      <c r="K64" s="153"/>
      <c r="L64" s="152"/>
    </row>
    <row r="65" spans="6:12" ht="12.75">
      <c r="F65" s="152"/>
      <c r="G65" s="153"/>
      <c r="H65" s="152"/>
      <c r="I65" s="154"/>
      <c r="J65" s="152"/>
      <c r="K65" s="153"/>
      <c r="L65" s="152"/>
    </row>
    <row r="66" spans="6:12" ht="12.75">
      <c r="F66" s="25"/>
      <c r="G66" s="26"/>
      <c r="H66" s="25"/>
      <c r="I66" s="27"/>
      <c r="J66" s="25"/>
      <c r="K66" s="26"/>
      <c r="L66" s="25"/>
    </row>
    <row r="67" spans="2:12" ht="12.75">
      <c r="B67" s="18" t="s">
        <v>190</v>
      </c>
      <c r="F67" s="25"/>
      <c r="G67" s="26"/>
      <c r="H67" s="25"/>
      <c r="I67" s="27"/>
      <c r="J67" s="25"/>
      <c r="K67" s="26"/>
      <c r="L67" s="25"/>
    </row>
    <row r="68" spans="6:12" s="18" customFormat="1" ht="8.25" customHeight="1">
      <c r="F68" s="161"/>
      <c r="G68" s="112"/>
      <c r="H68" s="161"/>
      <c r="I68" s="162"/>
      <c r="J68" s="161"/>
      <c r="K68" s="112"/>
      <c r="L68" s="161"/>
    </row>
    <row r="69" spans="2:12" s="18" customFormat="1" ht="12.75">
      <c r="B69" s="100" t="s">
        <v>191</v>
      </c>
      <c r="F69" s="161"/>
      <c r="G69" s="112"/>
      <c r="H69" s="161"/>
      <c r="I69" s="162"/>
      <c r="J69" s="161"/>
      <c r="K69" s="112"/>
      <c r="L69" s="161"/>
    </row>
    <row r="70" spans="6:12" s="18" customFormat="1" ht="12.75">
      <c r="F70" s="161"/>
      <c r="G70" s="112"/>
      <c r="H70" s="161"/>
      <c r="I70" s="162"/>
      <c r="J70" s="161"/>
      <c r="K70" s="112"/>
      <c r="L70" s="161"/>
    </row>
    <row r="71" spans="6:12" s="18" customFormat="1" ht="7.5" customHeight="1">
      <c r="F71" s="161"/>
      <c r="G71" s="112"/>
      <c r="H71" s="161"/>
      <c r="I71" s="162"/>
      <c r="J71" s="161"/>
      <c r="K71" s="112"/>
      <c r="L71" s="161"/>
    </row>
    <row r="72" spans="2:12" ht="12.75">
      <c r="B72" s="100" t="s">
        <v>194</v>
      </c>
      <c r="C72" s="18" t="s">
        <v>192</v>
      </c>
      <c r="L72" s="7"/>
    </row>
    <row r="73" spans="3:12" s="18" customFormat="1" ht="12.75">
      <c r="C73" s="18" t="s">
        <v>193</v>
      </c>
      <c r="H73" s="19"/>
      <c r="I73" s="19"/>
      <c r="L73" s="73"/>
    </row>
    <row r="74" spans="8:12" s="18" customFormat="1" ht="6.75" customHeight="1">
      <c r="H74" s="19"/>
      <c r="I74" s="19"/>
      <c r="L74" s="73"/>
    </row>
    <row r="75" spans="2:12" s="18" customFormat="1" ht="12.75">
      <c r="B75" s="100" t="s">
        <v>218</v>
      </c>
      <c r="H75" s="19"/>
      <c r="I75" s="19"/>
      <c r="L75" s="73"/>
    </row>
    <row r="76" spans="8:12" s="18" customFormat="1" ht="12.75">
      <c r="H76" s="19"/>
      <c r="I76" s="19"/>
      <c r="L76" s="73"/>
    </row>
    <row r="77" spans="8:12" s="18" customFormat="1" ht="12.75">
      <c r="H77" s="19"/>
      <c r="I77" s="19"/>
      <c r="L77" s="73"/>
    </row>
    <row r="78" spans="8:12" s="18" customFormat="1" ht="12.75">
      <c r="H78" s="19"/>
      <c r="I78" s="19"/>
      <c r="L78" s="73"/>
    </row>
    <row r="79" spans="8:12" s="18" customFormat="1" ht="12.75">
      <c r="H79" s="19"/>
      <c r="I79" s="19"/>
      <c r="L79" s="73"/>
    </row>
    <row r="80" spans="8:12" s="18" customFormat="1" ht="12.75">
      <c r="H80" s="19"/>
      <c r="I80" s="19"/>
      <c r="L80" s="73"/>
    </row>
    <row r="81" spans="8:12" s="18" customFormat="1" ht="12.75">
      <c r="H81" s="19"/>
      <c r="I81" s="19"/>
      <c r="L81" s="73"/>
    </row>
    <row r="82" ht="12.75">
      <c r="L82" s="7"/>
    </row>
    <row r="83" ht="12.75">
      <c r="L83" s="7"/>
    </row>
    <row r="84" ht="6" customHeight="1"/>
  </sheetData>
  <mergeCells count="11">
    <mergeCell ref="F19:H19"/>
    <mergeCell ref="J19:L19"/>
    <mergeCell ref="F21:G21"/>
    <mergeCell ref="F23:G23"/>
    <mergeCell ref="H21:I21"/>
    <mergeCell ref="H23:I23"/>
    <mergeCell ref="L21:M21"/>
    <mergeCell ref="L23:M23"/>
    <mergeCell ref="J23:K23"/>
    <mergeCell ref="J21:K21"/>
    <mergeCell ref="L22:M22"/>
  </mergeCells>
  <printOptions/>
  <pageMargins left="0.62" right="0.26" top="0.3" bottom="0.26" header="0.236220472440945" footer="0.19"/>
  <pageSetup horizontalDpi="600" verticalDpi="600" orientation="portrait" paperSize="9" scale="90" r:id="rId4"/>
  <drawing r:id="rId3"/>
  <legacyDrawing r:id="rId2"/>
  <oleObjects>
    <oleObject progId="Paint.Picture" shapeId="1808622" r:id="rId1"/>
  </oleObjects>
</worksheet>
</file>

<file path=xl/worksheets/sheet2.xml><?xml version="1.0" encoding="utf-8"?>
<worksheet xmlns="http://schemas.openxmlformats.org/spreadsheetml/2006/main" xmlns:r="http://schemas.openxmlformats.org/officeDocument/2006/relationships">
  <dimension ref="B4:I72"/>
  <sheetViews>
    <sheetView showGridLines="0" zoomScale="95" zoomScaleNormal="95" workbookViewId="0" topLeftCell="A1">
      <selection activeCell="A1" sqref="A1"/>
    </sheetView>
  </sheetViews>
  <sheetFormatPr defaultColWidth="9.140625" defaultRowHeight="12.75"/>
  <cols>
    <col min="1" max="1" width="2.140625" style="3" customWidth="1"/>
    <col min="2" max="2" width="4.421875" style="3" customWidth="1"/>
    <col min="3" max="3" width="40.00390625" style="3" customWidth="1"/>
    <col min="4" max="4" width="8.28125" style="3" customWidth="1"/>
    <col min="5" max="5" width="14.7109375" style="3" customWidth="1"/>
    <col min="6" max="6" width="3.57421875" style="3" customWidth="1"/>
    <col min="7" max="7" width="14.7109375" style="10" customWidth="1"/>
    <col min="8" max="8" width="1.8515625" style="18" customWidth="1"/>
    <col min="9" max="16384" width="9.140625" style="3" customWidth="1"/>
  </cols>
  <sheetData>
    <row r="1" ht="12.75"/>
    <row r="2" ht="12.75"/>
    <row r="3" ht="12.75"/>
    <row r="4" s="18" customFormat="1" ht="12.75">
      <c r="G4" s="36"/>
    </row>
    <row r="5" s="18" customFormat="1" ht="12.75">
      <c r="G5" s="36"/>
    </row>
    <row r="6" ht="15">
      <c r="B6" s="130" t="s">
        <v>145</v>
      </c>
    </row>
    <row r="7" ht="12.75">
      <c r="B7" s="1" t="s">
        <v>202</v>
      </c>
    </row>
    <row r="8" spans="5:7" ht="12.75" customHeight="1">
      <c r="E8" s="7"/>
      <c r="G8" s="13"/>
    </row>
    <row r="9" spans="3:9" ht="12.75">
      <c r="C9" s="28"/>
      <c r="E9" s="134" t="s">
        <v>199</v>
      </c>
      <c r="G9" s="134" t="s">
        <v>169</v>
      </c>
      <c r="I9" s="14"/>
    </row>
    <row r="10" spans="3:7" ht="12.75">
      <c r="C10" s="28"/>
      <c r="E10" s="7"/>
      <c r="G10" s="51" t="s">
        <v>125</v>
      </c>
    </row>
    <row r="11" spans="3:7" ht="12.75" customHeight="1">
      <c r="C11" s="28"/>
      <c r="E11" s="116" t="s">
        <v>32</v>
      </c>
      <c r="G11" s="116" t="s">
        <v>32</v>
      </c>
    </row>
    <row r="12" spans="3:7" ht="12.75">
      <c r="C12" s="28"/>
      <c r="E12" s="116"/>
      <c r="G12" s="116"/>
    </row>
    <row r="13" spans="3:7" ht="12.75">
      <c r="C13" s="29"/>
      <c r="E13" s="38"/>
      <c r="F13" s="2"/>
      <c r="G13" s="28"/>
    </row>
    <row r="14" spans="2:7" ht="12.75">
      <c r="B14" s="11"/>
      <c r="C14" s="3" t="s">
        <v>5</v>
      </c>
      <c r="E14" s="9">
        <v>90408</v>
      </c>
      <c r="G14" s="9">
        <v>94887</v>
      </c>
    </row>
    <row r="15" spans="2:7" ht="6.75" customHeight="1">
      <c r="B15" s="11"/>
      <c r="E15" s="5"/>
      <c r="G15" s="5"/>
    </row>
    <row r="16" spans="2:7" ht="12.75">
      <c r="B16" s="11"/>
      <c r="C16" s="3" t="s">
        <v>19</v>
      </c>
      <c r="E16" s="5">
        <v>497921</v>
      </c>
      <c r="G16" s="5">
        <v>521668</v>
      </c>
    </row>
    <row r="17" spans="2:7" ht="9" customHeight="1">
      <c r="B17" s="11"/>
      <c r="E17" s="5"/>
      <c r="G17" s="5"/>
    </row>
    <row r="18" spans="2:7" ht="12.75">
      <c r="B18" s="11"/>
      <c r="C18" s="3" t="s">
        <v>6</v>
      </c>
      <c r="E18" s="5">
        <v>6290</v>
      </c>
      <c r="G18" s="5">
        <v>6948</v>
      </c>
    </row>
    <row r="19" spans="2:7" ht="9" customHeight="1">
      <c r="B19" s="11"/>
      <c r="E19" s="5"/>
      <c r="G19" s="5"/>
    </row>
    <row r="20" spans="2:7" ht="12.75">
      <c r="B20" s="11"/>
      <c r="C20" s="3" t="s">
        <v>7</v>
      </c>
      <c r="E20" s="5">
        <v>22345</v>
      </c>
      <c r="G20" s="5">
        <v>22345</v>
      </c>
    </row>
    <row r="21" spans="2:7" ht="9" customHeight="1">
      <c r="B21" s="11"/>
      <c r="E21" s="5"/>
      <c r="G21" s="5"/>
    </row>
    <row r="22" spans="2:7" ht="12.75">
      <c r="B22" s="11"/>
      <c r="C22" s="3" t="s">
        <v>182</v>
      </c>
      <c r="E22" s="5">
        <v>2709</v>
      </c>
      <c r="G22" s="5">
        <v>2709</v>
      </c>
    </row>
    <row r="23" spans="2:5" ht="8.25" customHeight="1">
      <c r="B23" s="11"/>
      <c r="E23" s="5"/>
    </row>
    <row r="24" spans="2:5" ht="12.75">
      <c r="B24" s="11"/>
      <c r="C24" s="3" t="s">
        <v>8</v>
      </c>
      <c r="E24" s="5"/>
    </row>
    <row r="25" spans="2:8" ht="6" customHeight="1">
      <c r="B25" s="11"/>
      <c r="E25" s="30"/>
      <c r="G25" s="52"/>
      <c r="H25" s="80"/>
    </row>
    <row r="26" spans="2:8" ht="12.75">
      <c r="B26" s="11"/>
      <c r="C26" s="3" t="s">
        <v>9</v>
      </c>
      <c r="E26" s="31">
        <v>46885</v>
      </c>
      <c r="G26" s="83">
        <v>38153</v>
      </c>
      <c r="H26" s="80"/>
    </row>
    <row r="27" spans="2:8" ht="12.75">
      <c r="B27" s="11"/>
      <c r="C27" s="3" t="s">
        <v>36</v>
      </c>
      <c r="E27" s="31">
        <v>17987</v>
      </c>
      <c r="G27" s="83">
        <v>9967</v>
      </c>
      <c r="H27" s="80"/>
    </row>
    <row r="28" spans="2:8" ht="12.75">
      <c r="B28" s="11"/>
      <c r="C28" s="3" t="s">
        <v>78</v>
      </c>
      <c r="E28" s="31">
        <v>5207</v>
      </c>
      <c r="G28" s="83">
        <v>4430</v>
      </c>
      <c r="H28" s="80"/>
    </row>
    <row r="29" spans="2:8" ht="12.75">
      <c r="B29" s="11"/>
      <c r="C29" s="3" t="s">
        <v>37</v>
      </c>
      <c r="E29" s="31">
        <v>103060</v>
      </c>
      <c r="G29" s="83">
        <v>127899</v>
      </c>
      <c r="H29" s="80"/>
    </row>
    <row r="30" spans="2:8" ht="12.75" customHeight="1">
      <c r="B30" s="11"/>
      <c r="E30" s="62">
        <f>SUM(E26:E29)</f>
        <v>173139</v>
      </c>
      <c r="G30" s="84">
        <f>SUM(G26:G29)</f>
        <v>180449</v>
      </c>
      <c r="H30" s="80"/>
    </row>
    <row r="31" spans="2:8" ht="12.75">
      <c r="B31" s="11"/>
      <c r="C31" s="3" t="s">
        <v>10</v>
      </c>
      <c r="E31" s="30"/>
      <c r="G31" s="52"/>
      <c r="H31" s="80"/>
    </row>
    <row r="32" spans="2:8" ht="6" customHeight="1">
      <c r="B32" s="11"/>
      <c r="E32" s="31"/>
      <c r="G32" s="66"/>
      <c r="H32" s="80"/>
    </row>
    <row r="33" spans="2:8" ht="12.75">
      <c r="B33" s="11"/>
      <c r="C33" s="3" t="s">
        <v>38</v>
      </c>
      <c r="E33" s="31">
        <v>50899</v>
      </c>
      <c r="G33" s="83">
        <v>41762</v>
      </c>
      <c r="H33" s="80"/>
    </row>
    <row r="34" spans="2:8" ht="12.75">
      <c r="B34" s="11"/>
      <c r="C34" s="3" t="s">
        <v>155</v>
      </c>
      <c r="E34" s="31">
        <v>3185</v>
      </c>
      <c r="G34" s="83">
        <v>4611</v>
      </c>
      <c r="H34" s="80"/>
    </row>
    <row r="35" spans="2:8" ht="12.75">
      <c r="B35" s="11"/>
      <c r="C35" s="3" t="s">
        <v>39</v>
      </c>
      <c r="E35" s="31">
        <v>112905</v>
      </c>
      <c r="G35" s="83">
        <v>128837</v>
      </c>
      <c r="H35" s="80"/>
    </row>
    <row r="36" spans="2:8" ht="12.75">
      <c r="B36" s="11"/>
      <c r="C36" s="3" t="s">
        <v>157</v>
      </c>
      <c r="E36" s="31">
        <v>2266</v>
      </c>
      <c r="G36" s="83">
        <v>1153</v>
      </c>
      <c r="H36" s="80"/>
    </row>
    <row r="37" spans="2:8" ht="9" customHeight="1">
      <c r="B37" s="11"/>
      <c r="E37" s="30"/>
      <c r="G37" s="52"/>
      <c r="H37" s="80"/>
    </row>
    <row r="38" spans="2:8" ht="12.75">
      <c r="B38" s="11"/>
      <c r="E38" s="32">
        <f>SUM(E32:E36)</f>
        <v>169255</v>
      </c>
      <c r="G38" s="54">
        <f>SUM(G32:G36)</f>
        <v>176363</v>
      </c>
      <c r="H38" s="80"/>
    </row>
    <row r="39" spans="2:5" ht="9" customHeight="1">
      <c r="B39" s="11"/>
      <c r="E39" s="5"/>
    </row>
    <row r="40" spans="2:7" ht="12.75">
      <c r="B40" s="11"/>
      <c r="C40" s="3" t="s">
        <v>219</v>
      </c>
      <c r="E40" s="33">
        <f>+E30-E38</f>
        <v>3884</v>
      </c>
      <c r="G40" s="33">
        <f>+G30-G38</f>
        <v>4086</v>
      </c>
    </row>
    <row r="41" spans="2:5" ht="9" customHeight="1">
      <c r="B41" s="11"/>
      <c r="E41" s="5"/>
    </row>
    <row r="42" spans="2:7" ht="13.5" thickBot="1">
      <c r="B42" s="11"/>
      <c r="E42" s="34">
        <f>E40+E14+E16+E18+E20+E22</f>
        <v>623557</v>
      </c>
      <c r="G42" s="34">
        <f>G40+G14+G16+G18+G20+G22</f>
        <v>652643</v>
      </c>
    </row>
    <row r="43" spans="2:5" ht="12.75" customHeight="1">
      <c r="B43" s="11"/>
      <c r="E43" s="5"/>
    </row>
    <row r="44" spans="2:5" ht="12.75" customHeight="1">
      <c r="B44" s="11"/>
      <c r="E44" s="5"/>
    </row>
    <row r="45" spans="2:7" ht="12.75">
      <c r="B45" s="11"/>
      <c r="C45" s="3" t="s">
        <v>11</v>
      </c>
      <c r="E45" s="5">
        <v>1239662</v>
      </c>
      <c r="G45" s="10">
        <v>1239662</v>
      </c>
    </row>
    <row r="46" spans="2:5" ht="8.25" customHeight="1">
      <c r="B46" s="11"/>
      <c r="E46" s="5"/>
    </row>
    <row r="47" spans="2:7" ht="12.75">
      <c r="B47" s="35"/>
      <c r="C47" s="3" t="s">
        <v>12</v>
      </c>
      <c r="E47" s="8">
        <v>-1221534</v>
      </c>
      <c r="G47" s="33">
        <v>-1190497</v>
      </c>
    </row>
    <row r="48" spans="2:7" ht="7.5" customHeight="1">
      <c r="B48" s="11"/>
      <c r="E48" s="6"/>
      <c r="G48" s="36"/>
    </row>
    <row r="49" spans="2:7" ht="12.75" customHeight="1">
      <c r="B49" s="11"/>
      <c r="C49" s="3" t="s">
        <v>52</v>
      </c>
      <c r="E49" s="6">
        <f>SUM(E45:E47)</f>
        <v>18128</v>
      </c>
      <c r="G49" s="36">
        <f>SUM(G45:G47)</f>
        <v>49165</v>
      </c>
    </row>
    <row r="50" spans="2:7" ht="7.5" customHeight="1">
      <c r="B50" s="11"/>
      <c r="E50" s="6"/>
      <c r="G50" s="36"/>
    </row>
    <row r="51" spans="2:7" ht="12.75">
      <c r="B51" s="35"/>
      <c r="C51" s="3" t="s">
        <v>13</v>
      </c>
      <c r="E51" s="5">
        <v>29700</v>
      </c>
      <c r="G51" s="5">
        <v>30521</v>
      </c>
    </row>
    <row r="52" spans="2:7" ht="8.25" customHeight="1">
      <c r="B52" s="35"/>
      <c r="E52" s="5"/>
      <c r="G52" s="5"/>
    </row>
    <row r="53" spans="2:7" ht="12.75">
      <c r="B53" s="35"/>
      <c r="C53" s="3" t="s">
        <v>51</v>
      </c>
      <c r="E53" s="5">
        <v>575373</v>
      </c>
      <c r="G53" s="5">
        <v>572601</v>
      </c>
    </row>
    <row r="54" spans="2:7" ht="8.25" customHeight="1">
      <c r="B54" s="35"/>
      <c r="E54" s="5"/>
      <c r="G54" s="5"/>
    </row>
    <row r="55" spans="2:7" ht="12.75">
      <c r="B55" s="35"/>
      <c r="C55" s="3" t="s">
        <v>158</v>
      </c>
      <c r="E55" s="5">
        <v>356</v>
      </c>
      <c r="G55" s="5">
        <v>356</v>
      </c>
    </row>
    <row r="56" spans="2:7" ht="4.5" customHeight="1">
      <c r="B56" s="35"/>
      <c r="E56" s="8"/>
      <c r="G56" s="33"/>
    </row>
    <row r="57" spans="2:7" ht="6" customHeight="1">
      <c r="B57" s="35"/>
      <c r="E57" s="6"/>
      <c r="G57" s="36"/>
    </row>
    <row r="58" spans="2:7" ht="12.75" customHeight="1" thickBot="1">
      <c r="B58" s="35"/>
      <c r="E58" s="34">
        <f>SUM(E49:E55)</f>
        <v>623557</v>
      </c>
      <c r="G58" s="34">
        <f>SUM(G49:G55)</f>
        <v>652643</v>
      </c>
    </row>
    <row r="59" spans="2:7" ht="12.75" customHeight="1">
      <c r="B59" s="35"/>
      <c r="E59" s="36"/>
      <c r="G59" s="36"/>
    </row>
    <row r="60" spans="2:7" ht="12.75" customHeight="1">
      <c r="B60" s="35"/>
      <c r="E60" s="36"/>
      <c r="G60" s="36"/>
    </row>
    <row r="61" spans="2:7" ht="12.75">
      <c r="B61" s="35"/>
      <c r="C61" s="3" t="s">
        <v>245</v>
      </c>
      <c r="E61" s="168">
        <v>-0.17</v>
      </c>
      <c r="F61" s="165"/>
      <c r="G61" s="164">
        <v>1.08</v>
      </c>
    </row>
    <row r="62" spans="2:7" ht="12.75">
      <c r="B62" s="35"/>
      <c r="E62" s="37"/>
      <c r="G62" s="37"/>
    </row>
    <row r="63" spans="2:7" ht="12.75">
      <c r="B63" s="35"/>
      <c r="E63" s="37"/>
      <c r="G63" s="37"/>
    </row>
    <row r="64" spans="2:7" ht="9.75" customHeight="1">
      <c r="B64" s="35"/>
      <c r="E64" s="37"/>
      <c r="G64" s="37"/>
    </row>
    <row r="65" spans="2:5" ht="12.75">
      <c r="B65" s="11"/>
      <c r="D65" s="15"/>
      <c r="E65" s="12"/>
    </row>
    <row r="66" ht="12.75">
      <c r="B66" s="11"/>
    </row>
    <row r="67" ht="8.25" customHeight="1">
      <c r="B67" s="11"/>
    </row>
    <row r="68" ht="12.75">
      <c r="B68" s="11"/>
    </row>
    <row r="69" ht="12.75">
      <c r="B69" s="11"/>
    </row>
    <row r="70" ht="12.75">
      <c r="B70" s="11"/>
    </row>
    <row r="71" ht="12.75">
      <c r="B71" s="11"/>
    </row>
    <row r="72" ht="12.75">
      <c r="B72" s="11"/>
    </row>
  </sheetData>
  <printOptions/>
  <pageMargins left="0.75" right="0.748031496062992" top="0.49" bottom="0.748031496062992" header="0.236220472440945" footer="0.47244094488189"/>
  <pageSetup horizontalDpi="600" verticalDpi="600" orientation="portrait" paperSize="9" scale="95" r:id="rId4"/>
  <headerFooter alignWithMargins="0">
    <oddFooter>&amp;C2</oddFooter>
  </headerFooter>
  <drawing r:id="rId3"/>
  <legacyDrawing r:id="rId2"/>
  <oleObjects>
    <oleObject progId="Paint.Picture" shapeId="1775243" r:id="rId1"/>
  </oleObjects>
</worksheet>
</file>

<file path=xl/worksheets/sheet3.xml><?xml version="1.0" encoding="utf-8"?>
<worksheet xmlns="http://schemas.openxmlformats.org/spreadsheetml/2006/main" xmlns:r="http://schemas.openxmlformats.org/officeDocument/2006/relationships">
  <dimension ref="B6:AG77"/>
  <sheetViews>
    <sheetView showGridLines="0" zoomScale="90" zoomScaleNormal="90" workbookViewId="0" topLeftCell="A1">
      <selection activeCell="A1" sqref="A1"/>
    </sheetView>
  </sheetViews>
  <sheetFormatPr defaultColWidth="9.140625" defaultRowHeight="12.75"/>
  <cols>
    <col min="1" max="1" width="3.00390625" style="3" customWidth="1"/>
    <col min="2" max="2" width="2.7109375" style="3" customWidth="1"/>
    <col min="3" max="3" width="21.140625" style="3" customWidth="1"/>
    <col min="4" max="4" width="6.421875" style="3" customWidth="1"/>
    <col min="5" max="5" width="11.7109375" style="10" customWidth="1"/>
    <col min="6" max="6" width="17.28125" style="3" customWidth="1"/>
    <col min="7" max="7" width="13.8515625" style="3" customWidth="1"/>
    <col min="8" max="8" width="13.7109375" style="10" customWidth="1"/>
    <col min="9" max="9" width="0.71875" style="3" customWidth="1"/>
    <col min="10" max="10" width="13.421875" style="10" customWidth="1"/>
    <col min="11" max="16384" width="9.140625" style="3" customWidth="1"/>
  </cols>
  <sheetData>
    <row r="1" ht="12.75"/>
    <row r="2" ht="12.75"/>
    <row r="3" ht="12.75"/>
    <row r="4" ht="12.75"/>
    <row r="5" ht="12.75"/>
    <row r="6" spans="2:10" s="44" customFormat="1" ht="12.75" customHeight="1">
      <c r="B6" s="130" t="s">
        <v>146</v>
      </c>
      <c r="E6" s="85"/>
      <c r="H6" s="85"/>
      <c r="J6" s="85"/>
    </row>
    <row r="7" spans="2:10" s="44" customFormat="1" ht="12.75" customHeight="1">
      <c r="B7" s="1" t="s">
        <v>203</v>
      </c>
      <c r="E7" s="85"/>
      <c r="H7" s="85"/>
      <c r="J7" s="85"/>
    </row>
    <row r="8" ht="11.25" customHeight="1"/>
    <row r="9" spans="5:10" ht="12" customHeight="1">
      <c r="E9" s="50" t="s">
        <v>25</v>
      </c>
      <c r="F9" s="51" t="s">
        <v>23</v>
      </c>
      <c r="G9" s="51" t="s">
        <v>24</v>
      </c>
      <c r="H9" s="47" t="s">
        <v>40</v>
      </c>
      <c r="I9" s="7"/>
      <c r="J9" s="49"/>
    </row>
    <row r="10" spans="5:10" ht="12" customHeight="1">
      <c r="E10" s="50" t="s">
        <v>26</v>
      </c>
      <c r="F10" s="51" t="s">
        <v>12</v>
      </c>
      <c r="G10" s="51" t="s">
        <v>27</v>
      </c>
      <c r="H10" s="47" t="s">
        <v>41</v>
      </c>
      <c r="I10" s="7"/>
      <c r="J10" s="47" t="s">
        <v>28</v>
      </c>
    </row>
    <row r="11" spans="5:10" ht="12.75">
      <c r="E11" s="47" t="s">
        <v>32</v>
      </c>
      <c r="F11" s="51" t="s">
        <v>32</v>
      </c>
      <c r="G11" s="51" t="s">
        <v>32</v>
      </c>
      <c r="H11" s="47" t="s">
        <v>32</v>
      </c>
      <c r="J11" s="47" t="s">
        <v>32</v>
      </c>
    </row>
    <row r="12" ht="9.75" customHeight="1">
      <c r="J12" s="6"/>
    </row>
    <row r="13" spans="2:10" ht="12.75">
      <c r="B13" s="3" t="s">
        <v>185</v>
      </c>
      <c r="E13" s="6">
        <v>1239662</v>
      </c>
      <c r="F13" s="6">
        <v>328608</v>
      </c>
      <c r="G13" s="6">
        <v>3948</v>
      </c>
      <c r="H13" s="6">
        <v>-1523053</v>
      </c>
      <c r="J13" s="5">
        <f>SUM(E13:H13)</f>
        <v>49165</v>
      </c>
    </row>
    <row r="14" spans="5:10" ht="6" customHeight="1">
      <c r="E14" s="33"/>
      <c r="F14" s="55"/>
      <c r="G14" s="55"/>
      <c r="H14" s="33"/>
      <c r="I14" s="55"/>
      <c r="J14" s="65"/>
    </row>
    <row r="15" spans="2:10" ht="12.75" customHeight="1">
      <c r="B15" s="3" t="s">
        <v>29</v>
      </c>
      <c r="E15" s="52"/>
      <c r="F15" s="56"/>
      <c r="G15" s="56"/>
      <c r="H15" s="36"/>
      <c r="I15" s="56"/>
      <c r="J15" s="53"/>
    </row>
    <row r="16" spans="3:10" ht="12.75" customHeight="1">
      <c r="C16" s="3" t="s">
        <v>30</v>
      </c>
      <c r="E16" s="66"/>
      <c r="F16" s="56"/>
      <c r="G16" s="56"/>
      <c r="H16" s="36"/>
      <c r="I16" s="56"/>
      <c r="J16" s="67"/>
    </row>
    <row r="17" spans="3:11" ht="12.75" customHeight="1">
      <c r="C17" s="3" t="s">
        <v>31</v>
      </c>
      <c r="E17" s="66">
        <v>0</v>
      </c>
      <c r="F17" s="5">
        <v>249</v>
      </c>
      <c r="G17" s="68">
        <v>0</v>
      </c>
      <c r="H17" s="36">
        <v>0</v>
      </c>
      <c r="I17" s="56"/>
      <c r="J17" s="141">
        <f>SUM(E17:H17)</f>
        <v>249</v>
      </c>
      <c r="K17" s="80"/>
    </row>
    <row r="18" spans="2:11" ht="12.75">
      <c r="B18" s="3" t="s">
        <v>233</v>
      </c>
      <c r="E18" s="66"/>
      <c r="F18" s="5"/>
      <c r="G18" s="70"/>
      <c r="I18" s="57"/>
      <c r="J18" s="141"/>
      <c r="K18" s="80"/>
    </row>
    <row r="19" spans="3:11" ht="12.75">
      <c r="C19" s="3" t="s">
        <v>234</v>
      </c>
      <c r="E19" s="66"/>
      <c r="F19" s="5"/>
      <c r="G19" s="70"/>
      <c r="I19" s="57"/>
      <c r="J19" s="141"/>
      <c r="K19" s="80"/>
    </row>
    <row r="20" spans="3:11" ht="12.75">
      <c r="C20" s="3" t="s">
        <v>235</v>
      </c>
      <c r="E20" s="66">
        <v>0</v>
      </c>
      <c r="F20" s="5">
        <v>35919</v>
      </c>
      <c r="G20" s="70">
        <v>0</v>
      </c>
      <c r="H20" s="10">
        <v>-35919</v>
      </c>
      <c r="I20" s="57"/>
      <c r="J20" s="141">
        <f>SUM(E20:I20)</f>
        <v>0</v>
      </c>
      <c r="K20" s="80"/>
    </row>
    <row r="21" spans="2:11" ht="12.75">
      <c r="B21" s="3" t="s">
        <v>236</v>
      </c>
      <c r="E21" s="66"/>
      <c r="F21" s="5"/>
      <c r="G21" s="70"/>
      <c r="I21" s="57"/>
      <c r="J21" s="141"/>
      <c r="K21" s="80"/>
    </row>
    <row r="22" spans="3:11" ht="12.75">
      <c r="C22" s="3" t="s">
        <v>237</v>
      </c>
      <c r="E22" s="66"/>
      <c r="F22" s="5"/>
      <c r="G22" s="70"/>
      <c r="I22" s="57"/>
      <c r="J22" s="141"/>
      <c r="K22" s="80"/>
    </row>
    <row r="23" spans="3:11" ht="12.75">
      <c r="C23" s="3" t="s">
        <v>238</v>
      </c>
      <c r="E23" s="66"/>
      <c r="F23" s="5"/>
      <c r="G23" s="70"/>
      <c r="I23" s="57"/>
      <c r="J23" s="141"/>
      <c r="K23" s="80"/>
    </row>
    <row r="24" spans="3:11" ht="12.75">
      <c r="C24" s="3" t="s">
        <v>239</v>
      </c>
      <c r="E24" s="66"/>
      <c r="F24" s="5"/>
      <c r="G24" s="70"/>
      <c r="I24" s="57"/>
      <c r="J24" s="141"/>
      <c r="K24" s="80"/>
    </row>
    <row r="25" spans="3:11" ht="12.75" customHeight="1">
      <c r="C25" s="3" t="s">
        <v>240</v>
      </c>
      <c r="E25" s="66"/>
      <c r="F25" s="5"/>
      <c r="G25" s="68"/>
      <c r="H25" s="36"/>
      <c r="I25" s="56"/>
      <c r="J25" s="141"/>
      <c r="K25" s="80"/>
    </row>
    <row r="26" spans="3:10" ht="12.75" customHeight="1">
      <c r="C26" s="3" t="s">
        <v>241</v>
      </c>
      <c r="E26" s="66"/>
      <c r="F26" s="5"/>
      <c r="G26" s="68"/>
      <c r="H26" s="36"/>
      <c r="I26" s="56"/>
      <c r="J26" s="141"/>
    </row>
    <row r="27" spans="3:11" ht="12.75" customHeight="1">
      <c r="C27" s="3" t="s">
        <v>242</v>
      </c>
      <c r="E27" s="66"/>
      <c r="F27" s="5"/>
      <c r="G27" s="68"/>
      <c r="H27" s="36"/>
      <c r="I27" s="56"/>
      <c r="J27" s="141"/>
      <c r="K27" s="80"/>
    </row>
    <row r="28" spans="3:11" ht="12.75" customHeight="1">
      <c r="C28" s="3" t="s">
        <v>243</v>
      </c>
      <c r="E28" s="66">
        <v>0</v>
      </c>
      <c r="F28" s="5">
        <v>1473</v>
      </c>
      <c r="G28" s="68">
        <v>0</v>
      </c>
      <c r="H28" s="36">
        <v>0</v>
      </c>
      <c r="I28" s="56"/>
      <c r="J28" s="141">
        <f>SUM(E28:I28)</f>
        <v>1473</v>
      </c>
      <c r="K28" s="80"/>
    </row>
    <row r="29" spans="2:10" ht="12.75">
      <c r="B29" s="3" t="s">
        <v>142</v>
      </c>
      <c r="E29" s="66"/>
      <c r="F29" s="135"/>
      <c r="G29" s="68"/>
      <c r="H29" s="36"/>
      <c r="I29" s="56"/>
      <c r="J29" s="136"/>
    </row>
    <row r="30" spans="2:10" ht="12.75">
      <c r="B30" s="3" t="s">
        <v>48</v>
      </c>
      <c r="C30" s="3" t="s">
        <v>143</v>
      </c>
      <c r="E30" s="66"/>
      <c r="F30" s="135"/>
      <c r="G30" s="68"/>
      <c r="H30" s="36"/>
      <c r="I30" s="56"/>
      <c r="J30" s="141"/>
    </row>
    <row r="31" spans="3:10" ht="12.75">
      <c r="C31" s="3" t="s">
        <v>18</v>
      </c>
      <c r="E31" s="54">
        <v>0</v>
      </c>
      <c r="F31" s="8">
        <v>-3925</v>
      </c>
      <c r="G31" s="69">
        <v>0</v>
      </c>
      <c r="H31" s="33">
        <v>0</v>
      </c>
      <c r="I31" s="55"/>
      <c r="J31" s="140">
        <f>SUM(E31:H31)</f>
        <v>-3925</v>
      </c>
    </row>
    <row r="32" spans="2:10" ht="12.75">
      <c r="B32" s="3" t="s">
        <v>244</v>
      </c>
      <c r="F32" s="70"/>
      <c r="G32" s="70"/>
      <c r="I32" s="57"/>
      <c r="J32" s="45"/>
    </row>
    <row r="33" spans="3:10" ht="12.75">
      <c r="C33" s="3" t="s">
        <v>170</v>
      </c>
      <c r="E33" s="10">
        <f>SUM(E17:E31)</f>
        <v>0</v>
      </c>
      <c r="F33" s="5">
        <f>SUM(F17:F31)</f>
        <v>33716</v>
      </c>
      <c r="G33" s="70">
        <f>SUM(G17:G31)</f>
        <v>0</v>
      </c>
      <c r="H33" s="10">
        <f>SUM(H17:H31)</f>
        <v>-35919</v>
      </c>
      <c r="I33" s="57"/>
      <c r="J33" s="5">
        <f>SUM(E33:H33)</f>
        <v>-2203</v>
      </c>
    </row>
    <row r="34" spans="2:10" ht="12.75">
      <c r="B34" s="3" t="s">
        <v>186</v>
      </c>
      <c r="E34" s="26">
        <v>0</v>
      </c>
      <c r="F34" s="10">
        <v>0</v>
      </c>
      <c r="G34" s="70">
        <v>0</v>
      </c>
      <c r="H34" s="5">
        <v>-28834</v>
      </c>
      <c r="I34" s="57"/>
      <c r="J34" s="5">
        <f>SUM(E34:I34)</f>
        <v>-28834</v>
      </c>
    </row>
    <row r="35" spans="5:10" ht="5.25" customHeight="1">
      <c r="E35" s="111"/>
      <c r="F35" s="69"/>
      <c r="G35" s="69"/>
      <c r="H35" s="55"/>
      <c r="I35" s="55"/>
      <c r="J35" s="55"/>
    </row>
    <row r="36" spans="5:33" ht="5.25" customHeight="1">
      <c r="E36" s="112"/>
      <c r="F36" s="68"/>
      <c r="G36" s="68"/>
      <c r="H36" s="56"/>
      <c r="I36" s="56"/>
      <c r="J36" s="56"/>
      <c r="K36" s="18"/>
      <c r="L36" s="18"/>
      <c r="M36" s="18"/>
      <c r="N36" s="18"/>
      <c r="O36" s="18"/>
      <c r="P36" s="18"/>
      <c r="Q36" s="18"/>
      <c r="R36" s="18"/>
      <c r="S36" s="18"/>
      <c r="T36" s="18"/>
      <c r="U36" s="18"/>
      <c r="V36" s="18"/>
      <c r="W36" s="18"/>
      <c r="X36" s="18"/>
      <c r="Y36" s="18"/>
      <c r="Z36" s="18"/>
      <c r="AA36" s="18"/>
      <c r="AB36" s="18"/>
      <c r="AC36" s="18"/>
      <c r="AD36" s="18"/>
      <c r="AE36" s="18"/>
      <c r="AF36" s="18"/>
      <c r="AG36" s="18"/>
    </row>
    <row r="37" spans="2:10" ht="12.75">
      <c r="B37" s="3" t="s">
        <v>209</v>
      </c>
      <c r="E37" s="6">
        <f>E13+E33+E34</f>
        <v>1239662</v>
      </c>
      <c r="F37" s="6">
        <f>F13+F33+F34</f>
        <v>362324</v>
      </c>
      <c r="G37" s="6">
        <f>G13+G33+G34</f>
        <v>3948</v>
      </c>
      <c r="H37" s="6">
        <f>H13+H33+H34</f>
        <v>-1587806</v>
      </c>
      <c r="I37" s="36" t="e">
        <f>+#REF!+SUM(I32:I34)</f>
        <v>#REF!</v>
      </c>
      <c r="J37" s="6">
        <f>SUM(E37:H37)</f>
        <v>18128</v>
      </c>
    </row>
    <row r="38" spans="5:10" ht="5.25" customHeight="1" thickBot="1">
      <c r="E38" s="95"/>
      <c r="F38" s="95"/>
      <c r="G38" s="95"/>
      <c r="H38" s="95"/>
      <c r="I38" s="34" t="e">
        <f>+#REF!+SUM(I33:I35)</f>
        <v>#REF!</v>
      </c>
      <c r="J38" s="95"/>
    </row>
    <row r="39" spans="2:10" ht="12.75">
      <c r="B39" s="1"/>
      <c r="E39" s="36"/>
      <c r="F39" s="36"/>
      <c r="G39" s="36"/>
      <c r="H39" s="36"/>
      <c r="I39" s="56"/>
      <c r="J39" s="48"/>
    </row>
    <row r="40" spans="2:10" ht="12.75">
      <c r="B40" s="3" t="s">
        <v>156</v>
      </c>
      <c r="E40" s="3"/>
      <c r="H40" s="3"/>
      <c r="J40" s="3"/>
    </row>
    <row r="41" spans="3:10" ht="12.75">
      <c r="C41" s="3" t="s">
        <v>166</v>
      </c>
      <c r="E41" s="5">
        <v>978422</v>
      </c>
      <c r="F41" s="5">
        <v>443636</v>
      </c>
      <c r="G41" s="5">
        <v>3948</v>
      </c>
      <c r="H41" s="5">
        <v>-1447950</v>
      </c>
      <c r="I41" s="57"/>
      <c r="J41" s="5">
        <f>SUM(E41:H41)</f>
        <v>-21944</v>
      </c>
    </row>
    <row r="42" spans="3:10" ht="12.75">
      <c r="C42" s="3" t="s">
        <v>195</v>
      </c>
      <c r="E42" s="5">
        <v>0</v>
      </c>
      <c r="F42" s="5">
        <v>-3854</v>
      </c>
      <c r="G42" s="5">
        <v>0</v>
      </c>
      <c r="H42" s="5">
        <v>8774</v>
      </c>
      <c r="I42" s="57"/>
      <c r="J42" s="5">
        <f>SUM(E42:I42)</f>
        <v>4920</v>
      </c>
    </row>
    <row r="43" spans="5:10" ht="5.25" customHeight="1">
      <c r="E43" s="8"/>
      <c r="F43" s="8"/>
      <c r="G43" s="8"/>
      <c r="H43" s="8"/>
      <c r="I43" s="55"/>
      <c r="J43" s="8"/>
    </row>
    <row r="44" spans="5:10" ht="5.25" customHeight="1">
      <c r="E44" s="6"/>
      <c r="F44" s="6"/>
      <c r="G44" s="6"/>
      <c r="H44" s="6"/>
      <c r="I44" s="56"/>
      <c r="J44" s="6"/>
    </row>
    <row r="45" spans="3:10" ht="12.75">
      <c r="C45" s="3" t="s">
        <v>167</v>
      </c>
      <c r="E45" s="5">
        <f>SUM(E41:E43)</f>
        <v>978422</v>
      </c>
      <c r="F45" s="5">
        <f>SUM(F41:F43)</f>
        <v>439782</v>
      </c>
      <c r="G45" s="5">
        <f>SUM(G41:G42)</f>
        <v>3948</v>
      </c>
      <c r="H45" s="5">
        <f>SUM(H41:H43)</f>
        <v>-1439176</v>
      </c>
      <c r="I45" s="57"/>
      <c r="J45" s="5">
        <f>SUM(J41:J43)</f>
        <v>-17024</v>
      </c>
    </row>
    <row r="46" spans="5:10" ht="6" customHeight="1">
      <c r="E46" s="33"/>
      <c r="F46" s="55"/>
      <c r="G46" s="55"/>
      <c r="H46" s="33"/>
      <c r="I46" s="55"/>
      <c r="J46" s="65"/>
    </row>
    <row r="47" spans="2:11" ht="12.75">
      <c r="B47" s="3" t="s">
        <v>29</v>
      </c>
      <c r="E47" s="52"/>
      <c r="F47" s="56"/>
      <c r="G47" s="56"/>
      <c r="H47" s="36"/>
      <c r="I47" s="56"/>
      <c r="J47" s="53"/>
      <c r="K47" s="80"/>
    </row>
    <row r="48" spans="3:11" ht="12.75">
      <c r="C48" s="3" t="s">
        <v>30</v>
      </c>
      <c r="E48" s="66"/>
      <c r="F48" s="56"/>
      <c r="G48" s="56"/>
      <c r="H48" s="36"/>
      <c r="I48" s="56"/>
      <c r="J48" s="67"/>
      <c r="K48" s="80"/>
    </row>
    <row r="49" spans="3:11" ht="12.75">
      <c r="C49" s="3" t="s">
        <v>31</v>
      </c>
      <c r="E49" s="66">
        <v>0</v>
      </c>
      <c r="F49" s="6">
        <v>-547</v>
      </c>
      <c r="G49" s="68">
        <v>0</v>
      </c>
      <c r="H49" s="36">
        <v>0</v>
      </c>
      <c r="I49" s="56"/>
      <c r="J49" s="141">
        <f>SUM(E49:H49)</f>
        <v>-547</v>
      </c>
      <c r="K49" s="80"/>
    </row>
    <row r="50" spans="2:11" ht="12.75">
      <c r="B50" s="3" t="s">
        <v>142</v>
      </c>
      <c r="E50" s="66"/>
      <c r="F50" s="6"/>
      <c r="G50" s="68"/>
      <c r="H50" s="36"/>
      <c r="I50" s="56"/>
      <c r="J50" s="141"/>
      <c r="K50" s="80"/>
    </row>
    <row r="51" spans="3:11" ht="12.75">
      <c r="C51" s="3" t="s">
        <v>165</v>
      </c>
      <c r="E51" s="66"/>
      <c r="F51" s="6"/>
      <c r="G51" s="68"/>
      <c r="H51" s="36"/>
      <c r="I51" s="56"/>
      <c r="J51" s="141"/>
      <c r="K51" s="80"/>
    </row>
    <row r="52" spans="3:11" ht="12.75">
      <c r="C52" s="3" t="s">
        <v>18</v>
      </c>
      <c r="E52" s="54">
        <v>0</v>
      </c>
      <c r="F52" s="8">
        <v>14186</v>
      </c>
      <c r="G52" s="69">
        <v>0</v>
      </c>
      <c r="H52" s="33">
        <v>0</v>
      </c>
      <c r="I52" s="55"/>
      <c r="J52" s="140">
        <f>SUM(E52:I52)</f>
        <v>14186</v>
      </c>
      <c r="K52" s="80"/>
    </row>
    <row r="53" spans="2:10" ht="12.75">
      <c r="B53" s="3" t="s">
        <v>171</v>
      </c>
      <c r="F53" s="70"/>
      <c r="G53" s="70"/>
      <c r="I53" s="57"/>
      <c r="J53" s="45"/>
    </row>
    <row r="54" spans="3:10" ht="12.75">
      <c r="C54" s="3" t="s">
        <v>170</v>
      </c>
      <c r="E54" s="10">
        <f>SUM(E49:E52)</f>
        <v>0</v>
      </c>
      <c r="F54" s="5">
        <f>SUM(F48:F52)</f>
        <v>13639</v>
      </c>
      <c r="G54" s="70">
        <f>SUM(G49:G52)</f>
        <v>0</v>
      </c>
      <c r="H54" s="10">
        <f>SUM(H49:H52)</f>
        <v>0</v>
      </c>
      <c r="I54" s="57"/>
      <c r="J54" s="5">
        <f>SUM(E54:H54)</f>
        <v>13639</v>
      </c>
    </row>
    <row r="55" spans="2:10" ht="12.75">
      <c r="B55" s="3" t="s">
        <v>204</v>
      </c>
      <c r="F55" s="5"/>
      <c r="G55" s="70"/>
      <c r="I55" s="57"/>
      <c r="J55" s="5"/>
    </row>
    <row r="56" spans="3:10" ht="12.75">
      <c r="C56" s="11" t="s">
        <v>205</v>
      </c>
      <c r="E56" s="10">
        <v>137495</v>
      </c>
      <c r="F56" s="5">
        <v>0</v>
      </c>
      <c r="G56" s="70">
        <v>0</v>
      </c>
      <c r="H56" s="10">
        <v>0</v>
      </c>
      <c r="I56" s="57"/>
      <c r="J56" s="5">
        <f>SUM(E56:I56)</f>
        <v>137495</v>
      </c>
    </row>
    <row r="57" spans="3:10" ht="12.75">
      <c r="C57" s="11" t="s">
        <v>206</v>
      </c>
      <c r="E57" s="10">
        <v>123745</v>
      </c>
      <c r="F57" s="5">
        <v>-123745</v>
      </c>
      <c r="G57" s="70">
        <v>0</v>
      </c>
      <c r="H57" s="10">
        <v>0</v>
      </c>
      <c r="I57" s="57"/>
      <c r="J57" s="5">
        <f>SUM(E57:I57)</f>
        <v>0</v>
      </c>
    </row>
    <row r="58" spans="3:10" ht="12.75">
      <c r="C58" s="11" t="s">
        <v>207</v>
      </c>
      <c r="E58" s="10">
        <v>0</v>
      </c>
      <c r="F58" s="5">
        <v>-1539</v>
      </c>
      <c r="G58" s="70">
        <v>0</v>
      </c>
      <c r="H58" s="10">
        <v>0</v>
      </c>
      <c r="I58" s="57"/>
      <c r="J58" s="5">
        <f>SUM(E58:I58)</f>
        <v>-1539</v>
      </c>
    </row>
    <row r="59" spans="2:10" ht="12.75">
      <c r="B59" s="3" t="s">
        <v>186</v>
      </c>
      <c r="E59" s="26">
        <v>0</v>
      </c>
      <c r="F59" s="70">
        <v>0</v>
      </c>
      <c r="G59" s="70">
        <v>0</v>
      </c>
      <c r="H59" s="5">
        <v>-53728</v>
      </c>
      <c r="I59" s="57"/>
      <c r="J59" s="5">
        <f>SUM(E59:I59)</f>
        <v>-53728</v>
      </c>
    </row>
    <row r="60" spans="5:10" ht="5.25" customHeight="1">
      <c r="E60" s="111"/>
      <c r="F60" s="69"/>
      <c r="G60" s="69"/>
      <c r="H60" s="55"/>
      <c r="I60" s="55"/>
      <c r="J60" s="55"/>
    </row>
    <row r="61" spans="5:33" ht="5.25" customHeight="1">
      <c r="E61" s="112"/>
      <c r="F61" s="68"/>
      <c r="G61" s="68"/>
      <c r="H61" s="56"/>
      <c r="I61" s="56"/>
      <c r="J61" s="56"/>
      <c r="K61" s="18"/>
      <c r="L61" s="18"/>
      <c r="M61" s="18"/>
      <c r="N61" s="18"/>
      <c r="O61" s="18"/>
      <c r="P61" s="18"/>
      <c r="Q61" s="18"/>
      <c r="R61" s="18"/>
      <c r="S61" s="18"/>
      <c r="T61" s="18"/>
      <c r="U61" s="18"/>
      <c r="V61" s="18"/>
      <c r="W61" s="18"/>
      <c r="X61" s="18"/>
      <c r="Y61" s="18"/>
      <c r="Z61" s="18"/>
      <c r="AA61" s="18"/>
      <c r="AB61" s="18"/>
      <c r="AC61" s="18"/>
      <c r="AD61" s="18"/>
      <c r="AE61" s="18"/>
      <c r="AF61" s="18"/>
      <c r="AG61" s="18"/>
    </row>
    <row r="62" spans="2:10" ht="12.75">
      <c r="B62" s="3" t="s">
        <v>208</v>
      </c>
      <c r="E62" s="6">
        <f>E45+E54+E59+E56+E57+E58</f>
        <v>1239662</v>
      </c>
      <c r="F62" s="6">
        <f>F45+F54+F59+F56+F57+F58</f>
        <v>328137</v>
      </c>
      <c r="G62" s="6">
        <f>G45+G54+G59+G56+G57+G58</f>
        <v>3948</v>
      </c>
      <c r="H62" s="6">
        <f>H45+H54+H59+H56+H57+H58</f>
        <v>-1492904</v>
      </c>
      <c r="I62" s="36" t="e">
        <f>+#REF!+SUM(I53:I59)</f>
        <v>#REF!</v>
      </c>
      <c r="J62" s="6">
        <f>J45+J54+J59+J56+J57+J58</f>
        <v>78843</v>
      </c>
    </row>
    <row r="63" spans="5:10" ht="5.25" customHeight="1" thickBot="1">
      <c r="E63" s="95"/>
      <c r="F63" s="95"/>
      <c r="G63" s="95"/>
      <c r="H63" s="95"/>
      <c r="I63" s="34" t="e">
        <f>+#REF!+SUM(I54:I60)</f>
        <v>#REF!</v>
      </c>
      <c r="J63" s="95"/>
    </row>
    <row r="64" spans="5:10" ht="12.75">
      <c r="E64" s="36"/>
      <c r="F64" s="36"/>
      <c r="G64" s="36"/>
      <c r="H64" s="131"/>
      <c r="I64" s="36"/>
      <c r="J64" s="132"/>
    </row>
    <row r="65" spans="2:11" s="18" customFormat="1" ht="12.75">
      <c r="B65" s="18" t="s">
        <v>190</v>
      </c>
      <c r="E65" s="161"/>
      <c r="F65" s="112"/>
      <c r="G65" s="161"/>
      <c r="H65" s="162"/>
      <c r="I65" s="161"/>
      <c r="J65" s="112"/>
      <c r="K65" s="161"/>
    </row>
    <row r="66" spans="5:11" s="18" customFormat="1" ht="8.25" customHeight="1">
      <c r="E66" s="161"/>
      <c r="F66" s="112"/>
      <c r="G66" s="161"/>
      <c r="H66" s="162"/>
      <c r="I66" s="161"/>
      <c r="J66" s="112"/>
      <c r="K66" s="161"/>
    </row>
    <row r="67" spans="2:11" s="18" customFormat="1" ht="12.75">
      <c r="B67" s="100" t="s">
        <v>191</v>
      </c>
      <c r="G67" s="19"/>
      <c r="H67" s="19"/>
      <c r="K67" s="73"/>
    </row>
    <row r="68" spans="7:11" s="18" customFormat="1" ht="12.75">
      <c r="G68" s="19"/>
      <c r="H68" s="19"/>
      <c r="K68" s="73"/>
    </row>
    <row r="69" spans="7:11" s="18" customFormat="1" ht="12.75">
      <c r="G69" s="19"/>
      <c r="H69" s="19"/>
      <c r="K69" s="73"/>
    </row>
    <row r="70" spans="7:11" s="18" customFormat="1" ht="12.75">
      <c r="G70" s="19"/>
      <c r="H70" s="19"/>
      <c r="K70" s="73"/>
    </row>
    <row r="71" spans="7:11" s="18" customFormat="1" ht="12.75">
      <c r="G71" s="19"/>
      <c r="H71" s="19"/>
      <c r="K71" s="73"/>
    </row>
    <row r="72" spans="2:11" s="18" customFormat="1" ht="12.75">
      <c r="B72" s="100" t="s">
        <v>194</v>
      </c>
      <c r="G72" s="19"/>
      <c r="H72" s="19"/>
      <c r="K72" s="73"/>
    </row>
    <row r="73" spans="7:11" s="18" customFormat="1" ht="12.75">
      <c r="G73" s="19"/>
      <c r="H73" s="19"/>
      <c r="K73" s="73"/>
    </row>
    <row r="74" spans="7:11" s="18" customFormat="1" ht="12.75">
      <c r="G74" s="19"/>
      <c r="H74" s="19"/>
      <c r="K74" s="73"/>
    </row>
    <row r="75" spans="7:11" s="18" customFormat="1" ht="12.75">
      <c r="G75" s="19"/>
      <c r="H75" s="19"/>
      <c r="K75" s="73"/>
    </row>
    <row r="76" spans="5:10" ht="12.75">
      <c r="E76" s="36"/>
      <c r="F76" s="36"/>
      <c r="G76" s="36"/>
      <c r="H76" s="131"/>
      <c r="I76" s="36"/>
      <c r="J76" s="132"/>
    </row>
    <row r="77" spans="5:10" ht="12.75">
      <c r="E77" s="36"/>
      <c r="F77" s="36"/>
      <c r="G77" s="36"/>
      <c r="H77" s="131"/>
      <c r="I77" s="36"/>
      <c r="J77" s="132"/>
    </row>
    <row r="80" ht="8.25" customHeight="1"/>
  </sheetData>
  <printOptions/>
  <pageMargins left="0.59" right="0.25" top="0.43" bottom="0.79" header="0.3" footer="0.47"/>
  <pageSetup horizontalDpi="600" verticalDpi="600" orientation="portrait" paperSize="9" scale="85" r:id="rId4"/>
  <headerFooter alignWithMargins="0">
    <oddFooter>&amp;C 3</oddFooter>
  </headerFooter>
  <drawing r:id="rId3"/>
  <legacyDrawing r:id="rId2"/>
  <oleObjects>
    <oleObject progId="Paint.Picture" shapeId="1850354" r:id="rId1"/>
  </oleObjects>
</worksheet>
</file>

<file path=xl/worksheets/sheet4.xml><?xml version="1.0" encoding="utf-8"?>
<worksheet xmlns="http://schemas.openxmlformats.org/spreadsheetml/2006/main" xmlns:r="http://schemas.openxmlformats.org/officeDocument/2006/relationships">
  <dimension ref="B6:I78"/>
  <sheetViews>
    <sheetView showGridLines="0" workbookViewId="0" topLeftCell="A1">
      <selection activeCell="A1" sqref="A1"/>
    </sheetView>
  </sheetViews>
  <sheetFormatPr defaultColWidth="9.140625" defaultRowHeight="12.75"/>
  <cols>
    <col min="1" max="1" width="2.421875" style="3" customWidth="1"/>
    <col min="2" max="2" width="3.140625" style="18" customWidth="1"/>
    <col min="3" max="3" width="4.140625" style="3" customWidth="1"/>
    <col min="4" max="4" width="29.28125" style="3" customWidth="1"/>
    <col min="5" max="5" width="20.140625" style="3" customWidth="1"/>
    <col min="6" max="6" width="12.7109375" style="3" customWidth="1"/>
    <col min="7" max="7" width="12.28125" style="3" customWidth="1"/>
    <col min="8" max="8" width="1.7109375" style="18" customWidth="1"/>
    <col min="9" max="9" width="12.140625" style="57" customWidth="1"/>
    <col min="10" max="10" width="2.00390625" style="3" customWidth="1"/>
    <col min="11" max="16384" width="9.140625" style="3" customWidth="1"/>
  </cols>
  <sheetData>
    <row r="1" ht="12.75"/>
    <row r="2" ht="12.75"/>
    <row r="3" ht="12.75"/>
    <row r="4" ht="12.75"/>
    <row r="5" ht="12.75"/>
    <row r="6" ht="15">
      <c r="B6" s="133" t="s">
        <v>33</v>
      </c>
    </row>
    <row r="7" ht="12.75">
      <c r="B7" s="71" t="s">
        <v>203</v>
      </c>
    </row>
    <row r="8" ht="12.75">
      <c r="B8" s="71"/>
    </row>
    <row r="9" spans="2:9" ht="12.75">
      <c r="B9" s="71"/>
      <c r="G9" s="163" t="s">
        <v>187</v>
      </c>
      <c r="I9" s="163" t="s">
        <v>187</v>
      </c>
    </row>
    <row r="10" spans="2:9" ht="12.75">
      <c r="B10" s="71"/>
      <c r="G10" s="163" t="s">
        <v>210</v>
      </c>
      <c r="I10" s="163" t="s">
        <v>210</v>
      </c>
    </row>
    <row r="11" spans="2:9" s="46" customFormat="1" ht="12.75">
      <c r="B11" s="99"/>
      <c r="E11" s="58"/>
      <c r="F11" s="59"/>
      <c r="G11" s="142" t="s">
        <v>199</v>
      </c>
      <c r="H11" s="99"/>
      <c r="I11" s="142" t="s">
        <v>200</v>
      </c>
    </row>
    <row r="12" spans="5:9" ht="12.75">
      <c r="E12" s="2"/>
      <c r="F12" s="51"/>
      <c r="G12" s="143" t="s">
        <v>32</v>
      </c>
      <c r="I12" s="143" t="s">
        <v>32</v>
      </c>
    </row>
    <row r="13" spans="6:7" ht="12.75">
      <c r="F13" s="60"/>
      <c r="G13" s="57"/>
    </row>
    <row r="14" spans="2:7" ht="12.75">
      <c r="B14" s="18" t="s">
        <v>134</v>
      </c>
      <c r="E14" s="2"/>
      <c r="F14" s="48"/>
      <c r="G14" s="57"/>
    </row>
    <row r="15" spans="5:7" ht="3" customHeight="1">
      <c r="E15" s="2"/>
      <c r="F15" s="48"/>
      <c r="G15" s="57"/>
    </row>
    <row r="16" spans="3:9" ht="12.75">
      <c r="C16" s="3" t="s">
        <v>50</v>
      </c>
      <c r="E16" s="2"/>
      <c r="F16" s="48"/>
      <c r="G16" s="36">
        <v>-25136</v>
      </c>
      <c r="I16" s="36">
        <v>-53327</v>
      </c>
    </row>
    <row r="17" spans="2:7" ht="12.75">
      <c r="B17" s="71"/>
      <c r="C17" s="3" t="s">
        <v>246</v>
      </c>
      <c r="E17" s="2"/>
      <c r="F17" s="48"/>
      <c r="G17" s="57"/>
    </row>
    <row r="18" spans="4:9" ht="12.75">
      <c r="D18" s="3" t="s">
        <v>80</v>
      </c>
      <c r="E18" s="2"/>
      <c r="F18" s="48"/>
      <c r="G18" s="36">
        <v>5636</v>
      </c>
      <c r="I18" s="36">
        <v>6002</v>
      </c>
    </row>
    <row r="19" spans="4:9" ht="12.75">
      <c r="D19" s="3" t="s">
        <v>92</v>
      </c>
      <c r="E19" s="2"/>
      <c r="F19" s="48"/>
      <c r="G19" s="36">
        <v>-87</v>
      </c>
      <c r="I19" s="36">
        <v>-68</v>
      </c>
    </row>
    <row r="20" spans="4:9" ht="12.75">
      <c r="D20" s="3" t="s">
        <v>227</v>
      </c>
      <c r="E20" s="2"/>
      <c r="F20" s="48"/>
      <c r="G20" s="36">
        <v>-4648</v>
      </c>
      <c r="I20" s="36">
        <v>0</v>
      </c>
    </row>
    <row r="21" spans="2:9" ht="12.75">
      <c r="B21" s="71"/>
      <c r="D21" s="3" t="s">
        <v>81</v>
      </c>
      <c r="E21" s="2"/>
      <c r="F21" s="48"/>
      <c r="G21" s="36">
        <v>17750</v>
      </c>
      <c r="I21" s="36">
        <v>19294</v>
      </c>
    </row>
    <row r="22" spans="4:9" ht="12.75">
      <c r="D22" s="3" t="s">
        <v>82</v>
      </c>
      <c r="E22" s="2"/>
      <c r="F22" s="48"/>
      <c r="G22" s="36">
        <v>-1369</v>
      </c>
      <c r="I22" s="36">
        <v>-1840</v>
      </c>
    </row>
    <row r="23" spans="4:9" ht="12.75">
      <c r="D23" s="3" t="s">
        <v>91</v>
      </c>
      <c r="E23" s="2"/>
      <c r="F23" s="48"/>
      <c r="G23" s="36">
        <v>15116</v>
      </c>
      <c r="I23" s="36">
        <v>30745</v>
      </c>
    </row>
    <row r="24" spans="2:9" ht="12.75">
      <c r="B24" s="71"/>
      <c r="D24" s="3" t="s">
        <v>83</v>
      </c>
      <c r="E24" s="2"/>
      <c r="F24" s="48"/>
      <c r="G24" s="36">
        <v>712</v>
      </c>
      <c r="I24" s="36">
        <v>801</v>
      </c>
    </row>
    <row r="25" spans="5:9" ht="5.25" customHeight="1">
      <c r="E25" s="2"/>
      <c r="F25" s="48"/>
      <c r="G25" s="55"/>
      <c r="I25" s="55"/>
    </row>
    <row r="26" spans="3:7" ht="5.25" customHeight="1">
      <c r="C26" s="18"/>
      <c r="D26" s="18"/>
      <c r="E26" s="19"/>
      <c r="F26" s="48"/>
      <c r="G26" s="57"/>
    </row>
    <row r="27" spans="3:9" ht="12.75" customHeight="1">
      <c r="C27" s="3" t="s">
        <v>168</v>
      </c>
      <c r="D27" s="18"/>
      <c r="E27" s="19"/>
      <c r="F27" s="48"/>
      <c r="G27" s="36">
        <f>SUM(G16:G24)</f>
        <v>7974</v>
      </c>
      <c r="I27" s="36">
        <f>SUM(I16:I24)</f>
        <v>1607</v>
      </c>
    </row>
    <row r="28" spans="4:9" ht="12.75" customHeight="1">
      <c r="D28" s="3" t="s">
        <v>84</v>
      </c>
      <c r="E28" s="2"/>
      <c r="F28" s="48"/>
      <c r="G28" s="36">
        <v>-17676</v>
      </c>
      <c r="I28" s="36">
        <v>-4100</v>
      </c>
    </row>
    <row r="29" spans="4:9" ht="12.75" customHeight="1">
      <c r="D29" s="3" t="s">
        <v>85</v>
      </c>
      <c r="E29" s="2"/>
      <c r="F29" s="48"/>
      <c r="G29" s="36">
        <v>8982</v>
      </c>
      <c r="I29" s="36">
        <v>6957</v>
      </c>
    </row>
    <row r="30" spans="4:9" ht="12.75" customHeight="1">
      <c r="D30" s="3" t="s">
        <v>149</v>
      </c>
      <c r="E30" s="2"/>
      <c r="F30" s="48"/>
      <c r="G30" s="36">
        <v>-9766</v>
      </c>
      <c r="I30" s="36">
        <v>-12301</v>
      </c>
    </row>
    <row r="31" spans="4:9" ht="12.75" customHeight="1">
      <c r="D31" s="3" t="s">
        <v>150</v>
      </c>
      <c r="E31" s="2"/>
      <c r="F31" s="48"/>
      <c r="G31" s="36">
        <v>1369</v>
      </c>
      <c r="I31" s="36">
        <v>1840</v>
      </c>
    </row>
    <row r="32" spans="4:9" ht="12.75" customHeight="1">
      <c r="D32" s="3" t="s">
        <v>86</v>
      </c>
      <c r="E32" s="2"/>
      <c r="F32" s="48"/>
      <c r="G32" s="36">
        <v>837</v>
      </c>
      <c r="I32" s="36">
        <v>532</v>
      </c>
    </row>
    <row r="33" spans="4:9" ht="12.75" customHeight="1">
      <c r="D33" s="3" t="s">
        <v>87</v>
      </c>
      <c r="E33" s="2"/>
      <c r="F33" s="48"/>
      <c r="G33" s="36">
        <v>-1291</v>
      </c>
      <c r="I33" s="36">
        <v>-1018</v>
      </c>
    </row>
    <row r="34" spans="5:9" ht="5.25" customHeight="1">
      <c r="E34" s="2"/>
      <c r="F34" s="48"/>
      <c r="G34" s="55"/>
      <c r="I34" s="55"/>
    </row>
    <row r="35" spans="5:7" ht="5.25" customHeight="1">
      <c r="E35" s="2"/>
      <c r="F35" s="48"/>
      <c r="G35" s="57"/>
    </row>
    <row r="36" spans="3:9" ht="12.75" customHeight="1">
      <c r="C36" s="3" t="s">
        <v>196</v>
      </c>
      <c r="E36" s="2"/>
      <c r="F36" s="48"/>
      <c r="G36" s="33">
        <f>SUM(G27:G33)</f>
        <v>-9571</v>
      </c>
      <c r="I36" s="33">
        <f>SUM(I27:I33)</f>
        <v>-6483</v>
      </c>
    </row>
    <row r="37" spans="5:7" ht="9.75" customHeight="1">
      <c r="E37" s="2"/>
      <c r="F37" s="48"/>
      <c r="G37" s="57"/>
    </row>
    <row r="38" spans="2:7" ht="12.75" customHeight="1">
      <c r="B38" s="18" t="s">
        <v>135</v>
      </c>
      <c r="E38" s="2"/>
      <c r="F38" s="48"/>
      <c r="G38" s="57"/>
    </row>
    <row r="39" spans="5:7" ht="3" customHeight="1">
      <c r="E39" s="2"/>
      <c r="F39" s="48"/>
      <c r="G39" s="57"/>
    </row>
    <row r="40" spans="4:9" ht="12.75" customHeight="1">
      <c r="D40" s="3" t="s">
        <v>151</v>
      </c>
      <c r="E40" s="2"/>
      <c r="F40" s="48"/>
      <c r="G40" s="36">
        <v>84</v>
      </c>
      <c r="I40" s="36">
        <v>56</v>
      </c>
    </row>
    <row r="41" spans="4:9" ht="12.75" customHeight="1">
      <c r="D41" s="3" t="s">
        <v>160</v>
      </c>
      <c r="E41" s="2"/>
      <c r="F41" s="48"/>
      <c r="G41" s="36">
        <v>-1157</v>
      </c>
      <c r="I41" s="36">
        <v>-7569</v>
      </c>
    </row>
    <row r="42" spans="4:9" ht="12.75" customHeight="1">
      <c r="D42" s="3" t="s">
        <v>172</v>
      </c>
      <c r="E42" s="2"/>
      <c r="F42" s="48"/>
      <c r="G42" s="36">
        <v>-40</v>
      </c>
      <c r="I42" s="36">
        <v>-840</v>
      </c>
    </row>
    <row r="43" spans="4:9" ht="12.75" customHeight="1">
      <c r="D43" s="3" t="s">
        <v>211</v>
      </c>
      <c r="E43" s="2"/>
      <c r="F43" s="48"/>
      <c r="G43" s="36">
        <v>0</v>
      </c>
      <c r="I43" s="36">
        <v>-1833</v>
      </c>
    </row>
    <row r="44" spans="4:9" ht="12.75" customHeight="1">
      <c r="D44" s="3" t="s">
        <v>220</v>
      </c>
      <c r="E44" s="2"/>
      <c r="F44" s="48"/>
      <c r="G44" s="36">
        <v>871</v>
      </c>
      <c r="I44" s="36">
        <v>11</v>
      </c>
    </row>
    <row r="45" spans="4:9" ht="12.75" customHeight="1">
      <c r="D45" s="3" t="s">
        <v>212</v>
      </c>
      <c r="E45" s="2"/>
      <c r="F45" s="48"/>
      <c r="G45" s="36">
        <v>8725</v>
      </c>
      <c r="I45" s="36">
        <v>0</v>
      </c>
    </row>
    <row r="46" spans="5:9" ht="5.25" customHeight="1">
      <c r="E46" s="2"/>
      <c r="F46" s="48"/>
      <c r="G46" s="55"/>
      <c r="I46" s="55"/>
    </row>
    <row r="47" spans="5:7" ht="5.25" customHeight="1">
      <c r="E47" s="2"/>
      <c r="F47" s="48"/>
      <c r="G47" s="57"/>
    </row>
    <row r="48" spans="3:9" ht="12.75" customHeight="1">
      <c r="C48" s="3" t="s">
        <v>221</v>
      </c>
      <c r="E48" s="2"/>
      <c r="F48" s="48"/>
      <c r="G48" s="33">
        <f>SUM(G40:G47)</f>
        <v>8483</v>
      </c>
      <c r="I48" s="33">
        <f>SUM(I40:I47)</f>
        <v>-10175</v>
      </c>
    </row>
    <row r="49" spans="5:7" ht="9.75" customHeight="1">
      <c r="E49" s="2"/>
      <c r="F49" s="48"/>
      <c r="G49" s="57"/>
    </row>
    <row r="50" spans="2:7" ht="12.75" customHeight="1">
      <c r="B50" s="18" t="s">
        <v>136</v>
      </c>
      <c r="E50" s="2"/>
      <c r="F50" s="48"/>
      <c r="G50" s="57"/>
    </row>
    <row r="51" spans="5:7" ht="3" customHeight="1">
      <c r="E51" s="2"/>
      <c r="F51" s="48"/>
      <c r="G51" s="57"/>
    </row>
    <row r="52" spans="4:9" ht="12.75">
      <c r="D52" s="3" t="s">
        <v>163</v>
      </c>
      <c r="E52" s="2"/>
      <c r="F52" s="48"/>
      <c r="G52" s="36">
        <v>-1585</v>
      </c>
      <c r="I52" s="36">
        <v>-1693</v>
      </c>
    </row>
    <row r="53" spans="4:9" ht="12.75">
      <c r="D53" s="3" t="s">
        <v>149</v>
      </c>
      <c r="E53" s="2"/>
      <c r="F53" s="48"/>
      <c r="G53" s="36">
        <v>-3240</v>
      </c>
      <c r="I53" s="36">
        <v>-1494</v>
      </c>
    </row>
    <row r="54" spans="4:9" ht="12.75">
      <c r="D54" s="3" t="s">
        <v>222</v>
      </c>
      <c r="E54" s="2"/>
      <c r="F54" s="48"/>
      <c r="G54" s="36">
        <v>5000</v>
      </c>
      <c r="I54" s="36">
        <v>15000</v>
      </c>
    </row>
    <row r="55" spans="4:9" ht="12.75">
      <c r="D55" s="3" t="s">
        <v>213</v>
      </c>
      <c r="E55" s="2"/>
      <c r="F55" s="48"/>
      <c r="G55" s="36">
        <v>0</v>
      </c>
      <c r="I55" s="36">
        <v>135956</v>
      </c>
    </row>
    <row r="56" spans="4:9" ht="12.75">
      <c r="D56" s="3" t="s">
        <v>173</v>
      </c>
      <c r="E56" s="2"/>
      <c r="F56" s="48"/>
      <c r="G56" s="36">
        <v>-25834</v>
      </c>
      <c r="I56" s="36">
        <v>-45424</v>
      </c>
    </row>
    <row r="57" spans="4:9" ht="12.75">
      <c r="D57" s="3" t="s">
        <v>159</v>
      </c>
      <c r="E57" s="2"/>
      <c r="F57" s="48"/>
      <c r="G57" s="36">
        <v>0</v>
      </c>
      <c r="I57" s="36">
        <v>-846</v>
      </c>
    </row>
    <row r="58" spans="5:9" ht="5.25" customHeight="1">
      <c r="E58" s="2"/>
      <c r="F58" s="48"/>
      <c r="G58" s="55"/>
      <c r="I58" s="55"/>
    </row>
    <row r="59" spans="5:7" ht="5.25" customHeight="1">
      <c r="E59" s="2"/>
      <c r="F59" s="48"/>
      <c r="G59" s="57"/>
    </row>
    <row r="60" spans="3:9" ht="12.75">
      <c r="C60" s="3" t="s">
        <v>223</v>
      </c>
      <c r="E60" s="2"/>
      <c r="F60" s="48"/>
      <c r="G60" s="33">
        <f>SUM(G52:G59)</f>
        <v>-25659</v>
      </c>
      <c r="I60" s="33">
        <f>SUM(I52:I59)</f>
        <v>101499</v>
      </c>
    </row>
    <row r="61" spans="5:7" ht="6" customHeight="1">
      <c r="E61" s="2"/>
      <c r="F61" s="48"/>
      <c r="G61" s="57"/>
    </row>
    <row r="62" spans="2:9" ht="12.75">
      <c r="B62" s="18" t="s">
        <v>88</v>
      </c>
      <c r="E62" s="2"/>
      <c r="F62" s="48"/>
      <c r="G62" s="33">
        <v>166</v>
      </c>
      <c r="H62" s="36"/>
      <c r="I62" s="33">
        <v>-76</v>
      </c>
    </row>
    <row r="63" spans="5:7" ht="6" customHeight="1">
      <c r="E63" s="2"/>
      <c r="F63" s="48"/>
      <c r="G63" s="57"/>
    </row>
    <row r="64" spans="2:9" ht="12.75">
      <c r="B64" s="18" t="s">
        <v>224</v>
      </c>
      <c r="E64" s="2"/>
      <c r="F64" s="48"/>
      <c r="G64" s="36">
        <f>SUM(G36+G48+G60+G62)</f>
        <v>-26581</v>
      </c>
      <c r="I64" s="36">
        <f>SUM(I36+I48+I60+I62)</f>
        <v>84765</v>
      </c>
    </row>
    <row r="65" spans="5:7" ht="6" customHeight="1">
      <c r="E65" s="2"/>
      <c r="F65" s="48"/>
      <c r="G65" s="57"/>
    </row>
    <row r="66" spans="2:9" ht="12.75">
      <c r="B66" s="18" t="s">
        <v>225</v>
      </c>
      <c r="E66" s="2"/>
      <c r="F66" s="48"/>
      <c r="G66" s="36">
        <v>90376</v>
      </c>
      <c r="I66" s="36">
        <v>77341</v>
      </c>
    </row>
    <row r="67" spans="5:9" ht="5.25" customHeight="1">
      <c r="E67" s="2"/>
      <c r="F67" s="48"/>
      <c r="G67" s="55"/>
      <c r="I67" s="55"/>
    </row>
    <row r="68" spans="5:7" ht="5.25" customHeight="1">
      <c r="E68" s="2"/>
      <c r="F68" s="48"/>
      <c r="G68" s="57"/>
    </row>
    <row r="69" spans="2:9" ht="12.75" customHeight="1" thickBot="1">
      <c r="B69" s="18" t="s">
        <v>226</v>
      </c>
      <c r="E69" s="2"/>
      <c r="F69" s="48"/>
      <c r="G69" s="34">
        <f>SUM(G64:G66)</f>
        <v>63795</v>
      </c>
      <c r="I69" s="34">
        <f>SUM(I64:I66)</f>
        <v>162106</v>
      </c>
    </row>
    <row r="70" spans="5:7" ht="12.75">
      <c r="E70" s="2"/>
      <c r="F70" s="48"/>
      <c r="G70" s="57"/>
    </row>
    <row r="71" spans="2:7" ht="12.75">
      <c r="B71" s="18" t="s">
        <v>180</v>
      </c>
      <c r="E71" s="2"/>
      <c r="F71" s="48"/>
      <c r="G71" s="57"/>
    </row>
    <row r="72" spans="5:7" ht="5.25" customHeight="1">
      <c r="E72" s="2"/>
      <c r="F72" s="48"/>
      <c r="G72" s="57"/>
    </row>
    <row r="73" spans="3:9" ht="12.75">
      <c r="C73" s="3" t="s">
        <v>89</v>
      </c>
      <c r="E73" s="2"/>
      <c r="F73" s="48"/>
      <c r="G73" s="36">
        <v>103060</v>
      </c>
      <c r="I73" s="36">
        <v>194920</v>
      </c>
    </row>
    <row r="74" spans="3:9" ht="12.75">
      <c r="C74" s="3" t="s">
        <v>90</v>
      </c>
      <c r="G74" s="36">
        <v>-39265</v>
      </c>
      <c r="I74" s="36">
        <v>-32814</v>
      </c>
    </row>
    <row r="75" spans="7:9" ht="5.25" customHeight="1">
      <c r="G75" s="55"/>
      <c r="I75" s="55"/>
    </row>
    <row r="76" ht="5.25" customHeight="1">
      <c r="G76" s="57"/>
    </row>
    <row r="77" spans="7:9" ht="12.75" customHeight="1" thickBot="1">
      <c r="G77" s="34">
        <f>SUM(G73:G76)</f>
        <v>63795</v>
      </c>
      <c r="I77" s="34">
        <f>SUM(I73:I76)</f>
        <v>162106</v>
      </c>
    </row>
    <row r="78" ht="12.75">
      <c r="G78" s="57"/>
    </row>
    <row r="81" ht="5.25" customHeight="1"/>
  </sheetData>
  <printOptions/>
  <pageMargins left="0.68" right="0.25" top="0.44" bottom="0.56" header="0.23" footer="0.38"/>
  <pageSetup horizontalDpi="600" verticalDpi="600" orientation="portrait" paperSize="9" scale="85" r:id="rId4"/>
  <headerFooter alignWithMargins="0">
    <oddFooter>&amp;C4</oddFooter>
  </headerFooter>
  <drawing r:id="rId3"/>
  <legacyDrawing r:id="rId2"/>
  <oleObjects>
    <oleObject progId="Paint.Picture" shapeId="1856398" r:id="rId1"/>
  </oleObjects>
</worksheet>
</file>

<file path=xl/worksheets/sheet5.xml><?xml version="1.0" encoding="utf-8"?>
<worksheet xmlns="http://schemas.openxmlformats.org/spreadsheetml/2006/main" xmlns:r="http://schemas.openxmlformats.org/officeDocument/2006/relationships">
  <dimension ref="A6:T357"/>
  <sheetViews>
    <sheetView showGridLines="0" workbookViewId="0" topLeftCell="A1">
      <selection activeCell="A1" sqref="A1"/>
    </sheetView>
  </sheetViews>
  <sheetFormatPr defaultColWidth="9.140625" defaultRowHeight="12.75"/>
  <cols>
    <col min="1" max="1" width="4.8515625" style="75" customWidth="1"/>
    <col min="2" max="3" width="3.421875" style="41" customWidth="1"/>
    <col min="4" max="4" width="18.421875" style="41" customWidth="1"/>
    <col min="5" max="5" width="6.7109375" style="16" customWidth="1"/>
    <col min="6" max="6" width="0.71875" style="16" customWidth="1"/>
    <col min="7" max="7" width="7.8515625" style="16" customWidth="1"/>
    <col min="8" max="8" width="1.28515625" style="16" customWidth="1"/>
    <col min="9" max="9" width="11.140625" style="16" customWidth="1"/>
    <col min="10" max="10" width="1.28515625" style="16" customWidth="1"/>
    <col min="11" max="11" width="11.28125" style="16" customWidth="1"/>
    <col min="12" max="12" width="1.28515625" style="16" customWidth="1"/>
    <col min="13" max="13" width="11.28125" style="16" customWidth="1"/>
    <col min="14" max="14" width="1.7109375" style="16" customWidth="1"/>
    <col min="15" max="15" width="11.57421875" style="16" customWidth="1"/>
    <col min="16" max="16" width="1.1484375" style="41" customWidth="1"/>
    <col min="17" max="16384" width="9.140625" style="16" customWidth="1"/>
  </cols>
  <sheetData>
    <row r="1" ht="12.75"/>
    <row r="2" ht="12.75"/>
    <row r="3" ht="12.75"/>
    <row r="4" ht="12.75"/>
    <row r="5" ht="12.75"/>
    <row r="6" ht="12.75">
      <c r="A6" s="75" t="s">
        <v>127</v>
      </c>
    </row>
    <row r="7" ht="12" customHeight="1"/>
    <row r="8" spans="1:3" ht="12.75">
      <c r="A8" s="75" t="s">
        <v>126</v>
      </c>
      <c r="B8" s="104" t="s">
        <v>141</v>
      </c>
      <c r="C8" s="104"/>
    </row>
    <row r="9" ht="10.5" customHeight="1"/>
    <row r="10" spans="1:3" ht="12.75">
      <c r="A10" s="75" t="s">
        <v>101</v>
      </c>
      <c r="B10" s="104" t="s">
        <v>123</v>
      </c>
      <c r="C10" s="104"/>
    </row>
    <row r="11" spans="1:9" s="41" customFormat="1" ht="10.5" customHeight="1">
      <c r="A11" s="137"/>
      <c r="B11" s="104"/>
      <c r="C11" s="104"/>
      <c r="H11" s="63"/>
      <c r="I11" s="63"/>
    </row>
    <row r="17" spans="1:3" ht="12.75">
      <c r="A17" s="75" t="s">
        <v>102</v>
      </c>
      <c r="B17" s="104" t="s">
        <v>93</v>
      </c>
      <c r="C17" s="104"/>
    </row>
    <row r="18" spans="1:15" ht="10.5" customHeight="1">
      <c r="A18" s="137"/>
      <c r="B18" s="104"/>
      <c r="C18" s="104"/>
      <c r="E18" s="41"/>
      <c r="F18" s="41"/>
      <c r="G18" s="41"/>
      <c r="H18" s="63"/>
      <c r="I18" s="63"/>
      <c r="J18" s="41"/>
      <c r="K18" s="41"/>
      <c r="L18" s="41"/>
      <c r="M18" s="41"/>
      <c r="N18" s="41"/>
      <c r="O18" s="41"/>
    </row>
    <row r="20" ht="12.75" customHeight="1"/>
    <row r="21" spans="1:3" ht="12.75">
      <c r="A21" s="75" t="s">
        <v>103</v>
      </c>
      <c r="B21" s="104" t="s">
        <v>17</v>
      </c>
      <c r="C21" s="104"/>
    </row>
    <row r="22" spans="1:17" ht="10.5" customHeight="1">
      <c r="A22" s="137"/>
      <c r="B22" s="104"/>
      <c r="C22" s="104"/>
      <c r="H22" s="63"/>
      <c r="I22" s="63"/>
      <c r="Q22" s="41"/>
    </row>
    <row r="23" spans="1:17" ht="12.75" customHeight="1">
      <c r="A23" s="18"/>
      <c r="B23" s="71"/>
      <c r="C23" s="71"/>
      <c r="D23" s="18"/>
      <c r="E23" s="3"/>
      <c r="F23" s="3"/>
      <c r="G23" s="3"/>
      <c r="H23" s="3"/>
      <c r="I23" s="3"/>
      <c r="J23" s="3"/>
      <c r="K23" s="3"/>
      <c r="L23" s="3"/>
      <c r="M23" s="3"/>
      <c r="N23" s="3"/>
      <c r="P23" s="72"/>
      <c r="Q23" s="72"/>
    </row>
    <row r="24" spans="1:17" ht="12.75" customHeight="1">
      <c r="A24" s="18"/>
      <c r="B24" s="71"/>
      <c r="C24" s="71"/>
      <c r="D24" s="18"/>
      <c r="E24" s="3"/>
      <c r="F24" s="3"/>
      <c r="G24" s="3"/>
      <c r="H24" s="3"/>
      <c r="I24" s="3"/>
      <c r="J24" s="3"/>
      <c r="K24" s="3"/>
      <c r="L24" s="3"/>
      <c r="M24" s="3"/>
      <c r="N24" s="3"/>
      <c r="P24" s="72"/>
      <c r="Q24" s="72"/>
    </row>
    <row r="25" spans="1:17" ht="10.5" customHeight="1">
      <c r="A25" s="38"/>
      <c r="B25" s="71"/>
      <c r="C25" s="71"/>
      <c r="D25" s="18"/>
      <c r="E25" s="3"/>
      <c r="F25" s="3"/>
      <c r="G25" s="3"/>
      <c r="H25" s="3"/>
      <c r="I25" s="3"/>
      <c r="J25" s="3"/>
      <c r="K25" s="3"/>
      <c r="L25" s="3"/>
      <c r="M25" s="3"/>
      <c r="N25" s="3"/>
      <c r="P25" s="72"/>
      <c r="Q25" s="72"/>
    </row>
    <row r="26" spans="1:17" ht="12.75" customHeight="1">
      <c r="A26" s="73"/>
      <c r="B26" s="73" t="s">
        <v>2</v>
      </c>
      <c r="C26" s="18" t="s">
        <v>43</v>
      </c>
      <c r="E26" s="3"/>
      <c r="F26" s="3"/>
      <c r="G26" s="3"/>
      <c r="H26" s="3"/>
      <c r="I26" s="3"/>
      <c r="J26" s="3"/>
      <c r="K26" s="3"/>
      <c r="L26" s="3"/>
      <c r="M26" s="3"/>
      <c r="N26" s="3"/>
      <c r="P26" s="72"/>
      <c r="Q26" s="72"/>
    </row>
    <row r="27" spans="1:14" s="72" customFormat="1" ht="7.5" customHeight="1">
      <c r="A27" s="73"/>
      <c r="B27" s="73"/>
      <c r="C27" s="73"/>
      <c r="D27" s="18"/>
      <c r="E27" s="18"/>
      <c r="F27" s="18"/>
      <c r="G27" s="18"/>
      <c r="H27" s="18"/>
      <c r="I27" s="18"/>
      <c r="J27" s="18"/>
      <c r="K27" s="18"/>
      <c r="L27" s="18"/>
      <c r="M27" s="18"/>
      <c r="N27" s="18"/>
    </row>
    <row r="28" spans="1:17" ht="12.75" customHeight="1">
      <c r="A28" s="73"/>
      <c r="B28" s="73"/>
      <c r="C28" s="18"/>
      <c r="E28" s="3"/>
      <c r="F28" s="3"/>
      <c r="G28" s="3"/>
      <c r="H28" s="3"/>
      <c r="I28" s="3"/>
      <c r="J28" s="3"/>
      <c r="K28" s="3"/>
      <c r="L28" s="3"/>
      <c r="M28" s="3"/>
      <c r="N28" s="3"/>
      <c r="P28" s="72"/>
      <c r="Q28" s="72"/>
    </row>
    <row r="29" spans="1:17" ht="12.75" customHeight="1">
      <c r="A29" s="73"/>
      <c r="B29" s="73"/>
      <c r="C29" s="18"/>
      <c r="E29" s="3"/>
      <c r="F29" s="3"/>
      <c r="G29" s="3"/>
      <c r="H29" s="3"/>
      <c r="I29" s="3"/>
      <c r="J29" s="3"/>
      <c r="K29" s="3"/>
      <c r="L29" s="3"/>
      <c r="M29" s="3"/>
      <c r="N29" s="3"/>
      <c r="P29" s="72"/>
      <c r="Q29" s="72"/>
    </row>
    <row r="30" spans="1:17" ht="12.75">
      <c r="A30" s="73"/>
      <c r="B30" s="73"/>
      <c r="C30" s="73"/>
      <c r="D30" s="18"/>
      <c r="E30" s="3"/>
      <c r="F30" s="3"/>
      <c r="G30" s="3"/>
      <c r="H30" s="3"/>
      <c r="I30" s="3"/>
      <c r="J30" s="3"/>
      <c r="K30" s="3"/>
      <c r="L30" s="3"/>
      <c r="M30" s="3"/>
      <c r="N30" s="3"/>
      <c r="P30" s="72"/>
      <c r="Q30" s="72"/>
    </row>
    <row r="31" spans="1:17" ht="12.75" customHeight="1">
      <c r="A31" s="73"/>
      <c r="B31" s="73" t="s">
        <v>3</v>
      </c>
      <c r="C31" s="18" t="s">
        <v>46</v>
      </c>
      <c r="E31" s="3"/>
      <c r="F31" s="3"/>
      <c r="G31" s="3"/>
      <c r="H31" s="3"/>
      <c r="I31" s="3"/>
      <c r="J31" s="3"/>
      <c r="K31" s="3"/>
      <c r="L31" s="3"/>
      <c r="M31" s="3"/>
      <c r="N31" s="3"/>
      <c r="P31" s="72"/>
      <c r="Q31" s="72"/>
    </row>
    <row r="32" ht="7.5" customHeight="1"/>
    <row r="33" spans="1:17" ht="12.75">
      <c r="A33" s="73"/>
      <c r="B33" s="73"/>
      <c r="C33" s="18" t="s">
        <v>44</v>
      </c>
      <c r="E33" s="3"/>
      <c r="F33" s="3"/>
      <c r="G33" s="3"/>
      <c r="H33" s="3"/>
      <c r="I33" s="3"/>
      <c r="J33" s="3"/>
      <c r="K33" s="3"/>
      <c r="L33" s="3"/>
      <c r="M33" s="3"/>
      <c r="N33" s="3"/>
      <c r="P33" s="72"/>
      <c r="Q33" s="72"/>
    </row>
    <row r="34" spans="1:17" ht="12.75" customHeight="1">
      <c r="A34" s="38"/>
      <c r="B34" s="71"/>
      <c r="C34" s="71"/>
      <c r="D34" s="18"/>
      <c r="E34" s="3"/>
      <c r="F34" s="3"/>
      <c r="G34" s="3"/>
      <c r="H34" s="3"/>
      <c r="I34" s="3"/>
      <c r="J34" s="3"/>
      <c r="K34" s="3"/>
      <c r="L34" s="3"/>
      <c r="M34" s="3"/>
      <c r="N34" s="3"/>
      <c r="P34" s="72"/>
      <c r="Q34" s="72"/>
    </row>
    <row r="35" spans="1:14" s="72" customFormat="1" ht="10.5" customHeight="1">
      <c r="A35" s="38"/>
      <c r="B35" s="71"/>
      <c r="C35" s="71"/>
      <c r="D35" s="18"/>
      <c r="E35" s="18"/>
      <c r="F35" s="18"/>
      <c r="G35" s="18"/>
      <c r="H35" s="18"/>
      <c r="I35" s="18"/>
      <c r="J35" s="18"/>
      <c r="K35" s="18"/>
      <c r="L35" s="18"/>
      <c r="M35" s="18"/>
      <c r="N35" s="18"/>
    </row>
    <row r="36" spans="1:17" ht="12.75" customHeight="1">
      <c r="A36" s="38"/>
      <c r="B36" s="71"/>
      <c r="C36" s="18" t="s">
        <v>45</v>
      </c>
      <c r="E36" s="3"/>
      <c r="F36" s="3"/>
      <c r="G36" s="3"/>
      <c r="H36" s="3"/>
      <c r="I36" s="3"/>
      <c r="J36" s="3"/>
      <c r="K36" s="3"/>
      <c r="L36" s="3"/>
      <c r="M36" s="3"/>
      <c r="N36" s="3"/>
      <c r="P36" s="72"/>
      <c r="Q36" s="72"/>
    </row>
    <row r="37" spans="1:17" ht="12.75">
      <c r="A37" s="38"/>
      <c r="B37" s="71"/>
      <c r="C37" s="71"/>
      <c r="D37" s="18"/>
      <c r="E37" s="3"/>
      <c r="F37" s="3"/>
      <c r="G37" s="3"/>
      <c r="H37" s="3"/>
      <c r="I37" s="3"/>
      <c r="J37" s="3"/>
      <c r="K37" s="3"/>
      <c r="L37" s="3"/>
      <c r="M37" s="3"/>
      <c r="N37" s="3"/>
      <c r="P37" s="72"/>
      <c r="Q37" s="72"/>
    </row>
    <row r="38" spans="1:17" ht="12.75" customHeight="1">
      <c r="A38" s="38"/>
      <c r="B38" s="71"/>
      <c r="C38" s="71"/>
      <c r="D38" s="18"/>
      <c r="E38" s="3"/>
      <c r="F38" s="3"/>
      <c r="G38" s="3"/>
      <c r="H38" s="3"/>
      <c r="I38" s="3"/>
      <c r="J38" s="3"/>
      <c r="K38" s="3"/>
      <c r="L38" s="3"/>
      <c r="M38" s="3"/>
      <c r="N38" s="3"/>
      <c r="P38" s="72"/>
      <c r="Q38" s="72"/>
    </row>
    <row r="39" spans="1:14" s="72" customFormat="1" ht="10.5" customHeight="1">
      <c r="A39" s="38"/>
      <c r="B39" s="71"/>
      <c r="C39" s="71"/>
      <c r="D39" s="18"/>
      <c r="E39" s="18"/>
      <c r="F39" s="18"/>
      <c r="G39" s="18"/>
      <c r="H39" s="18"/>
      <c r="I39" s="18"/>
      <c r="J39" s="18"/>
      <c r="K39" s="18"/>
      <c r="L39" s="18"/>
      <c r="M39" s="18"/>
      <c r="N39" s="18"/>
    </row>
    <row r="40" spans="1:17" ht="12.75" customHeight="1">
      <c r="A40" s="38"/>
      <c r="B40" s="71"/>
      <c r="C40" s="74" t="s">
        <v>47</v>
      </c>
      <c r="E40" s="3"/>
      <c r="F40" s="3"/>
      <c r="G40" s="3"/>
      <c r="H40" s="3"/>
      <c r="I40" s="3"/>
      <c r="J40" s="3"/>
      <c r="K40" s="3"/>
      <c r="L40" s="3"/>
      <c r="M40" s="3"/>
      <c r="N40" s="3"/>
      <c r="P40" s="72"/>
      <c r="Q40" s="72"/>
    </row>
    <row r="41" spans="1:17" ht="12.75" customHeight="1">
      <c r="A41" s="38"/>
      <c r="B41" s="71"/>
      <c r="C41" s="71"/>
      <c r="D41" s="18"/>
      <c r="E41" s="3"/>
      <c r="F41" s="3"/>
      <c r="G41" s="3"/>
      <c r="H41" s="3"/>
      <c r="I41" s="3"/>
      <c r="J41" s="3"/>
      <c r="K41" s="3"/>
      <c r="L41" s="3"/>
      <c r="M41" s="3"/>
      <c r="N41" s="3"/>
      <c r="P41" s="72"/>
      <c r="Q41" s="72"/>
    </row>
    <row r="42" spans="1:17" ht="12.75">
      <c r="A42" s="38"/>
      <c r="B42" s="71"/>
      <c r="C42" s="71"/>
      <c r="D42" s="18"/>
      <c r="E42" s="3"/>
      <c r="F42" s="3"/>
      <c r="G42" s="3"/>
      <c r="H42" s="3"/>
      <c r="I42" s="3"/>
      <c r="J42" s="3"/>
      <c r="K42" s="3"/>
      <c r="L42" s="3"/>
      <c r="M42" s="3"/>
      <c r="N42" s="3"/>
      <c r="P42" s="72"/>
      <c r="Q42" s="72"/>
    </row>
    <row r="43" spans="1:17" s="41" customFormat="1" ht="12.75" customHeight="1">
      <c r="A43" s="73"/>
      <c r="B43" s="71"/>
      <c r="C43" s="71"/>
      <c r="D43" s="18"/>
      <c r="E43" s="3"/>
      <c r="F43" s="3"/>
      <c r="G43" s="3"/>
      <c r="H43" s="3"/>
      <c r="I43" s="3"/>
      <c r="J43" s="3"/>
      <c r="K43" s="3"/>
      <c r="L43" s="3"/>
      <c r="M43" s="3"/>
      <c r="N43" s="3"/>
      <c r="O43"/>
      <c r="P43" s="72"/>
      <c r="Q43" s="72"/>
    </row>
    <row r="44" spans="1:3" ht="12.75">
      <c r="A44" s="75" t="s">
        <v>99</v>
      </c>
      <c r="B44" s="104" t="s">
        <v>94</v>
      </c>
      <c r="C44" s="104"/>
    </row>
    <row r="45" spans="1:9" ht="10.5" customHeight="1">
      <c r="A45" s="137"/>
      <c r="B45" s="104"/>
      <c r="C45" s="104"/>
      <c r="H45" s="63"/>
      <c r="I45" s="63"/>
    </row>
    <row r="46" spans="1:10" ht="12.75" customHeight="1">
      <c r="A46" s="137"/>
      <c r="E46" s="43"/>
      <c r="F46" s="40"/>
      <c r="G46" s="41"/>
      <c r="H46" s="43"/>
      <c r="I46" s="40"/>
      <c r="J46" s="41"/>
    </row>
    <row r="47" spans="1:10" ht="12.75" customHeight="1">
      <c r="A47" s="137"/>
      <c r="E47" s="43"/>
      <c r="F47" s="40"/>
      <c r="G47" s="41"/>
      <c r="H47" s="43"/>
      <c r="I47" s="40"/>
      <c r="J47" s="41"/>
    </row>
    <row r="48" spans="1:10" ht="12.75" customHeight="1">
      <c r="A48" s="137"/>
      <c r="E48" s="43"/>
      <c r="F48" s="40"/>
      <c r="G48" s="41"/>
      <c r="H48" s="43"/>
      <c r="I48" s="40"/>
      <c r="J48" s="41"/>
    </row>
    <row r="49" spans="1:10" ht="12.75" customHeight="1">
      <c r="A49" s="137"/>
      <c r="E49" s="43"/>
      <c r="F49" s="40"/>
      <c r="G49" s="41"/>
      <c r="H49" s="43"/>
      <c r="I49" s="40"/>
      <c r="J49" s="41"/>
    </row>
    <row r="50" spans="1:3" ht="12.75" customHeight="1">
      <c r="A50" s="75" t="s">
        <v>100</v>
      </c>
      <c r="B50" s="104" t="s">
        <v>124</v>
      </c>
      <c r="C50" s="104"/>
    </row>
    <row r="51" spans="1:9" ht="10.5" customHeight="1">
      <c r="A51" s="137"/>
      <c r="B51" s="104"/>
      <c r="C51" s="104"/>
      <c r="H51" s="63"/>
      <c r="I51" s="63"/>
    </row>
    <row r="52" spans="2:9" ht="12.75" customHeight="1">
      <c r="B52" s="41" t="s">
        <v>48</v>
      </c>
      <c r="H52" s="174"/>
      <c r="I52" s="174"/>
    </row>
    <row r="53" spans="8:9" ht="12.75">
      <c r="H53" s="64"/>
      <c r="I53" s="64"/>
    </row>
    <row r="54" spans="8:9" ht="12.75">
      <c r="H54" s="64"/>
      <c r="I54" s="64"/>
    </row>
    <row r="55" spans="1:9" ht="12.75">
      <c r="A55" s="75" t="s">
        <v>98</v>
      </c>
      <c r="B55" s="104" t="s">
        <v>181</v>
      </c>
      <c r="H55" s="64"/>
      <c r="I55" s="64"/>
    </row>
    <row r="56" ht="10.5" customHeight="1"/>
    <row r="57" spans="8:9" ht="12" customHeight="1">
      <c r="H57" s="64"/>
      <c r="I57" s="64"/>
    </row>
    <row r="58" spans="8:9" ht="12.75">
      <c r="H58" s="64"/>
      <c r="I58" s="64"/>
    </row>
    <row r="59" spans="8:9" ht="12.75">
      <c r="H59" s="64"/>
      <c r="I59" s="64"/>
    </row>
    <row r="60" spans="1:9" s="41" customFormat="1" ht="12.75">
      <c r="A60" s="75"/>
      <c r="H60" s="64"/>
      <c r="I60" s="64"/>
    </row>
    <row r="61" spans="1:9" ht="12.75">
      <c r="A61" s="75" t="s">
        <v>96</v>
      </c>
      <c r="B61" s="104" t="s">
        <v>77</v>
      </c>
      <c r="H61" s="64"/>
      <c r="I61" s="64"/>
    </row>
    <row r="62" ht="10.5" customHeight="1"/>
    <row r="63" spans="2:9" ht="12.75">
      <c r="B63" s="41" t="s">
        <v>214</v>
      </c>
      <c r="H63" s="64"/>
      <c r="I63" s="64"/>
    </row>
    <row r="64" spans="8:9" ht="12.75" customHeight="1">
      <c r="H64" s="64"/>
      <c r="I64" s="64"/>
    </row>
    <row r="65" spans="1:17" ht="12.75">
      <c r="A65" s="75" t="s">
        <v>95</v>
      </c>
      <c r="B65" s="104" t="s">
        <v>22</v>
      </c>
      <c r="C65" s="104"/>
      <c r="H65" s="63"/>
      <c r="I65" s="63"/>
      <c r="Q65" s="107"/>
    </row>
    <row r="66" spans="1:17" ht="10.5" customHeight="1">
      <c r="A66" s="137"/>
      <c r="B66" s="104"/>
      <c r="C66" s="104"/>
      <c r="H66" s="63"/>
      <c r="I66" s="63"/>
      <c r="Q66" s="107"/>
    </row>
    <row r="67" spans="8:17" ht="12.75">
      <c r="H67" s="63"/>
      <c r="I67" s="63"/>
      <c r="Q67" s="107"/>
    </row>
    <row r="68" spans="1:17" s="41" customFormat="1" ht="6" customHeight="1">
      <c r="A68" s="75"/>
      <c r="E68" s="16"/>
      <c r="F68" s="16"/>
      <c r="G68" s="16"/>
      <c r="H68" s="16"/>
      <c r="I68" s="16"/>
      <c r="J68" s="16"/>
      <c r="K68" s="16"/>
      <c r="L68" s="16"/>
      <c r="M68" s="16"/>
      <c r="N68" s="16"/>
      <c r="O68" s="16"/>
      <c r="Q68" s="107"/>
    </row>
    <row r="69" spans="9:17" ht="12" customHeight="1">
      <c r="I69" s="106"/>
      <c r="J69" s="106"/>
      <c r="K69" s="106"/>
      <c r="L69" s="106"/>
      <c r="M69" s="106" t="s">
        <v>128</v>
      </c>
      <c r="N69" s="118"/>
      <c r="O69" s="118"/>
      <c r="P69" s="119"/>
      <c r="Q69" s="107"/>
    </row>
    <row r="70" spans="9:17" ht="12.75">
      <c r="I70" s="106"/>
      <c r="J70" s="106"/>
      <c r="K70" s="106"/>
      <c r="L70" s="106"/>
      <c r="M70" s="106" t="s">
        <v>129</v>
      </c>
      <c r="N70" s="118"/>
      <c r="O70" s="118"/>
      <c r="P70" s="119"/>
      <c r="Q70" s="108"/>
    </row>
    <row r="71" spans="10:17" ht="12.75">
      <c r="J71" s="106"/>
      <c r="K71" s="106" t="s">
        <v>49</v>
      </c>
      <c r="L71" s="106"/>
      <c r="M71" s="106" t="s">
        <v>130</v>
      </c>
      <c r="N71" s="118"/>
      <c r="O71" s="106" t="s">
        <v>28</v>
      </c>
      <c r="P71" s="119"/>
      <c r="Q71" s="107"/>
    </row>
    <row r="72" spans="10:17" ht="12.75">
      <c r="J72" s="118"/>
      <c r="K72" s="106" t="s">
        <v>32</v>
      </c>
      <c r="L72" s="118"/>
      <c r="M72" s="106" t="s">
        <v>32</v>
      </c>
      <c r="N72" s="118"/>
      <c r="O72" s="106" t="s">
        <v>32</v>
      </c>
      <c r="P72" s="119"/>
      <c r="Q72" s="107"/>
    </row>
    <row r="73" spans="9:15" ht="6" customHeight="1">
      <c r="I73" s="105"/>
      <c r="K73" s="105"/>
      <c r="M73" s="105"/>
      <c r="O73" s="105"/>
    </row>
    <row r="74" spans="4:15" ht="12.75">
      <c r="D74" s="124" t="s">
        <v>131</v>
      </c>
      <c r="E74" s="118"/>
      <c r="F74" s="118"/>
      <c r="G74" s="118"/>
      <c r="H74" s="118"/>
      <c r="I74" s="118"/>
      <c r="J74" s="118"/>
      <c r="K74" s="118"/>
      <c r="L74" s="118"/>
      <c r="M74" s="106"/>
      <c r="N74" s="118"/>
      <c r="O74" s="106"/>
    </row>
    <row r="75" spans="1:17" s="41" customFormat="1" ht="5.25" customHeight="1">
      <c r="A75" s="75"/>
      <c r="D75" s="119"/>
      <c r="E75" s="118"/>
      <c r="F75" s="118"/>
      <c r="G75" s="118"/>
      <c r="H75" s="118"/>
      <c r="I75" s="118"/>
      <c r="J75" s="118"/>
      <c r="K75" s="118"/>
      <c r="L75" s="118"/>
      <c r="M75" s="125"/>
      <c r="N75" s="118"/>
      <c r="O75" s="125"/>
      <c r="Q75" s="16"/>
    </row>
    <row r="76" spans="4:15" ht="12.75">
      <c r="D76" s="41" t="s">
        <v>137</v>
      </c>
      <c r="I76" s="107"/>
      <c r="K76" s="110">
        <v>142486</v>
      </c>
      <c r="M76" s="110">
        <v>410</v>
      </c>
      <c r="O76" s="110">
        <f>SUM(I76:M76)</f>
        <v>142896</v>
      </c>
    </row>
    <row r="77" spans="4:17" ht="12.75">
      <c r="D77" s="41" t="s">
        <v>138</v>
      </c>
      <c r="I77" s="122"/>
      <c r="J77" s="122"/>
      <c r="K77" s="122">
        <v>0</v>
      </c>
      <c r="L77" s="122"/>
      <c r="M77" s="123">
        <v>0</v>
      </c>
      <c r="N77" s="122"/>
      <c r="O77" s="123">
        <v>0</v>
      </c>
      <c r="P77" s="108"/>
      <c r="Q77" s="41"/>
    </row>
    <row r="78" spans="1:17" s="41" customFormat="1" ht="5.25" customHeight="1">
      <c r="A78" s="75"/>
      <c r="E78" s="16"/>
      <c r="F78" s="16"/>
      <c r="G78" s="16"/>
      <c r="H78" s="16"/>
      <c r="K78" s="42"/>
      <c r="L78" s="42"/>
      <c r="M78" s="121"/>
      <c r="N78" s="109"/>
      <c r="O78" s="121"/>
      <c r="P78" s="108"/>
      <c r="Q78" s="16"/>
    </row>
    <row r="79" spans="9:16" ht="5.25" customHeight="1">
      <c r="I79" s="41"/>
      <c r="J79" s="41"/>
      <c r="M79" s="110"/>
      <c r="N79" s="107"/>
      <c r="O79" s="110"/>
      <c r="P79" s="108"/>
    </row>
    <row r="80" spans="4:17" ht="12.75" customHeight="1" thickBot="1">
      <c r="D80" s="41" t="s">
        <v>28</v>
      </c>
      <c r="I80" s="108"/>
      <c r="J80" s="41"/>
      <c r="K80" s="146">
        <f>SUM(K76:K79)</f>
        <v>142486</v>
      </c>
      <c r="L80" s="126"/>
      <c r="M80" s="120">
        <f>SUM(M76:M79)</f>
        <v>410</v>
      </c>
      <c r="N80" s="120"/>
      <c r="O80" s="120">
        <f>SUM(O76:O77)</f>
        <v>142896</v>
      </c>
      <c r="P80" s="108"/>
      <c r="Q80" s="41"/>
    </row>
    <row r="81" spans="9:16" ht="6" customHeight="1">
      <c r="I81" s="108"/>
      <c r="J81" s="41"/>
      <c r="K81" s="41"/>
      <c r="L81" s="41"/>
      <c r="M81" s="108"/>
      <c r="N81" s="108"/>
      <c r="O81" s="108"/>
      <c r="P81" s="108"/>
    </row>
    <row r="82" spans="4:16" ht="12.75">
      <c r="D82" s="124" t="s">
        <v>132</v>
      </c>
      <c r="I82" s="41"/>
      <c r="J82" s="41"/>
      <c r="M82" s="108"/>
      <c r="N82" s="108"/>
      <c r="O82" s="108"/>
      <c r="P82" s="108"/>
    </row>
    <row r="83" spans="1:17" s="41" customFormat="1" ht="5.25" customHeight="1">
      <c r="A83" s="75"/>
      <c r="E83" s="16"/>
      <c r="F83" s="16"/>
      <c r="G83" s="16"/>
      <c r="H83" s="16"/>
      <c r="K83" s="16"/>
      <c r="L83" s="16"/>
      <c r="M83" s="108"/>
      <c r="N83" s="108"/>
      <c r="O83" s="108"/>
      <c r="P83" s="108"/>
      <c r="Q83" s="16"/>
    </row>
    <row r="84" spans="1:17" s="41" customFormat="1" ht="12.75">
      <c r="A84" s="75"/>
      <c r="D84" s="41" t="s">
        <v>139</v>
      </c>
      <c r="E84" s="16"/>
      <c r="F84" s="16"/>
      <c r="G84" s="16"/>
      <c r="H84" s="16"/>
      <c r="I84" s="40"/>
      <c r="K84" s="40">
        <v>1700</v>
      </c>
      <c r="L84" s="40"/>
      <c r="M84" s="40">
        <v>4661</v>
      </c>
      <c r="N84" s="108"/>
      <c r="O84" s="40">
        <f>SUM(K84:M84)</f>
        <v>6361</v>
      </c>
      <c r="P84" s="108"/>
      <c r="Q84" s="16"/>
    </row>
    <row r="85" spans="1:16" s="41" customFormat="1" ht="12.75">
      <c r="A85" s="75"/>
      <c r="D85" s="41" t="s">
        <v>91</v>
      </c>
      <c r="E85" s="16"/>
      <c r="F85" s="16"/>
      <c r="G85" s="16"/>
      <c r="H85" s="16"/>
      <c r="J85" s="127"/>
      <c r="K85" s="123">
        <v>0</v>
      </c>
      <c r="M85" s="40">
        <v>-15116</v>
      </c>
      <c r="N85" s="108"/>
      <c r="O85" s="40">
        <f>SUM(K85:M85)</f>
        <v>-15116</v>
      </c>
      <c r="P85" s="108"/>
    </row>
    <row r="86" spans="1:16" s="41" customFormat="1" ht="5.25" customHeight="1">
      <c r="A86" s="75"/>
      <c r="E86" s="16"/>
      <c r="F86" s="16"/>
      <c r="G86" s="16"/>
      <c r="H86" s="16"/>
      <c r="J86" s="127"/>
      <c r="K86" s="147"/>
      <c r="L86" s="42"/>
      <c r="M86" s="109"/>
      <c r="N86" s="109"/>
      <c r="O86" s="109"/>
      <c r="P86" s="108"/>
    </row>
    <row r="87" spans="9:16" ht="5.25" customHeight="1">
      <c r="I87" s="127"/>
      <c r="J87" s="127"/>
      <c r="K87" s="127"/>
      <c r="L87" s="41"/>
      <c r="M87" s="108"/>
      <c r="N87" s="108"/>
      <c r="O87" s="108"/>
      <c r="P87" s="108"/>
    </row>
    <row r="88" spans="9:18" ht="12.75" customHeight="1" thickBot="1">
      <c r="I88" s="40"/>
      <c r="J88" s="108"/>
      <c r="K88" s="145">
        <f>SUM(K84:K87)</f>
        <v>1700</v>
      </c>
      <c r="L88" s="126"/>
      <c r="M88" s="145">
        <f>SUM(M84:M87)</f>
        <v>-10455</v>
      </c>
      <c r="N88" s="120"/>
      <c r="O88" s="40">
        <f>SUM(O84:O87)</f>
        <v>-8755</v>
      </c>
      <c r="P88" s="108"/>
      <c r="R88" s="40"/>
    </row>
    <row r="89" spans="4:16" ht="12.75">
      <c r="D89" s="41" t="s">
        <v>82</v>
      </c>
      <c r="I89" s="108"/>
      <c r="J89" s="41"/>
      <c r="K89" s="108"/>
      <c r="L89" s="41"/>
      <c r="M89" s="40"/>
      <c r="N89" s="108"/>
      <c r="O89" s="108">
        <v>1369</v>
      </c>
      <c r="P89" s="108"/>
    </row>
    <row r="90" spans="4:16" ht="12.75">
      <c r="D90" s="41" t="s">
        <v>133</v>
      </c>
      <c r="M90" s="117"/>
      <c r="N90" s="108"/>
      <c r="O90" s="40">
        <v>-17750</v>
      </c>
      <c r="P90" s="108"/>
    </row>
    <row r="91" spans="13:16" ht="5.25" customHeight="1">
      <c r="M91" s="117"/>
      <c r="N91" s="108"/>
      <c r="O91" s="109"/>
      <c r="P91" s="108"/>
    </row>
    <row r="92" spans="13:16" ht="5.25" customHeight="1">
      <c r="M92" s="117"/>
      <c r="N92" s="108"/>
      <c r="O92" s="108"/>
      <c r="P92" s="108"/>
    </row>
    <row r="93" spans="4:16" ht="13.5" thickBot="1">
      <c r="D93" s="41" t="s">
        <v>50</v>
      </c>
      <c r="M93" s="117"/>
      <c r="N93" s="108"/>
      <c r="O93" s="145">
        <f>SUM(O88:O90)</f>
        <v>-25136</v>
      </c>
      <c r="P93" s="108"/>
    </row>
    <row r="94" spans="1:16" s="41" customFormat="1" ht="12.75">
      <c r="A94" s="75"/>
      <c r="M94" s="108"/>
      <c r="N94" s="108"/>
      <c r="O94" s="108"/>
      <c r="P94" s="108"/>
    </row>
    <row r="95" spans="1:9" ht="12.75">
      <c r="A95" s="75" t="s">
        <v>97</v>
      </c>
      <c r="B95" s="104" t="s">
        <v>5</v>
      </c>
      <c r="C95" s="104"/>
      <c r="H95" s="41"/>
      <c r="I95" s="41"/>
    </row>
    <row r="96" spans="1:9" ht="10.5" customHeight="1">
      <c r="A96" s="137"/>
      <c r="B96" s="104"/>
      <c r="C96" s="104"/>
      <c r="H96" s="63"/>
      <c r="I96" s="63"/>
    </row>
    <row r="97" spans="8:9" ht="12.75">
      <c r="H97" s="41"/>
      <c r="I97" s="41"/>
    </row>
    <row r="98" spans="8:9" ht="12.75">
      <c r="H98" s="41"/>
      <c r="I98" s="41"/>
    </row>
    <row r="99" s="41" customFormat="1" ht="12.75">
      <c r="A99" s="75"/>
    </row>
    <row r="100" spans="8:9" ht="12.75">
      <c r="H100" s="41"/>
      <c r="I100" s="41"/>
    </row>
    <row r="101" spans="8:9" ht="12.75">
      <c r="H101" s="41"/>
      <c r="I101" s="41"/>
    </row>
    <row r="102" spans="8:9" ht="9" customHeight="1">
      <c r="H102" s="41"/>
      <c r="I102" s="41"/>
    </row>
    <row r="103" spans="8:11" ht="12.75">
      <c r="H103" s="41"/>
      <c r="I103" s="41"/>
      <c r="K103" s="105" t="s">
        <v>32</v>
      </c>
    </row>
    <row r="104" spans="8:11" ht="5.25" customHeight="1">
      <c r="H104" s="41"/>
      <c r="I104" s="41"/>
      <c r="K104" s="105"/>
    </row>
    <row r="105" spans="4:11" ht="12.75">
      <c r="D105" s="41" t="s">
        <v>161</v>
      </c>
      <c r="H105" s="41"/>
      <c r="I105" s="41"/>
      <c r="K105" s="123">
        <v>0</v>
      </c>
    </row>
    <row r="106" spans="4:11" ht="12.75">
      <c r="D106" s="41" t="s">
        <v>162</v>
      </c>
      <c r="H106" s="41"/>
      <c r="I106" s="41"/>
      <c r="K106" s="40">
        <v>1157</v>
      </c>
    </row>
    <row r="107" spans="8:11" ht="5.25" customHeight="1">
      <c r="H107" s="41"/>
      <c r="I107" s="41"/>
      <c r="K107" s="109"/>
    </row>
    <row r="108" spans="8:11" ht="5.25" customHeight="1">
      <c r="H108" s="41"/>
      <c r="I108" s="41"/>
      <c r="K108" s="108"/>
    </row>
    <row r="109" spans="8:11" ht="13.5" thickBot="1">
      <c r="H109" s="41"/>
      <c r="I109" s="41"/>
      <c r="K109" s="145">
        <f>SUM(K105:K106)</f>
        <v>1157</v>
      </c>
    </row>
    <row r="111" spans="1:9" ht="12.75">
      <c r="A111" s="75" t="s">
        <v>104</v>
      </c>
      <c r="B111" s="104" t="s">
        <v>108</v>
      </c>
      <c r="C111" s="104"/>
      <c r="H111" s="41"/>
      <c r="I111" s="41"/>
    </row>
    <row r="112" spans="1:15" ht="10.5" customHeight="1">
      <c r="A112" s="137"/>
      <c r="B112" s="104"/>
      <c r="C112" s="104"/>
      <c r="E112" s="41"/>
      <c r="F112" s="41"/>
      <c r="G112" s="41"/>
      <c r="H112" s="63"/>
      <c r="I112" s="63"/>
      <c r="J112" s="41"/>
      <c r="K112" s="41"/>
      <c r="L112" s="41"/>
      <c r="M112" s="41"/>
      <c r="N112" s="41"/>
      <c r="O112" s="41"/>
    </row>
    <row r="113" spans="1:15" ht="12.75">
      <c r="A113" s="155"/>
      <c r="B113" s="104"/>
      <c r="C113" s="104"/>
      <c r="E113" s="41"/>
      <c r="F113" s="41"/>
      <c r="G113" s="41"/>
      <c r="H113" s="63"/>
      <c r="I113" s="63"/>
      <c r="J113" s="41"/>
      <c r="K113" s="41"/>
      <c r="L113" s="41"/>
      <c r="M113" s="41"/>
      <c r="N113" s="41"/>
      <c r="O113" s="41"/>
    </row>
    <row r="114" spans="1:9" ht="12.75" customHeight="1">
      <c r="A114" s="148"/>
      <c r="H114" s="41"/>
      <c r="I114" s="41"/>
    </row>
    <row r="115" spans="1:15" ht="12.75">
      <c r="A115" s="148"/>
      <c r="E115" s="41"/>
      <c r="F115" s="41"/>
      <c r="G115" s="41"/>
      <c r="H115" s="41"/>
      <c r="I115" s="41"/>
      <c r="J115" s="41"/>
      <c r="K115" s="41"/>
      <c r="L115" s="41"/>
      <c r="M115" s="41"/>
      <c r="N115" s="41"/>
      <c r="O115" s="41"/>
    </row>
    <row r="116" spans="1:9" ht="12.75">
      <c r="A116" s="75" t="s">
        <v>105</v>
      </c>
      <c r="B116" s="104" t="s">
        <v>15</v>
      </c>
      <c r="H116" s="41"/>
      <c r="I116" s="41"/>
    </row>
    <row r="117" spans="5:15" ht="10.5" customHeight="1">
      <c r="E117" s="41"/>
      <c r="F117" s="41"/>
      <c r="G117" s="41"/>
      <c r="H117" s="41"/>
      <c r="I117" s="41"/>
      <c r="J117" s="41"/>
      <c r="K117" s="41"/>
      <c r="L117" s="41"/>
      <c r="M117" s="41"/>
      <c r="N117" s="41"/>
      <c r="O117" s="41"/>
    </row>
    <row r="118" spans="1:17" s="72" customFormat="1" ht="12.75">
      <c r="A118" s="75"/>
      <c r="B118" s="41"/>
      <c r="C118" s="41"/>
      <c r="D118" s="41"/>
      <c r="E118" s="41"/>
      <c r="F118" s="41"/>
      <c r="G118" s="41"/>
      <c r="H118" s="41"/>
      <c r="I118" s="41"/>
      <c r="J118" s="41"/>
      <c r="K118" s="41"/>
      <c r="L118" s="41"/>
      <c r="M118" s="41"/>
      <c r="N118" s="41"/>
      <c r="O118" s="41"/>
      <c r="P118" s="41"/>
      <c r="Q118" s="16"/>
    </row>
    <row r="119" spans="1:17" s="72" customFormat="1" ht="12.75">
      <c r="A119" s="75"/>
      <c r="B119" s="41"/>
      <c r="C119" s="41"/>
      <c r="D119" s="41"/>
      <c r="E119" s="41"/>
      <c r="F119" s="41"/>
      <c r="G119" s="41"/>
      <c r="H119" s="41"/>
      <c r="I119" s="41"/>
      <c r="J119" s="41"/>
      <c r="K119" s="41"/>
      <c r="L119" s="41"/>
      <c r="M119" s="41"/>
      <c r="N119" s="41"/>
      <c r="O119" s="41"/>
      <c r="P119" s="41"/>
      <c r="Q119" s="16"/>
    </row>
    <row r="120" spans="1:17" s="72" customFormat="1" ht="12.75">
      <c r="A120" s="75"/>
      <c r="B120" s="41"/>
      <c r="C120" s="41"/>
      <c r="D120" s="41"/>
      <c r="E120" s="41"/>
      <c r="F120" s="41"/>
      <c r="G120" s="41"/>
      <c r="H120" s="41"/>
      <c r="I120" s="41"/>
      <c r="J120" s="41"/>
      <c r="K120" s="41"/>
      <c r="L120" s="41"/>
      <c r="M120" s="41"/>
      <c r="N120" s="41"/>
      <c r="O120" s="41"/>
      <c r="P120" s="41"/>
      <c r="Q120" s="16"/>
    </row>
    <row r="121" spans="1:17" s="72" customFormat="1" ht="12.75">
      <c r="A121" s="75" t="s">
        <v>106</v>
      </c>
      <c r="B121" s="104" t="s">
        <v>16</v>
      </c>
      <c r="C121" s="41"/>
      <c r="D121" s="41"/>
      <c r="E121" s="41"/>
      <c r="F121" s="41"/>
      <c r="G121" s="41"/>
      <c r="H121" s="41"/>
      <c r="I121" s="41"/>
      <c r="J121" s="41"/>
      <c r="K121" s="41"/>
      <c r="L121" s="41"/>
      <c r="M121" s="41"/>
      <c r="N121" s="41"/>
      <c r="O121" s="41"/>
      <c r="P121" s="41"/>
      <c r="Q121" s="16"/>
    </row>
    <row r="122" spans="1:17" s="72" customFormat="1" ht="10.5" customHeight="1">
      <c r="A122" s="75"/>
      <c r="B122" s="41"/>
      <c r="C122" s="41"/>
      <c r="D122" s="41"/>
      <c r="E122" s="41"/>
      <c r="F122" s="41"/>
      <c r="G122" s="41"/>
      <c r="H122" s="41"/>
      <c r="I122" s="41"/>
      <c r="J122" s="41"/>
      <c r="K122" s="41"/>
      <c r="L122" s="41"/>
      <c r="M122" s="41"/>
      <c r="N122" s="41"/>
      <c r="O122" s="41"/>
      <c r="P122" s="41"/>
      <c r="Q122" s="16"/>
    </row>
    <row r="123" spans="1:17" s="72" customFormat="1" ht="12.75">
      <c r="A123" s="75"/>
      <c r="B123" s="41"/>
      <c r="C123" s="41"/>
      <c r="D123" s="41"/>
      <c r="E123" s="41"/>
      <c r="F123" s="41"/>
      <c r="G123" s="41"/>
      <c r="H123" s="41"/>
      <c r="I123" s="41"/>
      <c r="J123" s="41"/>
      <c r="K123" s="41"/>
      <c r="L123" s="41"/>
      <c r="M123" s="41"/>
      <c r="N123" s="41"/>
      <c r="O123" s="41"/>
      <c r="P123" s="41"/>
      <c r="Q123" s="41"/>
    </row>
    <row r="124" spans="1:17" s="72" customFormat="1" ht="12.75">
      <c r="A124" s="75"/>
      <c r="B124" s="41"/>
      <c r="C124" s="41"/>
      <c r="D124" s="41"/>
      <c r="E124" s="41"/>
      <c r="F124" s="41"/>
      <c r="G124" s="41"/>
      <c r="H124" s="41"/>
      <c r="I124" s="41"/>
      <c r="J124" s="41"/>
      <c r="K124" s="41"/>
      <c r="L124" s="41"/>
      <c r="M124" s="41"/>
      <c r="N124" s="41"/>
      <c r="O124" s="41"/>
      <c r="P124" s="41"/>
      <c r="Q124" s="41"/>
    </row>
    <row r="125" spans="1:17" s="41" customFormat="1" ht="12.75">
      <c r="A125" s="75"/>
      <c r="Q125" s="72"/>
    </row>
    <row r="126" spans="3:17" s="41" customFormat="1" ht="12.75">
      <c r="C126" s="104"/>
      <c r="Q126" s="72"/>
    </row>
    <row r="127" spans="1:17" s="41" customFormat="1" ht="12.75">
      <c r="A127" s="137"/>
      <c r="B127" s="104"/>
      <c r="C127" s="104"/>
      <c r="Q127" s="72"/>
    </row>
    <row r="128" spans="8:9" ht="12.75" customHeight="1">
      <c r="H128" s="63"/>
      <c r="I128" s="63"/>
    </row>
    <row r="129" spans="8:17" ht="12.75">
      <c r="H129" s="41"/>
      <c r="I129" s="41"/>
      <c r="Q129" s="41"/>
    </row>
    <row r="130" spans="5:15" ht="12.75">
      <c r="E130" s="41"/>
      <c r="F130" s="41"/>
      <c r="G130" s="41"/>
      <c r="H130" s="41"/>
      <c r="I130" s="41"/>
      <c r="J130" s="41"/>
      <c r="K130" s="41"/>
      <c r="L130" s="41"/>
      <c r="N130" s="41"/>
      <c r="O130" s="41"/>
    </row>
    <row r="131" spans="1:9" ht="12.75">
      <c r="A131" s="41"/>
      <c r="H131" s="41"/>
      <c r="I131" s="41"/>
    </row>
    <row r="132" spans="1:3" ht="12.75">
      <c r="A132" s="137"/>
      <c r="B132" s="104"/>
      <c r="C132" s="104"/>
    </row>
    <row r="133" spans="8:17" ht="12.75">
      <c r="H133" s="41"/>
      <c r="I133" s="41"/>
      <c r="Q133"/>
    </row>
    <row r="134" spans="8:9" ht="12.75">
      <c r="H134" s="41"/>
      <c r="I134" s="41"/>
    </row>
    <row r="135" spans="3:9" ht="12.75">
      <c r="C135" s="72"/>
      <c r="H135" s="41"/>
      <c r="I135" s="41"/>
    </row>
    <row r="136" spans="3:9" ht="12.75">
      <c r="C136" s="72"/>
      <c r="H136" s="41"/>
      <c r="I136" s="41"/>
    </row>
    <row r="137" spans="8:13" ht="12.75">
      <c r="H137" s="41"/>
      <c r="I137" s="41"/>
      <c r="M137" s="157"/>
    </row>
    <row r="138" spans="1:17" ht="12.75">
      <c r="A138" s="75" t="s">
        <v>107</v>
      </c>
      <c r="B138" s="104" t="s">
        <v>72</v>
      </c>
      <c r="Q138"/>
    </row>
    <row r="139" spans="1:17" ht="10.5" customHeight="1">
      <c r="A139" s="148"/>
      <c r="Q139"/>
    </row>
    <row r="140" spans="1:17" s="41" customFormat="1" ht="12.75">
      <c r="A140" s="148"/>
      <c r="Q140" s="72"/>
    </row>
    <row r="141" spans="1:17" s="41" customFormat="1" ht="12.75">
      <c r="A141" s="148"/>
      <c r="Q141" s="72"/>
    </row>
    <row r="142" spans="1:16" s="72" customFormat="1" ht="9" customHeight="1">
      <c r="A142" s="148"/>
      <c r="B142" s="41"/>
      <c r="C142" s="41"/>
      <c r="D142" s="41"/>
      <c r="E142" s="41"/>
      <c r="F142" s="41"/>
      <c r="G142" s="41"/>
      <c r="H142" s="41"/>
      <c r="I142" s="41"/>
      <c r="J142" s="41"/>
      <c r="K142" s="41"/>
      <c r="L142" s="41"/>
      <c r="M142" s="41"/>
      <c r="N142" s="41"/>
      <c r="O142" s="41"/>
      <c r="P142" s="41"/>
    </row>
    <row r="143" spans="1:17" ht="12.75" customHeight="1">
      <c r="A143" s="148"/>
      <c r="H143" s="41"/>
      <c r="I143" s="41"/>
      <c r="M143" s="106" t="s">
        <v>32</v>
      </c>
      <c r="Q143" s="72"/>
    </row>
    <row r="144" spans="1:17" ht="7.5" customHeight="1">
      <c r="A144" s="148"/>
      <c r="H144" s="41"/>
      <c r="I144" s="41"/>
      <c r="Q144" s="72"/>
    </row>
    <row r="145" spans="1:17" ht="12.75" customHeight="1">
      <c r="A145" s="148"/>
      <c r="D145" s="41" t="s">
        <v>73</v>
      </c>
      <c r="H145" s="41"/>
      <c r="I145" s="41"/>
      <c r="M145" s="156">
        <v>796</v>
      </c>
      <c r="Q145" s="72"/>
    </row>
    <row r="146" spans="1:17" ht="12.75" customHeight="1">
      <c r="A146" s="148"/>
      <c r="D146" s="41" t="s">
        <v>74</v>
      </c>
      <c r="H146" s="41"/>
      <c r="I146" s="41"/>
      <c r="M146" s="157">
        <v>14812</v>
      </c>
      <c r="Q146" s="72"/>
    </row>
    <row r="147" spans="1:17" ht="4.5" customHeight="1">
      <c r="A147" s="148"/>
      <c r="H147" s="41"/>
      <c r="I147" s="41"/>
      <c r="M147" s="158"/>
      <c r="Q147" s="72"/>
    </row>
    <row r="148" spans="1:17" ht="4.5" customHeight="1">
      <c r="A148" s="148"/>
      <c r="H148" s="41"/>
      <c r="I148" s="41"/>
      <c r="M148" s="156"/>
      <c r="Q148" s="72"/>
    </row>
    <row r="149" spans="1:17" ht="12.75" customHeight="1" thickBot="1">
      <c r="A149" s="148"/>
      <c r="H149" s="41"/>
      <c r="I149" s="41"/>
      <c r="M149" s="159">
        <f>SUM(M145:M148)</f>
        <v>15608</v>
      </c>
      <c r="Q149" s="72"/>
    </row>
    <row r="150" spans="1:17" ht="12.75" customHeight="1">
      <c r="A150" s="148"/>
      <c r="H150" s="41"/>
      <c r="I150" s="41"/>
      <c r="M150" s="157"/>
      <c r="Q150" s="72"/>
    </row>
    <row r="151" spans="1:17" ht="12.75">
      <c r="A151" s="38" t="s">
        <v>140</v>
      </c>
      <c r="B151" s="71"/>
      <c r="C151" s="18"/>
      <c r="D151" s="18"/>
      <c r="E151" s="3"/>
      <c r="F151" s="3"/>
      <c r="G151" s="3"/>
      <c r="H151" s="3"/>
      <c r="I151" s="3"/>
      <c r="J151" s="3"/>
      <c r="K151" s="3"/>
      <c r="L151" s="3"/>
      <c r="M151" s="3"/>
      <c r="P151" s="72"/>
      <c r="Q151" s="72"/>
    </row>
    <row r="152" spans="1:17" ht="12.75">
      <c r="A152" s="38"/>
      <c r="B152" s="71"/>
      <c r="C152" s="18"/>
      <c r="D152" s="18"/>
      <c r="E152" s="3"/>
      <c r="F152" s="3"/>
      <c r="G152" s="3"/>
      <c r="H152" s="3"/>
      <c r="I152" s="3"/>
      <c r="J152" s="3"/>
      <c r="K152" s="3"/>
      <c r="L152" s="3"/>
      <c r="M152" s="3"/>
      <c r="N152"/>
      <c r="O152"/>
      <c r="P152" s="72"/>
      <c r="Q152" s="72"/>
    </row>
    <row r="153" spans="1:17" ht="10.5" customHeight="1">
      <c r="A153" s="38"/>
      <c r="B153" s="18"/>
      <c r="C153" s="18"/>
      <c r="D153" s="18"/>
      <c r="E153" s="3"/>
      <c r="F153" s="3"/>
      <c r="G153" s="3"/>
      <c r="H153" s="3"/>
      <c r="I153" s="3"/>
      <c r="J153" s="3"/>
      <c r="K153" s="3"/>
      <c r="L153" s="3"/>
      <c r="M153" s="3"/>
      <c r="P153" s="72"/>
      <c r="Q153" s="72"/>
    </row>
    <row r="154" spans="1:16" ht="12.75" customHeight="1">
      <c r="A154" s="38" t="s">
        <v>109</v>
      </c>
      <c r="B154" s="71" t="s">
        <v>147</v>
      </c>
      <c r="C154" s="18"/>
      <c r="D154" s="18"/>
      <c r="E154" s="3"/>
      <c r="F154" s="3"/>
      <c r="G154" s="3"/>
      <c r="H154" s="3"/>
      <c r="I154" s="3"/>
      <c r="J154" s="3"/>
      <c r="K154" s="3"/>
      <c r="L154" s="3"/>
      <c r="M154" s="3"/>
      <c r="P154" s="72"/>
    </row>
    <row r="155" spans="1:9" ht="10.5" customHeight="1">
      <c r="A155" s="137"/>
      <c r="B155" s="104"/>
      <c r="C155" s="104"/>
      <c r="H155" s="63"/>
      <c r="I155" s="63"/>
    </row>
    <row r="156" spans="1:17" ht="12.75">
      <c r="A156" s="38"/>
      <c r="B156" s="101"/>
      <c r="C156" s="102"/>
      <c r="D156" s="102"/>
      <c r="E156" s="103"/>
      <c r="F156" s="103"/>
      <c r="G156" s="103"/>
      <c r="H156" s="3"/>
      <c r="I156" s="3"/>
      <c r="J156" s="3"/>
      <c r="K156" s="3"/>
      <c r="L156" s="3"/>
      <c r="M156" s="3"/>
      <c r="N156"/>
      <c r="O156"/>
      <c r="P156" s="72"/>
      <c r="Q156"/>
    </row>
    <row r="157" spans="1:16" ht="12.75">
      <c r="A157" s="38"/>
      <c r="B157" s="72"/>
      <c r="C157" s="101"/>
      <c r="D157" s="102"/>
      <c r="E157" s="103"/>
      <c r="F157" s="103"/>
      <c r="G157" s="3"/>
      <c r="H157" s="3"/>
      <c r="I157" s="3"/>
      <c r="J157" s="3"/>
      <c r="K157" s="3"/>
      <c r="L157" s="3"/>
      <c r="M157"/>
      <c r="N157"/>
      <c r="O157"/>
      <c r="P157" s="72"/>
    </row>
    <row r="158" spans="1:17" ht="12.75">
      <c r="A158" s="38"/>
      <c r="B158" s="101"/>
      <c r="C158" s="102"/>
      <c r="D158" s="102"/>
      <c r="E158" s="103"/>
      <c r="F158" s="103"/>
      <c r="G158" s="103"/>
      <c r="H158" s="103"/>
      <c r="I158" s="103"/>
      <c r="J158" s="103"/>
      <c r="K158" s="103"/>
      <c r="L158" s="103"/>
      <c r="M158" s="103"/>
      <c r="N158" s="103"/>
      <c r="O158" s="103"/>
      <c r="P158" s="72"/>
      <c r="Q158"/>
    </row>
    <row r="159" spans="1:17" s="3" customFormat="1" ht="12.75">
      <c r="A159" s="38"/>
      <c r="B159" s="101"/>
      <c r="C159" s="102"/>
      <c r="D159" s="102"/>
      <c r="E159" s="103"/>
      <c r="F159" s="103"/>
      <c r="G159"/>
      <c r="N159"/>
      <c r="O159"/>
      <c r="P159" s="72"/>
      <c r="Q159"/>
    </row>
    <row r="160" spans="1:16" ht="12.75">
      <c r="A160" s="38"/>
      <c r="B160" s="101"/>
      <c r="C160" s="102"/>
      <c r="D160" s="102"/>
      <c r="E160" s="103"/>
      <c r="F160" s="103"/>
      <c r="G160" s="103"/>
      <c r="H160" s="3"/>
      <c r="I160" s="3"/>
      <c r="J160" s="3"/>
      <c r="K160" s="3"/>
      <c r="L160" s="3"/>
      <c r="M160" s="3"/>
      <c r="P160" s="72"/>
    </row>
    <row r="161" spans="1:16" ht="12.75">
      <c r="A161" s="38"/>
      <c r="B161" s="101"/>
      <c r="C161" s="102"/>
      <c r="D161" s="102"/>
      <c r="E161" s="103"/>
      <c r="F161" s="103"/>
      <c r="G161" s="103"/>
      <c r="H161" s="3"/>
      <c r="I161" s="3"/>
      <c r="J161" s="3"/>
      <c r="K161" s="3"/>
      <c r="L161" s="3"/>
      <c r="M161" s="3"/>
      <c r="P161" s="72"/>
    </row>
    <row r="162" spans="1:16" ht="12.75">
      <c r="A162" s="38"/>
      <c r="B162" s="101"/>
      <c r="C162" s="102"/>
      <c r="D162" s="102"/>
      <c r="E162" s="103"/>
      <c r="F162" s="103"/>
      <c r="G162" s="103"/>
      <c r="H162" s="3"/>
      <c r="I162" s="3"/>
      <c r="J162" s="3"/>
      <c r="K162" s="3"/>
      <c r="L162" s="3"/>
      <c r="M162" s="3"/>
      <c r="N162"/>
      <c r="O162"/>
      <c r="P162" s="72"/>
    </row>
    <row r="163" spans="1:16" ht="12.75">
      <c r="A163" s="38"/>
      <c r="B163" s="101"/>
      <c r="C163" s="102"/>
      <c r="D163" s="102"/>
      <c r="E163" s="103"/>
      <c r="F163" s="103"/>
      <c r="G163" s="103"/>
      <c r="H163" s="3"/>
      <c r="I163" s="3"/>
      <c r="J163" s="3"/>
      <c r="K163" s="3"/>
      <c r="L163" s="3"/>
      <c r="M163" s="3"/>
      <c r="P163" s="72"/>
    </row>
    <row r="164" spans="1:16" ht="12.75">
      <c r="A164" s="38"/>
      <c r="B164" s="101"/>
      <c r="C164" s="102"/>
      <c r="D164" s="102"/>
      <c r="E164" s="103"/>
      <c r="F164" s="103"/>
      <c r="G164" s="103"/>
      <c r="H164" s="3"/>
      <c r="I164" s="3"/>
      <c r="J164" s="3"/>
      <c r="K164" s="3"/>
      <c r="L164" s="3"/>
      <c r="M164" s="3"/>
      <c r="P164" s="72"/>
    </row>
    <row r="165" spans="1:16" ht="12.75">
      <c r="A165" s="38"/>
      <c r="B165" s="101"/>
      <c r="C165" s="102"/>
      <c r="D165" s="102"/>
      <c r="E165" s="103"/>
      <c r="F165" s="103"/>
      <c r="G165" s="103"/>
      <c r="H165" s="3"/>
      <c r="I165" s="3"/>
      <c r="J165" s="3"/>
      <c r="K165" s="3"/>
      <c r="L165" s="3"/>
      <c r="M165" s="3"/>
      <c r="P165" s="72"/>
    </row>
    <row r="166" spans="1:16" ht="12.75">
      <c r="A166" s="38"/>
      <c r="B166" s="101"/>
      <c r="C166" s="102"/>
      <c r="D166" s="102"/>
      <c r="E166" s="103"/>
      <c r="F166" s="103"/>
      <c r="G166" s="103"/>
      <c r="H166" s="3"/>
      <c r="I166" s="3"/>
      <c r="J166" s="3"/>
      <c r="K166" s="3"/>
      <c r="L166" s="3"/>
      <c r="M166" s="3"/>
      <c r="P166" s="72"/>
    </row>
    <row r="167" spans="1:16" ht="12.75">
      <c r="A167" s="38"/>
      <c r="B167" s="101"/>
      <c r="C167" s="102"/>
      <c r="D167" s="102"/>
      <c r="E167" s="103"/>
      <c r="F167" s="103"/>
      <c r="G167" s="103"/>
      <c r="H167" s="3"/>
      <c r="I167" s="3"/>
      <c r="J167" s="3"/>
      <c r="K167" s="3"/>
      <c r="L167" s="3"/>
      <c r="M167" s="3"/>
      <c r="P167" s="72"/>
    </row>
    <row r="168" spans="1:17" ht="12.75">
      <c r="A168" s="38" t="s">
        <v>110</v>
      </c>
      <c r="B168" s="18"/>
      <c r="C168" s="18"/>
      <c r="D168" s="18"/>
      <c r="E168" s="3"/>
      <c r="F168" s="3"/>
      <c r="G168" s="3"/>
      <c r="H168" s="6"/>
      <c r="I168" s="6"/>
      <c r="J168" s="6"/>
      <c r="K168" s="3"/>
      <c r="L168" s="3"/>
      <c r="M168" s="3"/>
      <c r="N168"/>
      <c r="O168"/>
      <c r="P168" s="72"/>
      <c r="Q168" s="3"/>
    </row>
    <row r="169" spans="1:16" ht="10.5" customHeight="1">
      <c r="A169" s="38"/>
      <c r="B169" s="101"/>
      <c r="C169" s="102"/>
      <c r="D169" s="102"/>
      <c r="E169" s="103"/>
      <c r="F169" s="103"/>
      <c r="G169" s="103"/>
      <c r="H169" s="3"/>
      <c r="I169" s="3"/>
      <c r="J169" s="3"/>
      <c r="K169" s="3"/>
      <c r="L169" s="3"/>
      <c r="M169" s="3"/>
      <c r="P169" s="72"/>
    </row>
    <row r="170" spans="1:17" ht="12.75">
      <c r="A170" s="38"/>
      <c r="B170" s="18"/>
      <c r="C170" s="18"/>
      <c r="D170" s="18"/>
      <c r="E170" s="3"/>
      <c r="F170" s="3"/>
      <c r="G170" s="3"/>
      <c r="H170" s="3"/>
      <c r="I170" s="3"/>
      <c r="J170" s="3"/>
      <c r="K170" s="3"/>
      <c r="L170" s="3"/>
      <c r="M170" s="3"/>
      <c r="N170"/>
      <c r="O170"/>
      <c r="P170" s="72"/>
      <c r="Q170"/>
    </row>
    <row r="171" spans="1:16" ht="12.75">
      <c r="A171" s="38"/>
      <c r="B171" s="18"/>
      <c r="C171" s="18"/>
      <c r="D171" s="18"/>
      <c r="E171" s="3"/>
      <c r="F171" s="3"/>
      <c r="G171" s="3"/>
      <c r="H171" s="3"/>
      <c r="I171" s="3"/>
      <c r="J171" s="3"/>
      <c r="K171" s="3"/>
      <c r="L171" s="3"/>
      <c r="M171" s="3"/>
      <c r="P171" s="72"/>
    </row>
    <row r="172" spans="1:16" ht="12.75">
      <c r="A172" s="38"/>
      <c r="B172" s="18"/>
      <c r="C172" s="18"/>
      <c r="D172" s="18"/>
      <c r="E172" s="3"/>
      <c r="F172" s="3"/>
      <c r="G172" s="3"/>
      <c r="H172" s="3"/>
      <c r="I172" s="3"/>
      <c r="J172" s="3"/>
      <c r="K172" s="3"/>
      <c r="L172" s="3"/>
      <c r="M172" s="3"/>
      <c r="P172" s="72"/>
    </row>
    <row r="173" spans="1:17" s="72" customFormat="1" ht="12.75">
      <c r="A173" s="38"/>
      <c r="B173" s="18"/>
      <c r="C173" s="18"/>
      <c r="D173" s="18"/>
      <c r="E173" s="3"/>
      <c r="F173" s="3"/>
      <c r="G173" s="3"/>
      <c r="H173" s="3"/>
      <c r="I173" s="3"/>
      <c r="J173" s="3"/>
      <c r="K173" s="3"/>
      <c r="L173" s="3"/>
      <c r="M173" s="3"/>
      <c r="N173"/>
      <c r="O173"/>
      <c r="Q173"/>
    </row>
    <row r="174" spans="1:16" ht="12.75">
      <c r="A174" s="38"/>
      <c r="B174" s="18"/>
      <c r="C174" s="18"/>
      <c r="D174" s="18"/>
      <c r="E174" s="3"/>
      <c r="F174" s="3"/>
      <c r="G174" s="3"/>
      <c r="H174" s="3"/>
      <c r="I174" s="3"/>
      <c r="J174" s="3"/>
      <c r="K174" s="3"/>
      <c r="L174" s="3"/>
      <c r="M174" s="3"/>
      <c r="P174" s="72"/>
    </row>
    <row r="175" spans="1:16" ht="12.75">
      <c r="A175" s="38"/>
      <c r="B175" s="18"/>
      <c r="C175" s="18"/>
      <c r="D175" s="18"/>
      <c r="E175" s="3"/>
      <c r="F175" s="3"/>
      <c r="G175" s="3"/>
      <c r="H175" s="3"/>
      <c r="I175" s="3"/>
      <c r="J175" s="3"/>
      <c r="K175" s="3"/>
      <c r="L175" s="3"/>
      <c r="M175" s="3"/>
      <c r="P175" s="72"/>
    </row>
    <row r="176" spans="1:16" ht="12.75">
      <c r="A176" s="38" t="s">
        <v>111</v>
      </c>
      <c r="B176" s="71" t="s">
        <v>188</v>
      </c>
      <c r="C176" s="18"/>
      <c r="D176" s="18"/>
      <c r="E176" s="3"/>
      <c r="F176" s="3"/>
      <c r="G176" s="3"/>
      <c r="H176" s="3"/>
      <c r="I176" s="3"/>
      <c r="J176" s="3"/>
      <c r="K176" s="3"/>
      <c r="L176" s="3"/>
      <c r="M176" s="3"/>
      <c r="P176" s="72"/>
    </row>
    <row r="177" spans="1:16" s="72" customFormat="1" ht="10.5" customHeight="1">
      <c r="A177" s="137"/>
      <c r="B177" s="104"/>
      <c r="C177" s="104"/>
      <c r="D177" s="41"/>
      <c r="E177" s="16"/>
      <c r="F177" s="16"/>
      <c r="G177" s="16"/>
      <c r="H177" s="63"/>
      <c r="I177" s="63"/>
      <c r="J177" s="16"/>
      <c r="K177" s="16"/>
      <c r="L177" s="16"/>
      <c r="M177" s="16"/>
      <c r="N177" s="16"/>
      <c r="O177" s="16"/>
      <c r="P177" s="41"/>
    </row>
    <row r="178" spans="1:16" ht="12.75">
      <c r="A178" s="38"/>
      <c r="B178" s="18"/>
      <c r="C178" s="18"/>
      <c r="D178" s="18"/>
      <c r="E178" s="3"/>
      <c r="F178" s="3"/>
      <c r="G178" s="3"/>
      <c r="H178" s="3"/>
      <c r="I178" s="3"/>
      <c r="J178" s="3"/>
      <c r="K178" s="3"/>
      <c r="L178" s="3"/>
      <c r="M178" s="3"/>
      <c r="P178" s="72"/>
    </row>
    <row r="179" spans="1:16" ht="12.75">
      <c r="A179" s="38"/>
      <c r="B179" s="18"/>
      <c r="C179" s="18"/>
      <c r="D179" s="18"/>
      <c r="E179" s="3"/>
      <c r="F179" s="3"/>
      <c r="G179" s="3"/>
      <c r="H179" s="3"/>
      <c r="I179" s="3"/>
      <c r="J179" s="3"/>
      <c r="K179" s="3"/>
      <c r="L179" s="3"/>
      <c r="M179" s="3"/>
      <c r="P179" s="72"/>
    </row>
    <row r="180" spans="1:16" ht="12.75">
      <c r="A180" s="38"/>
      <c r="B180" s="18"/>
      <c r="C180" s="18"/>
      <c r="D180" s="18"/>
      <c r="E180" s="3"/>
      <c r="F180" s="3"/>
      <c r="G180" s="3"/>
      <c r="H180" s="3"/>
      <c r="I180" s="3"/>
      <c r="J180" s="3"/>
      <c r="K180" s="3"/>
      <c r="L180" s="3"/>
      <c r="M180" s="3"/>
      <c r="P180" s="72"/>
    </row>
    <row r="181" spans="1:16" ht="12.75">
      <c r="A181" s="38"/>
      <c r="B181" s="18"/>
      <c r="C181" s="18"/>
      <c r="D181" s="18"/>
      <c r="E181" s="3"/>
      <c r="F181" s="3"/>
      <c r="G181" s="3"/>
      <c r="H181" s="3"/>
      <c r="I181" s="3"/>
      <c r="J181" s="3"/>
      <c r="K181" s="3"/>
      <c r="L181" s="3"/>
      <c r="M181" s="3"/>
      <c r="P181" s="72"/>
    </row>
    <row r="182" spans="1:16" ht="12.75">
      <c r="A182" s="38"/>
      <c r="B182" s="18"/>
      <c r="C182" s="18"/>
      <c r="D182" s="18"/>
      <c r="E182" s="3"/>
      <c r="F182" s="3"/>
      <c r="G182" s="3"/>
      <c r="H182" s="3"/>
      <c r="I182" s="3"/>
      <c r="J182" s="3"/>
      <c r="K182" s="3"/>
      <c r="L182" s="3"/>
      <c r="M182" s="3"/>
      <c r="P182" s="72"/>
    </row>
    <row r="183" spans="1:16" ht="12.75">
      <c r="A183" s="38"/>
      <c r="B183" s="18"/>
      <c r="C183" s="18"/>
      <c r="D183" s="18"/>
      <c r="E183" s="3"/>
      <c r="F183" s="3"/>
      <c r="G183" s="3"/>
      <c r="H183" s="3"/>
      <c r="I183" s="3"/>
      <c r="J183" s="3"/>
      <c r="K183" s="3"/>
      <c r="L183" s="3"/>
      <c r="M183" s="3"/>
      <c r="P183" s="72"/>
    </row>
    <row r="184" spans="1:16" ht="12.75">
      <c r="A184" s="38"/>
      <c r="B184" s="18"/>
      <c r="C184" s="18"/>
      <c r="D184" s="18"/>
      <c r="E184" s="3"/>
      <c r="F184" s="3"/>
      <c r="G184" s="3"/>
      <c r="H184" s="3"/>
      <c r="I184" s="3"/>
      <c r="J184" s="3"/>
      <c r="K184" s="3"/>
      <c r="L184" s="3"/>
      <c r="M184" s="3"/>
      <c r="P184" s="72"/>
    </row>
    <row r="185" spans="1:16" ht="12.75">
      <c r="A185" s="38"/>
      <c r="B185" s="18"/>
      <c r="C185" s="18"/>
      <c r="D185" s="18"/>
      <c r="E185" s="3"/>
      <c r="F185" s="3"/>
      <c r="G185" s="3"/>
      <c r="H185" s="3"/>
      <c r="I185" s="3"/>
      <c r="J185" s="3"/>
      <c r="K185" s="3"/>
      <c r="L185" s="3"/>
      <c r="M185" s="3"/>
      <c r="P185" s="72"/>
    </row>
    <row r="186" spans="1:16" ht="12.75">
      <c r="A186" s="38"/>
      <c r="B186" s="18"/>
      <c r="C186" s="18"/>
      <c r="D186" s="18"/>
      <c r="E186" s="3"/>
      <c r="F186" s="3"/>
      <c r="G186" s="3"/>
      <c r="H186" s="3"/>
      <c r="I186" s="3"/>
      <c r="J186" s="3"/>
      <c r="K186" s="3"/>
      <c r="L186" s="3"/>
      <c r="M186" s="3"/>
      <c r="P186" s="72"/>
    </row>
    <row r="187" spans="1:16" ht="12.75">
      <c r="A187" s="38"/>
      <c r="B187" s="18"/>
      <c r="C187" s="18"/>
      <c r="D187" s="18"/>
      <c r="E187" s="3"/>
      <c r="F187" s="3"/>
      <c r="G187" s="3"/>
      <c r="H187" s="3"/>
      <c r="I187" s="3"/>
      <c r="J187" s="3"/>
      <c r="K187" s="3"/>
      <c r="L187" s="3"/>
      <c r="M187" s="3"/>
      <c r="P187" s="72"/>
    </row>
    <row r="188" spans="1:16" ht="12.75">
      <c r="A188" s="38"/>
      <c r="B188" s="18"/>
      <c r="C188" s="18"/>
      <c r="D188" s="18"/>
      <c r="E188" s="3"/>
      <c r="F188" s="3"/>
      <c r="G188" s="3"/>
      <c r="H188" s="3"/>
      <c r="I188" s="3"/>
      <c r="J188" s="3"/>
      <c r="K188" s="3"/>
      <c r="L188" s="3"/>
      <c r="M188" s="3"/>
      <c r="P188" s="72"/>
    </row>
    <row r="189" spans="1:16" ht="12.75">
      <c r="A189" s="38"/>
      <c r="B189" s="18"/>
      <c r="C189" s="18"/>
      <c r="D189" s="18"/>
      <c r="E189" s="3"/>
      <c r="F189" s="3"/>
      <c r="G189" s="3"/>
      <c r="H189" s="3"/>
      <c r="I189" s="3"/>
      <c r="J189" s="3"/>
      <c r="K189" s="3"/>
      <c r="L189" s="3"/>
      <c r="M189" s="3"/>
      <c r="P189" s="72"/>
    </row>
    <row r="190" spans="1:16" ht="12.75">
      <c r="A190" s="38"/>
      <c r="B190" s="18"/>
      <c r="C190" s="18"/>
      <c r="D190" s="18"/>
      <c r="E190" s="3"/>
      <c r="F190" s="3"/>
      <c r="G190" s="3"/>
      <c r="H190" s="3"/>
      <c r="I190" s="3"/>
      <c r="J190" s="3"/>
      <c r="K190" s="3"/>
      <c r="L190" s="3"/>
      <c r="M190" s="3"/>
      <c r="P190" s="72"/>
    </row>
    <row r="191" spans="1:16" ht="12.75">
      <c r="A191" s="38"/>
      <c r="B191" s="18"/>
      <c r="C191" s="18"/>
      <c r="D191" s="18"/>
      <c r="E191" s="3"/>
      <c r="F191" s="3"/>
      <c r="G191" s="3"/>
      <c r="H191" s="3"/>
      <c r="I191" s="3"/>
      <c r="J191" s="3"/>
      <c r="K191" s="3"/>
      <c r="L191" s="3"/>
      <c r="M191" s="3"/>
      <c r="P191" s="72"/>
    </row>
    <row r="192" spans="1:16" ht="12.75">
      <c r="A192" s="38"/>
      <c r="B192" s="18"/>
      <c r="C192" s="18"/>
      <c r="D192" s="18"/>
      <c r="E192" s="3"/>
      <c r="F192" s="3"/>
      <c r="G192" s="3"/>
      <c r="H192" s="3"/>
      <c r="I192" s="3"/>
      <c r="J192" s="3"/>
      <c r="K192" s="3"/>
      <c r="L192" s="3"/>
      <c r="M192" s="3"/>
      <c r="P192" s="72"/>
    </row>
    <row r="193" spans="1:16" ht="12.75">
      <c r="A193" s="38"/>
      <c r="B193" s="18"/>
      <c r="C193" s="18"/>
      <c r="D193" s="18"/>
      <c r="E193" s="3"/>
      <c r="F193" s="3"/>
      <c r="G193" s="3"/>
      <c r="H193" s="3"/>
      <c r="I193" s="3"/>
      <c r="J193" s="3"/>
      <c r="K193" s="3"/>
      <c r="L193" s="3"/>
      <c r="M193" s="3"/>
      <c r="P193" s="72"/>
    </row>
    <row r="194" spans="1:16" ht="12.75">
      <c r="A194" s="38"/>
      <c r="B194" s="18"/>
      <c r="C194" s="18"/>
      <c r="D194" s="18"/>
      <c r="E194" s="3"/>
      <c r="F194" s="3"/>
      <c r="G194" s="3"/>
      <c r="H194" s="3"/>
      <c r="I194" s="3"/>
      <c r="J194" s="3"/>
      <c r="K194" s="3"/>
      <c r="L194" s="3"/>
      <c r="M194" s="3"/>
      <c r="P194" s="72"/>
    </row>
    <row r="195" spans="1:16" ht="12.75">
      <c r="A195" s="38"/>
      <c r="B195" s="18"/>
      <c r="C195" s="18"/>
      <c r="D195" s="18"/>
      <c r="E195" s="3"/>
      <c r="F195" s="3"/>
      <c r="G195" s="3"/>
      <c r="H195" s="3"/>
      <c r="I195" s="3"/>
      <c r="J195" s="3"/>
      <c r="K195" s="3"/>
      <c r="L195" s="3"/>
      <c r="M195" s="3"/>
      <c r="P195" s="72"/>
    </row>
    <row r="196" spans="1:16" ht="12.75">
      <c r="A196" s="38"/>
      <c r="B196" s="18"/>
      <c r="C196" s="18"/>
      <c r="D196" s="18"/>
      <c r="E196" s="3"/>
      <c r="F196" s="3"/>
      <c r="G196" s="3"/>
      <c r="H196" s="3"/>
      <c r="I196" s="3"/>
      <c r="J196" s="3"/>
      <c r="K196" s="3"/>
      <c r="L196" s="3"/>
      <c r="M196" s="3"/>
      <c r="P196" s="72"/>
    </row>
    <row r="197" spans="1:16" ht="12.75">
      <c r="A197" s="38"/>
      <c r="B197" s="18"/>
      <c r="C197" s="18"/>
      <c r="D197" s="18"/>
      <c r="E197" s="3"/>
      <c r="F197" s="3"/>
      <c r="G197" s="3"/>
      <c r="H197" s="3"/>
      <c r="I197" s="3"/>
      <c r="J197" s="3"/>
      <c r="K197" s="3"/>
      <c r="L197" s="3"/>
      <c r="M197" s="3"/>
      <c r="P197" s="72"/>
    </row>
    <row r="198" spans="1:16" ht="12.75">
      <c r="A198" s="38"/>
      <c r="B198" s="18"/>
      <c r="C198" s="18"/>
      <c r="D198" s="18"/>
      <c r="E198" s="3"/>
      <c r="F198" s="3"/>
      <c r="G198" s="3"/>
      <c r="H198" s="3"/>
      <c r="I198" s="3"/>
      <c r="J198" s="3"/>
      <c r="K198" s="3"/>
      <c r="L198" s="3"/>
      <c r="M198" s="3"/>
      <c r="P198" s="72"/>
    </row>
    <row r="199" spans="1:16" ht="12.75">
      <c r="A199" s="38"/>
      <c r="B199" s="18"/>
      <c r="C199" s="18"/>
      <c r="D199" s="18"/>
      <c r="E199" s="3"/>
      <c r="F199" s="3"/>
      <c r="G199" s="3"/>
      <c r="H199" s="3"/>
      <c r="I199" s="3"/>
      <c r="J199" s="3"/>
      <c r="K199" s="3"/>
      <c r="L199" s="3"/>
      <c r="M199" s="3"/>
      <c r="P199" s="72"/>
    </row>
    <row r="200" spans="1:16" ht="11.25" customHeight="1">
      <c r="A200" s="38"/>
      <c r="B200" s="18"/>
      <c r="C200" s="18"/>
      <c r="D200" s="18"/>
      <c r="E200" s="3"/>
      <c r="F200" s="3"/>
      <c r="G200" s="3"/>
      <c r="H200" s="3"/>
      <c r="I200" s="3"/>
      <c r="J200" s="3"/>
      <c r="K200" s="3"/>
      <c r="L200" s="3"/>
      <c r="M200" s="3"/>
      <c r="P200" s="72"/>
    </row>
    <row r="201" spans="1:16" ht="12.75">
      <c r="A201" s="38"/>
      <c r="B201" s="18"/>
      <c r="C201" s="18"/>
      <c r="D201" s="18"/>
      <c r="E201" s="3"/>
      <c r="F201" s="3"/>
      <c r="G201" s="3"/>
      <c r="H201" s="3"/>
      <c r="I201" s="3"/>
      <c r="J201" s="3"/>
      <c r="K201" s="3"/>
      <c r="L201" s="3"/>
      <c r="M201" s="3"/>
      <c r="P201" s="72"/>
    </row>
    <row r="202" spans="1:16" ht="12.75">
      <c r="A202" s="38" t="s">
        <v>112</v>
      </c>
      <c r="B202" s="71" t="s">
        <v>69</v>
      </c>
      <c r="C202" s="18"/>
      <c r="D202" s="18"/>
      <c r="E202" s="3"/>
      <c r="F202" s="3"/>
      <c r="G202" s="3"/>
      <c r="H202" s="3"/>
      <c r="I202" s="3"/>
      <c r="J202" s="3"/>
      <c r="K202" s="3"/>
      <c r="L202" s="3"/>
      <c r="M202" s="3"/>
      <c r="P202" s="72"/>
    </row>
    <row r="203" spans="1:9" ht="10.5" customHeight="1">
      <c r="A203" s="137"/>
      <c r="B203" s="104"/>
      <c r="C203" s="104"/>
      <c r="H203" s="63"/>
      <c r="I203" s="63"/>
    </row>
    <row r="204" spans="1:15" s="72" customFormat="1" ht="12.75">
      <c r="A204" s="38"/>
      <c r="B204" s="18" t="s">
        <v>70</v>
      </c>
      <c r="C204" s="18"/>
      <c r="D204" s="18"/>
      <c r="E204" s="3"/>
      <c r="F204" s="3"/>
      <c r="G204" s="3"/>
      <c r="H204" s="3"/>
      <c r="I204" s="3"/>
      <c r="J204" s="3"/>
      <c r="K204" s="3"/>
      <c r="L204" s="3"/>
      <c r="M204" s="3"/>
      <c r="N204"/>
      <c r="O204"/>
    </row>
    <row r="205" ht="12.75">
      <c r="P205" s="72"/>
    </row>
    <row r="206" spans="1:16" ht="12.75">
      <c r="A206" s="38" t="s">
        <v>113</v>
      </c>
      <c r="B206" s="71" t="s">
        <v>14</v>
      </c>
      <c r="C206" s="18"/>
      <c r="D206" s="18"/>
      <c r="E206" s="3"/>
      <c r="F206" s="3"/>
      <c r="G206" s="3"/>
      <c r="H206" s="3"/>
      <c r="I206" s="3"/>
      <c r="J206" s="3"/>
      <c r="K206" s="3"/>
      <c r="L206" s="3"/>
      <c r="M206" s="3"/>
      <c r="P206" s="72"/>
    </row>
    <row r="207" spans="1:17" ht="9" customHeight="1">
      <c r="A207" s="137"/>
      <c r="B207" s="104"/>
      <c r="C207" s="104"/>
      <c r="H207" s="63"/>
      <c r="I207" s="63"/>
      <c r="Q207"/>
    </row>
    <row r="208" spans="1:16" ht="12.75">
      <c r="A208" s="38"/>
      <c r="B208" s="18" t="s">
        <v>53</v>
      </c>
      <c r="C208" s="18"/>
      <c r="D208" s="18"/>
      <c r="E208" s="3"/>
      <c r="F208" s="3"/>
      <c r="G208" s="3"/>
      <c r="H208" s="3"/>
      <c r="I208" s="3"/>
      <c r="J208" s="3"/>
      <c r="K208" s="3"/>
      <c r="L208" s="3"/>
      <c r="M208" s="3"/>
      <c r="P208" s="18"/>
    </row>
    <row r="209" ht="4.5" customHeight="1"/>
    <row r="210" spans="1:16" ht="12" customHeight="1">
      <c r="A210" s="18"/>
      <c r="B210" s="18"/>
      <c r="C210" s="18"/>
      <c r="D210" s="18"/>
      <c r="E210" s="61"/>
      <c r="F210" s="18"/>
      <c r="G210" s="61"/>
      <c r="H210" s="17"/>
      <c r="I210" s="173" t="s">
        <v>198</v>
      </c>
      <c r="J210" s="173"/>
      <c r="K210" s="173"/>
      <c r="L210" s="114"/>
      <c r="M210" s="172" t="s">
        <v>201</v>
      </c>
      <c r="N210" s="172"/>
      <c r="O210" s="173"/>
      <c r="P210" s="18"/>
    </row>
    <row r="211" spans="1:20" s="72" customFormat="1" ht="12" customHeight="1">
      <c r="A211" s="38"/>
      <c r="B211" s="18"/>
      <c r="C211" s="18"/>
      <c r="D211" s="18"/>
      <c r="E211" s="3"/>
      <c r="F211" s="3"/>
      <c r="G211" s="3"/>
      <c r="H211" s="87"/>
      <c r="I211" s="88" t="s">
        <v>199</v>
      </c>
      <c r="J211" s="88"/>
      <c r="K211" s="89" t="s">
        <v>200</v>
      </c>
      <c r="L211" s="89"/>
      <c r="M211" s="88" t="s">
        <v>199</v>
      </c>
      <c r="N211" s="88"/>
      <c r="O211" s="89" t="s">
        <v>200</v>
      </c>
      <c r="Q211"/>
      <c r="R211"/>
      <c r="S211"/>
      <c r="T211"/>
    </row>
    <row r="212" spans="1:20" s="72" customFormat="1" ht="12" customHeight="1">
      <c r="A212" s="38"/>
      <c r="B212" s="18"/>
      <c r="C212" s="18"/>
      <c r="D212" s="18"/>
      <c r="E212" s="3"/>
      <c r="F212" s="3"/>
      <c r="G212" s="3"/>
      <c r="H212" s="4"/>
      <c r="I212" s="90" t="s">
        <v>32</v>
      </c>
      <c r="J212" s="90"/>
      <c r="K212" s="90" t="s">
        <v>54</v>
      </c>
      <c r="L212" s="90"/>
      <c r="M212" s="90" t="s">
        <v>32</v>
      </c>
      <c r="N212" s="90"/>
      <c r="O212" s="90" t="s">
        <v>54</v>
      </c>
      <c r="Q212"/>
      <c r="R212"/>
      <c r="S212"/>
      <c r="T212"/>
    </row>
    <row r="213" spans="1:20" s="72" customFormat="1" ht="4.5" customHeight="1">
      <c r="A213" s="75"/>
      <c r="B213" s="41"/>
      <c r="C213" s="41"/>
      <c r="D213" s="41"/>
      <c r="E213" s="16"/>
      <c r="F213" s="16"/>
      <c r="G213" s="16"/>
      <c r="H213" s="16"/>
      <c r="I213" s="16"/>
      <c r="J213" s="16"/>
      <c r="K213" s="16"/>
      <c r="L213" s="16"/>
      <c r="M213" s="16"/>
      <c r="N213" s="16"/>
      <c r="O213" s="16"/>
      <c r="P213" s="41"/>
      <c r="Q213"/>
      <c r="R213"/>
      <c r="S213"/>
      <c r="T213"/>
    </row>
    <row r="214" spans="1:20" s="72" customFormat="1" ht="12.75">
      <c r="A214" s="38"/>
      <c r="C214" s="18" t="s">
        <v>55</v>
      </c>
      <c r="D214" s="18"/>
      <c r="E214" s="3"/>
      <c r="F214" s="3"/>
      <c r="G214" s="3"/>
      <c r="H214" s="6"/>
      <c r="I214" s="5">
        <v>-1923</v>
      </c>
      <c r="J214" s="5"/>
      <c r="K214" s="91">
        <v>577</v>
      </c>
      <c r="L214" s="91"/>
      <c r="M214" s="5">
        <v>-794</v>
      </c>
      <c r="N214" s="5"/>
      <c r="O214" s="9">
        <v>89</v>
      </c>
      <c r="R214"/>
      <c r="S214"/>
      <c r="T214"/>
    </row>
    <row r="215" spans="1:20" s="72" customFormat="1" ht="12.75">
      <c r="A215" s="38"/>
      <c r="C215" s="18" t="s">
        <v>154</v>
      </c>
      <c r="D215" s="18"/>
      <c r="E215" s="3"/>
      <c r="F215" s="3"/>
      <c r="G215" s="3"/>
      <c r="H215" s="6"/>
      <c r="I215" s="6">
        <v>0</v>
      </c>
      <c r="J215" s="6"/>
      <c r="K215" s="21">
        <v>329</v>
      </c>
      <c r="L215" s="94"/>
      <c r="M215" s="6">
        <v>0</v>
      </c>
      <c r="N215" s="6"/>
      <c r="O215" s="21">
        <v>401</v>
      </c>
      <c r="R215"/>
      <c r="S215"/>
      <c r="T215"/>
    </row>
    <row r="216" spans="1:20" s="72" customFormat="1" ht="3" customHeight="1">
      <c r="A216" s="38"/>
      <c r="C216" s="18"/>
      <c r="D216" s="18"/>
      <c r="E216" s="3"/>
      <c r="F216" s="3"/>
      <c r="G216" s="3"/>
      <c r="H216" s="6"/>
      <c r="I216" s="8"/>
      <c r="J216" s="5"/>
      <c r="K216" s="76"/>
      <c r="L216" s="91"/>
      <c r="M216" s="8"/>
      <c r="N216" s="5"/>
      <c r="O216" s="76"/>
      <c r="R216"/>
      <c r="S216"/>
      <c r="T216"/>
    </row>
    <row r="217" spans="1:20" s="72" customFormat="1" ht="3" customHeight="1">
      <c r="A217" s="38"/>
      <c r="C217" s="18"/>
      <c r="D217" s="18"/>
      <c r="E217" s="3"/>
      <c r="F217" s="3"/>
      <c r="G217" s="3"/>
      <c r="H217" s="6"/>
      <c r="I217" s="6"/>
      <c r="J217" s="5"/>
      <c r="K217" s="21"/>
      <c r="L217" s="91"/>
      <c r="M217" s="6"/>
      <c r="N217" s="5"/>
      <c r="O217" s="21"/>
      <c r="R217"/>
      <c r="S217"/>
      <c r="T217"/>
    </row>
    <row r="218" spans="1:20" s="72" customFormat="1" ht="12.75">
      <c r="A218" s="38"/>
      <c r="C218" s="18"/>
      <c r="D218" s="18"/>
      <c r="E218" s="3"/>
      <c r="F218" s="3"/>
      <c r="G218" s="3"/>
      <c r="H218" s="6"/>
      <c r="I218" s="5">
        <f>SUM(I214:I216)</f>
        <v>-1923</v>
      </c>
      <c r="J218" s="5"/>
      <c r="K218" s="91">
        <f>SUM(K214:K216)</f>
        <v>906</v>
      </c>
      <c r="L218" s="91"/>
      <c r="M218" s="5">
        <f>SUM(M214:M216)</f>
        <v>-794</v>
      </c>
      <c r="N218" s="5"/>
      <c r="O218" s="9">
        <f>SUM(O214:O216)</f>
        <v>490</v>
      </c>
      <c r="R218"/>
      <c r="S218"/>
      <c r="T218"/>
    </row>
    <row r="219" spans="1:20" s="72" customFormat="1" ht="12.75">
      <c r="A219" s="38"/>
      <c r="C219" s="18" t="s">
        <v>56</v>
      </c>
      <c r="D219" s="18"/>
      <c r="E219" s="3"/>
      <c r="F219" s="3"/>
      <c r="G219" s="3"/>
      <c r="H219" s="6"/>
      <c r="I219" s="5"/>
      <c r="J219" s="5"/>
      <c r="K219" s="92"/>
      <c r="L219" s="91"/>
      <c r="M219" s="5"/>
      <c r="N219" s="5"/>
      <c r="O219" s="9"/>
      <c r="Q219"/>
      <c r="R219"/>
      <c r="S219"/>
      <c r="T219"/>
    </row>
    <row r="220" spans="1:20" s="72" customFormat="1" ht="12" customHeight="1">
      <c r="A220" s="38"/>
      <c r="B220" s="18"/>
      <c r="D220" s="18" t="s">
        <v>57</v>
      </c>
      <c r="E220" s="3"/>
      <c r="F220" s="3"/>
      <c r="G220" s="3"/>
      <c r="H220" s="6"/>
      <c r="I220" s="8">
        <v>-2448</v>
      </c>
      <c r="J220" s="6"/>
      <c r="K220" s="93">
        <v>-2513</v>
      </c>
      <c r="L220" s="94"/>
      <c r="M220" s="8">
        <v>-2141</v>
      </c>
      <c r="N220" s="6"/>
      <c r="O220" s="76">
        <v>-1696</v>
      </c>
      <c r="Q220"/>
      <c r="R220"/>
      <c r="S220"/>
      <c r="T220"/>
    </row>
    <row r="221" spans="1:16" ht="13.5" thickBot="1">
      <c r="A221" s="38"/>
      <c r="B221" s="18"/>
      <c r="C221" s="18"/>
      <c r="D221" s="18"/>
      <c r="E221" s="3"/>
      <c r="F221" s="3"/>
      <c r="G221" s="3"/>
      <c r="H221" s="6"/>
      <c r="I221" s="128">
        <f>SUM(I218:I220)</f>
        <v>-4371</v>
      </c>
      <c r="J221" s="6"/>
      <c r="K221" s="129">
        <f>SUM(K218:K220)</f>
        <v>-1607</v>
      </c>
      <c r="L221" s="21"/>
      <c r="M221" s="128">
        <f>SUM(M218:M220)</f>
        <v>-2935</v>
      </c>
      <c r="N221" s="6"/>
      <c r="O221" s="129">
        <f>SUM(O218:O220)</f>
        <v>-1206</v>
      </c>
      <c r="P221" s="72"/>
    </row>
    <row r="222" spans="1:16" ht="8.25" customHeight="1">
      <c r="A222" s="38"/>
      <c r="B222" s="18"/>
      <c r="C222" s="18"/>
      <c r="D222" s="18"/>
      <c r="E222" s="18"/>
      <c r="F222" s="18"/>
      <c r="G222" s="18"/>
      <c r="H222" s="6"/>
      <c r="I222" s="18"/>
      <c r="J222" s="18"/>
      <c r="K222" s="18"/>
      <c r="L222" s="18"/>
      <c r="M222" s="18"/>
      <c r="N222" s="72"/>
      <c r="O222" s="72"/>
      <c r="P222" s="72"/>
    </row>
    <row r="223" spans="1:16" ht="12.75">
      <c r="A223" s="38"/>
      <c r="B223" s="18"/>
      <c r="C223" s="18"/>
      <c r="D223" s="18"/>
      <c r="E223" s="3"/>
      <c r="F223" s="3"/>
      <c r="G223" s="3"/>
      <c r="H223" s="6"/>
      <c r="I223" s="3"/>
      <c r="J223" s="3"/>
      <c r="K223" s="3"/>
      <c r="L223" s="3"/>
      <c r="M223" s="3"/>
      <c r="P223" s="72"/>
    </row>
    <row r="224" spans="1:16" ht="12.75">
      <c r="A224" s="38"/>
      <c r="B224" s="18"/>
      <c r="C224" s="18"/>
      <c r="D224" s="18"/>
      <c r="E224" s="3"/>
      <c r="F224" s="3"/>
      <c r="G224" s="3"/>
      <c r="H224" s="6"/>
      <c r="I224" s="3"/>
      <c r="J224" s="3"/>
      <c r="K224" s="3"/>
      <c r="L224" s="3"/>
      <c r="M224" s="3"/>
      <c r="P224" s="72"/>
    </row>
    <row r="225" spans="1:16" ht="12.75">
      <c r="A225" s="38"/>
      <c r="B225" s="18"/>
      <c r="C225" s="18"/>
      <c r="D225" s="18"/>
      <c r="E225" s="3"/>
      <c r="F225" s="3"/>
      <c r="G225" s="3"/>
      <c r="H225" s="6"/>
      <c r="I225" s="3"/>
      <c r="J225" s="3"/>
      <c r="K225" s="3"/>
      <c r="L225" s="3"/>
      <c r="M225" s="3"/>
      <c r="P225" s="72"/>
    </row>
    <row r="226" spans="1:16" ht="12.75">
      <c r="A226" s="38"/>
      <c r="B226" s="18"/>
      <c r="C226" s="18"/>
      <c r="D226" s="18"/>
      <c r="E226" s="3"/>
      <c r="F226" s="3"/>
      <c r="G226" s="3"/>
      <c r="H226" s="6"/>
      <c r="I226" s="3"/>
      <c r="J226" s="3"/>
      <c r="K226" s="3"/>
      <c r="L226" s="3"/>
      <c r="M226" s="3"/>
      <c r="P226" s="72"/>
    </row>
    <row r="227" spans="1:16" ht="10.5" customHeight="1">
      <c r="A227" s="38"/>
      <c r="B227" s="18"/>
      <c r="C227" s="18"/>
      <c r="D227" s="18"/>
      <c r="E227" s="3"/>
      <c r="F227" s="3"/>
      <c r="G227" s="3"/>
      <c r="H227" s="3"/>
      <c r="I227" s="3"/>
      <c r="J227" s="3"/>
      <c r="K227" s="3"/>
      <c r="L227" s="3"/>
      <c r="M227" s="3"/>
      <c r="P227" s="72"/>
    </row>
    <row r="228" spans="1:17" ht="12.75">
      <c r="A228" s="38" t="s">
        <v>114</v>
      </c>
      <c r="B228" s="71" t="s">
        <v>152</v>
      </c>
      <c r="C228" s="18"/>
      <c r="D228" s="18"/>
      <c r="E228" s="3"/>
      <c r="F228" s="3"/>
      <c r="G228" s="3"/>
      <c r="H228" s="3"/>
      <c r="I228" s="3"/>
      <c r="J228" s="3"/>
      <c r="K228" s="3"/>
      <c r="L228" s="3"/>
      <c r="M228" s="3"/>
      <c r="P228" s="72"/>
      <c r="Q228" s="72"/>
    </row>
    <row r="229" spans="1:17" ht="10.5" customHeight="1">
      <c r="A229" s="38"/>
      <c r="B229" s="71"/>
      <c r="C229" s="18"/>
      <c r="D229" s="18"/>
      <c r="E229" s="3"/>
      <c r="F229" s="3"/>
      <c r="G229" s="3"/>
      <c r="H229" s="3"/>
      <c r="I229" s="3"/>
      <c r="J229" s="3"/>
      <c r="K229" s="3"/>
      <c r="L229" s="3"/>
      <c r="M229" s="3"/>
      <c r="P229" s="72"/>
      <c r="Q229" s="72"/>
    </row>
    <row r="230" spans="1:17" ht="12.75">
      <c r="A230" s="38"/>
      <c r="B230" s="71"/>
      <c r="C230" s="18"/>
      <c r="D230" s="18"/>
      <c r="E230" s="3"/>
      <c r="F230" s="3"/>
      <c r="G230" s="3"/>
      <c r="H230" s="3"/>
      <c r="I230" s="3"/>
      <c r="J230" s="3"/>
      <c r="K230" s="3"/>
      <c r="L230" s="3"/>
      <c r="M230" s="3"/>
      <c r="P230" s="72"/>
      <c r="Q230" s="72"/>
    </row>
    <row r="231" spans="1:17" ht="12.75">
      <c r="A231" s="38"/>
      <c r="B231" s="71"/>
      <c r="C231" s="18"/>
      <c r="D231" s="18"/>
      <c r="E231" s="3"/>
      <c r="F231" s="3"/>
      <c r="G231" s="3"/>
      <c r="H231" s="3"/>
      <c r="I231" s="3"/>
      <c r="J231" s="3"/>
      <c r="K231" s="3"/>
      <c r="L231" s="3"/>
      <c r="M231" s="3"/>
      <c r="P231" s="72"/>
      <c r="Q231" s="72"/>
    </row>
    <row r="232" spans="1:16" s="72" customFormat="1" ht="12.75">
      <c r="A232" s="137"/>
      <c r="B232" s="104"/>
      <c r="C232" s="104"/>
      <c r="D232" s="41"/>
      <c r="E232" s="41"/>
      <c r="F232" s="41"/>
      <c r="G232" s="41"/>
      <c r="H232" s="63"/>
      <c r="I232" s="63"/>
      <c r="J232" s="41"/>
      <c r="K232" s="41"/>
      <c r="L232" s="41"/>
      <c r="M232" s="41"/>
      <c r="N232" s="41"/>
      <c r="O232" s="41"/>
      <c r="P232" s="41"/>
    </row>
    <row r="233" spans="1:17" ht="12.75">
      <c r="A233" s="38"/>
      <c r="B233" s="18"/>
      <c r="C233" s="18"/>
      <c r="D233" s="18"/>
      <c r="E233" s="3"/>
      <c r="F233" s="3"/>
      <c r="G233" s="3"/>
      <c r="H233" s="3"/>
      <c r="I233" s="3"/>
      <c r="J233" s="3"/>
      <c r="K233" s="3"/>
      <c r="L233" s="3"/>
      <c r="M233" s="3"/>
      <c r="P233" s="72"/>
      <c r="Q233" s="72"/>
    </row>
    <row r="234" spans="1:17" ht="12.75">
      <c r="A234" s="38"/>
      <c r="B234" s="18"/>
      <c r="C234" s="18"/>
      <c r="D234" s="18"/>
      <c r="E234" s="3"/>
      <c r="F234" s="3"/>
      <c r="G234" s="3"/>
      <c r="H234" s="3"/>
      <c r="I234" s="3"/>
      <c r="J234" s="3"/>
      <c r="K234" s="3"/>
      <c r="L234" s="3"/>
      <c r="M234" s="3"/>
      <c r="P234" s="72"/>
      <c r="Q234" s="72"/>
    </row>
    <row r="235" spans="1:17" ht="12.75">
      <c r="A235" s="38"/>
      <c r="B235" s="18"/>
      <c r="C235" s="18"/>
      <c r="D235" s="18"/>
      <c r="E235" s="3"/>
      <c r="F235" s="3"/>
      <c r="G235" s="3"/>
      <c r="H235" s="3"/>
      <c r="I235" s="3"/>
      <c r="J235" s="3"/>
      <c r="K235" s="3"/>
      <c r="L235" s="3"/>
      <c r="M235" s="3"/>
      <c r="P235" s="72"/>
      <c r="Q235" s="72"/>
    </row>
    <row r="236" spans="1:17" s="72" customFormat="1" ht="12.75">
      <c r="A236" s="38" t="s">
        <v>115</v>
      </c>
      <c r="B236" s="71" t="s">
        <v>58</v>
      </c>
      <c r="C236" s="18"/>
      <c r="D236" s="18"/>
      <c r="E236" s="3"/>
      <c r="F236" s="3"/>
      <c r="G236" s="3"/>
      <c r="H236" s="3"/>
      <c r="I236" s="3"/>
      <c r="J236" s="3"/>
      <c r="K236" s="3"/>
      <c r="L236" s="3"/>
      <c r="M236" s="3"/>
      <c r="N236"/>
      <c r="O236"/>
      <c r="Q236"/>
    </row>
    <row r="237" spans="1:15" s="72" customFormat="1" ht="10.5" customHeight="1">
      <c r="A237" s="38"/>
      <c r="B237" s="18"/>
      <c r="C237" s="18"/>
      <c r="D237" s="18"/>
      <c r="E237" s="3"/>
      <c r="F237" s="3"/>
      <c r="G237" s="3"/>
      <c r="H237" s="3"/>
      <c r="I237" s="3"/>
      <c r="J237" s="3"/>
      <c r="K237" s="3"/>
      <c r="L237" s="3"/>
      <c r="M237" s="3"/>
      <c r="N237"/>
      <c r="O237"/>
    </row>
    <row r="238" spans="1:17" s="72" customFormat="1" ht="12.75">
      <c r="A238" s="96"/>
      <c r="B238" s="97" t="s">
        <v>2</v>
      </c>
      <c r="C238" s="18"/>
      <c r="D238" s="18"/>
      <c r="E238" s="3"/>
      <c r="F238" s="3"/>
      <c r="G238" s="3"/>
      <c r="H238" s="3"/>
      <c r="I238" s="3"/>
      <c r="J238" s="3"/>
      <c r="K238" s="3"/>
      <c r="L238" s="3"/>
      <c r="M238" s="3"/>
      <c r="N238"/>
      <c r="O238"/>
      <c r="Q238"/>
    </row>
    <row r="239" spans="1:17" s="72" customFormat="1" ht="11.25" customHeight="1">
      <c r="A239" s="96"/>
      <c r="B239" s="97"/>
      <c r="C239" s="18"/>
      <c r="D239" s="18"/>
      <c r="E239" s="3"/>
      <c r="F239" s="3"/>
      <c r="G239" s="3"/>
      <c r="H239" s="3"/>
      <c r="I239" s="3"/>
      <c r="J239" s="3"/>
      <c r="K239" s="3"/>
      <c r="L239" s="3"/>
      <c r="M239" s="3"/>
      <c r="N239"/>
      <c r="O239"/>
      <c r="Q239"/>
    </row>
    <row r="240" spans="1:17" s="72" customFormat="1" ht="11.25" customHeight="1">
      <c r="A240" s="96"/>
      <c r="B240" s="97"/>
      <c r="C240" s="18"/>
      <c r="D240" s="18"/>
      <c r="E240" s="3"/>
      <c r="F240" s="3"/>
      <c r="G240" s="3"/>
      <c r="H240" s="3"/>
      <c r="I240" s="3"/>
      <c r="J240" s="3"/>
      <c r="K240" s="3"/>
      <c r="L240" s="3"/>
      <c r="M240" s="3"/>
      <c r="N240"/>
      <c r="O240"/>
      <c r="Q240"/>
    </row>
    <row r="241" spans="1:17" s="72" customFormat="1" ht="6" customHeight="1">
      <c r="A241" s="96"/>
      <c r="B241" s="97"/>
      <c r="C241" s="18"/>
      <c r="D241" s="18"/>
      <c r="E241" s="3"/>
      <c r="F241" s="3"/>
      <c r="G241" s="3"/>
      <c r="H241" s="3"/>
      <c r="I241" s="3"/>
      <c r="J241" s="3"/>
      <c r="K241" s="3"/>
      <c r="L241" s="3"/>
      <c r="M241" s="3"/>
      <c r="N241"/>
      <c r="O241"/>
      <c r="Q241"/>
    </row>
    <row r="242" spans="1:17" s="72" customFormat="1" ht="11.25" customHeight="1">
      <c r="A242" s="96"/>
      <c r="B242" s="97"/>
      <c r="C242" s="18"/>
      <c r="D242" s="18"/>
      <c r="E242" s="3"/>
      <c r="F242" s="3"/>
      <c r="G242" s="3"/>
      <c r="H242" s="3"/>
      <c r="I242" s="173" t="s">
        <v>198</v>
      </c>
      <c r="J242" s="173"/>
      <c r="K242" s="173"/>
      <c r="L242" s="114"/>
      <c r="M242" s="172" t="s">
        <v>201</v>
      </c>
      <c r="N242" s="172"/>
      <c r="O242" s="173"/>
      <c r="Q242"/>
    </row>
    <row r="243" spans="1:17" s="72" customFormat="1" ht="3" customHeight="1">
      <c r="A243" s="96"/>
      <c r="B243" s="97"/>
      <c r="C243" s="18"/>
      <c r="D243" s="18"/>
      <c r="E243" s="3"/>
      <c r="F243" s="3"/>
      <c r="G243" s="3"/>
      <c r="H243" s="3"/>
      <c r="I243" s="90"/>
      <c r="J243" s="90"/>
      <c r="K243" s="90"/>
      <c r="L243" s="114"/>
      <c r="M243" s="98"/>
      <c r="N243" s="98"/>
      <c r="O243" s="90"/>
      <c r="Q243"/>
    </row>
    <row r="244" spans="1:17" s="72" customFormat="1" ht="11.25" customHeight="1">
      <c r="A244" s="96"/>
      <c r="B244" s="97"/>
      <c r="C244" s="18"/>
      <c r="D244" s="18"/>
      <c r="E244" s="3"/>
      <c r="F244" s="3"/>
      <c r="G244" s="3"/>
      <c r="H244" s="3"/>
      <c r="I244" s="88" t="s">
        <v>199</v>
      </c>
      <c r="J244" s="88"/>
      <c r="K244" s="89" t="s">
        <v>200</v>
      </c>
      <c r="L244" s="89"/>
      <c r="M244" s="88" t="s">
        <v>199</v>
      </c>
      <c r="N244" s="88"/>
      <c r="O244" s="89" t="s">
        <v>200</v>
      </c>
      <c r="Q244"/>
    </row>
    <row r="245" spans="1:17" s="72" customFormat="1" ht="11.25" customHeight="1">
      <c r="A245" s="96"/>
      <c r="B245" s="97"/>
      <c r="C245" s="18"/>
      <c r="D245" s="18"/>
      <c r="E245" s="3"/>
      <c r="F245" s="3"/>
      <c r="G245" s="3"/>
      <c r="H245" s="3"/>
      <c r="I245" s="90" t="s">
        <v>32</v>
      </c>
      <c r="J245" s="90"/>
      <c r="K245" s="90" t="s">
        <v>54</v>
      </c>
      <c r="L245" s="90"/>
      <c r="M245" s="90" t="s">
        <v>32</v>
      </c>
      <c r="N245" s="90"/>
      <c r="O245" s="90" t="s">
        <v>54</v>
      </c>
      <c r="Q245"/>
    </row>
    <row r="246" spans="1:17" s="72" customFormat="1" ht="6" customHeight="1">
      <c r="A246" s="96"/>
      <c r="B246" s="97"/>
      <c r="C246" s="18"/>
      <c r="D246" s="18"/>
      <c r="E246" s="3"/>
      <c r="F246" s="3"/>
      <c r="G246" s="3"/>
      <c r="H246" s="3"/>
      <c r="I246" s="3"/>
      <c r="J246" s="3"/>
      <c r="K246" s="3"/>
      <c r="L246" s="3"/>
      <c r="M246" s="3"/>
      <c r="N246"/>
      <c r="O246"/>
      <c r="Q246"/>
    </row>
    <row r="247" spans="1:17" s="72" customFormat="1" ht="11.25" customHeight="1">
      <c r="A247" s="96"/>
      <c r="B247" s="97"/>
      <c r="C247" s="18"/>
      <c r="D247" s="18" t="s">
        <v>228</v>
      </c>
      <c r="E247" s="3"/>
      <c r="F247" s="3"/>
      <c r="G247" s="3"/>
      <c r="H247" s="3"/>
      <c r="I247" s="6">
        <v>0</v>
      </c>
      <c r="J247" s="3"/>
      <c r="K247" s="6">
        <v>0</v>
      </c>
      <c r="L247" s="3"/>
      <c r="M247" s="6">
        <v>0</v>
      </c>
      <c r="N247"/>
      <c r="O247" s="6">
        <v>0</v>
      </c>
      <c r="Q247"/>
    </row>
    <row r="248" spans="1:17" s="72" customFormat="1" ht="11.25" customHeight="1">
      <c r="A248" s="96"/>
      <c r="B248" s="97"/>
      <c r="C248" s="18"/>
      <c r="D248" s="18" t="s">
        <v>229</v>
      </c>
      <c r="E248" s="3"/>
      <c r="F248" s="3"/>
      <c r="G248" s="3"/>
      <c r="H248" s="3"/>
      <c r="I248" s="3">
        <v>871</v>
      </c>
      <c r="J248" s="3"/>
      <c r="K248" s="3">
        <v>11</v>
      </c>
      <c r="L248" s="3"/>
      <c r="M248" s="3">
        <v>871</v>
      </c>
      <c r="N248"/>
      <c r="O248">
        <v>11</v>
      </c>
      <c r="Q248"/>
    </row>
    <row r="249" spans="1:17" s="72" customFormat="1" ht="13.5" thickBot="1">
      <c r="A249" s="96"/>
      <c r="B249" s="97"/>
      <c r="C249" s="18"/>
      <c r="D249" s="18" t="s">
        <v>230</v>
      </c>
      <c r="E249" s="3"/>
      <c r="F249" s="3"/>
      <c r="G249" s="3"/>
      <c r="H249" s="3"/>
      <c r="I249" s="166">
        <v>213</v>
      </c>
      <c r="J249" s="3"/>
      <c r="K249" s="166">
        <v>6</v>
      </c>
      <c r="L249" s="3"/>
      <c r="M249" s="166">
        <v>213</v>
      </c>
      <c r="N249"/>
      <c r="O249" s="167">
        <v>6</v>
      </c>
      <c r="Q249"/>
    </row>
    <row r="250" spans="1:17" s="72" customFormat="1" ht="9" customHeight="1" thickTop="1">
      <c r="A250" s="96"/>
      <c r="B250" s="97"/>
      <c r="C250" s="18"/>
      <c r="D250" s="18"/>
      <c r="E250" s="3"/>
      <c r="F250" s="3"/>
      <c r="G250" s="3"/>
      <c r="H250" s="3"/>
      <c r="I250" s="3"/>
      <c r="J250" s="3"/>
      <c r="K250" s="3"/>
      <c r="L250" s="3"/>
      <c r="M250" s="3"/>
      <c r="N250"/>
      <c r="O250"/>
      <c r="Q250"/>
    </row>
    <row r="251" spans="1:17" ht="12.75">
      <c r="A251" s="73"/>
      <c r="B251" s="74" t="s">
        <v>3</v>
      </c>
      <c r="C251" s="18"/>
      <c r="D251" s="18"/>
      <c r="E251" s="3"/>
      <c r="F251" s="3"/>
      <c r="G251" s="3"/>
      <c r="H251" s="3"/>
      <c r="I251" s="3"/>
      <c r="J251" s="3"/>
      <c r="K251" s="3"/>
      <c r="L251" s="3"/>
      <c r="M251" s="3"/>
      <c r="P251" s="72"/>
      <c r="Q251" s="72"/>
    </row>
    <row r="252" spans="1:16" ht="12.75">
      <c r="A252" s="73"/>
      <c r="B252" s="74"/>
      <c r="C252" s="18"/>
      <c r="D252" s="18"/>
      <c r="E252" s="3"/>
      <c r="F252" s="3"/>
      <c r="G252" s="3"/>
      <c r="H252" s="3"/>
      <c r="I252" s="3"/>
      <c r="J252" s="3"/>
      <c r="K252" s="3"/>
      <c r="L252" s="3"/>
      <c r="M252" s="3"/>
      <c r="P252" s="72"/>
    </row>
    <row r="253" spans="1:16" ht="6" customHeight="1">
      <c r="A253" s="38"/>
      <c r="B253" s="18"/>
      <c r="C253" s="18"/>
      <c r="D253" s="18"/>
      <c r="E253" s="3"/>
      <c r="F253" s="3"/>
      <c r="G253" s="3"/>
      <c r="H253" s="3"/>
      <c r="I253" s="3"/>
      <c r="J253" s="3"/>
      <c r="K253" s="3"/>
      <c r="L253" s="3"/>
      <c r="M253" s="3"/>
      <c r="P253" s="72"/>
    </row>
    <row r="254" spans="1:17" s="72" customFormat="1" ht="12.75">
      <c r="A254" s="38"/>
      <c r="B254" s="18"/>
      <c r="C254" s="18"/>
      <c r="D254" s="18"/>
      <c r="E254" s="3"/>
      <c r="F254" s="3"/>
      <c r="G254" s="3"/>
      <c r="H254" s="4"/>
      <c r="I254" s="4"/>
      <c r="J254" s="4"/>
      <c r="K254"/>
      <c r="L254"/>
      <c r="M254" s="98" t="s">
        <v>59</v>
      </c>
      <c r="N254"/>
      <c r="O254"/>
      <c r="Q254"/>
    </row>
    <row r="255" spans="1:16" ht="4.5" customHeight="1">
      <c r="A255" s="38"/>
      <c r="B255" s="18"/>
      <c r="C255" s="18"/>
      <c r="D255" s="18"/>
      <c r="E255" s="3"/>
      <c r="F255" s="3"/>
      <c r="G255" s="3"/>
      <c r="H255" s="18"/>
      <c r="I255" s="18"/>
      <c r="J255" s="18"/>
      <c r="M255" s="3"/>
      <c r="P255" s="72"/>
    </row>
    <row r="256" spans="1:17" ht="12.75">
      <c r="A256" s="38"/>
      <c r="B256" s="18"/>
      <c r="C256" s="18"/>
      <c r="D256" s="18" t="s">
        <v>60</v>
      </c>
      <c r="E256" s="3"/>
      <c r="F256" s="3"/>
      <c r="G256" s="3"/>
      <c r="H256" s="6"/>
      <c r="I256" s="6"/>
      <c r="J256" s="6"/>
      <c r="M256" s="6">
        <v>8532</v>
      </c>
      <c r="P256" s="72"/>
      <c r="Q256" s="72"/>
    </row>
    <row r="257" spans="1:17" ht="12.75">
      <c r="A257" s="38"/>
      <c r="B257" s="18"/>
      <c r="C257" s="18"/>
      <c r="D257" s="18" t="s">
        <v>61</v>
      </c>
      <c r="E257" s="3"/>
      <c r="F257" s="3"/>
      <c r="G257" s="3"/>
      <c r="H257" s="6"/>
      <c r="I257" s="6"/>
      <c r="J257" s="6"/>
      <c r="M257" s="6">
        <v>-2242</v>
      </c>
      <c r="P257" s="72"/>
      <c r="Q257" s="72"/>
    </row>
    <row r="258" spans="1:17" ht="3" customHeight="1">
      <c r="A258" s="38"/>
      <c r="B258" s="18"/>
      <c r="C258" s="18"/>
      <c r="D258" s="18"/>
      <c r="E258" s="3"/>
      <c r="F258" s="3"/>
      <c r="G258" s="3"/>
      <c r="H258" s="6"/>
      <c r="I258" s="6"/>
      <c r="J258" s="6"/>
      <c r="M258" s="8"/>
      <c r="P258" s="72"/>
      <c r="Q258" s="72"/>
    </row>
    <row r="259" spans="1:15" s="72" customFormat="1" ht="3" customHeight="1">
      <c r="A259" s="38"/>
      <c r="B259" s="18"/>
      <c r="C259" s="18"/>
      <c r="D259" s="18"/>
      <c r="E259" s="3"/>
      <c r="F259" s="3"/>
      <c r="G259" s="3"/>
      <c r="H259" s="6"/>
      <c r="I259" s="6"/>
      <c r="J259" s="6"/>
      <c r="K259"/>
      <c r="L259"/>
      <c r="M259" s="6"/>
      <c r="N259"/>
      <c r="O259"/>
    </row>
    <row r="260" spans="1:17" ht="13.5" thickBot="1">
      <c r="A260" s="38"/>
      <c r="B260" s="18"/>
      <c r="C260" s="18"/>
      <c r="D260" s="18" t="s">
        <v>62</v>
      </c>
      <c r="E260" s="3"/>
      <c r="F260" s="3"/>
      <c r="G260" s="3"/>
      <c r="H260" s="6"/>
      <c r="I260" s="6"/>
      <c r="J260" s="6"/>
      <c r="M260" s="95">
        <f>SUM(M256:M259)</f>
        <v>6290</v>
      </c>
      <c r="P260" s="72"/>
      <c r="Q260" s="72"/>
    </row>
    <row r="261" spans="1:17" ht="4.5" customHeight="1">
      <c r="A261" s="38"/>
      <c r="B261" s="18"/>
      <c r="C261" s="18"/>
      <c r="D261" s="18"/>
      <c r="E261" s="3"/>
      <c r="F261" s="3"/>
      <c r="G261" s="3"/>
      <c r="H261" s="18"/>
      <c r="I261" s="18"/>
      <c r="J261" s="18"/>
      <c r="M261" s="3"/>
      <c r="P261" s="72"/>
      <c r="Q261" s="72"/>
    </row>
    <row r="262" spans="1:17" ht="13.5" thickBot="1">
      <c r="A262" s="38"/>
      <c r="B262" s="18"/>
      <c r="C262" s="18"/>
      <c r="D262" s="18" t="s">
        <v>63</v>
      </c>
      <c r="E262" s="3"/>
      <c r="F262" s="3"/>
      <c r="G262" s="3"/>
      <c r="H262" s="6"/>
      <c r="I262" s="6"/>
      <c r="J262" s="6"/>
      <c r="M262" s="95">
        <v>4135</v>
      </c>
      <c r="P262" s="72"/>
      <c r="Q262" s="72"/>
    </row>
    <row r="263" spans="1:17" ht="10.5" customHeight="1">
      <c r="A263" s="38"/>
      <c r="B263" s="18"/>
      <c r="C263" s="18"/>
      <c r="D263" s="18"/>
      <c r="E263" s="3"/>
      <c r="F263" s="3"/>
      <c r="G263" s="3"/>
      <c r="H263" s="6"/>
      <c r="I263" s="6"/>
      <c r="J263" s="6"/>
      <c r="M263" s="6"/>
      <c r="P263" s="72"/>
      <c r="Q263" s="72"/>
    </row>
    <row r="264" spans="1:15" s="72" customFormat="1" ht="12.75">
      <c r="A264" s="38" t="s">
        <v>116</v>
      </c>
      <c r="B264" s="71" t="s">
        <v>64</v>
      </c>
      <c r="C264" s="18"/>
      <c r="D264" s="18"/>
      <c r="E264" s="3"/>
      <c r="F264" s="3"/>
      <c r="G264" s="3"/>
      <c r="H264" s="3"/>
      <c r="I264" s="3"/>
      <c r="J264" s="3"/>
      <c r="K264" s="3"/>
      <c r="L264" s="3"/>
      <c r="M264" s="3"/>
      <c r="N264"/>
      <c r="O264"/>
    </row>
    <row r="265" spans="1:15" s="72" customFormat="1" ht="9.75" customHeight="1">
      <c r="A265" s="38"/>
      <c r="B265" s="71"/>
      <c r="C265" s="18"/>
      <c r="D265" s="18"/>
      <c r="E265" s="3"/>
      <c r="F265" s="3"/>
      <c r="G265" s="3"/>
      <c r="H265" s="3"/>
      <c r="I265" s="3"/>
      <c r="J265" s="3"/>
      <c r="K265" s="3"/>
      <c r="L265" s="3"/>
      <c r="M265" s="3"/>
      <c r="N265"/>
      <c r="O265"/>
    </row>
    <row r="266" spans="1:13" s="72" customFormat="1" ht="12.75">
      <c r="A266" s="38"/>
      <c r="B266" s="18"/>
      <c r="C266" s="18"/>
      <c r="D266" s="18"/>
      <c r="E266" s="18"/>
      <c r="F266" s="18"/>
      <c r="G266" s="18"/>
      <c r="H266" s="18"/>
      <c r="I266" s="18"/>
      <c r="J266" s="18"/>
      <c r="K266" s="18"/>
      <c r="L266" s="18"/>
      <c r="M266" s="18"/>
    </row>
    <row r="267" spans="1:17" s="41" customFormat="1" ht="12.75">
      <c r="A267" s="38"/>
      <c r="B267" s="18"/>
      <c r="C267" s="18"/>
      <c r="D267" s="18"/>
      <c r="E267" s="18"/>
      <c r="F267" s="18"/>
      <c r="G267" s="18"/>
      <c r="H267" s="18"/>
      <c r="I267" s="18"/>
      <c r="J267" s="18"/>
      <c r="K267" s="18"/>
      <c r="L267" s="18"/>
      <c r="M267" s="18"/>
      <c r="N267" s="72"/>
      <c r="O267" s="72"/>
      <c r="P267" s="72"/>
      <c r="Q267" s="72"/>
    </row>
    <row r="268" spans="1:17" s="41" customFormat="1" ht="12.75">
      <c r="A268" s="38"/>
      <c r="B268" s="18"/>
      <c r="C268" s="18"/>
      <c r="D268" s="18"/>
      <c r="E268" s="18"/>
      <c r="F268" s="18"/>
      <c r="G268" s="18"/>
      <c r="H268" s="18"/>
      <c r="I268" s="18"/>
      <c r="J268" s="18"/>
      <c r="K268" s="18"/>
      <c r="L268" s="18"/>
      <c r="M268" s="18"/>
      <c r="N268" s="72"/>
      <c r="O268" s="72"/>
      <c r="P268" s="72"/>
      <c r="Q268" s="72"/>
    </row>
    <row r="269" spans="1:17" s="41" customFormat="1" ht="12.75">
      <c r="A269" s="38"/>
      <c r="B269" s="18"/>
      <c r="C269" s="18"/>
      <c r="D269" s="18"/>
      <c r="E269" s="18"/>
      <c r="F269" s="18"/>
      <c r="G269" s="18"/>
      <c r="H269" s="18"/>
      <c r="I269" s="18"/>
      <c r="J269" s="18"/>
      <c r="K269" s="18"/>
      <c r="L269" s="18"/>
      <c r="M269" s="18"/>
      <c r="N269" s="72"/>
      <c r="O269" s="72"/>
      <c r="P269" s="72"/>
      <c r="Q269" s="72"/>
    </row>
    <row r="270" spans="1:17" s="41" customFormat="1" ht="12.75">
      <c r="A270" s="38"/>
      <c r="B270" s="18"/>
      <c r="C270" s="18"/>
      <c r="D270" s="18"/>
      <c r="E270" s="18"/>
      <c r="F270" s="18"/>
      <c r="G270" s="18"/>
      <c r="H270" s="18"/>
      <c r="I270" s="18"/>
      <c r="J270" s="18"/>
      <c r="K270" s="18"/>
      <c r="L270" s="18"/>
      <c r="M270" s="18"/>
      <c r="N270" s="72"/>
      <c r="O270" s="72"/>
      <c r="P270" s="72"/>
      <c r="Q270" s="72"/>
    </row>
    <row r="271" spans="1:17" s="41" customFormat="1" ht="12.75">
      <c r="A271" s="38"/>
      <c r="B271" s="18"/>
      <c r="C271" s="18"/>
      <c r="D271" s="18"/>
      <c r="E271" s="18"/>
      <c r="F271" s="18"/>
      <c r="G271" s="18"/>
      <c r="H271" s="18"/>
      <c r="I271" s="18"/>
      <c r="J271" s="18"/>
      <c r="K271" s="18"/>
      <c r="L271" s="18"/>
      <c r="M271" s="18"/>
      <c r="N271" s="72"/>
      <c r="O271" s="72"/>
      <c r="P271" s="72"/>
      <c r="Q271" s="72"/>
    </row>
    <row r="272" spans="1:17" s="41" customFormat="1" ht="12.75">
      <c r="A272" s="38"/>
      <c r="B272" s="18"/>
      <c r="C272" s="18"/>
      <c r="D272" s="18"/>
      <c r="E272" s="18"/>
      <c r="F272" s="18"/>
      <c r="G272" s="18"/>
      <c r="H272" s="18"/>
      <c r="I272" s="18"/>
      <c r="J272" s="18"/>
      <c r="K272" s="18"/>
      <c r="L272" s="18"/>
      <c r="M272" s="18"/>
      <c r="N272" s="72"/>
      <c r="O272" s="72"/>
      <c r="P272" s="72"/>
      <c r="Q272" s="72"/>
    </row>
    <row r="273" spans="1:17" s="41" customFormat="1" ht="12.75">
      <c r="A273" s="38"/>
      <c r="B273" s="18"/>
      <c r="C273" s="18"/>
      <c r="D273" s="18"/>
      <c r="E273" s="18"/>
      <c r="F273" s="18"/>
      <c r="G273" s="18"/>
      <c r="H273" s="18"/>
      <c r="I273" s="18"/>
      <c r="J273" s="18"/>
      <c r="K273" s="18"/>
      <c r="L273" s="18"/>
      <c r="M273" s="18"/>
      <c r="N273" s="72"/>
      <c r="O273" s="72"/>
      <c r="P273" s="72"/>
      <c r="Q273" s="72"/>
    </row>
    <row r="274" spans="1:17" s="41" customFormat="1" ht="12.75">
      <c r="A274" s="38"/>
      <c r="B274" s="18"/>
      <c r="C274" s="18"/>
      <c r="D274" s="18"/>
      <c r="E274" s="18"/>
      <c r="F274" s="18"/>
      <c r="G274" s="18"/>
      <c r="H274" s="18"/>
      <c r="I274" s="18"/>
      <c r="J274" s="18"/>
      <c r="K274" s="18"/>
      <c r="L274" s="18"/>
      <c r="M274" s="18"/>
      <c r="N274" s="72"/>
      <c r="O274" s="72"/>
      <c r="P274" s="72"/>
      <c r="Q274"/>
    </row>
    <row r="275" spans="1:17" ht="12.75">
      <c r="A275" s="38"/>
      <c r="B275" s="18"/>
      <c r="C275" s="18"/>
      <c r="D275" s="18"/>
      <c r="E275" s="18"/>
      <c r="F275" s="18"/>
      <c r="G275" s="18"/>
      <c r="H275" s="18"/>
      <c r="I275" s="18"/>
      <c r="J275" s="18"/>
      <c r="K275" s="18"/>
      <c r="L275" s="18"/>
      <c r="M275" s="18"/>
      <c r="N275" s="72"/>
      <c r="O275" s="72"/>
      <c r="P275" s="72"/>
      <c r="Q275"/>
    </row>
    <row r="276" spans="1:17" ht="12.75">
      <c r="A276" s="38"/>
      <c r="B276" s="18"/>
      <c r="C276" s="18"/>
      <c r="D276" s="18"/>
      <c r="E276" s="18"/>
      <c r="F276" s="18"/>
      <c r="G276" s="18"/>
      <c r="H276" s="18"/>
      <c r="I276" s="18"/>
      <c r="J276" s="18"/>
      <c r="K276" s="18"/>
      <c r="L276" s="18"/>
      <c r="M276" s="18"/>
      <c r="N276" s="72"/>
      <c r="O276" s="72"/>
      <c r="P276" s="72"/>
      <c r="Q276"/>
    </row>
    <row r="277" spans="1:17" s="41" customFormat="1" ht="12.75">
      <c r="A277" s="38"/>
      <c r="B277" s="18"/>
      <c r="C277" s="18"/>
      <c r="D277" s="18"/>
      <c r="E277" s="18"/>
      <c r="F277" s="18"/>
      <c r="G277" s="18"/>
      <c r="H277" s="18"/>
      <c r="I277" s="18"/>
      <c r="J277" s="18"/>
      <c r="K277" s="18"/>
      <c r="L277" s="18"/>
      <c r="M277" s="18"/>
      <c r="N277" s="72"/>
      <c r="O277" s="72"/>
      <c r="P277" s="72"/>
      <c r="Q277" s="72"/>
    </row>
    <row r="278" spans="1:17" ht="12.75">
      <c r="A278" s="38"/>
      <c r="B278" s="18"/>
      <c r="C278" s="18"/>
      <c r="D278" s="18"/>
      <c r="E278" s="18"/>
      <c r="F278" s="18"/>
      <c r="G278" s="18"/>
      <c r="H278" s="18"/>
      <c r="I278" s="18"/>
      <c r="J278" s="18"/>
      <c r="K278" s="18"/>
      <c r="L278" s="18"/>
      <c r="M278" s="18"/>
      <c r="N278" s="72"/>
      <c r="O278" s="72"/>
      <c r="P278" s="72"/>
      <c r="Q278"/>
    </row>
    <row r="279" s="41" customFormat="1" ht="12.75">
      <c r="A279" s="75"/>
    </row>
    <row r="280" s="41" customFormat="1" ht="10.5" customHeight="1">
      <c r="A280" s="75"/>
    </row>
    <row r="281" spans="1:16" ht="12.75">
      <c r="A281" s="75" t="s">
        <v>117</v>
      </c>
      <c r="B281" s="71" t="s">
        <v>65</v>
      </c>
      <c r="C281" s="18"/>
      <c r="D281" s="18"/>
      <c r="E281" s="3"/>
      <c r="F281" s="3"/>
      <c r="G281" s="3"/>
      <c r="H281" s="3"/>
      <c r="I281" s="3"/>
      <c r="J281" s="3"/>
      <c r="K281" s="3"/>
      <c r="L281" s="3"/>
      <c r="M281" s="3"/>
      <c r="N281"/>
      <c r="O281"/>
      <c r="P281" s="72"/>
    </row>
    <row r="282" spans="1:9" ht="9" customHeight="1">
      <c r="A282" s="137"/>
      <c r="B282" s="104"/>
      <c r="C282" s="104"/>
      <c r="H282" s="63"/>
      <c r="I282" s="63"/>
    </row>
    <row r="283" spans="1:16" ht="12.75">
      <c r="A283" s="86"/>
      <c r="B283" s="18" t="s">
        <v>231</v>
      </c>
      <c r="C283" s="18"/>
      <c r="D283" s="18"/>
      <c r="E283" s="3"/>
      <c r="F283" s="3"/>
      <c r="G283" s="3"/>
      <c r="H283" s="3"/>
      <c r="I283" s="3"/>
      <c r="J283" s="3"/>
      <c r="K283" s="3"/>
      <c r="L283" s="3"/>
      <c r="M283" s="3"/>
      <c r="N283"/>
      <c r="O283"/>
      <c r="P283" s="72"/>
    </row>
    <row r="284" spans="1:16" ht="6" customHeight="1">
      <c r="A284" s="38"/>
      <c r="B284" s="18"/>
      <c r="C284" s="18"/>
      <c r="D284" s="18"/>
      <c r="E284" s="3"/>
      <c r="F284" s="3"/>
      <c r="G284" s="3"/>
      <c r="H284" s="3"/>
      <c r="I284" s="3"/>
      <c r="J284" s="3"/>
      <c r="K284" s="3"/>
      <c r="L284" s="3"/>
      <c r="M284" s="3"/>
      <c r="N284"/>
      <c r="O284"/>
      <c r="P284" s="72"/>
    </row>
    <row r="285" spans="1:16" ht="11.25" customHeight="1">
      <c r="A285" s="38"/>
      <c r="B285" s="18"/>
      <c r="C285" s="18"/>
      <c r="D285" s="18"/>
      <c r="E285" s="3"/>
      <c r="F285" s="3"/>
      <c r="G285" s="3"/>
      <c r="H285" s="17"/>
      <c r="I285" s="4"/>
      <c r="J285" s="4"/>
      <c r="K285" s="98" t="s">
        <v>32</v>
      </c>
      <c r="L285" s="98"/>
      <c r="M285" s="3"/>
      <c r="N285"/>
      <c r="O285"/>
      <c r="P285" s="72"/>
    </row>
    <row r="286" spans="1:16" ht="3" customHeight="1">
      <c r="A286" s="38"/>
      <c r="B286" s="18"/>
      <c r="C286" s="18"/>
      <c r="D286" s="18"/>
      <c r="E286" s="3"/>
      <c r="F286" s="3"/>
      <c r="G286" s="3"/>
      <c r="H286" s="17"/>
      <c r="I286" s="4"/>
      <c r="J286" s="4"/>
      <c r="K286" s="17"/>
      <c r="L286" s="17"/>
      <c r="M286" s="3"/>
      <c r="N286"/>
      <c r="O286"/>
      <c r="P286" s="72"/>
    </row>
    <row r="287" spans="1:16" ht="12.75">
      <c r="A287" s="38"/>
      <c r="B287" s="99"/>
      <c r="C287" s="18" t="s">
        <v>75</v>
      </c>
      <c r="D287" s="18"/>
      <c r="E287" s="3"/>
      <c r="F287" s="3"/>
      <c r="G287" s="3"/>
      <c r="H287" s="3"/>
      <c r="I287" s="18"/>
      <c r="J287" s="18"/>
      <c r="K287" s="3"/>
      <c r="L287" s="3"/>
      <c r="M287" s="3"/>
      <c r="N287"/>
      <c r="O287"/>
      <c r="P287" s="72"/>
    </row>
    <row r="288" spans="1:16" ht="12.75">
      <c r="A288" s="38"/>
      <c r="B288" s="99"/>
      <c r="C288" s="100" t="s">
        <v>153</v>
      </c>
      <c r="D288" s="18"/>
      <c r="E288" s="3"/>
      <c r="F288" s="3"/>
      <c r="G288" s="3"/>
      <c r="H288" s="3"/>
      <c r="I288" s="18"/>
      <c r="J288" s="18"/>
      <c r="K288" s="6">
        <v>125400</v>
      </c>
      <c r="L288" s="6"/>
      <c r="M288" s="3"/>
      <c r="N288"/>
      <c r="O288"/>
      <c r="P288" s="72"/>
    </row>
    <row r="289" spans="1:16" ht="12.75">
      <c r="A289" s="38"/>
      <c r="B289" s="99"/>
      <c r="C289" s="100" t="s">
        <v>66</v>
      </c>
      <c r="D289" s="18"/>
      <c r="E289" s="3"/>
      <c r="F289" s="3"/>
      <c r="G289" s="3"/>
      <c r="H289" s="3"/>
      <c r="I289" s="18"/>
      <c r="J289" s="18"/>
      <c r="K289" s="6">
        <v>449973</v>
      </c>
      <c r="L289" s="6"/>
      <c r="M289" s="3"/>
      <c r="N289"/>
      <c r="O289"/>
      <c r="P289" s="72"/>
    </row>
    <row r="290" spans="1:16" ht="3" customHeight="1">
      <c r="A290" s="38"/>
      <c r="B290" s="99"/>
      <c r="C290" s="100"/>
      <c r="D290" s="18"/>
      <c r="E290" s="3"/>
      <c r="F290" s="3"/>
      <c r="G290" s="3"/>
      <c r="H290" s="3"/>
      <c r="I290" s="18"/>
      <c r="J290" s="18"/>
      <c r="K290" s="8"/>
      <c r="L290" s="6"/>
      <c r="M290" s="3"/>
      <c r="N290"/>
      <c r="O290"/>
      <c r="P290" s="72"/>
    </row>
    <row r="291" spans="1:16" ht="3" customHeight="1">
      <c r="A291" s="38"/>
      <c r="B291" s="99"/>
      <c r="C291" s="100"/>
      <c r="D291" s="18"/>
      <c r="E291" s="3"/>
      <c r="F291" s="3"/>
      <c r="G291" s="3"/>
      <c r="H291" s="3"/>
      <c r="I291" s="18"/>
      <c r="J291" s="18"/>
      <c r="K291" s="6"/>
      <c r="L291" s="6"/>
      <c r="M291" s="3"/>
      <c r="N291"/>
      <c r="O291"/>
      <c r="P291" s="72"/>
    </row>
    <row r="292" spans="1:16" ht="13.5" thickBot="1">
      <c r="A292" s="38"/>
      <c r="B292" s="99"/>
      <c r="C292" s="100"/>
      <c r="D292" s="18"/>
      <c r="E292" s="3"/>
      <c r="F292" s="3"/>
      <c r="G292" s="3"/>
      <c r="H292" s="3"/>
      <c r="I292" s="18"/>
      <c r="J292" s="18"/>
      <c r="K292" s="95">
        <f>SUM(K288:K291)</f>
        <v>575373</v>
      </c>
      <c r="L292" s="6"/>
      <c r="M292" s="3"/>
      <c r="N292"/>
      <c r="O292"/>
      <c r="P292" s="72"/>
    </row>
    <row r="293" spans="1:17" s="41" customFormat="1" ht="4.5" customHeight="1">
      <c r="A293" s="38"/>
      <c r="B293" s="99"/>
      <c r="C293" s="100"/>
      <c r="D293" s="18"/>
      <c r="E293" s="3"/>
      <c r="F293" s="3"/>
      <c r="G293" s="3"/>
      <c r="H293" s="3"/>
      <c r="I293" s="18"/>
      <c r="J293" s="18"/>
      <c r="K293" s="6"/>
      <c r="L293" s="6"/>
      <c r="M293" s="3"/>
      <c r="N293"/>
      <c r="O293"/>
      <c r="P293" s="72"/>
      <c r="Q293" s="16"/>
    </row>
    <row r="294" spans="1:16" ht="12.75">
      <c r="A294" s="38"/>
      <c r="B294" s="100"/>
      <c r="C294" s="18" t="s">
        <v>76</v>
      </c>
      <c r="D294" s="18"/>
      <c r="E294" s="3"/>
      <c r="F294" s="3"/>
      <c r="G294" s="3"/>
      <c r="H294" s="6"/>
      <c r="I294" s="160"/>
      <c r="J294" s="6"/>
      <c r="K294" s="6"/>
      <c r="L294" s="6"/>
      <c r="M294" s="3"/>
      <c r="N294"/>
      <c r="O294"/>
      <c r="P294" s="72"/>
    </row>
    <row r="295" spans="1:16" ht="12.75">
      <c r="A295" s="38"/>
      <c r="B295" s="99"/>
      <c r="C295" s="100" t="s">
        <v>153</v>
      </c>
      <c r="D295" s="18"/>
      <c r="E295" s="3"/>
      <c r="F295" s="3"/>
      <c r="G295" s="3"/>
      <c r="H295" s="18"/>
      <c r="I295" s="18"/>
      <c r="J295" s="18"/>
      <c r="K295" s="6">
        <v>35910</v>
      </c>
      <c r="L295" s="3"/>
      <c r="M295" s="3"/>
      <c r="N295"/>
      <c r="O295"/>
      <c r="P295" s="72"/>
    </row>
    <row r="296" spans="1:16" ht="12.75">
      <c r="A296" s="38"/>
      <c r="B296" s="100"/>
      <c r="C296" s="100" t="s">
        <v>66</v>
      </c>
      <c r="D296" s="18"/>
      <c r="E296" s="3"/>
      <c r="F296" s="3"/>
      <c r="G296" s="3"/>
      <c r="H296" s="6"/>
      <c r="I296" s="6"/>
      <c r="J296" s="6"/>
      <c r="K296" s="6">
        <v>76995</v>
      </c>
      <c r="L296" s="6"/>
      <c r="M296" s="3"/>
      <c r="N296"/>
      <c r="O296"/>
      <c r="P296" s="72"/>
    </row>
    <row r="297" spans="1:16" ht="3" customHeight="1">
      <c r="A297" s="38"/>
      <c r="B297" s="100"/>
      <c r="C297" s="100"/>
      <c r="D297" s="18"/>
      <c r="E297" s="3"/>
      <c r="F297" s="3"/>
      <c r="G297" s="3"/>
      <c r="H297" s="6"/>
      <c r="I297" s="6"/>
      <c r="J297" s="6"/>
      <c r="K297" s="8"/>
      <c r="L297" s="6"/>
      <c r="M297" s="3"/>
      <c r="N297"/>
      <c r="O297"/>
      <c r="P297" s="72"/>
    </row>
    <row r="298" spans="1:16" ht="3" customHeight="1">
      <c r="A298" s="38"/>
      <c r="B298" s="100"/>
      <c r="C298" s="100"/>
      <c r="D298" s="18"/>
      <c r="E298" s="3"/>
      <c r="F298" s="3"/>
      <c r="G298" s="3"/>
      <c r="H298" s="6"/>
      <c r="I298" s="6"/>
      <c r="J298" s="6"/>
      <c r="K298" s="6"/>
      <c r="L298" s="6"/>
      <c r="M298" s="3"/>
      <c r="N298"/>
      <c r="O298"/>
      <c r="P298" s="72"/>
    </row>
    <row r="299" spans="1:16" ht="13.5" thickBot="1">
      <c r="A299" s="38"/>
      <c r="B299" s="100"/>
      <c r="C299" s="100"/>
      <c r="D299" s="18"/>
      <c r="E299" s="3"/>
      <c r="F299" s="3"/>
      <c r="G299" s="3"/>
      <c r="H299" s="6"/>
      <c r="I299" s="6"/>
      <c r="J299" s="6"/>
      <c r="K299" s="95">
        <f>SUM(K295:K298)</f>
        <v>112905</v>
      </c>
      <c r="L299" s="6"/>
      <c r="M299" s="3"/>
      <c r="N299"/>
      <c r="O299"/>
      <c r="P299" s="72"/>
    </row>
    <row r="300" spans="1:17" ht="8.25" customHeight="1">
      <c r="A300" s="38"/>
      <c r="B300" s="100"/>
      <c r="C300" s="100"/>
      <c r="D300" s="18"/>
      <c r="E300" s="18"/>
      <c r="F300" s="18"/>
      <c r="G300" s="18"/>
      <c r="H300" s="6"/>
      <c r="I300" s="6"/>
      <c r="J300" s="6"/>
      <c r="K300" s="6"/>
      <c r="L300" s="6"/>
      <c r="M300" s="18"/>
      <c r="N300" s="72"/>
      <c r="O300" s="72"/>
      <c r="P300" s="72"/>
      <c r="Q300" s="41"/>
    </row>
    <row r="301" spans="1:16" ht="12.75">
      <c r="A301" s="38"/>
      <c r="B301" s="18"/>
      <c r="C301" s="18"/>
      <c r="D301" s="18"/>
      <c r="E301" s="3"/>
      <c r="F301" s="3"/>
      <c r="G301" s="3"/>
      <c r="H301" s="6"/>
      <c r="I301" s="6"/>
      <c r="J301" s="6"/>
      <c r="K301" s="6"/>
      <c r="L301" s="6"/>
      <c r="M301" s="3"/>
      <c r="N301"/>
      <c r="O301"/>
      <c r="P301" s="72"/>
    </row>
    <row r="302" spans="1:16" ht="12.75">
      <c r="A302" s="73"/>
      <c r="B302" s="73"/>
      <c r="C302" s="18"/>
      <c r="D302" s="18"/>
      <c r="E302" s="3"/>
      <c r="F302" s="3"/>
      <c r="G302" s="3"/>
      <c r="H302" s="6"/>
      <c r="I302" s="18"/>
      <c r="J302" s="18"/>
      <c r="K302" s="3"/>
      <c r="L302" s="3"/>
      <c r="M302" s="3"/>
      <c r="N302"/>
      <c r="O302"/>
      <c r="P302" s="72"/>
    </row>
    <row r="303" spans="1:16" ht="10.5" customHeight="1">
      <c r="A303" s="38"/>
      <c r="B303" s="18"/>
      <c r="C303" s="18"/>
      <c r="D303" s="18"/>
      <c r="E303" s="3"/>
      <c r="F303" s="3"/>
      <c r="G303" s="3"/>
      <c r="H303" s="6"/>
      <c r="I303" s="18"/>
      <c r="J303" s="18"/>
      <c r="K303" s="3"/>
      <c r="L303" s="3"/>
      <c r="M303" s="3"/>
      <c r="N303"/>
      <c r="O303"/>
      <c r="P303" s="72"/>
    </row>
    <row r="304" spans="1:16" ht="12" customHeight="1">
      <c r="A304" s="38" t="s">
        <v>118</v>
      </c>
      <c r="B304" s="71" t="s">
        <v>67</v>
      </c>
      <c r="C304" s="18"/>
      <c r="D304" s="18"/>
      <c r="E304" s="3"/>
      <c r="F304" s="3"/>
      <c r="G304" s="3"/>
      <c r="H304" s="3"/>
      <c r="I304" s="3"/>
      <c r="J304" s="3"/>
      <c r="K304" s="3"/>
      <c r="L304" s="3"/>
      <c r="M304" s="3"/>
      <c r="N304"/>
      <c r="O304"/>
      <c r="P304" s="72"/>
    </row>
    <row r="305" spans="1:9" ht="9" customHeight="1">
      <c r="A305" s="137"/>
      <c r="B305" s="104"/>
      <c r="C305" s="104"/>
      <c r="H305" s="63"/>
      <c r="I305" s="63"/>
    </row>
    <row r="306" spans="1:17" s="41" customFormat="1" ht="12.75">
      <c r="A306" s="38"/>
      <c r="B306" s="18"/>
      <c r="C306" s="18"/>
      <c r="D306" s="18"/>
      <c r="E306" s="3"/>
      <c r="F306" s="3"/>
      <c r="G306" s="3"/>
      <c r="H306" s="3"/>
      <c r="I306" s="3"/>
      <c r="J306" s="3"/>
      <c r="K306" s="3"/>
      <c r="L306" s="3"/>
      <c r="M306" s="3"/>
      <c r="N306"/>
      <c r="O306"/>
      <c r="P306" s="72"/>
      <c r="Q306" s="16"/>
    </row>
    <row r="307" spans="1:16" ht="10.5" customHeight="1">
      <c r="A307" s="38"/>
      <c r="B307" s="18"/>
      <c r="C307" s="18"/>
      <c r="D307" s="18"/>
      <c r="E307" s="3"/>
      <c r="F307" s="3"/>
      <c r="G307" s="3"/>
      <c r="H307" s="3"/>
      <c r="I307" s="3"/>
      <c r="J307" s="3"/>
      <c r="K307" s="3"/>
      <c r="L307" s="3"/>
      <c r="M307" s="3"/>
      <c r="N307"/>
      <c r="O307"/>
      <c r="P307" s="72"/>
    </row>
    <row r="308" spans="1:17" s="41" customFormat="1" ht="12.75">
      <c r="A308" s="38" t="s">
        <v>119</v>
      </c>
      <c r="B308" s="71" t="s">
        <v>68</v>
      </c>
      <c r="C308" s="18"/>
      <c r="D308" s="18"/>
      <c r="E308" s="3"/>
      <c r="F308" s="3"/>
      <c r="G308" s="3"/>
      <c r="H308" s="3"/>
      <c r="I308" s="3"/>
      <c r="J308" s="3"/>
      <c r="K308" s="3"/>
      <c r="L308" s="3"/>
      <c r="M308" s="3"/>
      <c r="N308"/>
      <c r="O308"/>
      <c r="P308" s="72"/>
      <c r="Q308" s="16"/>
    </row>
    <row r="309" spans="1:17" s="41" customFormat="1" ht="9" customHeight="1">
      <c r="A309" s="137"/>
      <c r="B309" s="104"/>
      <c r="C309" s="104"/>
      <c r="E309" s="16"/>
      <c r="F309" s="16"/>
      <c r="G309" s="16"/>
      <c r="H309" s="63"/>
      <c r="I309" s="63"/>
      <c r="J309" s="16"/>
      <c r="K309" s="16"/>
      <c r="L309" s="16"/>
      <c r="M309" s="16"/>
      <c r="N309" s="16"/>
      <c r="O309" s="16"/>
      <c r="Q309" s="16"/>
    </row>
    <row r="310" spans="1:16" ht="12.75">
      <c r="A310" s="38"/>
      <c r="B310" s="18"/>
      <c r="C310" s="18"/>
      <c r="D310" s="18"/>
      <c r="E310" s="3"/>
      <c r="F310" s="3"/>
      <c r="G310" s="3"/>
      <c r="H310" s="3"/>
      <c r="I310" s="3"/>
      <c r="J310" s="3"/>
      <c r="K310" s="3"/>
      <c r="L310" s="3"/>
      <c r="M310" s="3"/>
      <c r="N310"/>
      <c r="O310"/>
      <c r="P310" s="72"/>
    </row>
    <row r="311" spans="1:15" ht="10.5" customHeight="1">
      <c r="A311" s="38"/>
      <c r="B311" s="18"/>
      <c r="C311" s="18"/>
      <c r="D311" s="18"/>
      <c r="E311" s="3"/>
      <c r="F311" s="3"/>
      <c r="G311" s="3"/>
      <c r="H311" s="3"/>
      <c r="I311" s="3"/>
      <c r="J311" s="3"/>
      <c r="K311" s="3"/>
      <c r="L311" s="3"/>
      <c r="M311" s="3"/>
      <c r="N311"/>
      <c r="O311"/>
    </row>
    <row r="312" spans="1:15" ht="12.75">
      <c r="A312" s="38" t="s">
        <v>120</v>
      </c>
      <c r="B312" s="71" t="s">
        <v>71</v>
      </c>
      <c r="C312" s="18"/>
      <c r="D312" s="18"/>
      <c r="E312" s="3"/>
      <c r="F312" s="3"/>
      <c r="G312" s="3"/>
      <c r="H312" s="3"/>
      <c r="I312" s="3"/>
      <c r="J312" s="3"/>
      <c r="K312" s="3"/>
      <c r="L312" s="3"/>
      <c r="M312" s="3"/>
      <c r="N312"/>
      <c r="O312"/>
    </row>
    <row r="313" spans="1:9" ht="9" customHeight="1">
      <c r="A313" s="137"/>
      <c r="B313" s="104"/>
      <c r="C313" s="104"/>
      <c r="H313" s="63"/>
      <c r="I313" s="63"/>
    </row>
    <row r="314" ht="12.75"/>
    <row r="315" ht="10.5" customHeight="1"/>
    <row r="316" spans="1:9" ht="12.75">
      <c r="A316" s="75" t="s">
        <v>122</v>
      </c>
      <c r="B316" s="104" t="s">
        <v>179</v>
      </c>
      <c r="F316" s="41"/>
      <c r="G316" s="41"/>
      <c r="I316" s="41"/>
    </row>
    <row r="317" spans="1:9" ht="9" customHeight="1">
      <c r="A317" s="137"/>
      <c r="B317" s="104"/>
      <c r="C317" s="104"/>
      <c r="H317" s="63"/>
      <c r="I317" s="63"/>
    </row>
    <row r="318" spans="2:9" ht="12.75">
      <c r="B318" s="41" t="s">
        <v>2</v>
      </c>
      <c r="C318" s="41" t="s">
        <v>174</v>
      </c>
      <c r="F318" s="41"/>
      <c r="G318" s="41"/>
      <c r="I318" s="41"/>
    </row>
    <row r="319" spans="5:15" ht="7.5" customHeight="1">
      <c r="E319" s="41"/>
      <c r="F319" s="41"/>
      <c r="G319" s="41"/>
      <c r="H319" s="41"/>
      <c r="I319" s="41"/>
      <c r="J319" s="41"/>
      <c r="K319" s="41"/>
      <c r="L319" s="41"/>
      <c r="M319" s="41"/>
      <c r="N319" s="41"/>
      <c r="O319" s="41"/>
    </row>
    <row r="320" spans="6:9" ht="12.75">
      <c r="F320" s="41"/>
      <c r="G320" s="41"/>
      <c r="I320" s="41"/>
    </row>
    <row r="321" spans="6:9" ht="12.75">
      <c r="F321" s="41"/>
      <c r="G321" s="41"/>
      <c r="I321" s="41"/>
    </row>
    <row r="322" spans="6:9" ht="12.75">
      <c r="F322" s="41"/>
      <c r="G322" s="41"/>
      <c r="I322" s="41"/>
    </row>
    <row r="323" spans="6:9" ht="9" customHeight="1">
      <c r="F323" s="41"/>
      <c r="G323" s="41"/>
      <c r="I323" s="41"/>
    </row>
    <row r="324" spans="6:15" ht="11.25" customHeight="1">
      <c r="F324" s="41"/>
      <c r="G324" s="41"/>
      <c r="I324" s="173" t="s">
        <v>198</v>
      </c>
      <c r="J324" s="173"/>
      <c r="K324" s="173"/>
      <c r="L324" s="18"/>
      <c r="M324" s="172" t="s">
        <v>201</v>
      </c>
      <c r="N324" s="172"/>
      <c r="O324" s="173"/>
    </row>
    <row r="325" spans="6:15" ht="11.25" customHeight="1">
      <c r="F325" s="41"/>
      <c r="G325" s="41"/>
      <c r="I325" s="88" t="s">
        <v>199</v>
      </c>
      <c r="J325" s="88"/>
      <c r="K325" s="89" t="s">
        <v>200</v>
      </c>
      <c r="L325" s="89"/>
      <c r="M325" s="88" t="s">
        <v>199</v>
      </c>
      <c r="N325" s="88"/>
      <c r="O325" s="89" t="s">
        <v>200</v>
      </c>
    </row>
    <row r="326" spans="6:15" ht="3.75" customHeight="1">
      <c r="F326" s="41"/>
      <c r="G326" s="41"/>
      <c r="I326" s="169"/>
      <c r="J326" s="169"/>
      <c r="K326" s="169"/>
      <c r="L326" s="18"/>
      <c r="M326" s="171"/>
      <c r="N326" s="171"/>
      <c r="O326" s="169"/>
    </row>
    <row r="327" spans="3:15" ht="12.75">
      <c r="C327" s="41" t="s">
        <v>189</v>
      </c>
      <c r="F327" s="41"/>
      <c r="G327" s="41"/>
      <c r="I327" s="23">
        <v>22224</v>
      </c>
      <c r="J327" s="23"/>
      <c r="K327" s="23">
        <v>26261</v>
      </c>
      <c r="L327" s="23"/>
      <c r="M327" s="22">
        <v>28834</v>
      </c>
      <c r="N327" s="22"/>
      <c r="O327" s="23">
        <v>53728</v>
      </c>
    </row>
    <row r="328" spans="6:15" ht="4.5" customHeight="1">
      <c r="F328" s="41"/>
      <c r="G328" s="41"/>
      <c r="I328" s="169"/>
      <c r="J328" s="169"/>
      <c r="K328" s="169"/>
      <c r="L328" s="18"/>
      <c r="M328" s="171"/>
      <c r="N328" s="171"/>
      <c r="O328" s="169"/>
    </row>
    <row r="329" spans="3:15" ht="12.75">
      <c r="C329" s="41" t="s">
        <v>121</v>
      </c>
      <c r="F329" s="41"/>
      <c r="G329" s="41"/>
      <c r="I329" s="23">
        <v>2479324</v>
      </c>
      <c r="J329" s="23"/>
      <c r="K329" s="23">
        <v>2263517</v>
      </c>
      <c r="L329" s="23"/>
      <c r="M329" s="23">
        <v>2479324</v>
      </c>
      <c r="N329" s="22"/>
      <c r="O329" s="23">
        <v>2111018</v>
      </c>
    </row>
    <row r="330" spans="6:15" ht="4.5" customHeight="1">
      <c r="F330" s="41"/>
      <c r="G330" s="41"/>
      <c r="I330" s="169"/>
      <c r="J330" s="169"/>
      <c r="K330" s="169"/>
      <c r="L330" s="18"/>
      <c r="M330" s="171"/>
      <c r="N330" s="171"/>
      <c r="O330" s="169"/>
    </row>
    <row r="331" spans="3:15" ht="13.5" thickBot="1">
      <c r="C331" s="41" t="s">
        <v>175</v>
      </c>
      <c r="F331" s="41"/>
      <c r="G331" s="41"/>
      <c r="I331" s="115">
        <v>0.9</v>
      </c>
      <c r="J331" s="113"/>
      <c r="K331" s="115">
        <v>1.16</v>
      </c>
      <c r="L331" s="113"/>
      <c r="M331" s="115">
        <v>1.16</v>
      </c>
      <c r="N331" s="79"/>
      <c r="O331" s="115">
        <v>2.55</v>
      </c>
    </row>
    <row r="332" spans="6:15" ht="7.5" customHeight="1">
      <c r="F332" s="41"/>
      <c r="G332" s="41"/>
      <c r="I332" s="108"/>
      <c r="J332" s="107"/>
      <c r="K332" s="107"/>
      <c r="L332" s="107"/>
      <c r="M332" s="107"/>
      <c r="N332" s="107"/>
      <c r="O332" s="107"/>
    </row>
    <row r="333" spans="2:9" ht="12.75">
      <c r="B333" s="41" t="s">
        <v>3</v>
      </c>
      <c r="C333" s="41" t="s">
        <v>176</v>
      </c>
      <c r="F333" s="41"/>
      <c r="G333" s="41"/>
      <c r="I333" s="23"/>
    </row>
    <row r="334" spans="1:17" s="41" customFormat="1" ht="7.5" customHeight="1">
      <c r="A334" s="75"/>
      <c r="E334" s="16"/>
      <c r="H334" s="16"/>
      <c r="I334" s="169"/>
      <c r="J334" s="169"/>
      <c r="K334" s="169"/>
      <c r="L334" s="18"/>
      <c r="M334" s="171"/>
      <c r="N334" s="171"/>
      <c r="O334" s="169"/>
      <c r="Q334" s="16"/>
    </row>
    <row r="335" spans="6:9" ht="12.75">
      <c r="F335" s="41"/>
      <c r="G335" s="41"/>
      <c r="I335" s="41"/>
    </row>
    <row r="336" spans="6:9" ht="12.75">
      <c r="F336" s="41"/>
      <c r="G336" s="41"/>
      <c r="I336" s="41"/>
    </row>
    <row r="337" spans="6:9" ht="12.75">
      <c r="F337" s="41"/>
      <c r="G337" s="41"/>
      <c r="I337" s="41"/>
    </row>
    <row r="338" spans="6:9" ht="10.5" customHeight="1">
      <c r="F338" s="41"/>
      <c r="G338" s="41"/>
      <c r="I338" s="41"/>
    </row>
    <row r="339" spans="1:17" ht="12.75">
      <c r="A339" s="75" t="s">
        <v>247</v>
      </c>
      <c r="B339" s="104" t="s">
        <v>248</v>
      </c>
      <c r="F339" s="41"/>
      <c r="G339" s="41"/>
      <c r="I339" s="41"/>
      <c r="Q339" s="41"/>
    </row>
    <row r="340" spans="6:17" ht="9" customHeight="1">
      <c r="F340" s="41"/>
      <c r="G340" s="41"/>
      <c r="I340" s="41"/>
      <c r="Q340" s="41"/>
    </row>
    <row r="341" spans="6:17" ht="12.75">
      <c r="F341" s="41"/>
      <c r="G341" s="41"/>
      <c r="I341" s="41"/>
      <c r="Q341" s="41"/>
    </row>
    <row r="342" spans="6:17" ht="12.75">
      <c r="F342" s="41"/>
      <c r="G342" s="41"/>
      <c r="I342" s="41"/>
      <c r="Q342" s="41"/>
    </row>
    <row r="343" spans="6:17" ht="12.75">
      <c r="F343" s="41"/>
      <c r="G343" s="41"/>
      <c r="I343" s="41"/>
      <c r="Q343" s="41"/>
    </row>
    <row r="344" spans="6:9" ht="12.75">
      <c r="F344" s="41"/>
      <c r="G344" s="41"/>
      <c r="I344" s="41"/>
    </row>
    <row r="345" spans="6:9" ht="12.75">
      <c r="F345" s="41"/>
      <c r="G345" s="41"/>
      <c r="I345" s="41"/>
    </row>
    <row r="346" spans="6:9" ht="12.75">
      <c r="F346" s="41"/>
      <c r="G346" s="41"/>
      <c r="I346" s="41"/>
    </row>
    <row r="347" s="41" customFormat="1" ht="12.75">
      <c r="A347" s="75"/>
    </row>
    <row r="348" spans="1:17" s="41" customFormat="1" ht="12.75">
      <c r="A348" s="75"/>
      <c r="E348" s="16"/>
      <c r="H348" s="16"/>
      <c r="J348" s="16"/>
      <c r="K348" s="16"/>
      <c r="L348" s="16"/>
      <c r="M348" s="16"/>
      <c r="N348" s="16"/>
      <c r="O348" s="16"/>
      <c r="Q348" s="16"/>
    </row>
    <row r="349" spans="1:17" s="41" customFormat="1" ht="4.5" customHeight="1">
      <c r="A349" s="75"/>
      <c r="E349" s="16"/>
      <c r="H349" s="16"/>
      <c r="J349" s="16"/>
      <c r="K349" s="16"/>
      <c r="L349" s="16"/>
      <c r="M349" s="16"/>
      <c r="N349" s="16"/>
      <c r="O349" s="16"/>
      <c r="Q349" s="16"/>
    </row>
    <row r="350" ht="12.75">
      <c r="A350" s="75" t="s">
        <v>20</v>
      </c>
    </row>
    <row r="351" ht="12.75">
      <c r="A351" s="75" t="s">
        <v>42</v>
      </c>
    </row>
    <row r="353" ht="13.5" customHeight="1"/>
    <row r="354" ht="12.75">
      <c r="A354" s="75" t="s">
        <v>249</v>
      </c>
    </row>
    <row r="355" ht="12.75">
      <c r="A355" s="75" t="s">
        <v>250</v>
      </c>
    </row>
    <row r="356" ht="3" customHeight="1"/>
    <row r="357" ht="12.75">
      <c r="A357" s="138" t="s">
        <v>232</v>
      </c>
    </row>
  </sheetData>
  <mergeCells count="15">
    <mergeCell ref="M210:O210"/>
    <mergeCell ref="I210:K210"/>
    <mergeCell ref="H52:I52"/>
    <mergeCell ref="I324:K324"/>
    <mergeCell ref="M324:O324"/>
    <mergeCell ref="I242:K242"/>
    <mergeCell ref="M242:O242"/>
    <mergeCell ref="I326:K326"/>
    <mergeCell ref="M326:O326"/>
    <mergeCell ref="I334:K334"/>
    <mergeCell ref="M334:O334"/>
    <mergeCell ref="I328:K328"/>
    <mergeCell ref="M328:O328"/>
    <mergeCell ref="I330:K330"/>
    <mergeCell ref="M330:O330"/>
  </mergeCells>
  <printOptions/>
  <pageMargins left="1.04" right="0.606" top="0.49" bottom="0.451181102" header="0.43" footer="0.31496062992126"/>
  <pageSetup firstPageNumber="3" useFirstPageNumber="1" horizontalDpi="600" verticalDpi="600" orientation="portrait" paperSize="9" scale="85" r:id="rId4"/>
  <headerFooter alignWithMargins="0">
    <oddFooter>&amp;C&amp;P+2</oddFooter>
  </headerFooter>
  <rowBreaks count="5" manualBreakCount="5">
    <brk id="64" max="255" man="1"/>
    <brk id="120" max="255" man="1"/>
    <brk id="150" max="255" man="1"/>
    <brk id="205" max="15" man="1"/>
    <brk id="280" max="255" man="1"/>
  </rowBreaks>
  <drawing r:id="rId3"/>
  <legacyDrawing r:id="rId2"/>
  <oleObjects>
    <oleObject progId="Paint.Picture" shapeId="185747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dc:creator>
  <cp:keywords/>
  <dc:description/>
  <cp:lastModifiedBy>win95</cp:lastModifiedBy>
  <cp:lastPrinted>2004-11-22T09:35:21Z</cp:lastPrinted>
  <dcterms:created xsi:type="dcterms:W3CDTF">2000-08-21T09:32:26Z</dcterms:created>
  <dcterms:modified xsi:type="dcterms:W3CDTF">2004-11-22T09:36:26Z</dcterms:modified>
  <cp:category/>
  <cp:version/>
  <cp:contentType/>
  <cp:contentStatus/>
</cp:coreProperties>
</file>