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420" windowHeight="4530" tabRatio="727" activeTab="0"/>
  </bookViews>
  <sheets>
    <sheet name="Income Statement " sheetId="1" r:id="rId1"/>
    <sheet name="Balance Sheet" sheetId="2" r:id="rId2"/>
    <sheet name="Statement equity " sheetId="3" r:id="rId3"/>
    <sheet name="Cash Flow " sheetId="4" r:id="rId4"/>
    <sheet name="Note" sheetId="5" r:id="rId5"/>
    <sheet name="Notes (2)" sheetId="6" r:id="rId6"/>
  </sheets>
  <definedNames>
    <definedName name="_xlnm.Print_Area" localSheetId="1">'Balance Sheet'!$A$1:$H$79</definedName>
    <definedName name="_xlnm.Print_Area" localSheetId="3">'Cash Flow '!$A$1:$I$89</definedName>
    <definedName name="_xlnm.Print_Area" localSheetId="4">'Note'!$A$1:$L$110</definedName>
    <definedName name="_xlnm.Print_Area" localSheetId="5">'Notes (2)'!$A$1:$H$175</definedName>
    <definedName name="_xlnm.Print_Titles" localSheetId="4">'Note'!$1:$5</definedName>
    <definedName name="_xlnm.Print_Titles" localSheetId="5">'Notes (2)'!$1:$4</definedName>
  </definedNames>
  <calcPr fullCalcOnLoad="1"/>
</workbook>
</file>

<file path=xl/sharedStrings.xml><?xml version="1.0" encoding="utf-8"?>
<sst xmlns="http://schemas.openxmlformats.org/spreadsheetml/2006/main" count="344" uniqueCount="262">
  <si>
    <t>Revenue</t>
  </si>
  <si>
    <t>(a)</t>
  </si>
  <si>
    <t>(b)</t>
  </si>
  <si>
    <t>N/A</t>
  </si>
  <si>
    <t>Reserves</t>
  </si>
  <si>
    <t>1.</t>
  </si>
  <si>
    <t>2.</t>
  </si>
  <si>
    <t>3.</t>
  </si>
  <si>
    <t>4.</t>
  </si>
  <si>
    <t>Taxation</t>
  </si>
  <si>
    <t>5.</t>
  </si>
  <si>
    <t>6.</t>
  </si>
  <si>
    <t>7.</t>
  </si>
  <si>
    <t>8.</t>
  </si>
  <si>
    <t>9.</t>
  </si>
  <si>
    <t>10.</t>
  </si>
  <si>
    <t>11.</t>
  </si>
  <si>
    <t>12.</t>
  </si>
  <si>
    <t>13.</t>
  </si>
  <si>
    <t>LAI CHEE LEONG</t>
  </si>
  <si>
    <t>Company Secretary</t>
  </si>
  <si>
    <t>On behalf of the Board</t>
  </si>
  <si>
    <t>PAN MALAYSIA CORPORATION BERHAD</t>
  </si>
  <si>
    <t xml:space="preserve">             RM'000</t>
  </si>
  <si>
    <t xml:space="preserve">           RM'000</t>
  </si>
  <si>
    <t>Share</t>
  </si>
  <si>
    <t>Capital</t>
  </si>
  <si>
    <t>Total</t>
  </si>
  <si>
    <t>RM'000</t>
  </si>
  <si>
    <t>CONDENSED CONSOLIDATED STATEMENT OF CHANGES IN EQUITY</t>
  </si>
  <si>
    <t>CONDENSED CONSOLIDATED CASH FLOW STATEMENT</t>
  </si>
  <si>
    <t>Diluted earnings per share</t>
  </si>
  <si>
    <t>Review of Performance of the Company and its Principal Subsidiaries</t>
  </si>
  <si>
    <t>Prospects for Current Financial Year</t>
  </si>
  <si>
    <t>Variance of Actual Profit from Forecast Profit</t>
  </si>
  <si>
    <t>Not applicable.</t>
  </si>
  <si>
    <t>Current taxation</t>
  </si>
  <si>
    <t>Quoted Securities</t>
  </si>
  <si>
    <t xml:space="preserve">         RM'000</t>
  </si>
  <si>
    <t>Status of Corporate Proposals</t>
  </si>
  <si>
    <t xml:space="preserve">Group Borrowings </t>
  </si>
  <si>
    <t xml:space="preserve">          RM'000</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</si>
  <si>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</si>
  <si>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</si>
  <si>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</si>
  <si>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</si>
  <si>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</si>
  <si>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</si>
  <si>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</si>
  <si>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</si>
  <si>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</si>
  <si>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</si>
  <si>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</si>
  <si>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</si>
  <si>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</si>
  <si>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as at</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</si>
  <si>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</si>
  <si>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</si>
  <si>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</si>
  <si>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</si>
  <si>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</si>
  <si>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</si>
  <si>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</si>
  <si>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</si>
  <si>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Cash Flows From Operating Activities</t>
  </si>
  <si>
    <t>Cash Flows From Investing Activities</t>
  </si>
  <si>
    <t>Cash Flows From Financing Activities</t>
  </si>
  <si>
    <t>Net change in working capital</t>
  </si>
  <si>
    <t>Company No : 4920 - D</t>
  </si>
  <si>
    <t>(Incorporated in Malaysia)</t>
  </si>
  <si>
    <t>INTERIM FINANCIAL REPORT</t>
  </si>
  <si>
    <t xml:space="preserve">Purchase of property, plant and equipment </t>
  </si>
  <si>
    <t>(The figures are unaudited)</t>
  </si>
  <si>
    <t xml:space="preserve">   At cost</t>
  </si>
  <si>
    <t xml:space="preserve">   Market value</t>
  </si>
  <si>
    <t>Exchange translation differences</t>
  </si>
  <si>
    <t>RM</t>
  </si>
  <si>
    <t xml:space="preserve">Interest paid </t>
  </si>
  <si>
    <t>Interest received</t>
  </si>
  <si>
    <t>Tax paid</t>
  </si>
  <si>
    <t xml:space="preserve">(a)   To subscribe to the rights issue of  </t>
  </si>
  <si>
    <t>Proceeds from disposal of property, plant and equipment</t>
  </si>
  <si>
    <t>Dividend received</t>
  </si>
  <si>
    <t>(b)   Balance of proceeds to continue to be placed</t>
  </si>
  <si>
    <t>Dividend received from associated company</t>
  </si>
  <si>
    <t xml:space="preserve">       US Dollars</t>
  </si>
  <si>
    <t>Share issue expenses</t>
  </si>
  <si>
    <t>Amount</t>
  </si>
  <si>
    <t>as at</t>
  </si>
  <si>
    <t>utilised</t>
  </si>
  <si>
    <t xml:space="preserve">   Securities Commission </t>
  </si>
  <si>
    <t xml:space="preserve">          Pan Malaysian Industries Berhad </t>
  </si>
  <si>
    <t xml:space="preserve">Cash and cash equivalents at 1 January </t>
  </si>
  <si>
    <t>N/A   -   Not applicable.</t>
  </si>
  <si>
    <t>Taxation comprises:-</t>
  </si>
  <si>
    <t>Adjustments:-</t>
  </si>
  <si>
    <t xml:space="preserve">Treasury </t>
  </si>
  <si>
    <t>Shares</t>
  </si>
  <si>
    <t xml:space="preserve">        Total purchases</t>
  </si>
  <si>
    <t xml:space="preserve">        Total disposals</t>
  </si>
  <si>
    <t>*</t>
  </si>
  <si>
    <t>Dividend</t>
  </si>
  <si>
    <t>14.</t>
  </si>
  <si>
    <t>Purchase of investments</t>
  </si>
  <si>
    <t>Gain/(Loss) on Disposal of Investments and/or Properties</t>
  </si>
  <si>
    <t>At 1 January 2006</t>
  </si>
  <si>
    <t xml:space="preserve">Acquisition of a subsidiary company net of </t>
  </si>
  <si>
    <t xml:space="preserve">  bank balances and cash</t>
  </si>
  <si>
    <t>Subscription of rights issue of associated company</t>
  </si>
  <si>
    <t>Repayment from related companies</t>
  </si>
  <si>
    <t>Proceeds from sale of investments</t>
  </si>
  <si>
    <t>Net effects on disposal of a subsidiary company</t>
  </si>
  <si>
    <t>Repayment of bank borrowings (net)</t>
  </si>
  <si>
    <t>Rights issue proceeds from minority shareholders of subsidiary</t>
  </si>
  <si>
    <t>Rights issue expenses of subsidiary</t>
  </si>
  <si>
    <t>Net cash used in financing activities</t>
  </si>
  <si>
    <t>Accumulated</t>
  </si>
  <si>
    <t>Losses</t>
  </si>
  <si>
    <t>Share of results of associate</t>
  </si>
  <si>
    <t>Tax refunded</t>
  </si>
  <si>
    <t>Net cash generated from investing activities</t>
  </si>
  <si>
    <t>Repayment of hire purchase lease payables (net)</t>
  </si>
  <si>
    <t>Cost of sales</t>
  </si>
  <si>
    <t>Other income</t>
  </si>
  <si>
    <t>Administration expenses</t>
  </si>
  <si>
    <t>Selling and distribution expenses</t>
  </si>
  <si>
    <t>Other expenses</t>
  </si>
  <si>
    <t>Attributable to:-</t>
  </si>
  <si>
    <t>ASSETS</t>
  </si>
  <si>
    <t>Non-current assets</t>
  </si>
  <si>
    <t xml:space="preserve">   Property, plant and equipment</t>
  </si>
  <si>
    <t xml:space="preserve">   Deferred tax assets</t>
  </si>
  <si>
    <t>Current assets</t>
  </si>
  <si>
    <t xml:space="preserve">   Inventories</t>
  </si>
  <si>
    <t xml:space="preserve">   Deposits, bank balances and cash</t>
  </si>
  <si>
    <t>TOTAL ASSETS</t>
  </si>
  <si>
    <t>EQUITY AND LIABILITIES</t>
  </si>
  <si>
    <t xml:space="preserve">   Treasury shares</t>
  </si>
  <si>
    <t xml:space="preserve">   </t>
  </si>
  <si>
    <t>Total Equity</t>
  </si>
  <si>
    <t>Non-current liabilities</t>
  </si>
  <si>
    <t>Current liabilities</t>
  </si>
  <si>
    <t xml:space="preserve">   Amounts owing to related companies</t>
  </si>
  <si>
    <t xml:space="preserve">   Provision for taxation</t>
  </si>
  <si>
    <t xml:space="preserve">   Short term borrowings</t>
  </si>
  <si>
    <t xml:space="preserve">   Long term borrowings</t>
  </si>
  <si>
    <t>Total Liabilities</t>
  </si>
  <si>
    <t>TOTAL EQUITY AND LIABILITIES</t>
  </si>
  <si>
    <t xml:space="preserve">Net Assets per 50 sen share attributable to </t>
  </si>
  <si>
    <t>Premium</t>
  </si>
  <si>
    <t>Other</t>
  </si>
  <si>
    <t>Non-Distributable</t>
  </si>
  <si>
    <t>Attributable to Equity Holders of the Parent</t>
  </si>
  <si>
    <t>Equity</t>
  </si>
  <si>
    <t xml:space="preserve">   Tax recoverable</t>
  </si>
  <si>
    <t xml:space="preserve">   Deferred tax liabilities</t>
  </si>
  <si>
    <t xml:space="preserve">   Trademarks</t>
  </si>
  <si>
    <t xml:space="preserve">   Goodwill on consolidation</t>
  </si>
  <si>
    <t>Redemption</t>
  </si>
  <si>
    <t xml:space="preserve">   Reserves</t>
  </si>
  <si>
    <t xml:space="preserve">   Trade and other receivables</t>
  </si>
  <si>
    <t xml:space="preserve">   Trade and other payables</t>
  </si>
  <si>
    <t>Minority interests</t>
  </si>
  <si>
    <t>Interests</t>
  </si>
  <si>
    <t xml:space="preserve">   Share of results in an associate</t>
  </si>
  <si>
    <t xml:space="preserve">   Allowance for doubtful debts</t>
  </si>
  <si>
    <t xml:space="preserve">   Gain on disposal of property, plant and equipment</t>
  </si>
  <si>
    <t xml:space="preserve">   Others</t>
  </si>
  <si>
    <t>As previously stated</t>
  </si>
  <si>
    <t>Share of associate's prior year adjustments arising from:-</t>
  </si>
  <si>
    <t>Effects of adopting FRS 5</t>
  </si>
  <si>
    <t>Effects of adopting FRS 119</t>
  </si>
  <si>
    <t>At 1 January 2006 (restated)</t>
  </si>
  <si>
    <t xml:space="preserve">Share of associate's effects of adopting FRS 3 </t>
  </si>
  <si>
    <t>Basis of Preparation</t>
  </si>
  <si>
    <t>Changes in Accounting Policies</t>
  </si>
  <si>
    <t>Property, Plant and Equipment</t>
  </si>
  <si>
    <t>(Loss)/Profit before taxation</t>
  </si>
  <si>
    <t>Loss before taxation</t>
  </si>
  <si>
    <t>Auditors' Report</t>
  </si>
  <si>
    <t>Seasonal or Cyclical Factors</t>
  </si>
  <si>
    <t>Exceptional Items</t>
  </si>
  <si>
    <t xml:space="preserve">     RM'000</t>
  </si>
  <si>
    <t>Changes In Estimates of Amounts Reported Previously</t>
  </si>
  <si>
    <t>Issuances and Repayments of Debt and Equity Securities</t>
  </si>
  <si>
    <t>Dividends Paid</t>
  </si>
  <si>
    <t>Segment Information</t>
  </si>
  <si>
    <t>Food &amp;</t>
  </si>
  <si>
    <t>Investment</t>
  </si>
  <si>
    <t>Confectionery</t>
  </si>
  <si>
    <t>Holdings</t>
  </si>
  <si>
    <t>REVENUE</t>
  </si>
  <si>
    <t>- External revenue</t>
  </si>
  <si>
    <t>- Inter-segment revenue</t>
  </si>
  <si>
    <t>RESULTS</t>
  </si>
  <si>
    <t>Segment results</t>
  </si>
  <si>
    <t>Events Subsequent to the End of the Interim Reporting Period</t>
  </si>
  <si>
    <t>Changes in the Composition of the Group</t>
  </si>
  <si>
    <t>Contingent Liabilities</t>
  </si>
  <si>
    <t>Capital Commitments</t>
  </si>
  <si>
    <t>Gross profit</t>
  </si>
  <si>
    <t>Finance costs</t>
  </si>
  <si>
    <t xml:space="preserve">   Share capital</t>
  </si>
  <si>
    <t>Purchase of Company's shares</t>
  </si>
  <si>
    <t xml:space="preserve">Gain on disposal of property, plant and </t>
  </si>
  <si>
    <t xml:space="preserve">  equipment</t>
  </si>
  <si>
    <t>31/12/2006</t>
  </si>
  <si>
    <t>Repayment to related companies</t>
  </si>
  <si>
    <t>Under provision in respect of prior years</t>
  </si>
  <si>
    <t>Operating loss before working capital changes</t>
  </si>
  <si>
    <t xml:space="preserve">   Investments </t>
  </si>
  <si>
    <t xml:space="preserve">   Write back of allowance for doubtful debts</t>
  </si>
  <si>
    <t>Purchase of company's shares</t>
  </si>
  <si>
    <t xml:space="preserve">   Less: Impairment</t>
  </si>
  <si>
    <t xml:space="preserve"> CUMULATIVE</t>
  </si>
  <si>
    <t>For the financial period ended 31 March 2007</t>
  </si>
  <si>
    <t>FIRST QUARTER</t>
  </si>
  <si>
    <t>CUMULATIVE 3 MONTHS</t>
  </si>
  <si>
    <t>31/03/2006</t>
  </si>
  <si>
    <t>31/03/2007</t>
  </si>
  <si>
    <t>At 31 March 2007</t>
  </si>
  <si>
    <t>(Audited)</t>
  </si>
  <si>
    <t>3 MONTHS</t>
  </si>
  <si>
    <t xml:space="preserve">    First Quarter</t>
  </si>
  <si>
    <t xml:space="preserve">     Cumulative 3 months</t>
  </si>
  <si>
    <t xml:space="preserve">    01/01/2007</t>
  </si>
  <si>
    <t>At 31 March 2006</t>
  </si>
  <si>
    <t>At 1 January 2007</t>
  </si>
  <si>
    <t xml:space="preserve">   Investment property</t>
  </si>
  <si>
    <t>FIRST FINANCIAL QUARTER ENDED 31 MARCH 2007</t>
  </si>
  <si>
    <t xml:space="preserve">        First Quarter</t>
  </si>
  <si>
    <t xml:space="preserve">  Cumulative 3 months</t>
  </si>
  <si>
    <t xml:space="preserve">    Balance</t>
  </si>
  <si>
    <t>Balance</t>
  </si>
  <si>
    <t>Minority</t>
  </si>
  <si>
    <t>Date: 28 May 2007</t>
  </si>
  <si>
    <t xml:space="preserve">        Total loss on disposals</t>
  </si>
  <si>
    <t xml:space="preserve"> FRS 117</t>
  </si>
  <si>
    <t xml:space="preserve"> FRS 124</t>
  </si>
  <si>
    <t>Leases</t>
  </si>
  <si>
    <t>Related Party Disclosure</t>
  </si>
  <si>
    <t xml:space="preserve">   Loss/(Gain) on disposal of other investments</t>
  </si>
  <si>
    <t>(Loss)/Profit for the financial period</t>
  </si>
  <si>
    <t>Sen</t>
  </si>
  <si>
    <t xml:space="preserve">Basic </t>
  </si>
  <si>
    <t xml:space="preserve">Fully diluted </t>
  </si>
  <si>
    <t>Restated</t>
  </si>
  <si>
    <t>Loss for the financial period</t>
  </si>
  <si>
    <t>Profit for the financial period</t>
  </si>
  <si>
    <t>(Loss)/Gain on disposal of investments</t>
  </si>
  <si>
    <t>Equity holders of the Company</t>
  </si>
  <si>
    <t>(Loss)/Earnings per 50 sen share</t>
  </si>
  <si>
    <t>Equity attributable to equity holders of the Company</t>
  </si>
  <si>
    <t>equity holders of the Company</t>
  </si>
  <si>
    <t>(Loss)/Earnings Per Share</t>
  </si>
  <si>
    <t>Basic (loss)/earnings per share</t>
  </si>
  <si>
    <t>Cash generated from/( used in) operating activities</t>
  </si>
  <si>
    <t>Net cash generated from/(used in) operating activities</t>
  </si>
  <si>
    <t>Net increase in cash and cash equivalents</t>
  </si>
  <si>
    <t>Currency translation differences, recognised in equity</t>
  </si>
  <si>
    <t>Cash and cash equivalents at 31 March</t>
  </si>
  <si>
    <t xml:space="preserve">   Prepaid land lease payments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</si>
</sst>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0&quot;$&quot;"/>
    <numFmt numFmtId="179" formatCode="#,##0&quot;$&quot;;[Red]#,##0&quot;$&quot;"/>
    <numFmt numFmtId="180" formatCode="#,##0.00&quot;$&quot;;#,##0.00&quot;$&quot;"/>
    <numFmt numFmtId="181" formatCode="#,##0.00&quot;$&quot;;[Red]#,##0.00&quot;$&quot;"/>
    <numFmt numFmtId="182" formatCode="_ * #,##0&quot;$&quot;_ ;_ * #,##0&quot;$&quot;_ ;_ * &quot;-&quot;&quot;$&quot;_ ;_ @_ "/>
    <numFmt numFmtId="183" formatCode="_ * #,##0_$_ ;_ * #,##0_$_ ;_ * &quot;-&quot;_$_ ;_ @_ "/>
    <numFmt numFmtId="184" formatCode="_ * #,##0.00&quot;$&quot;_ ;_ * #,##0.00&quot;$&quot;_ ;_ * &quot;-&quot;??&quot;$&quot;_ ;_ @_ "/>
    <numFmt numFmtId="185" formatCode="_ * #,##0.00_$_ ;_ * #,##0.00_$_ ;_ * &quot;-&quot;??_$_ ;_ @_ "/>
    <numFmt numFmtId="186" formatCode="_(* #,##0.0_);_(* \(#,##0.0\);_(* &quot;-&quot;??_);_(@_)"/>
    <numFmt numFmtId="187" formatCode="_(* #,##0_);_(* \(#,##0\);_(* &quot;-&quot;??_);_(@_)"/>
    <numFmt numFmtId="188" formatCode="0.0"/>
    <numFmt numFmtId="189" formatCode="0.000"/>
    <numFmt numFmtId="190" formatCode="&quot;Yes&quot;;&quot;Yes&quot;;&quot;No&quot;"/>
    <numFmt numFmtId="191" formatCode="&quot;True&quot;;&quot;True&quot;;&quot;False&quot;"/>
    <numFmt numFmtId="192" formatCode="&quot;On&quot;;&quot;On&quot;;&quot;Off&quot;"/>
    <numFmt numFmtId="193" formatCode="#,##0.0000"/>
    <numFmt numFmtId="194" formatCode="#,##0;[Red]#,##0"/>
    <numFmt numFmtId="195" formatCode="_(* #,##0.0_);_(* \(#,##0.0\);_(* &quot;-&quot;?_);_(@_)"/>
    <numFmt numFmtId="196" formatCode="0_);\(0\)"/>
    <numFmt numFmtId="197" formatCode="#,##0.0_);[Red]\(#,##0.0\)"/>
    <numFmt numFmtId="198" formatCode="_(* #,##0.0000_);_(* \(#,##0.0000\);_(* &quot;-&quot;????_);_(@_)"/>
    <numFmt numFmtId="199" formatCode="_(* #,##0.000_);_(* \(#,##0.000\);_(* &quot;-&quot;???_);_(@_)"/>
    <numFmt numFmtId="200" formatCode="dd/mm/yyyy"/>
    <numFmt numFmtId="201" formatCode="#,##0\ \ "/>
    <numFmt numFmtId="202" formatCode="_(* #,##0.000_);_(* \(#,##0.000\);_(* &quot;-&quot;??_);_(@_)"/>
  </numFmts>
  <fonts count="16">
    <font>
      <sz val="10"/>
      <name val="Arial"/>
      <family val="0"/>
    </font>
    <font>
      <b/>
      <sz val="12"/>
      <name val="Arial"/>
      <family val="2"/>
    </font>
    <font>
      <b/>
      <sz val="10"/>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i/>
      <vertAlign val="superscript"/>
      <sz val="10"/>
      <name val="Arial"/>
      <family val="2"/>
    </font>
    <font>
      <i/>
      <sz val="10"/>
      <name val="Arial"/>
      <family val="2"/>
    </font>
    <font>
      <i/>
      <sz val="9"/>
      <name val="Arial"/>
      <family val="2"/>
    </font>
    <font>
      <b/>
      <sz val="9"/>
      <name val="Arial"/>
      <family val="2"/>
    </font>
    <font>
      <sz val="9"/>
      <color indexed="10"/>
      <name val="Arial"/>
      <family val="2"/>
    </font>
    <font>
      <b/>
      <sz val="9"/>
      <color indexed="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0" xfId="0" applyFont="1" applyBorder="1" applyAlignment="1">
      <alignment horizontal="center"/>
    </xf>
    <xf numFmtId="187" fontId="0" fillId="0" borderId="0" xfId="0" applyNumberFormat="1" applyFont="1" applyAlignment="1">
      <alignment/>
    </xf>
    <xf numFmtId="187" fontId="0" fillId="0" borderId="0" xfId="0" applyNumberFormat="1" applyFont="1" applyBorder="1" applyAlignment="1">
      <alignment/>
    </xf>
    <xf numFmtId="0" fontId="0" fillId="0" borderId="0" xfId="0" applyFont="1" applyAlignment="1">
      <alignment horizontal="right"/>
    </xf>
    <xf numFmtId="187" fontId="0" fillId="0" borderId="0" xfId="15" applyNumberFormat="1" applyFont="1" applyAlignment="1">
      <alignment/>
    </xf>
    <xf numFmtId="0" fontId="0" fillId="0" borderId="0" xfId="0" applyFont="1" applyAlignment="1" quotePrefix="1">
      <alignment/>
    </xf>
    <xf numFmtId="43" fontId="0" fillId="0" borderId="0" xfId="15" applyNumberFormat="1" applyFont="1" applyAlignment="1" quotePrefix="1">
      <alignment/>
    </xf>
    <xf numFmtId="187" fontId="2" fillId="0" borderId="0" xfId="15" applyNumberFormat="1" applyFont="1" applyBorder="1" applyAlignment="1">
      <alignment horizontal="left"/>
    </xf>
    <xf numFmtId="0" fontId="0" fillId="0" borderId="0" xfId="0" applyFont="1" applyAlignment="1">
      <alignment horizontal="justify"/>
    </xf>
    <xf numFmtId="43" fontId="5" fillId="0" borderId="0" xfId="15" applyNumberFormat="1" applyFont="1" applyAlignment="1" quotePrefix="1">
      <alignment/>
    </xf>
    <xf numFmtId="0" fontId="2" fillId="0" borderId="0" xfId="0" applyFont="1" applyAlignment="1" applyProtection="1">
      <alignment horizontal="left"/>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7" fontId="0" fillId="0" borderId="0" xfId="0" applyNumberFormat="1" applyFont="1" applyBorder="1" applyAlignment="1">
      <alignment horizontal="center"/>
    </xf>
    <xf numFmtId="37" fontId="0" fillId="0" borderId="0" xfId="0" applyNumberFormat="1" applyFont="1" applyBorder="1" applyAlignment="1">
      <alignment horizontal="right"/>
    </xf>
    <xf numFmtId="187" fontId="0" fillId="0" borderId="0" xfId="0" applyNumberFormat="1" applyFont="1" applyBorder="1" applyAlignment="1">
      <alignment horizontal="right"/>
    </xf>
    <xf numFmtId="0" fontId="0" fillId="0" borderId="0" xfId="0" applyFont="1" applyAlignment="1">
      <alignment/>
    </xf>
    <xf numFmtId="0" fontId="2" fillId="0" borderId="0" xfId="0" applyFont="1" applyBorder="1" applyAlignment="1">
      <alignment horizontal="right"/>
    </xf>
    <xf numFmtId="187" fontId="2" fillId="0" borderId="0" xfId="15" applyNumberFormat="1" applyFont="1" applyAlignment="1">
      <alignment horizontal="center"/>
    </xf>
    <xf numFmtId="187" fontId="2" fillId="0" borderId="0" xfId="15" applyNumberFormat="1" applyFont="1" applyBorder="1" applyAlignment="1">
      <alignment horizontal="center"/>
    </xf>
    <xf numFmtId="14" fontId="2" fillId="0" borderId="0" xfId="0" applyNumberFormat="1" applyFont="1" applyBorder="1" applyAlignment="1">
      <alignment horizontal="center"/>
    </xf>
    <xf numFmtId="187" fontId="2" fillId="0" borderId="0" xfId="15" applyNumberFormat="1" applyFont="1" applyBorder="1" applyAlignment="1">
      <alignment horizontal="right"/>
    </xf>
    <xf numFmtId="187" fontId="0" fillId="0" borderId="1" xfId="15" applyNumberFormat="1" applyFont="1" applyBorder="1" applyAlignment="1">
      <alignment/>
    </xf>
    <xf numFmtId="0" fontId="0" fillId="0" borderId="0" xfId="0" applyFont="1" applyAlignment="1" quotePrefix="1">
      <alignment horizontal="left"/>
    </xf>
    <xf numFmtId="187" fontId="0" fillId="0" borderId="0" xfId="15" applyNumberFormat="1" applyFont="1" applyBorder="1" applyAlignment="1">
      <alignment/>
    </xf>
    <xf numFmtId="43" fontId="0" fillId="0" borderId="0" xfId="15" applyNumberFormat="1" applyFont="1" applyAlignment="1">
      <alignment/>
    </xf>
    <xf numFmtId="187" fontId="0" fillId="0" borderId="0" xfId="0" applyNumberFormat="1" applyFont="1" applyBorder="1" applyAlignment="1">
      <alignment horizontal="left"/>
    </xf>
    <xf numFmtId="41"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2" xfId="0" applyFont="1" applyBorder="1" applyAlignment="1" applyProtection="1">
      <alignment/>
      <protection locked="0"/>
    </xf>
    <xf numFmtId="43" fontId="0" fillId="0" borderId="0" xfId="0" applyNumberFormat="1" applyFont="1" applyAlignment="1">
      <alignment/>
    </xf>
    <xf numFmtId="0" fontId="0" fillId="0" borderId="0" xfId="0" applyFont="1" applyAlignment="1" applyProtection="1" quotePrefix="1">
      <alignment/>
      <protection locked="0"/>
    </xf>
    <xf numFmtId="0" fontId="2" fillId="0" borderId="0" xfId="0" applyFont="1" applyAlignment="1" applyProtection="1" quotePrefix="1">
      <alignment horizontal="left"/>
      <protection locked="0"/>
    </xf>
    <xf numFmtId="0" fontId="6" fillId="0" borderId="0" xfId="0" applyFont="1" applyAlignment="1">
      <alignment/>
    </xf>
    <xf numFmtId="0" fontId="7" fillId="0" borderId="0" xfId="0" applyFont="1" applyAlignment="1">
      <alignment/>
    </xf>
    <xf numFmtId="187" fontId="2" fillId="0" borderId="0" xfId="15" applyNumberFormat="1" applyFont="1" applyAlignment="1">
      <alignment horizontal="right"/>
    </xf>
    <xf numFmtId="187" fontId="0" fillId="0" borderId="0" xfId="15" applyNumberFormat="1" applyFont="1" applyAlignment="1">
      <alignment horizontal="right"/>
    </xf>
    <xf numFmtId="187" fontId="2" fillId="0" borderId="0" xfId="15" applyNumberFormat="1" applyFont="1" applyFill="1" applyBorder="1" applyAlignment="1">
      <alignment horizontal="right"/>
    </xf>
    <xf numFmtId="187" fontId="0" fillId="0" borderId="2" xfId="15" applyNumberFormat="1" applyFont="1" applyBorder="1" applyAlignment="1">
      <alignment/>
    </xf>
    <xf numFmtId="14" fontId="2" fillId="0" borderId="0" xfId="0" applyNumberFormat="1" applyFont="1" applyBorder="1" applyAlignment="1" applyProtection="1">
      <alignment horizontal="right"/>
      <protection locked="0"/>
    </xf>
    <xf numFmtId="41" fontId="2" fillId="0" borderId="0" xfId="0" applyNumberFormat="1" applyFont="1" applyBorder="1" applyAlignment="1" applyProtection="1">
      <alignment horizontal="right"/>
      <protection locked="0"/>
    </xf>
    <xf numFmtId="41" fontId="0" fillId="0" borderId="2" xfId="0" applyNumberFormat="1" applyFont="1" applyBorder="1" applyAlignment="1" applyProtection="1">
      <alignment/>
      <protection locked="0"/>
    </xf>
    <xf numFmtId="0" fontId="2" fillId="0" borderId="0" xfId="0" applyFont="1" applyAlignment="1" applyProtection="1">
      <alignment horizontal="center"/>
      <protection locked="0"/>
    </xf>
    <xf numFmtId="41" fontId="0" fillId="0" borderId="0" xfId="0" applyNumberFormat="1" applyFont="1" applyBorder="1" applyAlignment="1" applyProtection="1">
      <alignment horizontal="right"/>
      <protection locked="0"/>
    </xf>
    <xf numFmtId="16" fontId="2" fillId="0" borderId="0" xfId="0" applyNumberFormat="1" applyFont="1" applyBorder="1" applyAlignment="1" quotePrefix="1">
      <alignment horizontal="right"/>
    </xf>
    <xf numFmtId="187" fontId="0" fillId="0" borderId="0" xfId="15" applyNumberFormat="1" applyFont="1" applyBorder="1" applyAlignment="1">
      <alignment horizontal="center"/>
    </xf>
    <xf numFmtId="16" fontId="2" fillId="0" borderId="0" xfId="0" applyNumberFormat="1" applyFont="1" applyBorder="1" applyAlignment="1">
      <alignment horizontal="right"/>
    </xf>
    <xf numFmtId="0" fontId="7" fillId="0" borderId="0" xfId="0" applyFont="1" applyAlignment="1">
      <alignment/>
    </xf>
    <xf numFmtId="0" fontId="1" fillId="0" borderId="0" xfId="0" applyFont="1" applyAlignment="1">
      <alignment/>
    </xf>
    <xf numFmtId="0" fontId="1" fillId="0" borderId="0" xfId="0" applyFont="1" applyAlignment="1">
      <alignment horizontal="center"/>
    </xf>
    <xf numFmtId="14" fontId="2" fillId="0" borderId="0" xfId="0" applyNumberFormat="1" applyFont="1" applyAlignment="1">
      <alignment horizontal="center"/>
    </xf>
    <xf numFmtId="0" fontId="7" fillId="0" borderId="0" xfId="0" applyFont="1" applyAlignment="1">
      <alignment horizontal="center"/>
    </xf>
    <xf numFmtId="15" fontId="0" fillId="0" borderId="0" xfId="0" applyNumberFormat="1" applyFont="1" applyAlignment="1" quotePrefix="1">
      <alignment/>
    </xf>
    <xf numFmtId="187" fontId="0" fillId="0" borderId="3" xfId="15" applyNumberFormat="1" applyFont="1" applyBorder="1" applyAlignment="1">
      <alignment/>
    </xf>
    <xf numFmtId="187" fontId="0" fillId="0" borderId="1" xfId="15" applyNumberFormat="1" applyFont="1" applyBorder="1" applyAlignment="1" quotePrefix="1">
      <alignment horizontal="center"/>
    </xf>
    <xf numFmtId="187" fontId="0" fillId="0" borderId="0" xfId="15" applyNumberFormat="1" applyFont="1" applyBorder="1" applyAlignment="1" quotePrefix="1">
      <alignment horizontal="center"/>
    </xf>
    <xf numFmtId="0" fontId="0" fillId="0" borderId="0" xfId="0" applyFont="1" applyAlignment="1">
      <alignment horizontal="left"/>
    </xf>
    <xf numFmtId="41" fontId="0" fillId="0" borderId="0" xfId="0" applyNumberFormat="1" applyFont="1" applyAlignment="1">
      <alignment/>
    </xf>
    <xf numFmtId="41" fontId="0" fillId="0" borderId="1" xfId="0" applyNumberFormat="1" applyFont="1" applyBorder="1" applyAlignment="1">
      <alignment/>
    </xf>
    <xf numFmtId="41" fontId="0" fillId="0" borderId="0" xfId="0" applyNumberFormat="1" applyFont="1" applyBorder="1" applyAlignment="1">
      <alignment/>
    </xf>
    <xf numFmtId="41" fontId="0" fillId="0" borderId="3" xfId="0" applyNumberFormat="1" applyFont="1" applyBorder="1" applyAlignment="1">
      <alignment/>
    </xf>
    <xf numFmtId="41" fontId="0" fillId="0" borderId="2" xfId="0" applyNumberFormat="1" applyFont="1" applyBorder="1" applyAlignment="1">
      <alignment/>
    </xf>
    <xf numFmtId="0" fontId="0" fillId="2" borderId="0" xfId="15" applyNumberFormat="1" applyFont="1" applyFill="1" applyAlignment="1">
      <alignment/>
    </xf>
    <xf numFmtId="41" fontId="0" fillId="0" borderId="0" xfId="0" applyNumberFormat="1" applyFont="1" applyAlignment="1">
      <alignment horizontal="center"/>
    </xf>
    <xf numFmtId="0" fontId="9" fillId="0" borderId="0" xfId="0" applyFont="1" applyAlignment="1">
      <alignment/>
    </xf>
    <xf numFmtId="43" fontId="0" fillId="0" borderId="0" xfId="15" applyFont="1" applyAlignment="1">
      <alignment/>
    </xf>
    <xf numFmtId="0" fontId="11" fillId="0" borderId="0" xfId="0" applyFont="1" applyAlignment="1" quotePrefix="1">
      <alignment horizontal="right"/>
    </xf>
    <xf numFmtId="0" fontId="10" fillId="0" borderId="0" xfId="0" applyFont="1" applyAlignment="1">
      <alignment/>
    </xf>
    <xf numFmtId="202" fontId="0" fillId="0" borderId="0" xfId="15" applyNumberFormat="1" applyFont="1" applyAlignment="1">
      <alignment/>
    </xf>
    <xf numFmtId="0" fontId="10" fillId="0" borderId="0" xfId="0" applyFont="1" applyAlignment="1">
      <alignment horizontal="left"/>
    </xf>
    <xf numFmtId="0" fontId="2" fillId="0" borderId="0" xfId="15" applyNumberFormat="1" applyFont="1" applyAlignment="1">
      <alignment horizontal="right"/>
    </xf>
    <xf numFmtId="41" fontId="0" fillId="0" borderId="0" xfId="0" applyNumberFormat="1" applyFont="1" applyBorder="1" applyAlignment="1" applyProtection="1">
      <alignment horizontal="center"/>
      <protection locked="0"/>
    </xf>
    <xf numFmtId="0" fontId="11" fillId="0" borderId="0" xfId="0" applyFont="1" applyAlignment="1">
      <alignment/>
    </xf>
    <xf numFmtId="0" fontId="5" fillId="0" borderId="0" xfId="0" applyFont="1" applyAlignment="1">
      <alignment/>
    </xf>
    <xf numFmtId="0" fontId="0" fillId="0" borderId="0" xfId="0" applyFont="1" applyBorder="1" applyAlignment="1">
      <alignment horizontal="left"/>
    </xf>
    <xf numFmtId="43" fontId="0" fillId="0" borderId="0" xfId="15" applyFont="1" applyBorder="1" applyAlignment="1">
      <alignment horizontal="right"/>
    </xf>
    <xf numFmtId="171" fontId="0" fillId="0" borderId="0" xfId="0" applyNumberFormat="1" applyFont="1" applyBorder="1" applyAlignment="1">
      <alignment/>
    </xf>
    <xf numFmtId="171" fontId="0" fillId="0" borderId="0" xfId="0" applyNumberFormat="1" applyFont="1" applyBorder="1" applyAlignment="1">
      <alignment horizontal="center"/>
    </xf>
    <xf numFmtId="171" fontId="0" fillId="0" borderId="0" xfId="0" applyNumberFormat="1" applyFont="1" applyBorder="1" applyAlignment="1">
      <alignment horizontal="right"/>
    </xf>
    <xf numFmtId="0" fontId="0" fillId="0" borderId="0" xfId="0" applyFont="1" applyBorder="1" applyAlignment="1">
      <alignment horizontal="right"/>
    </xf>
    <xf numFmtId="187" fontId="0" fillId="0" borderId="4" xfId="0" applyNumberFormat="1" applyFont="1" applyBorder="1" applyAlignment="1">
      <alignment horizontal="right"/>
    </xf>
    <xf numFmtId="187" fontId="0" fillId="0" borderId="4" xfId="0" applyNumberFormat="1" applyFont="1" applyBorder="1" applyAlignment="1">
      <alignment horizontal="left"/>
    </xf>
    <xf numFmtId="187" fontId="0" fillId="0" borderId="2" xfId="0" applyNumberFormat="1" applyFont="1" applyBorder="1" applyAlignment="1">
      <alignment horizontal="right"/>
    </xf>
    <xf numFmtId="43" fontId="0" fillId="0" borderId="0" xfId="15" applyNumberFormat="1" applyFont="1" applyBorder="1" applyAlignment="1">
      <alignment horizontal="center"/>
    </xf>
    <xf numFmtId="43" fontId="0" fillId="0" borderId="0" xfId="0" applyNumberFormat="1" applyFont="1" applyBorder="1" applyAlignment="1">
      <alignment horizontal="center"/>
    </xf>
    <xf numFmtId="187" fontId="0" fillId="0" borderId="0" xfId="15" applyNumberFormat="1" applyFont="1" applyFill="1" applyBorder="1" applyAlignment="1">
      <alignment/>
    </xf>
    <xf numFmtId="187" fontId="0" fillId="0" borderId="3" xfId="0" applyNumberFormat="1" applyFont="1" applyBorder="1" applyAlignment="1">
      <alignment/>
    </xf>
    <xf numFmtId="187" fontId="0" fillId="0" borderId="2" xfId="0" applyNumberFormat="1" applyFont="1" applyBorder="1" applyAlignment="1">
      <alignment/>
    </xf>
    <xf numFmtId="0" fontId="2" fillId="0" borderId="0" xfId="0" applyFont="1" applyAlignment="1">
      <alignment horizontal="left"/>
    </xf>
    <xf numFmtId="43" fontId="2" fillId="0" borderId="0" xfId="15" applyFont="1" applyFill="1" applyBorder="1" applyAlignment="1">
      <alignment horizontal="right"/>
    </xf>
    <xf numFmtId="43" fontId="2" fillId="0" borderId="0" xfId="15" applyFont="1" applyAlignment="1">
      <alignment horizontal="right"/>
    </xf>
    <xf numFmtId="187" fontId="0" fillId="0" borderId="0" xfId="15" applyNumberFormat="1" applyFont="1" applyBorder="1" applyAlignment="1">
      <alignment horizontal="left"/>
    </xf>
    <xf numFmtId="187" fontId="0" fillId="0" borderId="1" xfId="15" applyNumberFormat="1" applyFont="1" applyBorder="1" applyAlignment="1">
      <alignment horizontal="center"/>
    </xf>
    <xf numFmtId="187" fontId="0" fillId="0" borderId="1" xfId="15" applyNumberFormat="1" applyFont="1" applyBorder="1" applyAlignment="1">
      <alignment horizontal="right"/>
    </xf>
    <xf numFmtId="187" fontId="0" fillId="0" borderId="0" xfId="15" applyNumberFormat="1" applyFont="1" applyBorder="1" applyAlignment="1">
      <alignment horizontal="right"/>
    </xf>
    <xf numFmtId="187" fontId="0" fillId="0" borderId="1" xfId="15" applyNumberFormat="1" applyFont="1" applyBorder="1" applyAlignment="1">
      <alignment horizontal="left"/>
    </xf>
    <xf numFmtId="43" fontId="0" fillId="0" borderId="0" xfId="15" applyFont="1" applyBorder="1" applyAlignment="1" quotePrefix="1">
      <alignment horizontal="center" vertical="center"/>
    </xf>
    <xf numFmtId="43" fontId="0" fillId="0" borderId="0" xfId="15" applyFont="1" applyBorder="1" applyAlignment="1">
      <alignment horizontal="center" vertical="center"/>
    </xf>
    <xf numFmtId="43" fontId="2" fillId="0" borderId="0" xfId="15" applyFont="1" applyBorder="1" applyAlignment="1">
      <alignment horizontal="right"/>
    </xf>
    <xf numFmtId="43" fontId="2" fillId="0" borderId="4" xfId="15" applyFont="1" applyBorder="1" applyAlignment="1">
      <alignment horizontal="right"/>
    </xf>
    <xf numFmtId="43" fontId="2" fillId="0" borderId="0" xfId="15" applyFont="1" applyBorder="1" applyAlignment="1" quotePrefix="1">
      <alignment horizontal="right"/>
    </xf>
    <xf numFmtId="43" fontId="0" fillId="0" borderId="0" xfId="15" applyFont="1" applyBorder="1" applyAlignment="1">
      <alignment/>
    </xf>
    <xf numFmtId="43" fontId="2" fillId="0" borderId="0" xfId="15" applyFont="1" applyAlignment="1">
      <alignment horizontal="center"/>
    </xf>
    <xf numFmtId="43" fontId="0" fillId="0" borderId="0" xfId="15" applyFont="1" applyBorder="1" applyAlignment="1">
      <alignment horizontal="center"/>
    </xf>
    <xf numFmtId="187" fontId="0" fillId="0" borderId="1" xfId="0" applyNumberFormat="1" applyFont="1" applyBorder="1" applyAlignment="1">
      <alignment/>
    </xf>
    <xf numFmtId="43" fontId="2" fillId="0" borderId="0" xfId="15" applyFont="1" applyAlignment="1" applyProtection="1">
      <alignment horizontal="right"/>
      <protection locked="0"/>
    </xf>
    <xf numFmtId="0" fontId="0" fillId="0" borderId="4" xfId="0" applyFont="1" applyBorder="1" applyAlignment="1" applyProtection="1">
      <alignment/>
      <protection locked="0"/>
    </xf>
    <xf numFmtId="41" fontId="2" fillId="0" borderId="0" xfId="0" applyNumberFormat="1" applyFont="1" applyBorder="1" applyAlignment="1" applyProtection="1" quotePrefix="1">
      <alignment horizontal="center"/>
      <protection locked="0"/>
    </xf>
    <xf numFmtId="200" fontId="2" fillId="0" borderId="0" xfId="0" applyNumberFormat="1" applyFont="1" applyAlignment="1" applyProtection="1" quotePrefix="1">
      <alignment horizontal="right"/>
      <protection locked="0"/>
    </xf>
    <xf numFmtId="41" fontId="2" fillId="0" borderId="0" xfId="0" applyNumberFormat="1" applyFont="1" applyBorder="1" applyAlignment="1" applyProtection="1">
      <alignment horizontal="center"/>
      <protection locked="0"/>
    </xf>
    <xf numFmtId="187" fontId="0" fillId="0" borderId="0" xfId="15" applyNumberFormat="1" applyFont="1" applyBorder="1" applyAlignment="1" applyProtection="1">
      <alignment horizontal="center"/>
      <protection locked="0"/>
    </xf>
    <xf numFmtId="43" fontId="2" fillId="0" borderId="0" xfId="15" applyFont="1" applyBorder="1" applyAlignment="1" applyProtection="1">
      <alignment horizontal="right"/>
      <protection locked="0"/>
    </xf>
    <xf numFmtId="187" fontId="0" fillId="0" borderId="0" xfId="15" applyNumberFormat="1" applyFont="1" applyBorder="1" applyAlignment="1" applyProtection="1">
      <alignment/>
      <protection locked="0"/>
    </xf>
    <xf numFmtId="187" fontId="0" fillId="0" borderId="1" xfId="15" applyNumberFormat="1" applyFont="1" applyBorder="1" applyAlignment="1" applyProtection="1">
      <alignment/>
      <protection locked="0"/>
    </xf>
    <xf numFmtId="41" fontId="0" fillId="0" borderId="4" xfId="0" applyNumberFormat="1" applyFont="1" applyBorder="1" applyAlignment="1" applyProtection="1">
      <alignment/>
      <protection locked="0"/>
    </xf>
    <xf numFmtId="14" fontId="2" fillId="0" borderId="0" xfId="15" applyNumberFormat="1" applyFont="1" applyBorder="1" applyAlignment="1" quotePrefix="1">
      <alignment horizontal="right"/>
    </xf>
    <xf numFmtId="38" fontId="2" fillId="0" borderId="0" xfId="0" applyNumberFormat="1" applyFont="1" applyAlignment="1">
      <alignment horizontal="right"/>
    </xf>
    <xf numFmtId="38" fontId="2" fillId="0" borderId="0" xfId="0" applyNumberFormat="1" applyFont="1" applyBorder="1" applyAlignment="1">
      <alignment horizontal="center"/>
    </xf>
    <xf numFmtId="187" fontId="2" fillId="0" borderId="0" xfId="15" applyNumberFormat="1" applyFont="1" applyAlignment="1">
      <alignment/>
    </xf>
    <xf numFmtId="187" fontId="2" fillId="0" borderId="0" xfId="15" applyNumberFormat="1" applyFont="1" applyBorder="1" applyAlignment="1">
      <alignment/>
    </xf>
    <xf numFmtId="187" fontId="2" fillId="0" borderId="0" xfId="15" applyNumberFormat="1" applyFont="1" applyBorder="1" applyAlignment="1" quotePrefix="1">
      <alignment horizontal="center"/>
    </xf>
    <xf numFmtId="0" fontId="5" fillId="0" borderId="0" xfId="0" applyFont="1" applyAlignment="1" applyProtection="1">
      <alignment/>
      <protection locked="0"/>
    </xf>
    <xf numFmtId="41" fontId="5" fillId="0" borderId="0" xfId="0" applyNumberFormat="1" applyFont="1" applyBorder="1" applyAlignment="1" applyProtection="1">
      <alignment horizontal="center"/>
      <protection locked="0"/>
    </xf>
    <xf numFmtId="0" fontId="5" fillId="0" borderId="0" xfId="0" applyFont="1" applyBorder="1" applyAlignment="1" applyProtection="1">
      <alignment/>
      <protection locked="0"/>
    </xf>
    <xf numFmtId="0" fontId="12" fillId="0" borderId="0" xfId="0" applyFont="1" applyAlignment="1" applyProtection="1">
      <alignment horizontal="left"/>
      <protection locked="0"/>
    </xf>
    <xf numFmtId="0" fontId="12" fillId="0" borderId="0" xfId="0" applyFont="1" applyAlignment="1" applyProtection="1">
      <alignment/>
      <protection locked="0"/>
    </xf>
    <xf numFmtId="0" fontId="12" fillId="0" borderId="0" xfId="0" applyFont="1" applyAlignment="1" applyProtection="1" quotePrefix="1">
      <alignment horizontal="left"/>
      <protection locked="0"/>
    </xf>
    <xf numFmtId="0" fontId="5" fillId="0" borderId="0" xfId="0" applyFont="1" applyAlignment="1" applyProtection="1" quotePrefix="1">
      <alignment/>
      <protection locked="0"/>
    </xf>
    <xf numFmtId="0" fontId="12" fillId="0" borderId="0" xfId="0" applyFont="1" applyBorder="1" applyAlignment="1">
      <alignment horizontal="center"/>
    </xf>
    <xf numFmtId="16" fontId="12" fillId="0" borderId="0" xfId="0" applyNumberFormat="1" applyFont="1" applyBorder="1" applyAlignment="1" quotePrefix="1">
      <alignment horizontal="right"/>
    </xf>
    <xf numFmtId="41" fontId="5" fillId="0" borderId="0" xfId="0" applyNumberFormat="1" applyFont="1" applyBorder="1" applyAlignment="1" applyProtection="1">
      <alignment/>
      <protection locked="0"/>
    </xf>
    <xf numFmtId="0" fontId="12" fillId="0" borderId="0" xfId="0" applyFont="1" applyAlignment="1" applyProtection="1">
      <alignment horizontal="center"/>
      <protection locked="0"/>
    </xf>
    <xf numFmtId="14" fontId="12" fillId="0" borderId="0" xfId="0" applyNumberFormat="1" applyFont="1" applyBorder="1" applyAlignment="1" applyProtection="1">
      <alignment horizontal="right"/>
      <protection locked="0"/>
    </xf>
    <xf numFmtId="49" fontId="5" fillId="0" borderId="0" xfId="0" applyNumberFormat="1" applyFont="1" applyAlignment="1" applyProtection="1">
      <alignment/>
      <protection locked="0"/>
    </xf>
    <xf numFmtId="187" fontId="5" fillId="0" borderId="0" xfId="0" applyNumberFormat="1" applyFont="1" applyBorder="1" applyAlignment="1" applyProtection="1">
      <alignment horizontal="right"/>
      <protection locked="0"/>
    </xf>
    <xf numFmtId="41" fontId="12" fillId="0" borderId="0" xfId="0" applyNumberFormat="1" applyFont="1" applyBorder="1" applyAlignment="1" applyProtection="1">
      <alignment horizontal="right"/>
      <protection locked="0"/>
    </xf>
    <xf numFmtId="0" fontId="13" fillId="0" borderId="0" xfId="0" applyFont="1" applyAlignment="1" applyProtection="1">
      <alignment/>
      <protection locked="0"/>
    </xf>
    <xf numFmtId="14" fontId="14" fillId="0" borderId="0" xfId="0" applyNumberFormat="1" applyFont="1" applyBorder="1" applyAlignment="1" applyProtection="1">
      <alignment horizontal="right"/>
      <protection locked="0"/>
    </xf>
    <xf numFmtId="0" fontId="13" fillId="0" borderId="0" xfId="0" applyFont="1" applyBorder="1" applyAlignment="1" applyProtection="1">
      <alignment/>
      <protection locked="0"/>
    </xf>
    <xf numFmtId="41" fontId="5" fillId="0" borderId="0" xfId="0" applyNumberFormat="1" applyFont="1" applyBorder="1" applyAlignment="1" applyProtection="1" quotePrefix="1">
      <alignment horizontal="left"/>
      <protection locked="0"/>
    </xf>
    <xf numFmtId="0" fontId="2" fillId="0" borderId="0" xfId="15" applyNumberFormat="1" applyFont="1" applyAlignment="1" quotePrefix="1">
      <alignment horizontal="right"/>
    </xf>
    <xf numFmtId="0" fontId="2" fillId="0" borderId="0" xfId="15" applyNumberFormat="1" applyFont="1" applyBorder="1" applyAlignment="1">
      <alignment horizontal="right"/>
    </xf>
    <xf numFmtId="0" fontId="2" fillId="0" borderId="0" xfId="15" applyNumberFormat="1" applyFont="1" applyBorder="1" applyAlignment="1" quotePrefix="1">
      <alignment horizontal="right"/>
    </xf>
    <xf numFmtId="187" fontId="0" fillId="0" borderId="2" xfId="15" applyNumberFormat="1" applyFont="1" applyBorder="1" applyAlignment="1" applyProtection="1">
      <alignment horizontal="center"/>
      <protection locked="0"/>
    </xf>
    <xf numFmtId="16" fontId="2" fillId="0" borderId="0" xfId="0" applyNumberFormat="1" applyFont="1" applyBorder="1" applyAlignment="1" quotePrefix="1">
      <alignment/>
    </xf>
    <xf numFmtId="200" fontId="2" fillId="0" borderId="0" xfId="0" applyNumberFormat="1" applyFont="1" applyBorder="1" applyAlignment="1" quotePrefix="1">
      <alignment horizontal="right"/>
    </xf>
    <xf numFmtId="200" fontId="2" fillId="0" borderId="0" xfId="0" applyNumberFormat="1" applyFont="1" applyBorder="1" applyAlignment="1">
      <alignment horizontal="right"/>
    </xf>
    <xf numFmtId="41" fontId="0" fillId="0" borderId="0" xfId="0" applyNumberFormat="1" applyFont="1" applyAlignment="1" applyProtection="1">
      <alignment/>
      <protection locked="0"/>
    </xf>
    <xf numFmtId="0" fontId="2" fillId="0" borderId="0" xfId="0" applyFont="1" applyAlignment="1" applyProtection="1">
      <alignment horizontal="right"/>
      <protection locked="0"/>
    </xf>
    <xf numFmtId="187" fontId="0" fillId="0" borderId="0" xfId="0" applyNumberFormat="1" applyFont="1" applyBorder="1" applyAlignment="1" applyProtection="1">
      <alignment horizontal="right"/>
      <protection locked="0"/>
    </xf>
    <xf numFmtId="187" fontId="0" fillId="0" borderId="0" xfId="0" applyNumberFormat="1" applyFont="1" applyAlignment="1" applyProtection="1">
      <alignment horizontal="right"/>
      <protection locked="0"/>
    </xf>
    <xf numFmtId="41" fontId="0" fillId="0" borderId="2" xfId="0" applyNumberFormat="1" applyFont="1" applyBorder="1" applyAlignment="1" applyProtection="1">
      <alignment horizontal="right"/>
      <protection locked="0"/>
    </xf>
    <xf numFmtId="41" fontId="15" fillId="0" borderId="0" xfId="0" applyNumberFormat="1" applyFont="1" applyBorder="1" applyAlignment="1" applyProtection="1">
      <alignment horizontal="right"/>
      <protection locked="0"/>
    </xf>
    <xf numFmtId="187" fontId="0" fillId="0" borderId="4"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187" fontId="0" fillId="0" borderId="0" xfId="0" applyNumberFormat="1" applyFont="1" applyBorder="1" applyAlignment="1" applyProtection="1">
      <alignment/>
      <protection locked="0"/>
    </xf>
    <xf numFmtId="0" fontId="0" fillId="0" borderId="0" xfId="0" applyFont="1" applyAlignment="1" applyProtection="1">
      <alignment horizontal="center"/>
      <protection locked="0"/>
    </xf>
    <xf numFmtId="14" fontId="2" fillId="0" borderId="0" xfId="0" applyNumberFormat="1" applyFont="1" applyAlignment="1" applyProtection="1" quotePrefix="1">
      <alignment horizontal="right"/>
      <protection locked="0"/>
    </xf>
    <xf numFmtId="187" fontId="0" fillId="0" borderId="0" xfId="15" applyNumberFormat="1" applyFont="1" applyAlignment="1" applyProtection="1">
      <alignment/>
      <protection locked="0"/>
    </xf>
    <xf numFmtId="43" fontId="0" fillId="0" borderId="0" xfId="0" applyNumberFormat="1" applyFont="1" applyAlignment="1" applyProtection="1">
      <alignment/>
      <protection locked="0"/>
    </xf>
    <xf numFmtId="41" fontId="0" fillId="0" borderId="0" xfId="0" applyNumberFormat="1" applyFont="1" applyAlignment="1" applyProtection="1">
      <alignment/>
      <protection locked="0"/>
    </xf>
    <xf numFmtId="187" fontId="0" fillId="0" borderId="2" xfId="15" applyNumberFormat="1" applyFont="1" applyBorder="1" applyAlignment="1" applyProtection="1">
      <alignment/>
      <protection locked="0"/>
    </xf>
    <xf numFmtId="43" fontId="0" fillId="0" borderId="2" xfId="0" applyNumberFormat="1" applyFont="1" applyBorder="1" applyAlignment="1" applyProtection="1">
      <alignment/>
      <protection locked="0"/>
    </xf>
    <xf numFmtId="41" fontId="0" fillId="0" borderId="2" xfId="0" applyNumberFormat="1" applyFont="1" applyBorder="1" applyAlignment="1" applyProtection="1">
      <alignment/>
      <protection locked="0"/>
    </xf>
    <xf numFmtId="43" fontId="0" fillId="0" borderId="0" xfId="0" applyNumberFormat="1" applyFont="1" applyBorder="1" applyAlignment="1" applyProtection="1">
      <alignment/>
      <protection locked="0"/>
    </xf>
    <xf numFmtId="43" fontId="0" fillId="0" borderId="0" xfId="0" applyNumberFormat="1" applyFont="1" applyAlignment="1" applyProtection="1" quotePrefix="1">
      <alignment horizontal="right"/>
      <protection locked="0"/>
    </xf>
    <xf numFmtId="43" fontId="0" fillId="0" borderId="0" xfId="0" applyNumberFormat="1" applyFont="1" applyBorder="1" applyAlignment="1" applyProtection="1">
      <alignment horizontal="center"/>
      <protection locked="0"/>
    </xf>
    <xf numFmtId="187" fontId="2" fillId="0" borderId="0" xfId="0" applyNumberFormat="1" applyFont="1" applyBorder="1" applyAlignment="1">
      <alignment horizontal="right"/>
    </xf>
    <xf numFmtId="16" fontId="2" fillId="0" borderId="0" xfId="0" applyNumberFormat="1"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right"/>
    </xf>
    <xf numFmtId="187" fontId="2" fillId="0" borderId="4" xfId="15" applyNumberFormat="1" applyFont="1" applyBorder="1" applyAlignment="1">
      <alignment horizontal="center"/>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50</xdr:row>
      <xdr:rowOff>0</xdr:rowOff>
    </xdr:from>
    <xdr:to>
      <xdr:col>3</xdr:col>
      <xdr:colOff>47625</xdr:colOff>
      <xdr:row>50</xdr:row>
      <xdr:rowOff>0</xdr:rowOff>
    </xdr:to>
    <xdr:sp>
      <xdr:nvSpPr>
        <xdr:cNvPr id="1" name="TextBox 97"/>
        <xdr:cNvSpPr txBox="1">
          <a:spLocks noChangeArrowheads="1"/>
        </xdr:cNvSpPr>
      </xdr:nvSpPr>
      <xdr:spPr>
        <a:xfrm>
          <a:off x="2124075" y="7248525"/>
          <a:ext cx="4667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0</xdr:col>
      <xdr:colOff>180975</xdr:colOff>
      <xdr:row>70</xdr:row>
      <xdr:rowOff>66675</xdr:rowOff>
    </xdr:from>
    <xdr:to>
      <xdr:col>10</xdr:col>
      <xdr:colOff>114300</xdr:colOff>
      <xdr:row>72</xdr:row>
      <xdr:rowOff>133350</xdr:rowOff>
    </xdr:to>
    <xdr:sp>
      <xdr:nvSpPr>
        <xdr:cNvPr id="2" name="TextBox 122"/>
        <xdr:cNvSpPr txBox="1">
          <a:spLocks noChangeArrowheads="1"/>
        </xdr:cNvSpPr>
      </xdr:nvSpPr>
      <xdr:spPr>
        <a:xfrm flipV="1">
          <a:off x="180975" y="10477500"/>
          <a:ext cx="6905625" cy="3905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2006</a:t>
          </a:r>
        </a:p>
      </xdr:txBody>
    </xdr:sp>
    <xdr:clientData/>
  </xdr:twoCellAnchor>
  <xdr:twoCellAnchor>
    <xdr:from>
      <xdr:col>1</xdr:col>
      <xdr:colOff>1933575</xdr:colOff>
      <xdr:row>36</xdr:row>
      <xdr:rowOff>0</xdr:rowOff>
    </xdr:from>
    <xdr:to>
      <xdr:col>3</xdr:col>
      <xdr:colOff>76200</xdr:colOff>
      <xdr:row>36</xdr:row>
      <xdr:rowOff>0</xdr:rowOff>
    </xdr:to>
    <xdr:sp>
      <xdr:nvSpPr>
        <xdr:cNvPr id="3" name="TextBox 125"/>
        <xdr:cNvSpPr txBox="1">
          <a:spLocks noChangeArrowheads="1"/>
        </xdr:cNvSpPr>
      </xdr:nvSpPr>
      <xdr:spPr>
        <a:xfrm>
          <a:off x="2124075" y="5276850"/>
          <a:ext cx="49530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54</xdr:row>
      <xdr:rowOff>0</xdr:rowOff>
    </xdr:from>
    <xdr:to>
      <xdr:col>3</xdr:col>
      <xdr:colOff>47625</xdr:colOff>
      <xdr:row>54</xdr:row>
      <xdr:rowOff>0</xdr:rowOff>
    </xdr:to>
    <xdr:sp>
      <xdr:nvSpPr>
        <xdr:cNvPr id="4" name="TextBox 126"/>
        <xdr:cNvSpPr txBox="1">
          <a:spLocks noChangeArrowheads="1"/>
        </xdr:cNvSpPr>
      </xdr:nvSpPr>
      <xdr:spPr>
        <a:xfrm>
          <a:off x="2124075" y="8086725"/>
          <a:ext cx="4667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75</xdr:row>
      <xdr:rowOff>28575</xdr:rowOff>
    </xdr:from>
    <xdr:to>
      <xdr:col>8</xdr:col>
      <xdr:colOff>0</xdr:colOff>
      <xdr:row>77</xdr:row>
      <xdr:rowOff>85725</xdr:rowOff>
    </xdr:to>
    <xdr:sp>
      <xdr:nvSpPr>
        <xdr:cNvPr id="1" name="TextBox 4"/>
        <xdr:cNvSpPr txBox="1">
          <a:spLocks noChangeArrowheads="1"/>
        </xdr:cNvSpPr>
      </xdr:nvSpPr>
      <xdr:spPr>
        <a:xfrm>
          <a:off x="200025" y="10525125"/>
          <a:ext cx="65341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2006</a:t>
          </a:r>
        </a:p>
      </xdr:txBody>
    </xdr:sp>
    <xdr:clientData/>
  </xdr:twoCellAnchor>
  <xdr:twoCellAnchor editAs="oneCell">
    <xdr:from>
      <xdr:col>5</xdr:col>
      <xdr:colOff>238125</xdr:colOff>
      <xdr:row>0</xdr:row>
      <xdr:rowOff>0</xdr:rowOff>
    </xdr:from>
    <xdr:to>
      <xdr:col>7</xdr:col>
      <xdr:colOff>47625</xdr:colOff>
      <xdr:row>6</xdr:row>
      <xdr:rowOff>0</xdr:rowOff>
    </xdr:to>
    <xdr:pic>
      <xdr:nvPicPr>
        <xdr:cNvPr id="2" name="Picture 5"/>
        <xdr:cNvPicPr preferRelativeResize="1">
          <a:picLocks noChangeAspect="1"/>
        </xdr:cNvPicPr>
      </xdr:nvPicPr>
      <xdr:blipFill>
        <a:blip r:embed="rId1"/>
        <a:stretch>
          <a:fillRect/>
        </a:stretch>
      </xdr:blipFill>
      <xdr:spPr>
        <a:xfrm>
          <a:off x="5534025" y="0"/>
          <a:ext cx="1133475" cy="666750"/>
        </a:xfrm>
        <a:prstGeom prst="rect">
          <a:avLst/>
        </a:prstGeom>
        <a:noFill/>
        <a:ln w="9525" cmpd="sng">
          <a:noFill/>
        </a:ln>
      </xdr:spPr>
    </xdr:pic>
    <xdr:clientData/>
  </xdr:twoCellAnchor>
  <xdr:twoCellAnchor>
    <xdr:from>
      <xdr:col>1</xdr:col>
      <xdr:colOff>114300</xdr:colOff>
      <xdr:row>72</xdr:row>
      <xdr:rowOff>9525</xdr:rowOff>
    </xdr:from>
    <xdr:to>
      <xdr:col>8</xdr:col>
      <xdr:colOff>95250</xdr:colOff>
      <xdr:row>73</xdr:row>
      <xdr:rowOff>38100</xdr:rowOff>
    </xdr:to>
    <xdr:sp>
      <xdr:nvSpPr>
        <xdr:cNvPr id="3" name="TextBox 13"/>
        <xdr:cNvSpPr txBox="1">
          <a:spLocks noChangeArrowheads="1"/>
        </xdr:cNvSpPr>
      </xdr:nvSpPr>
      <xdr:spPr>
        <a:xfrm>
          <a:off x="295275" y="10134600"/>
          <a:ext cx="6534150" cy="190500"/>
        </a:xfrm>
        <a:prstGeom prst="rect">
          <a:avLst/>
        </a:prstGeom>
        <a:noFill/>
        <a:ln w="19050" cmpd="sng">
          <a:noFill/>
        </a:ln>
      </xdr:spPr>
      <xdr:txBody>
        <a:bodyPr vertOverflow="clip" wrap="square" anchor="just"/>
        <a:p>
          <a:pPr algn="just">
            <a:defRPr/>
          </a:pPr>
          <a:r>
            <a:rPr lang="en-US" cap="none" sz="1000" b="0" i="1" u="none" baseline="0">
              <a:latin typeface="Arial"/>
              <a:ea typeface="Arial"/>
              <a:cs typeface="Arial"/>
            </a:rPr>
            <a:t>The net assets per share is based on the number of ordinary shares in issue less shares repurchased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95250</xdr:colOff>
      <xdr:row>0</xdr:row>
      <xdr:rowOff>19050</xdr:rowOff>
    </xdr:from>
    <xdr:to>
      <xdr:col>16</xdr:col>
      <xdr:colOff>600075</xdr:colOff>
      <xdr:row>4</xdr:row>
      <xdr:rowOff>47625</xdr:rowOff>
    </xdr:to>
    <xdr:pic>
      <xdr:nvPicPr>
        <xdr:cNvPr id="1" name="Picture 1"/>
        <xdr:cNvPicPr preferRelativeResize="1">
          <a:picLocks noChangeAspect="1"/>
        </xdr:cNvPicPr>
      </xdr:nvPicPr>
      <xdr:blipFill>
        <a:blip r:embed="rId1"/>
        <a:stretch>
          <a:fillRect/>
        </a:stretch>
      </xdr:blipFill>
      <xdr:spPr>
        <a:xfrm>
          <a:off x="9667875" y="19050"/>
          <a:ext cx="1304925" cy="676275"/>
        </a:xfrm>
        <a:prstGeom prst="rect">
          <a:avLst/>
        </a:prstGeom>
        <a:noFill/>
        <a:ln w="9525" cmpd="sng">
          <a:noFill/>
        </a:ln>
      </xdr:spPr>
    </xdr:pic>
    <xdr:clientData/>
  </xdr:twoCellAnchor>
  <xdr:twoCellAnchor>
    <xdr:from>
      <xdr:col>0</xdr:col>
      <xdr:colOff>95250</xdr:colOff>
      <xdr:row>48</xdr:row>
      <xdr:rowOff>0</xdr:rowOff>
    </xdr:from>
    <xdr:to>
      <xdr:col>16</xdr:col>
      <xdr:colOff>552450</xdr:colOff>
      <xdr:row>49</xdr:row>
      <xdr:rowOff>95250</xdr:rowOff>
    </xdr:to>
    <xdr:sp>
      <xdr:nvSpPr>
        <xdr:cNvPr id="2" name="TextBox 2"/>
        <xdr:cNvSpPr txBox="1">
          <a:spLocks noChangeArrowheads="1"/>
        </xdr:cNvSpPr>
      </xdr:nvSpPr>
      <xdr:spPr>
        <a:xfrm>
          <a:off x="95250" y="7981950"/>
          <a:ext cx="10829925" cy="257175"/>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27</xdr:row>
      <xdr:rowOff>0</xdr:rowOff>
    </xdr:from>
    <xdr:to>
      <xdr:col>9</xdr:col>
      <xdr:colOff>0</xdr:colOff>
      <xdr:row>27</xdr:row>
      <xdr:rowOff>0</xdr:rowOff>
    </xdr:to>
    <xdr:sp>
      <xdr:nvSpPr>
        <xdr:cNvPr id="1" name="TextBox 1"/>
        <xdr:cNvSpPr txBox="1">
          <a:spLocks noChangeArrowheads="1"/>
        </xdr:cNvSpPr>
      </xdr:nvSpPr>
      <xdr:spPr>
        <a:xfrm>
          <a:off x="695325" y="3933825"/>
          <a:ext cx="58959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Malaysia Capital Berhad (PM Capital), have undertaken the followings:-</a:t>
          </a:r>
        </a:p>
      </xdr:txBody>
    </xdr:sp>
    <xdr:clientData/>
  </xdr:twoCellAnchor>
  <xdr:twoCellAnchor>
    <xdr:from>
      <xdr:col>3</xdr:col>
      <xdr:colOff>0</xdr:colOff>
      <xdr:row>27</xdr:row>
      <xdr:rowOff>0</xdr:rowOff>
    </xdr:from>
    <xdr:to>
      <xdr:col>9</xdr:col>
      <xdr:colOff>0</xdr:colOff>
      <xdr:row>27</xdr:row>
      <xdr:rowOff>0</xdr:rowOff>
    </xdr:to>
    <xdr:sp>
      <xdr:nvSpPr>
        <xdr:cNvPr id="2" name="TextBox 2"/>
        <xdr:cNvSpPr txBox="1">
          <a:spLocks noChangeArrowheads="1"/>
        </xdr:cNvSpPr>
      </xdr:nvSpPr>
      <xdr:spPr>
        <a:xfrm>
          <a:off x="695325" y="3933825"/>
          <a:ext cx="58959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totalling RM882,141,889 via the following:-</a:t>
          </a:r>
        </a:p>
      </xdr:txBody>
    </xdr:sp>
    <xdr:clientData/>
  </xdr:twoCellAnchor>
  <xdr:twoCellAnchor>
    <xdr:from>
      <xdr:col>3</xdr:col>
      <xdr:colOff>0</xdr:colOff>
      <xdr:row>27</xdr:row>
      <xdr:rowOff>0</xdr:rowOff>
    </xdr:from>
    <xdr:to>
      <xdr:col>9</xdr:col>
      <xdr:colOff>0</xdr:colOff>
      <xdr:row>27</xdr:row>
      <xdr:rowOff>0</xdr:rowOff>
    </xdr:to>
    <xdr:sp>
      <xdr:nvSpPr>
        <xdr:cNvPr id="3" name="TextBox 3"/>
        <xdr:cNvSpPr txBox="1">
          <a:spLocks noChangeArrowheads="1"/>
        </xdr:cNvSpPr>
      </xdr:nvSpPr>
      <xdr:spPr>
        <a:xfrm>
          <a:off x="695325" y="3933825"/>
          <a:ext cx="58959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27</xdr:row>
      <xdr:rowOff>0</xdr:rowOff>
    </xdr:from>
    <xdr:to>
      <xdr:col>9</xdr:col>
      <xdr:colOff>0</xdr:colOff>
      <xdr:row>27</xdr:row>
      <xdr:rowOff>0</xdr:rowOff>
    </xdr:to>
    <xdr:sp>
      <xdr:nvSpPr>
        <xdr:cNvPr id="4" name="TextBox 4"/>
        <xdr:cNvSpPr txBox="1">
          <a:spLocks noChangeArrowheads="1"/>
        </xdr:cNvSpPr>
      </xdr:nvSpPr>
      <xdr:spPr>
        <a:xfrm>
          <a:off x="695325" y="3933825"/>
          <a:ext cx="58959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5"/>
        <xdr:cNvPicPr preferRelativeResize="1">
          <a:picLocks noChangeAspect="1"/>
        </xdr:cNvPicPr>
      </xdr:nvPicPr>
      <xdr:blipFill>
        <a:blip r:embed="rId1"/>
        <a:stretch>
          <a:fillRect/>
        </a:stretch>
      </xdr:blipFill>
      <xdr:spPr>
        <a:xfrm>
          <a:off x="5219700" y="9525"/>
          <a:ext cx="1181100" cy="695325"/>
        </a:xfrm>
        <a:prstGeom prst="rect">
          <a:avLst/>
        </a:prstGeom>
        <a:noFill/>
        <a:ln w="9525" cmpd="sng">
          <a:noFill/>
        </a:ln>
      </xdr:spPr>
    </xdr:pic>
    <xdr:clientData/>
  </xdr:twoCellAnchor>
  <xdr:twoCellAnchor>
    <xdr:from>
      <xdr:col>1</xdr:col>
      <xdr:colOff>0</xdr:colOff>
      <xdr:row>84</xdr:row>
      <xdr:rowOff>28575</xdr:rowOff>
    </xdr:from>
    <xdr:to>
      <xdr:col>7</xdr:col>
      <xdr:colOff>857250</xdr:colOff>
      <xdr:row>86</xdr:row>
      <xdr:rowOff>161925</xdr:rowOff>
    </xdr:to>
    <xdr:sp>
      <xdr:nvSpPr>
        <xdr:cNvPr id="6" name="TextBox 6"/>
        <xdr:cNvSpPr txBox="1">
          <a:spLocks noChangeArrowheads="1"/>
        </xdr:cNvSpPr>
      </xdr:nvSpPr>
      <xdr:spPr>
        <a:xfrm>
          <a:off x="285750" y="10477500"/>
          <a:ext cx="6115050" cy="333375"/>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533400</xdr:colOff>
      <xdr:row>0</xdr:row>
      <xdr:rowOff>19050</xdr:rowOff>
    </xdr:from>
    <xdr:to>
      <xdr:col>11</xdr:col>
      <xdr:colOff>133350</xdr:colOff>
      <xdr:row>4</xdr:row>
      <xdr:rowOff>9525</xdr:rowOff>
    </xdr:to>
    <xdr:pic>
      <xdr:nvPicPr>
        <xdr:cNvPr id="1" name="Picture 1"/>
        <xdr:cNvPicPr preferRelativeResize="1">
          <a:picLocks noChangeAspect="1"/>
        </xdr:cNvPicPr>
      </xdr:nvPicPr>
      <xdr:blipFill>
        <a:blip r:embed="rId1"/>
        <a:stretch>
          <a:fillRect/>
        </a:stretch>
      </xdr:blipFill>
      <xdr:spPr>
        <a:xfrm>
          <a:off x="5676900" y="19050"/>
          <a:ext cx="1190625" cy="638175"/>
        </a:xfrm>
        <a:prstGeom prst="rect">
          <a:avLst/>
        </a:prstGeom>
        <a:noFill/>
        <a:ln w="9525" cmpd="sng">
          <a:noFill/>
        </a:ln>
      </xdr:spPr>
    </xdr:pic>
    <xdr:clientData/>
  </xdr:twoCellAnchor>
  <xdr:twoCellAnchor>
    <xdr:from>
      <xdr:col>1</xdr:col>
      <xdr:colOff>19050</xdr:colOff>
      <xdr:row>11</xdr:row>
      <xdr:rowOff>0</xdr:rowOff>
    </xdr:from>
    <xdr:to>
      <xdr:col>12</xdr:col>
      <xdr:colOff>0</xdr:colOff>
      <xdr:row>15</xdr:row>
      <xdr:rowOff>19050</xdr:rowOff>
    </xdr:to>
    <xdr:sp>
      <xdr:nvSpPr>
        <xdr:cNvPr id="2" name="Text 1"/>
        <xdr:cNvSpPr txBox="1">
          <a:spLocks noChangeArrowheads="1"/>
        </xdr:cNvSpPr>
      </xdr:nvSpPr>
      <xdr:spPr>
        <a:xfrm>
          <a:off x="219075" y="1704975"/>
          <a:ext cx="66960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the requirements of FRS 134 "Interim Financial Reporting". The Interim Financial Report should be read in conjunction with the audited financial statements of the Group for the financial year ended 31 December 2006.</a:t>
          </a:r>
        </a:p>
      </xdr:txBody>
    </xdr:sp>
    <xdr:clientData/>
  </xdr:twoCellAnchor>
  <xdr:twoCellAnchor>
    <xdr:from>
      <xdr:col>1</xdr:col>
      <xdr:colOff>9525</xdr:colOff>
      <xdr:row>6</xdr:row>
      <xdr:rowOff>19050</xdr:rowOff>
    </xdr:from>
    <xdr:to>
      <xdr:col>11</xdr:col>
      <xdr:colOff>114300</xdr:colOff>
      <xdr:row>7</xdr:row>
      <xdr:rowOff>142875</xdr:rowOff>
    </xdr:to>
    <xdr:sp>
      <xdr:nvSpPr>
        <xdr:cNvPr id="3" name="TextBox 3"/>
        <xdr:cNvSpPr txBox="1">
          <a:spLocks noChangeArrowheads="1"/>
        </xdr:cNvSpPr>
      </xdr:nvSpPr>
      <xdr:spPr>
        <a:xfrm>
          <a:off x="209550" y="990600"/>
          <a:ext cx="66389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19050</xdr:colOff>
      <xdr:row>18</xdr:row>
      <xdr:rowOff>0</xdr:rowOff>
    </xdr:from>
    <xdr:to>
      <xdr:col>12</xdr:col>
      <xdr:colOff>0</xdr:colOff>
      <xdr:row>21</xdr:row>
      <xdr:rowOff>38100</xdr:rowOff>
    </xdr:to>
    <xdr:sp>
      <xdr:nvSpPr>
        <xdr:cNvPr id="4" name="Text 1"/>
        <xdr:cNvSpPr txBox="1">
          <a:spLocks noChangeArrowheads="1"/>
        </xdr:cNvSpPr>
      </xdr:nvSpPr>
      <xdr:spPr>
        <a:xfrm>
          <a:off x="219075" y="2581275"/>
          <a:ext cx="669607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in this Interim Financial Report are consistent with those of the audited financial statements for the year ended 31 December 2006 except for the adoption of the following new/revised Financial Reporting Standards ("FRS") effective for the financial period beginning 1 October 2006:-</a:t>
          </a:r>
        </a:p>
      </xdr:txBody>
    </xdr:sp>
    <xdr:clientData/>
  </xdr:twoCellAnchor>
  <xdr:twoCellAnchor>
    <xdr:from>
      <xdr:col>1</xdr:col>
      <xdr:colOff>19050</xdr:colOff>
      <xdr:row>25</xdr:row>
      <xdr:rowOff>0</xdr:rowOff>
    </xdr:from>
    <xdr:to>
      <xdr:col>12</xdr:col>
      <xdr:colOff>0</xdr:colOff>
      <xdr:row>28</xdr:row>
      <xdr:rowOff>57150</xdr:rowOff>
    </xdr:to>
    <xdr:sp>
      <xdr:nvSpPr>
        <xdr:cNvPr id="5" name="Text 1"/>
        <xdr:cNvSpPr txBox="1">
          <a:spLocks noChangeArrowheads="1"/>
        </xdr:cNvSpPr>
      </xdr:nvSpPr>
      <xdr:spPr>
        <a:xfrm>
          <a:off x="219075" y="3714750"/>
          <a:ext cx="669607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above FRS has not resulted in any material adjustments to the financial statements of the Group except for the reclassification of leasehold land to prepaid land lease payments amounting to RM1,876,000 as at 31 March 2007 and RM1,889,000 as at 31 December 2006. </a:t>
          </a:r>
        </a:p>
      </xdr:txBody>
    </xdr:sp>
    <xdr:clientData/>
  </xdr:twoCellAnchor>
  <xdr:oneCellAnchor>
    <xdr:from>
      <xdr:col>3</xdr:col>
      <xdr:colOff>0</xdr:colOff>
      <xdr:row>43</xdr:row>
      <xdr:rowOff>0</xdr:rowOff>
    </xdr:from>
    <xdr:ext cx="76200" cy="200025"/>
    <xdr:sp>
      <xdr:nvSpPr>
        <xdr:cNvPr id="6" name="Text 9"/>
        <xdr:cNvSpPr txBox="1">
          <a:spLocks noChangeArrowheads="1"/>
        </xdr:cNvSpPr>
      </xdr:nvSpPr>
      <xdr:spPr>
        <a:xfrm>
          <a:off x="962025" y="638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43</xdr:row>
      <xdr:rowOff>0</xdr:rowOff>
    </xdr:from>
    <xdr:ext cx="76200" cy="200025"/>
    <xdr:sp>
      <xdr:nvSpPr>
        <xdr:cNvPr id="7" name="Text 7"/>
        <xdr:cNvSpPr txBox="1">
          <a:spLocks noChangeArrowheads="1"/>
        </xdr:cNvSpPr>
      </xdr:nvSpPr>
      <xdr:spPr>
        <a:xfrm>
          <a:off x="962025" y="638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43</xdr:row>
      <xdr:rowOff>0</xdr:rowOff>
    </xdr:from>
    <xdr:ext cx="76200" cy="200025"/>
    <xdr:sp>
      <xdr:nvSpPr>
        <xdr:cNvPr id="8" name="Text 9"/>
        <xdr:cNvSpPr txBox="1">
          <a:spLocks noChangeArrowheads="1"/>
        </xdr:cNvSpPr>
      </xdr:nvSpPr>
      <xdr:spPr>
        <a:xfrm>
          <a:off x="962025" y="638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43</xdr:row>
      <xdr:rowOff>0</xdr:rowOff>
    </xdr:from>
    <xdr:ext cx="76200" cy="200025"/>
    <xdr:sp>
      <xdr:nvSpPr>
        <xdr:cNvPr id="9" name="Text 7"/>
        <xdr:cNvSpPr txBox="1">
          <a:spLocks noChangeArrowheads="1"/>
        </xdr:cNvSpPr>
      </xdr:nvSpPr>
      <xdr:spPr>
        <a:xfrm>
          <a:off x="962025" y="638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209550</xdr:colOff>
      <xdr:row>40</xdr:row>
      <xdr:rowOff>0</xdr:rowOff>
    </xdr:from>
    <xdr:to>
      <xdr:col>2</xdr:col>
      <xdr:colOff>552450</xdr:colOff>
      <xdr:row>40</xdr:row>
      <xdr:rowOff>0</xdr:rowOff>
    </xdr:to>
    <xdr:sp>
      <xdr:nvSpPr>
        <xdr:cNvPr id="10" name="TextBox 15"/>
        <xdr:cNvSpPr txBox="1">
          <a:spLocks noChangeArrowheads="1"/>
        </xdr:cNvSpPr>
      </xdr:nvSpPr>
      <xdr:spPr>
        <a:xfrm>
          <a:off x="409575" y="5972175"/>
          <a:ext cx="552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40</xdr:row>
      <xdr:rowOff>0</xdr:rowOff>
    </xdr:from>
    <xdr:to>
      <xdr:col>3</xdr:col>
      <xdr:colOff>0</xdr:colOff>
      <xdr:row>40</xdr:row>
      <xdr:rowOff>0</xdr:rowOff>
    </xdr:to>
    <xdr:sp>
      <xdr:nvSpPr>
        <xdr:cNvPr id="11" name="TextBox 16"/>
        <xdr:cNvSpPr txBox="1">
          <a:spLocks noChangeArrowheads="1"/>
        </xdr:cNvSpPr>
      </xdr:nvSpPr>
      <xdr:spPr>
        <a:xfrm>
          <a:off x="409575" y="5972175"/>
          <a:ext cx="552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19050</xdr:colOff>
      <xdr:row>31</xdr:row>
      <xdr:rowOff>9525</xdr:rowOff>
    </xdr:from>
    <xdr:to>
      <xdr:col>12</xdr:col>
      <xdr:colOff>0</xdr:colOff>
      <xdr:row>33</xdr:row>
      <xdr:rowOff>19050</xdr:rowOff>
    </xdr:to>
    <xdr:sp>
      <xdr:nvSpPr>
        <xdr:cNvPr id="12" name="TextBox 17"/>
        <xdr:cNvSpPr txBox="1">
          <a:spLocks noChangeArrowheads="1"/>
        </xdr:cNvSpPr>
      </xdr:nvSpPr>
      <xdr:spPr>
        <a:xfrm>
          <a:off x="219075" y="4638675"/>
          <a:ext cx="6696075"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auditors' report on the audited financial statements for the financial  year  ended 31 December 2006 was not subject to any qualification.</a:t>
          </a:r>
        </a:p>
      </xdr:txBody>
    </xdr:sp>
    <xdr:clientData/>
  </xdr:twoCellAnchor>
  <xdr:twoCellAnchor>
    <xdr:from>
      <xdr:col>1</xdr:col>
      <xdr:colOff>19050</xdr:colOff>
      <xdr:row>36</xdr:row>
      <xdr:rowOff>9525</xdr:rowOff>
    </xdr:from>
    <xdr:to>
      <xdr:col>12</xdr:col>
      <xdr:colOff>0</xdr:colOff>
      <xdr:row>40</xdr:row>
      <xdr:rowOff>0</xdr:rowOff>
    </xdr:to>
    <xdr:sp>
      <xdr:nvSpPr>
        <xdr:cNvPr id="13" name="TextBox 18"/>
        <xdr:cNvSpPr txBox="1">
          <a:spLocks noChangeArrowheads="1"/>
        </xdr:cNvSpPr>
      </xdr:nvSpPr>
      <xdr:spPr>
        <a:xfrm>
          <a:off x="219075" y="5334000"/>
          <a:ext cx="6696075" cy="6381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a:t>
          </a:r>
        </a:p>
      </xdr:txBody>
    </xdr:sp>
    <xdr:clientData/>
  </xdr:twoCellAnchor>
  <xdr:twoCellAnchor>
    <xdr:from>
      <xdr:col>1</xdr:col>
      <xdr:colOff>209550</xdr:colOff>
      <xdr:row>41</xdr:row>
      <xdr:rowOff>0</xdr:rowOff>
    </xdr:from>
    <xdr:to>
      <xdr:col>2</xdr:col>
      <xdr:colOff>552450</xdr:colOff>
      <xdr:row>41</xdr:row>
      <xdr:rowOff>0</xdr:rowOff>
    </xdr:to>
    <xdr:sp>
      <xdr:nvSpPr>
        <xdr:cNvPr id="14" name="TextBox 19"/>
        <xdr:cNvSpPr txBox="1">
          <a:spLocks noChangeArrowheads="1"/>
        </xdr:cNvSpPr>
      </xdr:nvSpPr>
      <xdr:spPr>
        <a:xfrm>
          <a:off x="409575" y="6134100"/>
          <a:ext cx="552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41</xdr:row>
      <xdr:rowOff>0</xdr:rowOff>
    </xdr:from>
    <xdr:to>
      <xdr:col>3</xdr:col>
      <xdr:colOff>0</xdr:colOff>
      <xdr:row>41</xdr:row>
      <xdr:rowOff>0</xdr:rowOff>
    </xdr:to>
    <xdr:sp>
      <xdr:nvSpPr>
        <xdr:cNvPr id="15" name="TextBox 20"/>
        <xdr:cNvSpPr txBox="1">
          <a:spLocks noChangeArrowheads="1"/>
        </xdr:cNvSpPr>
      </xdr:nvSpPr>
      <xdr:spPr>
        <a:xfrm>
          <a:off x="409575" y="6134100"/>
          <a:ext cx="552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42</xdr:row>
      <xdr:rowOff>9525</xdr:rowOff>
    </xdr:from>
    <xdr:to>
      <xdr:col>12</xdr:col>
      <xdr:colOff>0</xdr:colOff>
      <xdr:row>44</xdr:row>
      <xdr:rowOff>57150</xdr:rowOff>
    </xdr:to>
    <xdr:sp>
      <xdr:nvSpPr>
        <xdr:cNvPr id="16" name="TextBox 21"/>
        <xdr:cNvSpPr txBox="1">
          <a:spLocks noChangeArrowheads="1"/>
        </xdr:cNvSpPr>
      </xdr:nvSpPr>
      <xdr:spPr>
        <a:xfrm>
          <a:off x="228600" y="6229350"/>
          <a:ext cx="66865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for the financial period ended 31 March 2007, other than as follows:-</a:t>
          </a:r>
        </a:p>
      </xdr:txBody>
    </xdr:sp>
    <xdr:clientData/>
  </xdr:twoCellAnchor>
  <xdr:twoCellAnchor>
    <xdr:from>
      <xdr:col>1</xdr:col>
      <xdr:colOff>38100</xdr:colOff>
      <xdr:row>56</xdr:row>
      <xdr:rowOff>0</xdr:rowOff>
    </xdr:from>
    <xdr:to>
      <xdr:col>12</xdr:col>
      <xdr:colOff>0</xdr:colOff>
      <xdr:row>57</xdr:row>
      <xdr:rowOff>238125</xdr:rowOff>
    </xdr:to>
    <xdr:sp>
      <xdr:nvSpPr>
        <xdr:cNvPr id="17" name="TextBox 22"/>
        <xdr:cNvSpPr txBox="1">
          <a:spLocks noChangeArrowheads="1"/>
        </xdr:cNvSpPr>
      </xdr:nvSpPr>
      <xdr:spPr>
        <a:xfrm>
          <a:off x="238125" y="8334375"/>
          <a:ext cx="6677025" cy="400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financial period ended 31 March 2007.</a:t>
          </a:r>
        </a:p>
      </xdr:txBody>
    </xdr:sp>
    <xdr:clientData/>
  </xdr:twoCellAnchor>
  <xdr:oneCellAnchor>
    <xdr:from>
      <xdr:col>3</xdr:col>
      <xdr:colOff>0</xdr:colOff>
      <xdr:row>54</xdr:row>
      <xdr:rowOff>0</xdr:rowOff>
    </xdr:from>
    <xdr:ext cx="76200" cy="200025"/>
    <xdr:sp>
      <xdr:nvSpPr>
        <xdr:cNvPr id="18" name="Text 9"/>
        <xdr:cNvSpPr txBox="1">
          <a:spLocks noChangeArrowheads="1"/>
        </xdr:cNvSpPr>
      </xdr:nvSpPr>
      <xdr:spPr>
        <a:xfrm>
          <a:off x="962025" y="8086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54</xdr:row>
      <xdr:rowOff>0</xdr:rowOff>
    </xdr:from>
    <xdr:ext cx="76200" cy="200025"/>
    <xdr:sp>
      <xdr:nvSpPr>
        <xdr:cNvPr id="19" name="Text 7"/>
        <xdr:cNvSpPr txBox="1">
          <a:spLocks noChangeArrowheads="1"/>
        </xdr:cNvSpPr>
      </xdr:nvSpPr>
      <xdr:spPr>
        <a:xfrm>
          <a:off x="962025" y="8086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54</xdr:row>
      <xdr:rowOff>0</xdr:rowOff>
    </xdr:from>
    <xdr:ext cx="76200" cy="200025"/>
    <xdr:sp>
      <xdr:nvSpPr>
        <xdr:cNvPr id="20" name="Text 9"/>
        <xdr:cNvSpPr txBox="1">
          <a:spLocks noChangeArrowheads="1"/>
        </xdr:cNvSpPr>
      </xdr:nvSpPr>
      <xdr:spPr>
        <a:xfrm>
          <a:off x="962025" y="8086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54</xdr:row>
      <xdr:rowOff>0</xdr:rowOff>
    </xdr:from>
    <xdr:ext cx="76200" cy="200025"/>
    <xdr:sp>
      <xdr:nvSpPr>
        <xdr:cNvPr id="21" name="Text 7"/>
        <xdr:cNvSpPr txBox="1">
          <a:spLocks noChangeArrowheads="1"/>
        </xdr:cNvSpPr>
      </xdr:nvSpPr>
      <xdr:spPr>
        <a:xfrm>
          <a:off x="962025" y="8086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54</xdr:row>
      <xdr:rowOff>0</xdr:rowOff>
    </xdr:from>
    <xdr:ext cx="76200" cy="200025"/>
    <xdr:sp>
      <xdr:nvSpPr>
        <xdr:cNvPr id="22" name="Text 9"/>
        <xdr:cNvSpPr txBox="1">
          <a:spLocks noChangeArrowheads="1"/>
        </xdr:cNvSpPr>
      </xdr:nvSpPr>
      <xdr:spPr>
        <a:xfrm>
          <a:off x="962025" y="8086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54</xdr:row>
      <xdr:rowOff>0</xdr:rowOff>
    </xdr:from>
    <xdr:ext cx="76200" cy="200025"/>
    <xdr:sp>
      <xdr:nvSpPr>
        <xdr:cNvPr id="23" name="Text 7"/>
        <xdr:cNvSpPr txBox="1">
          <a:spLocks noChangeArrowheads="1"/>
        </xdr:cNvSpPr>
      </xdr:nvSpPr>
      <xdr:spPr>
        <a:xfrm>
          <a:off x="962025" y="8086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54</xdr:row>
      <xdr:rowOff>0</xdr:rowOff>
    </xdr:from>
    <xdr:ext cx="76200" cy="200025"/>
    <xdr:sp>
      <xdr:nvSpPr>
        <xdr:cNvPr id="24" name="Text 9"/>
        <xdr:cNvSpPr txBox="1">
          <a:spLocks noChangeArrowheads="1"/>
        </xdr:cNvSpPr>
      </xdr:nvSpPr>
      <xdr:spPr>
        <a:xfrm>
          <a:off x="962025" y="8086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54</xdr:row>
      <xdr:rowOff>0</xdr:rowOff>
    </xdr:from>
    <xdr:ext cx="76200" cy="200025"/>
    <xdr:sp>
      <xdr:nvSpPr>
        <xdr:cNvPr id="25" name="Text 7"/>
        <xdr:cNvSpPr txBox="1">
          <a:spLocks noChangeArrowheads="1"/>
        </xdr:cNvSpPr>
      </xdr:nvSpPr>
      <xdr:spPr>
        <a:xfrm>
          <a:off x="962025" y="8086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19050</xdr:colOff>
      <xdr:row>60</xdr:row>
      <xdr:rowOff>0</xdr:rowOff>
    </xdr:from>
    <xdr:to>
      <xdr:col>11</xdr:col>
      <xdr:colOff>142875</xdr:colOff>
      <xdr:row>60</xdr:row>
      <xdr:rowOff>0</xdr:rowOff>
    </xdr:to>
    <xdr:sp>
      <xdr:nvSpPr>
        <xdr:cNvPr id="26" name="TextBox 32"/>
        <xdr:cNvSpPr txBox="1">
          <a:spLocks noChangeArrowheads="1"/>
        </xdr:cNvSpPr>
      </xdr:nvSpPr>
      <xdr:spPr>
        <a:xfrm>
          <a:off x="219075" y="9020175"/>
          <a:ext cx="6657975"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and resale of treasury shares for the financial period ended 30 June 2006. </a:t>
          </a:r>
        </a:p>
      </xdr:txBody>
    </xdr:sp>
    <xdr:clientData/>
  </xdr:twoCellAnchor>
  <xdr:twoCellAnchor>
    <xdr:from>
      <xdr:col>1</xdr:col>
      <xdr:colOff>19050</xdr:colOff>
      <xdr:row>60</xdr:row>
      <xdr:rowOff>0</xdr:rowOff>
    </xdr:from>
    <xdr:to>
      <xdr:col>9</xdr:col>
      <xdr:colOff>800100</xdr:colOff>
      <xdr:row>60</xdr:row>
      <xdr:rowOff>0</xdr:rowOff>
    </xdr:to>
    <xdr:sp>
      <xdr:nvSpPr>
        <xdr:cNvPr id="27" name="Text 54"/>
        <xdr:cNvSpPr txBox="1">
          <a:spLocks noChangeArrowheads="1"/>
        </xdr:cNvSpPr>
      </xdr:nvSpPr>
      <xdr:spPr>
        <a:xfrm>
          <a:off x="219075" y="9020175"/>
          <a:ext cx="5724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30 June 2006 is as follows:-</a:t>
          </a:r>
        </a:p>
      </xdr:txBody>
    </xdr:sp>
    <xdr:clientData/>
  </xdr:twoCellAnchor>
  <xdr:twoCellAnchor>
    <xdr:from>
      <xdr:col>1</xdr:col>
      <xdr:colOff>19050</xdr:colOff>
      <xdr:row>60</xdr:row>
      <xdr:rowOff>0</xdr:rowOff>
    </xdr:from>
    <xdr:to>
      <xdr:col>9</xdr:col>
      <xdr:colOff>733425</xdr:colOff>
      <xdr:row>60</xdr:row>
      <xdr:rowOff>0</xdr:rowOff>
    </xdr:to>
    <xdr:sp>
      <xdr:nvSpPr>
        <xdr:cNvPr id="28" name="TextBox 34"/>
        <xdr:cNvSpPr txBox="1">
          <a:spLocks noChangeArrowheads="1"/>
        </xdr:cNvSpPr>
      </xdr:nvSpPr>
      <xdr:spPr>
        <a:xfrm>
          <a:off x="219075" y="9020175"/>
          <a:ext cx="56578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No dividend was paid by the Company during the financial period ended 30 June 2006.
</a:t>
          </a:r>
        </a:p>
      </xdr:txBody>
    </xdr:sp>
    <xdr:clientData/>
  </xdr:twoCellAnchor>
  <xdr:twoCellAnchor>
    <xdr:from>
      <xdr:col>1</xdr:col>
      <xdr:colOff>0</xdr:colOff>
      <xdr:row>60</xdr:row>
      <xdr:rowOff>0</xdr:rowOff>
    </xdr:from>
    <xdr:to>
      <xdr:col>10</xdr:col>
      <xdr:colOff>762000</xdr:colOff>
      <xdr:row>60</xdr:row>
      <xdr:rowOff>0</xdr:rowOff>
    </xdr:to>
    <xdr:sp>
      <xdr:nvSpPr>
        <xdr:cNvPr id="29" name="Text 55"/>
        <xdr:cNvSpPr txBox="1">
          <a:spLocks noChangeArrowheads="1"/>
        </xdr:cNvSpPr>
      </xdr:nvSpPr>
      <xdr:spPr>
        <a:xfrm>
          <a:off x="200025" y="902017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12</xdr:col>
      <xdr:colOff>0</xdr:colOff>
      <xdr:row>60</xdr:row>
      <xdr:rowOff>0</xdr:rowOff>
    </xdr:to>
    <xdr:sp>
      <xdr:nvSpPr>
        <xdr:cNvPr id="30" name="Text 55"/>
        <xdr:cNvSpPr txBox="1">
          <a:spLocks noChangeArrowheads="1"/>
        </xdr:cNvSpPr>
      </xdr:nvSpPr>
      <xdr:spPr>
        <a:xfrm>
          <a:off x="219075" y="90201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12</xdr:col>
      <xdr:colOff>0</xdr:colOff>
      <xdr:row>60</xdr:row>
      <xdr:rowOff>0</xdr:rowOff>
    </xdr:to>
    <xdr:sp>
      <xdr:nvSpPr>
        <xdr:cNvPr id="31" name="Text 55"/>
        <xdr:cNvSpPr txBox="1">
          <a:spLocks noChangeArrowheads="1"/>
        </xdr:cNvSpPr>
      </xdr:nvSpPr>
      <xdr:spPr>
        <a:xfrm>
          <a:off x="219075" y="90201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12</xdr:col>
      <xdr:colOff>0</xdr:colOff>
      <xdr:row>60</xdr:row>
      <xdr:rowOff>0</xdr:rowOff>
    </xdr:to>
    <xdr:sp>
      <xdr:nvSpPr>
        <xdr:cNvPr id="32" name="TextBox 38"/>
        <xdr:cNvSpPr txBox="1">
          <a:spLocks noChangeArrowheads="1"/>
        </xdr:cNvSpPr>
      </xdr:nvSpPr>
      <xdr:spPr>
        <a:xfrm>
          <a:off x="219075" y="9020175"/>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11</xdr:col>
      <xdr:colOff>171450</xdr:colOff>
      <xdr:row>60</xdr:row>
      <xdr:rowOff>0</xdr:rowOff>
    </xdr:to>
    <xdr:sp>
      <xdr:nvSpPr>
        <xdr:cNvPr id="33" name="TextBox 39"/>
        <xdr:cNvSpPr txBox="1">
          <a:spLocks noChangeArrowheads="1"/>
        </xdr:cNvSpPr>
      </xdr:nvSpPr>
      <xdr:spPr>
        <a:xfrm>
          <a:off x="219075" y="9020175"/>
          <a:ext cx="66865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brought forward without amendment from the previous annual report.
</a:t>
          </a:r>
        </a:p>
      </xdr:txBody>
    </xdr:sp>
    <xdr:clientData/>
  </xdr:twoCellAnchor>
  <xdr:twoCellAnchor>
    <xdr:from>
      <xdr:col>1</xdr:col>
      <xdr:colOff>19050</xdr:colOff>
      <xdr:row>60</xdr:row>
      <xdr:rowOff>0</xdr:rowOff>
    </xdr:from>
    <xdr:to>
      <xdr:col>11</xdr:col>
      <xdr:colOff>171450</xdr:colOff>
      <xdr:row>60</xdr:row>
      <xdr:rowOff>0</xdr:rowOff>
    </xdr:to>
    <xdr:sp>
      <xdr:nvSpPr>
        <xdr:cNvPr id="34" name="TextBox 40"/>
        <xdr:cNvSpPr txBox="1">
          <a:spLocks noChangeArrowheads="1"/>
        </xdr:cNvSpPr>
      </xdr:nvSpPr>
      <xdr:spPr>
        <a:xfrm>
          <a:off x="219075" y="9020175"/>
          <a:ext cx="66865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30 June 2006 that have not been reflected in the financial statements for the said period as at the date of this report.</a:t>
          </a:r>
        </a:p>
      </xdr:txBody>
    </xdr:sp>
    <xdr:clientData/>
  </xdr:twoCellAnchor>
  <xdr:twoCellAnchor>
    <xdr:from>
      <xdr:col>1</xdr:col>
      <xdr:colOff>0</xdr:colOff>
      <xdr:row>60</xdr:row>
      <xdr:rowOff>0</xdr:rowOff>
    </xdr:from>
    <xdr:to>
      <xdr:col>10</xdr:col>
      <xdr:colOff>762000</xdr:colOff>
      <xdr:row>60</xdr:row>
      <xdr:rowOff>0</xdr:rowOff>
    </xdr:to>
    <xdr:sp>
      <xdr:nvSpPr>
        <xdr:cNvPr id="35" name="Text 55"/>
        <xdr:cNvSpPr txBox="1">
          <a:spLocks noChangeArrowheads="1"/>
        </xdr:cNvSpPr>
      </xdr:nvSpPr>
      <xdr:spPr>
        <a:xfrm>
          <a:off x="200025" y="902017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60</xdr:row>
      <xdr:rowOff>0</xdr:rowOff>
    </xdr:from>
    <xdr:to>
      <xdr:col>11</xdr:col>
      <xdr:colOff>171450</xdr:colOff>
      <xdr:row>60</xdr:row>
      <xdr:rowOff>0</xdr:rowOff>
    </xdr:to>
    <xdr:sp>
      <xdr:nvSpPr>
        <xdr:cNvPr id="36" name="TextBox 43"/>
        <xdr:cNvSpPr txBox="1">
          <a:spLocks noChangeArrowheads="1"/>
        </xdr:cNvSpPr>
      </xdr:nvSpPr>
      <xdr:spPr>
        <a:xfrm>
          <a:off x="228600" y="9020175"/>
          <a:ext cx="667702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xdr:from>
      <xdr:col>1</xdr:col>
      <xdr:colOff>19050</xdr:colOff>
      <xdr:row>60</xdr:row>
      <xdr:rowOff>0</xdr:rowOff>
    </xdr:from>
    <xdr:to>
      <xdr:col>12</xdr:col>
      <xdr:colOff>0</xdr:colOff>
      <xdr:row>60</xdr:row>
      <xdr:rowOff>0</xdr:rowOff>
    </xdr:to>
    <xdr:sp>
      <xdr:nvSpPr>
        <xdr:cNvPr id="37" name="Text 55"/>
        <xdr:cNvSpPr txBox="1">
          <a:spLocks noChangeArrowheads="1"/>
        </xdr:cNvSpPr>
      </xdr:nvSpPr>
      <xdr:spPr>
        <a:xfrm>
          <a:off x="219075" y="90201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12</xdr:col>
      <xdr:colOff>0</xdr:colOff>
      <xdr:row>60</xdr:row>
      <xdr:rowOff>0</xdr:rowOff>
    </xdr:to>
    <xdr:sp>
      <xdr:nvSpPr>
        <xdr:cNvPr id="38" name="Text 55"/>
        <xdr:cNvSpPr txBox="1">
          <a:spLocks noChangeArrowheads="1"/>
        </xdr:cNvSpPr>
      </xdr:nvSpPr>
      <xdr:spPr>
        <a:xfrm>
          <a:off x="219075" y="90201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12</xdr:col>
      <xdr:colOff>0</xdr:colOff>
      <xdr:row>60</xdr:row>
      <xdr:rowOff>0</xdr:rowOff>
    </xdr:to>
    <xdr:sp>
      <xdr:nvSpPr>
        <xdr:cNvPr id="39" name="TextBox 46"/>
        <xdr:cNvSpPr txBox="1">
          <a:spLocks noChangeArrowheads="1"/>
        </xdr:cNvSpPr>
      </xdr:nvSpPr>
      <xdr:spPr>
        <a:xfrm>
          <a:off x="219075" y="9020175"/>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12</xdr:col>
      <xdr:colOff>0</xdr:colOff>
      <xdr:row>60</xdr:row>
      <xdr:rowOff>0</xdr:rowOff>
    </xdr:to>
    <xdr:sp>
      <xdr:nvSpPr>
        <xdr:cNvPr id="40" name="TextBox 47"/>
        <xdr:cNvSpPr txBox="1">
          <a:spLocks noChangeArrowheads="1"/>
        </xdr:cNvSpPr>
      </xdr:nvSpPr>
      <xdr:spPr>
        <a:xfrm>
          <a:off x="219075" y="9020175"/>
          <a:ext cx="6696075" cy="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Other than the above, there were no changes in the composition of the Group during the financial period ended 30 June 2006.</a:t>
          </a:r>
        </a:p>
      </xdr:txBody>
    </xdr:sp>
    <xdr:clientData/>
  </xdr:twoCellAnchor>
  <xdr:twoCellAnchor>
    <xdr:from>
      <xdr:col>1</xdr:col>
      <xdr:colOff>28575</xdr:colOff>
      <xdr:row>60</xdr:row>
      <xdr:rowOff>0</xdr:rowOff>
    </xdr:from>
    <xdr:to>
      <xdr:col>9</xdr:col>
      <xdr:colOff>742950</xdr:colOff>
      <xdr:row>60</xdr:row>
      <xdr:rowOff>0</xdr:rowOff>
    </xdr:to>
    <xdr:sp>
      <xdr:nvSpPr>
        <xdr:cNvPr id="41" name="TextBox 48"/>
        <xdr:cNvSpPr txBox="1">
          <a:spLocks noChangeArrowheads="1"/>
        </xdr:cNvSpPr>
      </xdr:nvSpPr>
      <xdr:spPr>
        <a:xfrm>
          <a:off x="228600" y="9020175"/>
          <a:ext cx="56578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at 30 June 2006, the number of treasury shares held is 57,461,400 ordinary shares.
</a:t>
          </a:r>
        </a:p>
      </xdr:txBody>
    </xdr:sp>
    <xdr:clientData/>
  </xdr:twoCellAnchor>
  <xdr:twoCellAnchor>
    <xdr:from>
      <xdr:col>1</xdr:col>
      <xdr:colOff>19050</xdr:colOff>
      <xdr:row>60</xdr:row>
      <xdr:rowOff>0</xdr:rowOff>
    </xdr:from>
    <xdr:to>
      <xdr:col>11</xdr:col>
      <xdr:colOff>171450</xdr:colOff>
      <xdr:row>60</xdr:row>
      <xdr:rowOff>0</xdr:rowOff>
    </xdr:to>
    <xdr:sp>
      <xdr:nvSpPr>
        <xdr:cNvPr id="42" name="TextBox 49"/>
        <xdr:cNvSpPr txBox="1">
          <a:spLocks noChangeArrowheads="1"/>
        </xdr:cNvSpPr>
      </xdr:nvSpPr>
      <xdr:spPr>
        <a:xfrm>
          <a:off x="219075" y="9020175"/>
          <a:ext cx="66865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mentioned in Note 8 of the Notes per Bursa Securities Listing Requirements, Network Foods International Ltd ("NFIL"), a subsidiary of the Group, had been privatised by way of a scheme of arrangement under Section 210 of the Companies Act, Chapter 50 of Singapore (the "Scheme"). The Scheme was completed on 24 April 2006 and NFIL is now a wholly-owned subsidiary of the Group.     </a:t>
          </a:r>
        </a:p>
      </xdr:txBody>
    </xdr:sp>
    <xdr:clientData/>
  </xdr:twoCellAnchor>
  <xdr:twoCellAnchor>
    <xdr:from>
      <xdr:col>1</xdr:col>
      <xdr:colOff>19050</xdr:colOff>
      <xdr:row>60</xdr:row>
      <xdr:rowOff>38100</xdr:rowOff>
    </xdr:from>
    <xdr:to>
      <xdr:col>11</xdr:col>
      <xdr:colOff>142875</xdr:colOff>
      <xdr:row>62</xdr:row>
      <xdr:rowOff>85725</xdr:rowOff>
    </xdr:to>
    <xdr:sp>
      <xdr:nvSpPr>
        <xdr:cNvPr id="43" name="TextBox 50"/>
        <xdr:cNvSpPr txBox="1">
          <a:spLocks noChangeArrowheads="1"/>
        </xdr:cNvSpPr>
      </xdr:nvSpPr>
      <xdr:spPr>
        <a:xfrm>
          <a:off x="219075" y="9058275"/>
          <a:ext cx="6657975"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and resale of treasury shares for the financial period ended 31 March 2007. </a:t>
          </a:r>
        </a:p>
      </xdr:txBody>
    </xdr:sp>
    <xdr:clientData/>
  </xdr:twoCellAnchor>
  <xdr:twoCellAnchor>
    <xdr:from>
      <xdr:col>1</xdr:col>
      <xdr:colOff>19050</xdr:colOff>
      <xdr:row>65</xdr:row>
      <xdr:rowOff>0</xdr:rowOff>
    </xdr:from>
    <xdr:to>
      <xdr:col>11</xdr:col>
      <xdr:colOff>142875</xdr:colOff>
      <xdr:row>66</xdr:row>
      <xdr:rowOff>47625</xdr:rowOff>
    </xdr:to>
    <xdr:sp>
      <xdr:nvSpPr>
        <xdr:cNvPr id="44" name="TextBox 51"/>
        <xdr:cNvSpPr txBox="1">
          <a:spLocks noChangeArrowheads="1"/>
        </xdr:cNvSpPr>
      </xdr:nvSpPr>
      <xdr:spPr>
        <a:xfrm>
          <a:off x="219075" y="9782175"/>
          <a:ext cx="6657975" cy="2095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No dividend was paid by the Company during the financial period ended 31 March 2007 (31 March 2006: Nil).</a:t>
          </a:r>
        </a:p>
      </xdr:txBody>
    </xdr:sp>
    <xdr:clientData/>
  </xdr:twoCellAnchor>
  <xdr:twoCellAnchor>
    <xdr:from>
      <xdr:col>0</xdr:col>
      <xdr:colOff>200025</xdr:colOff>
      <xdr:row>110</xdr:row>
      <xdr:rowOff>0</xdr:rowOff>
    </xdr:from>
    <xdr:to>
      <xdr:col>11</xdr:col>
      <xdr:colOff>0</xdr:colOff>
      <xdr:row>110</xdr:row>
      <xdr:rowOff>0</xdr:rowOff>
    </xdr:to>
    <xdr:sp>
      <xdr:nvSpPr>
        <xdr:cNvPr id="45" name="Text 64"/>
        <xdr:cNvSpPr txBox="1">
          <a:spLocks noChangeArrowheads="1"/>
        </xdr:cNvSpPr>
      </xdr:nvSpPr>
      <xdr:spPr>
        <a:xfrm>
          <a:off x="200025" y="15982950"/>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110</xdr:row>
      <xdr:rowOff>0</xdr:rowOff>
    </xdr:from>
    <xdr:to>
      <xdr:col>11</xdr:col>
      <xdr:colOff>0</xdr:colOff>
      <xdr:row>110</xdr:row>
      <xdr:rowOff>0</xdr:rowOff>
    </xdr:to>
    <xdr:sp>
      <xdr:nvSpPr>
        <xdr:cNvPr id="46" name="Text 65"/>
        <xdr:cNvSpPr txBox="1">
          <a:spLocks noChangeArrowheads="1"/>
        </xdr:cNvSpPr>
      </xdr:nvSpPr>
      <xdr:spPr>
        <a:xfrm>
          <a:off x="409575" y="159829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110</xdr:row>
      <xdr:rowOff>0</xdr:rowOff>
    </xdr:from>
    <xdr:to>
      <xdr:col>11</xdr:col>
      <xdr:colOff>0</xdr:colOff>
      <xdr:row>110</xdr:row>
      <xdr:rowOff>0</xdr:rowOff>
    </xdr:to>
    <xdr:sp>
      <xdr:nvSpPr>
        <xdr:cNvPr id="47" name="Text 66"/>
        <xdr:cNvSpPr txBox="1">
          <a:spLocks noChangeArrowheads="1"/>
        </xdr:cNvSpPr>
      </xdr:nvSpPr>
      <xdr:spPr>
        <a:xfrm>
          <a:off x="419100" y="15982950"/>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110</xdr:row>
      <xdr:rowOff>0</xdr:rowOff>
    </xdr:from>
    <xdr:to>
      <xdr:col>10</xdr:col>
      <xdr:colOff>695325</xdr:colOff>
      <xdr:row>110</xdr:row>
      <xdr:rowOff>0</xdr:rowOff>
    </xdr:to>
    <xdr:sp>
      <xdr:nvSpPr>
        <xdr:cNvPr id="48" name="Text 67"/>
        <xdr:cNvSpPr txBox="1">
          <a:spLocks noChangeArrowheads="1"/>
        </xdr:cNvSpPr>
      </xdr:nvSpPr>
      <xdr:spPr>
        <a:xfrm>
          <a:off x="409575" y="15982950"/>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28575</xdr:colOff>
      <xdr:row>110</xdr:row>
      <xdr:rowOff>0</xdr:rowOff>
    </xdr:from>
    <xdr:to>
      <xdr:col>12</xdr:col>
      <xdr:colOff>0</xdr:colOff>
      <xdr:row>110</xdr:row>
      <xdr:rowOff>0</xdr:rowOff>
    </xdr:to>
    <xdr:sp>
      <xdr:nvSpPr>
        <xdr:cNvPr id="49" name="Text 5"/>
        <xdr:cNvSpPr txBox="1">
          <a:spLocks noChangeArrowheads="1"/>
        </xdr:cNvSpPr>
      </xdr:nvSpPr>
      <xdr:spPr>
        <a:xfrm>
          <a:off x="228600" y="15982950"/>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twoCellAnchor>
    <xdr:from>
      <xdr:col>2</xdr:col>
      <xdr:colOff>28575</xdr:colOff>
      <xdr:row>110</xdr:row>
      <xdr:rowOff>0</xdr:rowOff>
    </xdr:from>
    <xdr:to>
      <xdr:col>10</xdr:col>
      <xdr:colOff>0</xdr:colOff>
      <xdr:row>110</xdr:row>
      <xdr:rowOff>0</xdr:rowOff>
    </xdr:to>
    <xdr:sp>
      <xdr:nvSpPr>
        <xdr:cNvPr id="50" name="Text 51"/>
        <xdr:cNvSpPr txBox="1">
          <a:spLocks noChangeArrowheads="1"/>
        </xdr:cNvSpPr>
      </xdr:nvSpPr>
      <xdr:spPr>
        <a:xfrm>
          <a:off x="438150" y="15982950"/>
          <a:ext cx="5514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110</xdr:row>
      <xdr:rowOff>0</xdr:rowOff>
    </xdr:from>
    <xdr:to>
      <xdr:col>10</xdr:col>
      <xdr:colOff>0</xdr:colOff>
      <xdr:row>110</xdr:row>
      <xdr:rowOff>0</xdr:rowOff>
    </xdr:to>
    <xdr:sp>
      <xdr:nvSpPr>
        <xdr:cNvPr id="51" name="Text 64"/>
        <xdr:cNvSpPr txBox="1">
          <a:spLocks noChangeArrowheads="1"/>
        </xdr:cNvSpPr>
      </xdr:nvSpPr>
      <xdr:spPr>
        <a:xfrm>
          <a:off x="200025" y="15982950"/>
          <a:ext cx="575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110</xdr:row>
      <xdr:rowOff>0</xdr:rowOff>
    </xdr:from>
    <xdr:to>
      <xdr:col>10</xdr:col>
      <xdr:colOff>0</xdr:colOff>
      <xdr:row>110</xdr:row>
      <xdr:rowOff>0</xdr:rowOff>
    </xdr:to>
    <xdr:sp>
      <xdr:nvSpPr>
        <xdr:cNvPr id="52" name="Text 65"/>
        <xdr:cNvSpPr txBox="1">
          <a:spLocks noChangeArrowheads="1"/>
        </xdr:cNvSpPr>
      </xdr:nvSpPr>
      <xdr:spPr>
        <a:xfrm>
          <a:off x="409575" y="15982950"/>
          <a:ext cx="5543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110</xdr:row>
      <xdr:rowOff>0</xdr:rowOff>
    </xdr:from>
    <xdr:to>
      <xdr:col>10</xdr:col>
      <xdr:colOff>0</xdr:colOff>
      <xdr:row>110</xdr:row>
      <xdr:rowOff>0</xdr:rowOff>
    </xdr:to>
    <xdr:sp>
      <xdr:nvSpPr>
        <xdr:cNvPr id="53" name="Text 66"/>
        <xdr:cNvSpPr txBox="1">
          <a:spLocks noChangeArrowheads="1"/>
        </xdr:cNvSpPr>
      </xdr:nvSpPr>
      <xdr:spPr>
        <a:xfrm>
          <a:off x="419100" y="15982950"/>
          <a:ext cx="5534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110</xdr:row>
      <xdr:rowOff>0</xdr:rowOff>
    </xdr:from>
    <xdr:to>
      <xdr:col>10</xdr:col>
      <xdr:colOff>0</xdr:colOff>
      <xdr:row>110</xdr:row>
      <xdr:rowOff>0</xdr:rowOff>
    </xdr:to>
    <xdr:sp>
      <xdr:nvSpPr>
        <xdr:cNvPr id="54" name="Text 67"/>
        <xdr:cNvSpPr txBox="1">
          <a:spLocks noChangeArrowheads="1"/>
        </xdr:cNvSpPr>
      </xdr:nvSpPr>
      <xdr:spPr>
        <a:xfrm>
          <a:off x="409575" y="15982950"/>
          <a:ext cx="5543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110</xdr:row>
      <xdr:rowOff>0</xdr:rowOff>
    </xdr:from>
    <xdr:to>
      <xdr:col>12</xdr:col>
      <xdr:colOff>0</xdr:colOff>
      <xdr:row>110</xdr:row>
      <xdr:rowOff>0</xdr:rowOff>
    </xdr:to>
    <xdr:sp>
      <xdr:nvSpPr>
        <xdr:cNvPr id="55" name="Text 71"/>
        <xdr:cNvSpPr txBox="1">
          <a:spLocks noChangeArrowheads="1"/>
        </xdr:cNvSpPr>
      </xdr:nvSpPr>
      <xdr:spPr>
        <a:xfrm>
          <a:off x="200025" y="15982950"/>
          <a:ext cx="6715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110</xdr:row>
      <xdr:rowOff>0</xdr:rowOff>
    </xdr:from>
    <xdr:to>
      <xdr:col>11</xdr:col>
      <xdr:colOff>0</xdr:colOff>
      <xdr:row>110</xdr:row>
      <xdr:rowOff>0</xdr:rowOff>
    </xdr:to>
    <xdr:sp>
      <xdr:nvSpPr>
        <xdr:cNvPr id="56" name="Text 64"/>
        <xdr:cNvSpPr txBox="1">
          <a:spLocks noChangeArrowheads="1"/>
        </xdr:cNvSpPr>
      </xdr:nvSpPr>
      <xdr:spPr>
        <a:xfrm>
          <a:off x="295275" y="15982950"/>
          <a:ext cx="6438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110</xdr:row>
      <xdr:rowOff>0</xdr:rowOff>
    </xdr:from>
    <xdr:to>
      <xdr:col>11</xdr:col>
      <xdr:colOff>0</xdr:colOff>
      <xdr:row>110</xdr:row>
      <xdr:rowOff>0</xdr:rowOff>
    </xdr:to>
    <xdr:sp>
      <xdr:nvSpPr>
        <xdr:cNvPr id="57" name="Text 65"/>
        <xdr:cNvSpPr txBox="1">
          <a:spLocks noChangeArrowheads="1"/>
        </xdr:cNvSpPr>
      </xdr:nvSpPr>
      <xdr:spPr>
        <a:xfrm>
          <a:off x="409575" y="159829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110</xdr:row>
      <xdr:rowOff>0</xdr:rowOff>
    </xdr:from>
    <xdr:to>
      <xdr:col>11</xdr:col>
      <xdr:colOff>0</xdr:colOff>
      <xdr:row>110</xdr:row>
      <xdr:rowOff>0</xdr:rowOff>
    </xdr:to>
    <xdr:sp>
      <xdr:nvSpPr>
        <xdr:cNvPr id="58" name="Text 66"/>
        <xdr:cNvSpPr txBox="1">
          <a:spLocks noChangeArrowheads="1"/>
        </xdr:cNvSpPr>
      </xdr:nvSpPr>
      <xdr:spPr>
        <a:xfrm>
          <a:off x="419100" y="15982950"/>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110</xdr:row>
      <xdr:rowOff>0</xdr:rowOff>
    </xdr:from>
    <xdr:to>
      <xdr:col>11</xdr:col>
      <xdr:colOff>0</xdr:colOff>
      <xdr:row>110</xdr:row>
      <xdr:rowOff>0</xdr:rowOff>
    </xdr:to>
    <xdr:sp>
      <xdr:nvSpPr>
        <xdr:cNvPr id="59" name="Text 67"/>
        <xdr:cNvSpPr txBox="1">
          <a:spLocks noChangeArrowheads="1"/>
        </xdr:cNvSpPr>
      </xdr:nvSpPr>
      <xdr:spPr>
        <a:xfrm>
          <a:off x="409575" y="159829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110</xdr:row>
      <xdr:rowOff>0</xdr:rowOff>
    </xdr:from>
    <xdr:to>
      <xdr:col>11</xdr:col>
      <xdr:colOff>0</xdr:colOff>
      <xdr:row>110</xdr:row>
      <xdr:rowOff>0</xdr:rowOff>
    </xdr:to>
    <xdr:sp>
      <xdr:nvSpPr>
        <xdr:cNvPr id="60" name="Text 64"/>
        <xdr:cNvSpPr txBox="1">
          <a:spLocks noChangeArrowheads="1"/>
        </xdr:cNvSpPr>
      </xdr:nvSpPr>
      <xdr:spPr>
        <a:xfrm>
          <a:off x="200025" y="15982950"/>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110</xdr:row>
      <xdr:rowOff>0</xdr:rowOff>
    </xdr:from>
    <xdr:to>
      <xdr:col>11</xdr:col>
      <xdr:colOff>0</xdr:colOff>
      <xdr:row>110</xdr:row>
      <xdr:rowOff>0</xdr:rowOff>
    </xdr:to>
    <xdr:sp>
      <xdr:nvSpPr>
        <xdr:cNvPr id="61" name="Text 65"/>
        <xdr:cNvSpPr txBox="1">
          <a:spLocks noChangeArrowheads="1"/>
        </xdr:cNvSpPr>
      </xdr:nvSpPr>
      <xdr:spPr>
        <a:xfrm>
          <a:off x="409575" y="159829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110</xdr:row>
      <xdr:rowOff>0</xdr:rowOff>
    </xdr:from>
    <xdr:to>
      <xdr:col>11</xdr:col>
      <xdr:colOff>0</xdr:colOff>
      <xdr:row>110</xdr:row>
      <xdr:rowOff>0</xdr:rowOff>
    </xdr:to>
    <xdr:sp>
      <xdr:nvSpPr>
        <xdr:cNvPr id="62" name="Text 66"/>
        <xdr:cNvSpPr txBox="1">
          <a:spLocks noChangeArrowheads="1"/>
        </xdr:cNvSpPr>
      </xdr:nvSpPr>
      <xdr:spPr>
        <a:xfrm>
          <a:off x="419100" y="15982950"/>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110</xdr:row>
      <xdr:rowOff>0</xdr:rowOff>
    </xdr:from>
    <xdr:to>
      <xdr:col>10</xdr:col>
      <xdr:colOff>695325</xdr:colOff>
      <xdr:row>110</xdr:row>
      <xdr:rowOff>0</xdr:rowOff>
    </xdr:to>
    <xdr:sp>
      <xdr:nvSpPr>
        <xdr:cNvPr id="63" name="Text 67"/>
        <xdr:cNvSpPr txBox="1">
          <a:spLocks noChangeArrowheads="1"/>
        </xdr:cNvSpPr>
      </xdr:nvSpPr>
      <xdr:spPr>
        <a:xfrm>
          <a:off x="409575" y="15982950"/>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28575</xdr:colOff>
      <xdr:row>110</xdr:row>
      <xdr:rowOff>0</xdr:rowOff>
    </xdr:from>
    <xdr:to>
      <xdr:col>11</xdr:col>
      <xdr:colOff>0</xdr:colOff>
      <xdr:row>110</xdr:row>
      <xdr:rowOff>0</xdr:rowOff>
    </xdr:to>
    <xdr:sp>
      <xdr:nvSpPr>
        <xdr:cNvPr id="64" name="TextBox 72"/>
        <xdr:cNvSpPr txBox="1">
          <a:spLocks noChangeArrowheads="1"/>
        </xdr:cNvSpPr>
      </xdr:nvSpPr>
      <xdr:spPr>
        <a:xfrm>
          <a:off x="228600" y="1598295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110</xdr:row>
      <xdr:rowOff>0</xdr:rowOff>
    </xdr:from>
    <xdr:to>
      <xdr:col>11</xdr:col>
      <xdr:colOff>0</xdr:colOff>
      <xdr:row>110</xdr:row>
      <xdr:rowOff>0</xdr:rowOff>
    </xdr:to>
    <xdr:sp>
      <xdr:nvSpPr>
        <xdr:cNvPr id="65" name="Text 64"/>
        <xdr:cNvSpPr txBox="1">
          <a:spLocks noChangeArrowheads="1"/>
        </xdr:cNvSpPr>
      </xdr:nvSpPr>
      <xdr:spPr>
        <a:xfrm>
          <a:off x="209550" y="15982950"/>
          <a:ext cx="6524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110</xdr:row>
      <xdr:rowOff>0</xdr:rowOff>
    </xdr:from>
    <xdr:to>
      <xdr:col>11</xdr:col>
      <xdr:colOff>0</xdr:colOff>
      <xdr:row>110</xdr:row>
      <xdr:rowOff>0</xdr:rowOff>
    </xdr:to>
    <xdr:sp>
      <xdr:nvSpPr>
        <xdr:cNvPr id="66" name="Text 65"/>
        <xdr:cNvSpPr txBox="1">
          <a:spLocks noChangeArrowheads="1"/>
        </xdr:cNvSpPr>
      </xdr:nvSpPr>
      <xdr:spPr>
        <a:xfrm>
          <a:off x="409575" y="159829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110</xdr:row>
      <xdr:rowOff>0</xdr:rowOff>
    </xdr:from>
    <xdr:to>
      <xdr:col>11</xdr:col>
      <xdr:colOff>0</xdr:colOff>
      <xdr:row>110</xdr:row>
      <xdr:rowOff>0</xdr:rowOff>
    </xdr:to>
    <xdr:sp>
      <xdr:nvSpPr>
        <xdr:cNvPr id="67" name="Text 66"/>
        <xdr:cNvSpPr txBox="1">
          <a:spLocks noChangeArrowheads="1"/>
        </xdr:cNvSpPr>
      </xdr:nvSpPr>
      <xdr:spPr>
        <a:xfrm>
          <a:off x="419100" y="15982950"/>
          <a:ext cx="6315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110</xdr:row>
      <xdr:rowOff>0</xdr:rowOff>
    </xdr:from>
    <xdr:to>
      <xdr:col>11</xdr:col>
      <xdr:colOff>0</xdr:colOff>
      <xdr:row>110</xdr:row>
      <xdr:rowOff>0</xdr:rowOff>
    </xdr:to>
    <xdr:sp>
      <xdr:nvSpPr>
        <xdr:cNvPr id="68" name="Text 67"/>
        <xdr:cNvSpPr txBox="1">
          <a:spLocks noChangeArrowheads="1"/>
        </xdr:cNvSpPr>
      </xdr:nvSpPr>
      <xdr:spPr>
        <a:xfrm>
          <a:off x="409575" y="159829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110</xdr:row>
      <xdr:rowOff>0</xdr:rowOff>
    </xdr:from>
    <xdr:to>
      <xdr:col>10</xdr:col>
      <xdr:colOff>781050</xdr:colOff>
      <xdr:row>110</xdr:row>
      <xdr:rowOff>0</xdr:rowOff>
    </xdr:to>
    <xdr:sp>
      <xdr:nvSpPr>
        <xdr:cNvPr id="69" name="TextBox 77"/>
        <xdr:cNvSpPr txBox="1">
          <a:spLocks noChangeArrowheads="1"/>
        </xdr:cNvSpPr>
      </xdr:nvSpPr>
      <xdr:spPr>
        <a:xfrm>
          <a:off x="428625" y="15982950"/>
          <a:ext cx="6305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7</xdr:col>
      <xdr:colOff>180975</xdr:colOff>
      <xdr:row>110</xdr:row>
      <xdr:rowOff>0</xdr:rowOff>
    </xdr:from>
    <xdr:to>
      <xdr:col>9</xdr:col>
      <xdr:colOff>171450</xdr:colOff>
      <xdr:row>110</xdr:row>
      <xdr:rowOff>0</xdr:rowOff>
    </xdr:to>
    <xdr:sp>
      <xdr:nvSpPr>
        <xdr:cNvPr id="70" name="TextBox 78"/>
        <xdr:cNvSpPr txBox="1">
          <a:spLocks noChangeArrowheads="1"/>
        </xdr:cNvSpPr>
      </xdr:nvSpPr>
      <xdr:spPr>
        <a:xfrm>
          <a:off x="4314825" y="15982950"/>
          <a:ext cx="10001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9</xdr:col>
      <xdr:colOff>228600</xdr:colOff>
      <xdr:row>110</xdr:row>
      <xdr:rowOff>0</xdr:rowOff>
    </xdr:from>
    <xdr:to>
      <xdr:col>10</xdr:col>
      <xdr:colOff>152400</xdr:colOff>
      <xdr:row>110</xdr:row>
      <xdr:rowOff>0</xdr:rowOff>
    </xdr:to>
    <xdr:sp>
      <xdr:nvSpPr>
        <xdr:cNvPr id="71" name="TextBox 79"/>
        <xdr:cNvSpPr txBox="1">
          <a:spLocks noChangeArrowheads="1"/>
        </xdr:cNvSpPr>
      </xdr:nvSpPr>
      <xdr:spPr>
        <a:xfrm>
          <a:off x="5372100" y="15982950"/>
          <a:ext cx="7334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10</xdr:col>
      <xdr:colOff>361950</xdr:colOff>
      <xdr:row>110</xdr:row>
      <xdr:rowOff>0</xdr:rowOff>
    </xdr:from>
    <xdr:to>
      <xdr:col>11</xdr:col>
      <xdr:colOff>19050</xdr:colOff>
      <xdr:row>110</xdr:row>
      <xdr:rowOff>0</xdr:rowOff>
    </xdr:to>
    <xdr:sp>
      <xdr:nvSpPr>
        <xdr:cNvPr id="72" name="TextBox 80"/>
        <xdr:cNvSpPr txBox="1">
          <a:spLocks noChangeArrowheads="1"/>
        </xdr:cNvSpPr>
      </xdr:nvSpPr>
      <xdr:spPr>
        <a:xfrm>
          <a:off x="6315075" y="15982950"/>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7</xdr:col>
      <xdr:colOff>161925</xdr:colOff>
      <xdr:row>110</xdr:row>
      <xdr:rowOff>0</xdr:rowOff>
    </xdr:from>
    <xdr:to>
      <xdr:col>9</xdr:col>
      <xdr:colOff>133350</xdr:colOff>
      <xdr:row>110</xdr:row>
      <xdr:rowOff>0</xdr:rowOff>
    </xdr:to>
    <xdr:sp>
      <xdr:nvSpPr>
        <xdr:cNvPr id="73" name="TextBox 81"/>
        <xdr:cNvSpPr txBox="1">
          <a:spLocks noChangeArrowheads="1"/>
        </xdr:cNvSpPr>
      </xdr:nvSpPr>
      <xdr:spPr>
        <a:xfrm>
          <a:off x="4295775" y="15982950"/>
          <a:ext cx="9810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9</xdr:col>
      <xdr:colOff>257175</xdr:colOff>
      <xdr:row>110</xdr:row>
      <xdr:rowOff>0</xdr:rowOff>
    </xdr:from>
    <xdr:to>
      <xdr:col>10</xdr:col>
      <xdr:colOff>85725</xdr:colOff>
      <xdr:row>110</xdr:row>
      <xdr:rowOff>0</xdr:rowOff>
    </xdr:to>
    <xdr:sp>
      <xdr:nvSpPr>
        <xdr:cNvPr id="74" name="TextBox 82"/>
        <xdr:cNvSpPr txBox="1">
          <a:spLocks noChangeArrowheads="1"/>
        </xdr:cNvSpPr>
      </xdr:nvSpPr>
      <xdr:spPr>
        <a:xfrm>
          <a:off x="5400675" y="15982950"/>
          <a:ext cx="6381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10</xdr:col>
      <xdr:colOff>342900</xdr:colOff>
      <xdr:row>110</xdr:row>
      <xdr:rowOff>0</xdr:rowOff>
    </xdr:from>
    <xdr:to>
      <xdr:col>10</xdr:col>
      <xdr:colOff>781050</xdr:colOff>
      <xdr:row>110</xdr:row>
      <xdr:rowOff>0</xdr:rowOff>
    </xdr:to>
    <xdr:sp>
      <xdr:nvSpPr>
        <xdr:cNvPr id="75" name="TextBox 83"/>
        <xdr:cNvSpPr txBox="1">
          <a:spLocks noChangeArrowheads="1"/>
        </xdr:cNvSpPr>
      </xdr:nvSpPr>
      <xdr:spPr>
        <a:xfrm>
          <a:off x="6296025" y="15982950"/>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110</xdr:row>
      <xdr:rowOff>0</xdr:rowOff>
    </xdr:from>
    <xdr:to>
      <xdr:col>12</xdr:col>
      <xdr:colOff>0</xdr:colOff>
      <xdr:row>110</xdr:row>
      <xdr:rowOff>0</xdr:rowOff>
    </xdr:to>
    <xdr:sp>
      <xdr:nvSpPr>
        <xdr:cNvPr id="76" name="Text 64"/>
        <xdr:cNvSpPr txBox="1">
          <a:spLocks noChangeArrowheads="1"/>
        </xdr:cNvSpPr>
      </xdr:nvSpPr>
      <xdr:spPr>
        <a:xfrm>
          <a:off x="219075" y="15982950"/>
          <a:ext cx="6696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110</xdr:row>
      <xdr:rowOff>0</xdr:rowOff>
    </xdr:from>
    <xdr:to>
      <xdr:col>11</xdr:col>
      <xdr:colOff>161925</xdr:colOff>
      <xdr:row>110</xdr:row>
      <xdr:rowOff>0</xdr:rowOff>
    </xdr:to>
    <xdr:sp>
      <xdr:nvSpPr>
        <xdr:cNvPr id="77" name="Text 65"/>
        <xdr:cNvSpPr txBox="1">
          <a:spLocks noChangeArrowheads="1"/>
        </xdr:cNvSpPr>
      </xdr:nvSpPr>
      <xdr:spPr>
        <a:xfrm>
          <a:off x="438150" y="15982950"/>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110</xdr:row>
      <xdr:rowOff>0</xdr:rowOff>
    </xdr:from>
    <xdr:to>
      <xdr:col>11</xdr:col>
      <xdr:colOff>171450</xdr:colOff>
      <xdr:row>110</xdr:row>
      <xdr:rowOff>0</xdr:rowOff>
    </xdr:to>
    <xdr:sp>
      <xdr:nvSpPr>
        <xdr:cNvPr id="78" name="Text 66"/>
        <xdr:cNvSpPr txBox="1">
          <a:spLocks noChangeArrowheads="1"/>
        </xdr:cNvSpPr>
      </xdr:nvSpPr>
      <xdr:spPr>
        <a:xfrm>
          <a:off x="428625" y="15982950"/>
          <a:ext cx="64770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110</xdr:row>
      <xdr:rowOff>0</xdr:rowOff>
    </xdr:from>
    <xdr:to>
      <xdr:col>12</xdr:col>
      <xdr:colOff>0</xdr:colOff>
      <xdr:row>110</xdr:row>
      <xdr:rowOff>0</xdr:rowOff>
    </xdr:to>
    <xdr:sp>
      <xdr:nvSpPr>
        <xdr:cNvPr id="79" name="Text 67"/>
        <xdr:cNvSpPr txBox="1">
          <a:spLocks noChangeArrowheads="1"/>
        </xdr:cNvSpPr>
      </xdr:nvSpPr>
      <xdr:spPr>
        <a:xfrm>
          <a:off x="419100" y="15982950"/>
          <a:ext cx="6496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19050</xdr:colOff>
      <xdr:row>70</xdr:row>
      <xdr:rowOff>9525</xdr:rowOff>
    </xdr:from>
    <xdr:to>
      <xdr:col>11</xdr:col>
      <xdr:colOff>161925</xdr:colOff>
      <xdr:row>72</xdr:row>
      <xdr:rowOff>0</xdr:rowOff>
    </xdr:to>
    <xdr:sp>
      <xdr:nvSpPr>
        <xdr:cNvPr id="80" name="Text 54"/>
        <xdr:cNvSpPr txBox="1">
          <a:spLocks noChangeArrowheads="1"/>
        </xdr:cNvSpPr>
      </xdr:nvSpPr>
      <xdr:spPr>
        <a:xfrm>
          <a:off x="219075" y="10448925"/>
          <a:ext cx="667702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31 March 2007 is as follows:-</a:t>
          </a:r>
        </a:p>
      </xdr:txBody>
    </xdr:sp>
    <xdr:clientData/>
  </xdr:twoCellAnchor>
  <xdr:twoCellAnchor>
    <xdr:from>
      <xdr:col>1</xdr:col>
      <xdr:colOff>0</xdr:colOff>
      <xdr:row>110</xdr:row>
      <xdr:rowOff>0</xdr:rowOff>
    </xdr:from>
    <xdr:to>
      <xdr:col>10</xdr:col>
      <xdr:colOff>762000</xdr:colOff>
      <xdr:row>110</xdr:row>
      <xdr:rowOff>0</xdr:rowOff>
    </xdr:to>
    <xdr:sp>
      <xdr:nvSpPr>
        <xdr:cNvPr id="81" name="Text 55"/>
        <xdr:cNvSpPr txBox="1">
          <a:spLocks noChangeArrowheads="1"/>
        </xdr:cNvSpPr>
      </xdr:nvSpPr>
      <xdr:spPr>
        <a:xfrm>
          <a:off x="200025" y="15982950"/>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110</xdr:row>
      <xdr:rowOff>0</xdr:rowOff>
    </xdr:from>
    <xdr:to>
      <xdr:col>11</xdr:col>
      <xdr:colOff>161925</xdr:colOff>
      <xdr:row>110</xdr:row>
      <xdr:rowOff>0</xdr:rowOff>
    </xdr:to>
    <xdr:sp>
      <xdr:nvSpPr>
        <xdr:cNvPr id="82" name="TextBox 90"/>
        <xdr:cNvSpPr txBox="1">
          <a:spLocks noChangeArrowheads="1"/>
        </xdr:cNvSpPr>
      </xdr:nvSpPr>
      <xdr:spPr>
        <a:xfrm>
          <a:off x="419100" y="15982950"/>
          <a:ext cx="64770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110</xdr:row>
      <xdr:rowOff>0</xdr:rowOff>
    </xdr:from>
    <xdr:to>
      <xdr:col>11</xdr:col>
      <xdr:colOff>161925</xdr:colOff>
      <xdr:row>110</xdr:row>
      <xdr:rowOff>0</xdr:rowOff>
    </xdr:to>
    <xdr:sp>
      <xdr:nvSpPr>
        <xdr:cNvPr id="83" name="TextBox 91"/>
        <xdr:cNvSpPr txBox="1">
          <a:spLocks noChangeArrowheads="1"/>
        </xdr:cNvSpPr>
      </xdr:nvSpPr>
      <xdr:spPr>
        <a:xfrm>
          <a:off x="419100" y="15982950"/>
          <a:ext cx="64770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1</xdr:col>
      <xdr:colOff>19050</xdr:colOff>
      <xdr:row>110</xdr:row>
      <xdr:rowOff>0</xdr:rowOff>
    </xdr:from>
    <xdr:to>
      <xdr:col>12</xdr:col>
      <xdr:colOff>0</xdr:colOff>
      <xdr:row>110</xdr:row>
      <xdr:rowOff>0</xdr:rowOff>
    </xdr:to>
    <xdr:sp>
      <xdr:nvSpPr>
        <xdr:cNvPr id="84" name="Text 55"/>
        <xdr:cNvSpPr txBox="1">
          <a:spLocks noChangeArrowheads="1"/>
        </xdr:cNvSpPr>
      </xdr:nvSpPr>
      <xdr:spPr>
        <a:xfrm>
          <a:off x="219075" y="1598295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110</xdr:row>
      <xdr:rowOff>0</xdr:rowOff>
    </xdr:from>
    <xdr:to>
      <xdr:col>12</xdr:col>
      <xdr:colOff>0</xdr:colOff>
      <xdr:row>110</xdr:row>
      <xdr:rowOff>0</xdr:rowOff>
    </xdr:to>
    <xdr:sp>
      <xdr:nvSpPr>
        <xdr:cNvPr id="85" name="Text 55"/>
        <xdr:cNvSpPr txBox="1">
          <a:spLocks noChangeArrowheads="1"/>
        </xdr:cNvSpPr>
      </xdr:nvSpPr>
      <xdr:spPr>
        <a:xfrm>
          <a:off x="219075" y="1598295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110</xdr:row>
      <xdr:rowOff>0</xdr:rowOff>
    </xdr:from>
    <xdr:to>
      <xdr:col>12</xdr:col>
      <xdr:colOff>0</xdr:colOff>
      <xdr:row>110</xdr:row>
      <xdr:rowOff>0</xdr:rowOff>
    </xdr:to>
    <xdr:sp>
      <xdr:nvSpPr>
        <xdr:cNvPr id="86" name="TextBox 94"/>
        <xdr:cNvSpPr txBox="1">
          <a:spLocks noChangeArrowheads="1"/>
        </xdr:cNvSpPr>
      </xdr:nvSpPr>
      <xdr:spPr>
        <a:xfrm>
          <a:off x="219075" y="15982950"/>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99</xdr:row>
      <xdr:rowOff>0</xdr:rowOff>
    </xdr:from>
    <xdr:to>
      <xdr:col>10</xdr:col>
      <xdr:colOff>762000</xdr:colOff>
      <xdr:row>99</xdr:row>
      <xdr:rowOff>0</xdr:rowOff>
    </xdr:to>
    <xdr:sp>
      <xdr:nvSpPr>
        <xdr:cNvPr id="87" name="Text 55"/>
        <xdr:cNvSpPr txBox="1">
          <a:spLocks noChangeArrowheads="1"/>
        </xdr:cNvSpPr>
      </xdr:nvSpPr>
      <xdr:spPr>
        <a:xfrm>
          <a:off x="200025" y="1454467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99</xdr:row>
      <xdr:rowOff>0</xdr:rowOff>
    </xdr:from>
    <xdr:to>
      <xdr:col>12</xdr:col>
      <xdr:colOff>0</xdr:colOff>
      <xdr:row>99</xdr:row>
      <xdr:rowOff>0</xdr:rowOff>
    </xdr:to>
    <xdr:sp>
      <xdr:nvSpPr>
        <xdr:cNvPr id="88" name="Text 55"/>
        <xdr:cNvSpPr txBox="1">
          <a:spLocks noChangeArrowheads="1"/>
        </xdr:cNvSpPr>
      </xdr:nvSpPr>
      <xdr:spPr>
        <a:xfrm>
          <a:off x="219075" y="145446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99</xdr:row>
      <xdr:rowOff>0</xdr:rowOff>
    </xdr:from>
    <xdr:to>
      <xdr:col>12</xdr:col>
      <xdr:colOff>0</xdr:colOff>
      <xdr:row>99</xdr:row>
      <xdr:rowOff>0</xdr:rowOff>
    </xdr:to>
    <xdr:sp>
      <xdr:nvSpPr>
        <xdr:cNvPr id="89" name="Text 55"/>
        <xdr:cNvSpPr txBox="1">
          <a:spLocks noChangeArrowheads="1"/>
        </xdr:cNvSpPr>
      </xdr:nvSpPr>
      <xdr:spPr>
        <a:xfrm>
          <a:off x="219075" y="145446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99</xdr:row>
      <xdr:rowOff>0</xdr:rowOff>
    </xdr:from>
    <xdr:to>
      <xdr:col>12</xdr:col>
      <xdr:colOff>0</xdr:colOff>
      <xdr:row>99</xdr:row>
      <xdr:rowOff>0</xdr:rowOff>
    </xdr:to>
    <xdr:sp>
      <xdr:nvSpPr>
        <xdr:cNvPr id="90" name="TextBox 98"/>
        <xdr:cNvSpPr txBox="1">
          <a:spLocks noChangeArrowheads="1"/>
        </xdr:cNvSpPr>
      </xdr:nvSpPr>
      <xdr:spPr>
        <a:xfrm>
          <a:off x="219075" y="14544675"/>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88</xdr:row>
      <xdr:rowOff>114300</xdr:rowOff>
    </xdr:from>
    <xdr:to>
      <xdr:col>11</xdr:col>
      <xdr:colOff>171450</xdr:colOff>
      <xdr:row>91</xdr:row>
      <xdr:rowOff>0</xdr:rowOff>
    </xdr:to>
    <xdr:sp>
      <xdr:nvSpPr>
        <xdr:cNvPr id="91" name="TextBox 99"/>
        <xdr:cNvSpPr txBox="1">
          <a:spLocks noChangeArrowheads="1"/>
        </xdr:cNvSpPr>
      </xdr:nvSpPr>
      <xdr:spPr>
        <a:xfrm>
          <a:off x="219075" y="13068300"/>
          <a:ext cx="66865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and impairment losses. There are no valuations of land and buildings brought forward without amendment from the previous annual report.</a:t>
          </a:r>
        </a:p>
      </xdr:txBody>
    </xdr:sp>
    <xdr:clientData/>
  </xdr:twoCellAnchor>
  <xdr:twoCellAnchor>
    <xdr:from>
      <xdr:col>1</xdr:col>
      <xdr:colOff>19050</xdr:colOff>
      <xdr:row>94</xdr:row>
      <xdr:rowOff>19050</xdr:rowOff>
    </xdr:from>
    <xdr:to>
      <xdr:col>11</xdr:col>
      <xdr:colOff>171450</xdr:colOff>
      <xdr:row>96</xdr:row>
      <xdr:rowOff>28575</xdr:rowOff>
    </xdr:to>
    <xdr:sp>
      <xdr:nvSpPr>
        <xdr:cNvPr id="92" name="TextBox 100"/>
        <xdr:cNvSpPr txBox="1">
          <a:spLocks noChangeArrowheads="1"/>
        </xdr:cNvSpPr>
      </xdr:nvSpPr>
      <xdr:spPr>
        <a:xfrm>
          <a:off x="219075" y="13830300"/>
          <a:ext cx="66865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31 March 2007 that have not been reflected in the financial statements for the said period as at the date of this report.</a:t>
          </a:r>
        </a:p>
      </xdr:txBody>
    </xdr:sp>
    <xdr:clientData/>
  </xdr:twoCellAnchor>
  <xdr:twoCellAnchor>
    <xdr:from>
      <xdr:col>1</xdr:col>
      <xdr:colOff>0</xdr:colOff>
      <xdr:row>99</xdr:row>
      <xdr:rowOff>0</xdr:rowOff>
    </xdr:from>
    <xdr:to>
      <xdr:col>10</xdr:col>
      <xdr:colOff>762000</xdr:colOff>
      <xdr:row>99</xdr:row>
      <xdr:rowOff>0</xdr:rowOff>
    </xdr:to>
    <xdr:sp>
      <xdr:nvSpPr>
        <xdr:cNvPr id="93" name="Text 55"/>
        <xdr:cNvSpPr txBox="1">
          <a:spLocks noChangeArrowheads="1"/>
        </xdr:cNvSpPr>
      </xdr:nvSpPr>
      <xdr:spPr>
        <a:xfrm>
          <a:off x="200025" y="1454467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19050</xdr:colOff>
      <xdr:row>102</xdr:row>
      <xdr:rowOff>114300</xdr:rowOff>
    </xdr:from>
    <xdr:ext cx="6591300" cy="219075"/>
    <xdr:sp>
      <xdr:nvSpPr>
        <xdr:cNvPr id="94" name="Text 11"/>
        <xdr:cNvSpPr txBox="1">
          <a:spLocks noChangeArrowheads="1"/>
        </xdr:cNvSpPr>
      </xdr:nvSpPr>
      <xdr:spPr>
        <a:xfrm>
          <a:off x="219075" y="15144750"/>
          <a:ext cx="65913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not accounted for as at the date of this report.</a:t>
          </a:r>
        </a:p>
      </xdr:txBody>
    </xdr:sp>
    <xdr:clientData/>
  </xdr:oneCellAnchor>
  <xdr:twoCellAnchor>
    <xdr:from>
      <xdr:col>1</xdr:col>
      <xdr:colOff>28575</xdr:colOff>
      <xdr:row>107</xdr:row>
      <xdr:rowOff>114300</xdr:rowOff>
    </xdr:from>
    <xdr:to>
      <xdr:col>11</xdr:col>
      <xdr:colOff>171450</xdr:colOff>
      <xdr:row>109</xdr:row>
      <xdr:rowOff>47625</xdr:rowOff>
    </xdr:to>
    <xdr:sp>
      <xdr:nvSpPr>
        <xdr:cNvPr id="95" name="TextBox 103"/>
        <xdr:cNvSpPr txBox="1">
          <a:spLocks noChangeArrowheads="1"/>
        </xdr:cNvSpPr>
      </xdr:nvSpPr>
      <xdr:spPr>
        <a:xfrm>
          <a:off x="228600" y="15678150"/>
          <a:ext cx="6677025" cy="1905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capital commitments as at the date of this report.</a:t>
          </a:r>
        </a:p>
      </xdr:txBody>
    </xdr:sp>
    <xdr:clientData/>
  </xdr:twoCellAnchor>
  <xdr:twoCellAnchor>
    <xdr:from>
      <xdr:col>1</xdr:col>
      <xdr:colOff>19050</xdr:colOff>
      <xdr:row>99</xdr:row>
      <xdr:rowOff>0</xdr:rowOff>
    </xdr:from>
    <xdr:to>
      <xdr:col>12</xdr:col>
      <xdr:colOff>0</xdr:colOff>
      <xdr:row>99</xdr:row>
      <xdr:rowOff>0</xdr:rowOff>
    </xdr:to>
    <xdr:sp>
      <xdr:nvSpPr>
        <xdr:cNvPr id="96" name="Text 55"/>
        <xdr:cNvSpPr txBox="1">
          <a:spLocks noChangeArrowheads="1"/>
        </xdr:cNvSpPr>
      </xdr:nvSpPr>
      <xdr:spPr>
        <a:xfrm>
          <a:off x="219075" y="145446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99</xdr:row>
      <xdr:rowOff>0</xdr:rowOff>
    </xdr:from>
    <xdr:to>
      <xdr:col>12</xdr:col>
      <xdr:colOff>0</xdr:colOff>
      <xdr:row>99</xdr:row>
      <xdr:rowOff>0</xdr:rowOff>
    </xdr:to>
    <xdr:sp>
      <xdr:nvSpPr>
        <xdr:cNvPr id="97" name="Text 55"/>
        <xdr:cNvSpPr txBox="1">
          <a:spLocks noChangeArrowheads="1"/>
        </xdr:cNvSpPr>
      </xdr:nvSpPr>
      <xdr:spPr>
        <a:xfrm>
          <a:off x="219075" y="145446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99</xdr:row>
      <xdr:rowOff>0</xdr:rowOff>
    </xdr:from>
    <xdr:to>
      <xdr:col>12</xdr:col>
      <xdr:colOff>0</xdr:colOff>
      <xdr:row>99</xdr:row>
      <xdr:rowOff>0</xdr:rowOff>
    </xdr:to>
    <xdr:sp>
      <xdr:nvSpPr>
        <xdr:cNvPr id="98" name="TextBox 106"/>
        <xdr:cNvSpPr txBox="1">
          <a:spLocks noChangeArrowheads="1"/>
        </xdr:cNvSpPr>
      </xdr:nvSpPr>
      <xdr:spPr>
        <a:xfrm>
          <a:off x="219075" y="14544675"/>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99</xdr:row>
      <xdr:rowOff>0</xdr:rowOff>
    </xdr:from>
    <xdr:to>
      <xdr:col>12</xdr:col>
      <xdr:colOff>0</xdr:colOff>
      <xdr:row>100</xdr:row>
      <xdr:rowOff>38100</xdr:rowOff>
    </xdr:to>
    <xdr:sp>
      <xdr:nvSpPr>
        <xdr:cNvPr id="99" name="TextBox 107"/>
        <xdr:cNvSpPr txBox="1">
          <a:spLocks noChangeArrowheads="1"/>
        </xdr:cNvSpPr>
      </xdr:nvSpPr>
      <xdr:spPr>
        <a:xfrm>
          <a:off x="219075" y="14544675"/>
          <a:ext cx="6696075" cy="200025"/>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period ended 31 March 2007.</a:t>
          </a:r>
        </a:p>
      </xdr:txBody>
    </xdr:sp>
    <xdr:clientData/>
  </xdr:twoCellAnchor>
  <xdr:twoCellAnchor>
    <xdr:from>
      <xdr:col>7</xdr:col>
      <xdr:colOff>361950</xdr:colOff>
      <xdr:row>110</xdr:row>
      <xdr:rowOff>0</xdr:rowOff>
    </xdr:from>
    <xdr:to>
      <xdr:col>8</xdr:col>
      <xdr:colOff>19050</xdr:colOff>
      <xdr:row>110</xdr:row>
      <xdr:rowOff>0</xdr:rowOff>
    </xdr:to>
    <xdr:sp>
      <xdr:nvSpPr>
        <xdr:cNvPr id="100" name="TextBox 108"/>
        <xdr:cNvSpPr txBox="1">
          <a:spLocks noChangeArrowheads="1"/>
        </xdr:cNvSpPr>
      </xdr:nvSpPr>
      <xdr:spPr>
        <a:xfrm>
          <a:off x="4495800" y="1598295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35</xdr:row>
      <xdr:rowOff>0</xdr:rowOff>
    </xdr:from>
    <xdr:ext cx="76200" cy="200025"/>
    <xdr:sp>
      <xdr:nvSpPr>
        <xdr:cNvPr id="1" name="Text 9"/>
        <xdr:cNvSpPr txBox="1">
          <a:spLocks noChangeArrowheads="1"/>
        </xdr:cNvSpPr>
      </xdr:nvSpPr>
      <xdr:spPr>
        <a:xfrm>
          <a:off x="4638675" y="5067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35</xdr:row>
      <xdr:rowOff>0</xdr:rowOff>
    </xdr:from>
    <xdr:ext cx="76200" cy="200025"/>
    <xdr:sp>
      <xdr:nvSpPr>
        <xdr:cNvPr id="2" name="Text 7"/>
        <xdr:cNvSpPr txBox="1">
          <a:spLocks noChangeArrowheads="1"/>
        </xdr:cNvSpPr>
      </xdr:nvSpPr>
      <xdr:spPr>
        <a:xfrm>
          <a:off x="4638675" y="5067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65344</xdr:row>
      <xdr:rowOff>161925</xdr:rowOff>
    </xdr:from>
    <xdr:ext cx="0" cy="0"/>
    <xdr:sp>
      <xdr:nvSpPr>
        <xdr:cNvPr id="3" name="Text 20"/>
        <xdr:cNvSpPr txBox="1">
          <a:spLocks noChangeArrowheads="1"/>
        </xdr:cNvSpPr>
      </xdr:nvSpPr>
      <xdr:spPr>
        <a:xfrm>
          <a:off x="207645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161</xdr:row>
      <xdr:rowOff>0</xdr:rowOff>
    </xdr:from>
    <xdr:to>
      <xdr:col>7</xdr:col>
      <xdr:colOff>0</xdr:colOff>
      <xdr:row>161</xdr:row>
      <xdr:rowOff>0</xdr:rowOff>
    </xdr:to>
    <xdr:sp>
      <xdr:nvSpPr>
        <xdr:cNvPr id="4" name="Text 64"/>
        <xdr:cNvSpPr txBox="1">
          <a:spLocks noChangeArrowheads="1"/>
        </xdr:cNvSpPr>
      </xdr:nvSpPr>
      <xdr:spPr>
        <a:xfrm>
          <a:off x="219075" y="235458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161</xdr:row>
      <xdr:rowOff>0</xdr:rowOff>
    </xdr:from>
    <xdr:to>
      <xdr:col>7</xdr:col>
      <xdr:colOff>0</xdr:colOff>
      <xdr:row>161</xdr:row>
      <xdr:rowOff>0</xdr:rowOff>
    </xdr:to>
    <xdr:sp>
      <xdr:nvSpPr>
        <xdr:cNvPr id="5" name="Text 65"/>
        <xdr:cNvSpPr txBox="1">
          <a:spLocks noChangeArrowheads="1"/>
        </xdr:cNvSpPr>
      </xdr:nvSpPr>
      <xdr:spPr>
        <a:xfrm>
          <a:off x="409575" y="235458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161</xdr:row>
      <xdr:rowOff>0</xdr:rowOff>
    </xdr:from>
    <xdr:to>
      <xdr:col>7</xdr:col>
      <xdr:colOff>0</xdr:colOff>
      <xdr:row>161</xdr:row>
      <xdr:rowOff>0</xdr:rowOff>
    </xdr:to>
    <xdr:sp>
      <xdr:nvSpPr>
        <xdr:cNvPr id="6" name="Text 66"/>
        <xdr:cNvSpPr txBox="1">
          <a:spLocks noChangeArrowheads="1"/>
        </xdr:cNvSpPr>
      </xdr:nvSpPr>
      <xdr:spPr>
        <a:xfrm>
          <a:off x="419100" y="235458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161</xdr:row>
      <xdr:rowOff>0</xdr:rowOff>
    </xdr:from>
    <xdr:to>
      <xdr:col>6</xdr:col>
      <xdr:colOff>695325</xdr:colOff>
      <xdr:row>161</xdr:row>
      <xdr:rowOff>0</xdr:rowOff>
    </xdr:to>
    <xdr:sp>
      <xdr:nvSpPr>
        <xdr:cNvPr id="7" name="Text 67"/>
        <xdr:cNvSpPr txBox="1">
          <a:spLocks noChangeArrowheads="1"/>
        </xdr:cNvSpPr>
      </xdr:nvSpPr>
      <xdr:spPr>
        <a:xfrm>
          <a:off x="409575" y="235458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10</xdr:row>
      <xdr:rowOff>9525</xdr:rowOff>
    </xdr:from>
    <xdr:to>
      <xdr:col>7</xdr:col>
      <xdr:colOff>171450</xdr:colOff>
      <xdr:row>15</xdr:row>
      <xdr:rowOff>123825</xdr:rowOff>
    </xdr:to>
    <xdr:sp>
      <xdr:nvSpPr>
        <xdr:cNvPr id="8" name="Text 1"/>
        <xdr:cNvSpPr txBox="1">
          <a:spLocks noChangeArrowheads="1"/>
        </xdr:cNvSpPr>
      </xdr:nvSpPr>
      <xdr:spPr>
        <a:xfrm>
          <a:off x="219075" y="1352550"/>
          <a:ext cx="6372225" cy="904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three month period ended 31 March 2007, the Group recorded revenue of RM44.3 million and pre-tax loss of RM5.1 million compared to the previous year corresponding period's revenue and pre-tax profit of RM59.9 million and RM4.9 million respectively. The lower revenue and the pre-tax loss were mainly due to the continuing unsatisfactory operating results faced by the food operations in Australia. The pre-tax profit recorded in the previous year corresponding period was mainly due to gain on disposal of assets and the share of results of an associate.</a:t>
          </a:r>
        </a:p>
      </xdr:txBody>
    </xdr:sp>
    <xdr:clientData/>
  </xdr:twoCellAnchor>
  <xdr:oneCellAnchor>
    <xdr:from>
      <xdr:col>4</xdr:col>
      <xdr:colOff>876300</xdr:colOff>
      <xdr:row>35</xdr:row>
      <xdr:rowOff>0</xdr:rowOff>
    </xdr:from>
    <xdr:ext cx="76200" cy="200025"/>
    <xdr:sp>
      <xdr:nvSpPr>
        <xdr:cNvPr id="9" name="Text 9"/>
        <xdr:cNvSpPr txBox="1">
          <a:spLocks noChangeArrowheads="1"/>
        </xdr:cNvSpPr>
      </xdr:nvSpPr>
      <xdr:spPr>
        <a:xfrm>
          <a:off x="4638675" y="504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35</xdr:row>
      <xdr:rowOff>0</xdr:rowOff>
    </xdr:from>
    <xdr:ext cx="76200" cy="200025"/>
    <xdr:sp>
      <xdr:nvSpPr>
        <xdr:cNvPr id="10" name="Text 7"/>
        <xdr:cNvSpPr txBox="1">
          <a:spLocks noChangeArrowheads="1"/>
        </xdr:cNvSpPr>
      </xdr:nvSpPr>
      <xdr:spPr>
        <a:xfrm>
          <a:off x="4638675" y="504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161</xdr:row>
      <xdr:rowOff>0</xdr:rowOff>
    </xdr:from>
    <xdr:to>
      <xdr:col>8</xdr:col>
      <xdr:colOff>0</xdr:colOff>
      <xdr:row>161</xdr:row>
      <xdr:rowOff>0</xdr:rowOff>
    </xdr:to>
    <xdr:sp>
      <xdr:nvSpPr>
        <xdr:cNvPr id="11" name="Text 5"/>
        <xdr:cNvSpPr txBox="1">
          <a:spLocks noChangeArrowheads="1"/>
        </xdr:cNvSpPr>
      </xdr:nvSpPr>
      <xdr:spPr>
        <a:xfrm>
          <a:off x="247650" y="235267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65382</xdr:row>
      <xdr:rowOff>161925</xdr:rowOff>
    </xdr:from>
    <xdr:ext cx="0" cy="0"/>
    <xdr:sp>
      <xdr:nvSpPr>
        <xdr:cNvPr id="12" name="Text 20"/>
        <xdr:cNvSpPr txBox="1">
          <a:spLocks noChangeArrowheads="1"/>
        </xdr:cNvSpPr>
      </xdr:nvSpPr>
      <xdr:spPr>
        <a:xfrm>
          <a:off x="207645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161</xdr:row>
      <xdr:rowOff>0</xdr:rowOff>
    </xdr:from>
    <xdr:to>
      <xdr:col>6</xdr:col>
      <xdr:colOff>0</xdr:colOff>
      <xdr:row>161</xdr:row>
      <xdr:rowOff>0</xdr:rowOff>
    </xdr:to>
    <xdr:sp>
      <xdr:nvSpPr>
        <xdr:cNvPr id="13" name="Text 51"/>
        <xdr:cNvSpPr txBox="1">
          <a:spLocks noChangeArrowheads="1"/>
        </xdr:cNvSpPr>
      </xdr:nvSpPr>
      <xdr:spPr>
        <a:xfrm>
          <a:off x="438150" y="23526750"/>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161</xdr:row>
      <xdr:rowOff>0</xdr:rowOff>
    </xdr:from>
    <xdr:to>
      <xdr:col>6</xdr:col>
      <xdr:colOff>0</xdr:colOff>
      <xdr:row>161</xdr:row>
      <xdr:rowOff>0</xdr:rowOff>
    </xdr:to>
    <xdr:sp>
      <xdr:nvSpPr>
        <xdr:cNvPr id="14" name="Text 64"/>
        <xdr:cNvSpPr txBox="1">
          <a:spLocks noChangeArrowheads="1"/>
        </xdr:cNvSpPr>
      </xdr:nvSpPr>
      <xdr:spPr>
        <a:xfrm>
          <a:off x="219075" y="2352675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161</xdr:row>
      <xdr:rowOff>0</xdr:rowOff>
    </xdr:from>
    <xdr:to>
      <xdr:col>6</xdr:col>
      <xdr:colOff>0</xdr:colOff>
      <xdr:row>161</xdr:row>
      <xdr:rowOff>0</xdr:rowOff>
    </xdr:to>
    <xdr:sp>
      <xdr:nvSpPr>
        <xdr:cNvPr id="15" name="Text 65"/>
        <xdr:cNvSpPr txBox="1">
          <a:spLocks noChangeArrowheads="1"/>
        </xdr:cNvSpPr>
      </xdr:nvSpPr>
      <xdr:spPr>
        <a:xfrm>
          <a:off x="409575" y="235267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161</xdr:row>
      <xdr:rowOff>0</xdr:rowOff>
    </xdr:from>
    <xdr:to>
      <xdr:col>6</xdr:col>
      <xdr:colOff>0</xdr:colOff>
      <xdr:row>161</xdr:row>
      <xdr:rowOff>0</xdr:rowOff>
    </xdr:to>
    <xdr:sp>
      <xdr:nvSpPr>
        <xdr:cNvPr id="16" name="Text 66"/>
        <xdr:cNvSpPr txBox="1">
          <a:spLocks noChangeArrowheads="1"/>
        </xdr:cNvSpPr>
      </xdr:nvSpPr>
      <xdr:spPr>
        <a:xfrm>
          <a:off x="419100" y="2352675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161</xdr:row>
      <xdr:rowOff>0</xdr:rowOff>
    </xdr:from>
    <xdr:to>
      <xdr:col>6</xdr:col>
      <xdr:colOff>0</xdr:colOff>
      <xdr:row>161</xdr:row>
      <xdr:rowOff>0</xdr:rowOff>
    </xdr:to>
    <xdr:sp>
      <xdr:nvSpPr>
        <xdr:cNvPr id="17" name="Text 67"/>
        <xdr:cNvSpPr txBox="1">
          <a:spLocks noChangeArrowheads="1"/>
        </xdr:cNvSpPr>
      </xdr:nvSpPr>
      <xdr:spPr>
        <a:xfrm>
          <a:off x="409575" y="235267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161</xdr:row>
      <xdr:rowOff>0</xdr:rowOff>
    </xdr:from>
    <xdr:to>
      <xdr:col>8</xdr:col>
      <xdr:colOff>0</xdr:colOff>
      <xdr:row>161</xdr:row>
      <xdr:rowOff>0</xdr:rowOff>
    </xdr:to>
    <xdr:sp>
      <xdr:nvSpPr>
        <xdr:cNvPr id="18" name="Text 71"/>
        <xdr:cNvSpPr txBox="1">
          <a:spLocks noChangeArrowheads="1"/>
        </xdr:cNvSpPr>
      </xdr:nvSpPr>
      <xdr:spPr>
        <a:xfrm>
          <a:off x="209550" y="2352675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161</xdr:row>
      <xdr:rowOff>0</xdr:rowOff>
    </xdr:from>
    <xdr:to>
      <xdr:col>7</xdr:col>
      <xdr:colOff>0</xdr:colOff>
      <xdr:row>161</xdr:row>
      <xdr:rowOff>0</xdr:rowOff>
    </xdr:to>
    <xdr:sp>
      <xdr:nvSpPr>
        <xdr:cNvPr id="19" name="Text 64"/>
        <xdr:cNvSpPr txBox="1">
          <a:spLocks noChangeArrowheads="1"/>
        </xdr:cNvSpPr>
      </xdr:nvSpPr>
      <xdr:spPr>
        <a:xfrm>
          <a:off x="314325" y="2352675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161</xdr:row>
      <xdr:rowOff>0</xdr:rowOff>
    </xdr:from>
    <xdr:to>
      <xdr:col>7</xdr:col>
      <xdr:colOff>0</xdr:colOff>
      <xdr:row>161</xdr:row>
      <xdr:rowOff>0</xdr:rowOff>
    </xdr:to>
    <xdr:sp>
      <xdr:nvSpPr>
        <xdr:cNvPr id="20" name="Text 65"/>
        <xdr:cNvSpPr txBox="1">
          <a:spLocks noChangeArrowheads="1"/>
        </xdr:cNvSpPr>
      </xdr:nvSpPr>
      <xdr:spPr>
        <a:xfrm>
          <a:off x="409575" y="235267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161</xdr:row>
      <xdr:rowOff>0</xdr:rowOff>
    </xdr:from>
    <xdr:to>
      <xdr:col>7</xdr:col>
      <xdr:colOff>0</xdr:colOff>
      <xdr:row>161</xdr:row>
      <xdr:rowOff>0</xdr:rowOff>
    </xdr:to>
    <xdr:sp>
      <xdr:nvSpPr>
        <xdr:cNvPr id="21" name="Text 66"/>
        <xdr:cNvSpPr txBox="1">
          <a:spLocks noChangeArrowheads="1"/>
        </xdr:cNvSpPr>
      </xdr:nvSpPr>
      <xdr:spPr>
        <a:xfrm>
          <a:off x="419100" y="235267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161</xdr:row>
      <xdr:rowOff>0</xdr:rowOff>
    </xdr:from>
    <xdr:to>
      <xdr:col>7</xdr:col>
      <xdr:colOff>0</xdr:colOff>
      <xdr:row>161</xdr:row>
      <xdr:rowOff>0</xdr:rowOff>
    </xdr:to>
    <xdr:sp>
      <xdr:nvSpPr>
        <xdr:cNvPr id="22" name="Text 67"/>
        <xdr:cNvSpPr txBox="1">
          <a:spLocks noChangeArrowheads="1"/>
        </xdr:cNvSpPr>
      </xdr:nvSpPr>
      <xdr:spPr>
        <a:xfrm>
          <a:off x="409575" y="235267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161</xdr:row>
      <xdr:rowOff>0</xdr:rowOff>
    </xdr:from>
    <xdr:to>
      <xdr:col>7</xdr:col>
      <xdr:colOff>0</xdr:colOff>
      <xdr:row>161</xdr:row>
      <xdr:rowOff>0</xdr:rowOff>
    </xdr:to>
    <xdr:sp>
      <xdr:nvSpPr>
        <xdr:cNvPr id="23" name="Text 64"/>
        <xdr:cNvSpPr txBox="1">
          <a:spLocks noChangeArrowheads="1"/>
        </xdr:cNvSpPr>
      </xdr:nvSpPr>
      <xdr:spPr>
        <a:xfrm>
          <a:off x="219075" y="235267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161</xdr:row>
      <xdr:rowOff>0</xdr:rowOff>
    </xdr:from>
    <xdr:to>
      <xdr:col>7</xdr:col>
      <xdr:colOff>0</xdr:colOff>
      <xdr:row>161</xdr:row>
      <xdr:rowOff>0</xdr:rowOff>
    </xdr:to>
    <xdr:sp>
      <xdr:nvSpPr>
        <xdr:cNvPr id="24" name="Text 65"/>
        <xdr:cNvSpPr txBox="1">
          <a:spLocks noChangeArrowheads="1"/>
        </xdr:cNvSpPr>
      </xdr:nvSpPr>
      <xdr:spPr>
        <a:xfrm>
          <a:off x="409575" y="235267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161</xdr:row>
      <xdr:rowOff>0</xdr:rowOff>
    </xdr:from>
    <xdr:to>
      <xdr:col>7</xdr:col>
      <xdr:colOff>0</xdr:colOff>
      <xdr:row>161</xdr:row>
      <xdr:rowOff>0</xdr:rowOff>
    </xdr:to>
    <xdr:sp>
      <xdr:nvSpPr>
        <xdr:cNvPr id="25" name="Text 66"/>
        <xdr:cNvSpPr txBox="1">
          <a:spLocks noChangeArrowheads="1"/>
        </xdr:cNvSpPr>
      </xdr:nvSpPr>
      <xdr:spPr>
        <a:xfrm>
          <a:off x="419100" y="235267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161</xdr:row>
      <xdr:rowOff>0</xdr:rowOff>
    </xdr:from>
    <xdr:to>
      <xdr:col>6</xdr:col>
      <xdr:colOff>695325</xdr:colOff>
      <xdr:row>161</xdr:row>
      <xdr:rowOff>0</xdr:rowOff>
    </xdr:to>
    <xdr:sp>
      <xdr:nvSpPr>
        <xdr:cNvPr id="26" name="Text 67"/>
        <xdr:cNvSpPr txBox="1">
          <a:spLocks noChangeArrowheads="1"/>
        </xdr:cNvSpPr>
      </xdr:nvSpPr>
      <xdr:spPr>
        <a:xfrm>
          <a:off x="409575" y="235267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32</xdr:row>
      <xdr:rowOff>0</xdr:rowOff>
    </xdr:from>
    <xdr:to>
      <xdr:col>2</xdr:col>
      <xdr:colOff>2257425</xdr:colOff>
      <xdr:row>32</xdr:row>
      <xdr:rowOff>0</xdr:rowOff>
    </xdr:to>
    <xdr:sp>
      <xdr:nvSpPr>
        <xdr:cNvPr id="27" name="TextBox 27"/>
        <xdr:cNvSpPr txBox="1">
          <a:spLocks noChangeArrowheads="1"/>
        </xdr:cNvSpPr>
      </xdr:nvSpPr>
      <xdr:spPr>
        <a:xfrm>
          <a:off x="409575" y="471487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32</xdr:row>
      <xdr:rowOff>0</xdr:rowOff>
    </xdr:from>
    <xdr:to>
      <xdr:col>3</xdr:col>
      <xdr:colOff>0</xdr:colOff>
      <xdr:row>32</xdr:row>
      <xdr:rowOff>0</xdr:rowOff>
    </xdr:to>
    <xdr:sp>
      <xdr:nvSpPr>
        <xdr:cNvPr id="28" name="TextBox 28"/>
        <xdr:cNvSpPr txBox="1">
          <a:spLocks noChangeArrowheads="1"/>
        </xdr:cNvSpPr>
      </xdr:nvSpPr>
      <xdr:spPr>
        <a:xfrm>
          <a:off x="409575" y="471487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161</xdr:row>
      <xdr:rowOff>0</xdr:rowOff>
    </xdr:from>
    <xdr:to>
      <xdr:col>7</xdr:col>
      <xdr:colOff>0</xdr:colOff>
      <xdr:row>161</xdr:row>
      <xdr:rowOff>0</xdr:rowOff>
    </xdr:to>
    <xdr:sp>
      <xdr:nvSpPr>
        <xdr:cNvPr id="29" name="TextBox 29"/>
        <xdr:cNvSpPr txBox="1">
          <a:spLocks noChangeArrowheads="1"/>
        </xdr:cNvSpPr>
      </xdr:nvSpPr>
      <xdr:spPr>
        <a:xfrm>
          <a:off x="247650" y="2352675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161</xdr:row>
      <xdr:rowOff>0</xdr:rowOff>
    </xdr:from>
    <xdr:to>
      <xdr:col>7</xdr:col>
      <xdr:colOff>0</xdr:colOff>
      <xdr:row>161</xdr:row>
      <xdr:rowOff>0</xdr:rowOff>
    </xdr:to>
    <xdr:sp>
      <xdr:nvSpPr>
        <xdr:cNvPr id="30" name="Text 64"/>
        <xdr:cNvSpPr txBox="1">
          <a:spLocks noChangeArrowheads="1"/>
        </xdr:cNvSpPr>
      </xdr:nvSpPr>
      <xdr:spPr>
        <a:xfrm>
          <a:off x="228600" y="2352675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161</xdr:row>
      <xdr:rowOff>0</xdr:rowOff>
    </xdr:from>
    <xdr:to>
      <xdr:col>7</xdr:col>
      <xdr:colOff>0</xdr:colOff>
      <xdr:row>161</xdr:row>
      <xdr:rowOff>0</xdr:rowOff>
    </xdr:to>
    <xdr:sp>
      <xdr:nvSpPr>
        <xdr:cNvPr id="31" name="Text 65"/>
        <xdr:cNvSpPr txBox="1">
          <a:spLocks noChangeArrowheads="1"/>
        </xdr:cNvSpPr>
      </xdr:nvSpPr>
      <xdr:spPr>
        <a:xfrm>
          <a:off x="409575" y="235267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161</xdr:row>
      <xdr:rowOff>0</xdr:rowOff>
    </xdr:from>
    <xdr:to>
      <xdr:col>7</xdr:col>
      <xdr:colOff>0</xdr:colOff>
      <xdr:row>161</xdr:row>
      <xdr:rowOff>0</xdr:rowOff>
    </xdr:to>
    <xdr:sp>
      <xdr:nvSpPr>
        <xdr:cNvPr id="32" name="Text 66"/>
        <xdr:cNvSpPr txBox="1">
          <a:spLocks noChangeArrowheads="1"/>
        </xdr:cNvSpPr>
      </xdr:nvSpPr>
      <xdr:spPr>
        <a:xfrm>
          <a:off x="419100" y="2352675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161</xdr:row>
      <xdr:rowOff>0</xdr:rowOff>
    </xdr:from>
    <xdr:to>
      <xdr:col>7</xdr:col>
      <xdr:colOff>0</xdr:colOff>
      <xdr:row>161</xdr:row>
      <xdr:rowOff>0</xdr:rowOff>
    </xdr:to>
    <xdr:sp>
      <xdr:nvSpPr>
        <xdr:cNvPr id="33" name="Text 67"/>
        <xdr:cNvSpPr txBox="1">
          <a:spLocks noChangeArrowheads="1"/>
        </xdr:cNvSpPr>
      </xdr:nvSpPr>
      <xdr:spPr>
        <a:xfrm>
          <a:off x="409575" y="235267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161</xdr:row>
      <xdr:rowOff>0</xdr:rowOff>
    </xdr:from>
    <xdr:to>
      <xdr:col>6</xdr:col>
      <xdr:colOff>885825</xdr:colOff>
      <xdr:row>161</xdr:row>
      <xdr:rowOff>0</xdr:rowOff>
    </xdr:to>
    <xdr:sp>
      <xdr:nvSpPr>
        <xdr:cNvPr id="34" name="TextBox 34"/>
        <xdr:cNvSpPr txBox="1">
          <a:spLocks noChangeArrowheads="1"/>
        </xdr:cNvSpPr>
      </xdr:nvSpPr>
      <xdr:spPr>
        <a:xfrm>
          <a:off x="428625" y="235267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161</xdr:row>
      <xdr:rowOff>0</xdr:rowOff>
    </xdr:from>
    <xdr:to>
      <xdr:col>5</xdr:col>
      <xdr:colOff>171450</xdr:colOff>
      <xdr:row>161</xdr:row>
      <xdr:rowOff>0</xdr:rowOff>
    </xdr:to>
    <xdr:sp>
      <xdr:nvSpPr>
        <xdr:cNvPr id="35" name="TextBox 35"/>
        <xdr:cNvSpPr txBox="1">
          <a:spLocks noChangeArrowheads="1"/>
        </xdr:cNvSpPr>
      </xdr:nvSpPr>
      <xdr:spPr>
        <a:xfrm>
          <a:off x="3943350" y="2352675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161</xdr:row>
      <xdr:rowOff>0</xdr:rowOff>
    </xdr:from>
    <xdr:to>
      <xdr:col>6</xdr:col>
      <xdr:colOff>152400</xdr:colOff>
      <xdr:row>161</xdr:row>
      <xdr:rowOff>0</xdr:rowOff>
    </xdr:to>
    <xdr:sp>
      <xdr:nvSpPr>
        <xdr:cNvPr id="36" name="TextBox 36"/>
        <xdr:cNvSpPr txBox="1">
          <a:spLocks noChangeArrowheads="1"/>
        </xdr:cNvSpPr>
      </xdr:nvSpPr>
      <xdr:spPr>
        <a:xfrm>
          <a:off x="4876800" y="2352675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161</xdr:row>
      <xdr:rowOff>0</xdr:rowOff>
    </xdr:from>
    <xdr:to>
      <xdr:col>7</xdr:col>
      <xdr:colOff>19050</xdr:colOff>
      <xdr:row>161</xdr:row>
      <xdr:rowOff>0</xdr:rowOff>
    </xdr:to>
    <xdr:sp>
      <xdr:nvSpPr>
        <xdr:cNvPr id="37" name="TextBox 37"/>
        <xdr:cNvSpPr txBox="1">
          <a:spLocks noChangeArrowheads="1"/>
        </xdr:cNvSpPr>
      </xdr:nvSpPr>
      <xdr:spPr>
        <a:xfrm>
          <a:off x="5895975" y="2352675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161</xdr:row>
      <xdr:rowOff>0</xdr:rowOff>
    </xdr:from>
    <xdr:to>
      <xdr:col>5</xdr:col>
      <xdr:colOff>133350</xdr:colOff>
      <xdr:row>161</xdr:row>
      <xdr:rowOff>0</xdr:rowOff>
    </xdr:to>
    <xdr:sp>
      <xdr:nvSpPr>
        <xdr:cNvPr id="38" name="TextBox 38"/>
        <xdr:cNvSpPr txBox="1">
          <a:spLocks noChangeArrowheads="1"/>
        </xdr:cNvSpPr>
      </xdr:nvSpPr>
      <xdr:spPr>
        <a:xfrm>
          <a:off x="3924300" y="2352675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161</xdr:row>
      <xdr:rowOff>0</xdr:rowOff>
    </xdr:from>
    <xdr:to>
      <xdr:col>6</xdr:col>
      <xdr:colOff>85725</xdr:colOff>
      <xdr:row>161</xdr:row>
      <xdr:rowOff>0</xdr:rowOff>
    </xdr:to>
    <xdr:sp>
      <xdr:nvSpPr>
        <xdr:cNvPr id="39" name="TextBox 39"/>
        <xdr:cNvSpPr txBox="1">
          <a:spLocks noChangeArrowheads="1"/>
        </xdr:cNvSpPr>
      </xdr:nvSpPr>
      <xdr:spPr>
        <a:xfrm>
          <a:off x="4905375" y="2352675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161</xdr:row>
      <xdr:rowOff>0</xdr:rowOff>
    </xdr:from>
    <xdr:to>
      <xdr:col>6</xdr:col>
      <xdr:colOff>876300</xdr:colOff>
      <xdr:row>161</xdr:row>
      <xdr:rowOff>0</xdr:rowOff>
    </xdr:to>
    <xdr:sp>
      <xdr:nvSpPr>
        <xdr:cNvPr id="40" name="TextBox 40"/>
        <xdr:cNvSpPr txBox="1">
          <a:spLocks noChangeArrowheads="1"/>
        </xdr:cNvSpPr>
      </xdr:nvSpPr>
      <xdr:spPr>
        <a:xfrm>
          <a:off x="5876925" y="2352675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161</xdr:row>
      <xdr:rowOff>0</xdr:rowOff>
    </xdr:from>
    <xdr:to>
      <xdr:col>8</xdr:col>
      <xdr:colOff>0</xdr:colOff>
      <xdr:row>161</xdr:row>
      <xdr:rowOff>0</xdr:rowOff>
    </xdr:to>
    <xdr:sp>
      <xdr:nvSpPr>
        <xdr:cNvPr id="41" name="Text 64"/>
        <xdr:cNvSpPr txBox="1">
          <a:spLocks noChangeArrowheads="1"/>
        </xdr:cNvSpPr>
      </xdr:nvSpPr>
      <xdr:spPr>
        <a:xfrm>
          <a:off x="238125" y="2352675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161</xdr:row>
      <xdr:rowOff>0</xdr:rowOff>
    </xdr:from>
    <xdr:to>
      <xdr:col>7</xdr:col>
      <xdr:colOff>161925</xdr:colOff>
      <xdr:row>161</xdr:row>
      <xdr:rowOff>0</xdr:rowOff>
    </xdr:to>
    <xdr:sp>
      <xdr:nvSpPr>
        <xdr:cNvPr id="42" name="Text 65"/>
        <xdr:cNvSpPr txBox="1">
          <a:spLocks noChangeArrowheads="1"/>
        </xdr:cNvSpPr>
      </xdr:nvSpPr>
      <xdr:spPr>
        <a:xfrm>
          <a:off x="438150" y="23526750"/>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161</xdr:row>
      <xdr:rowOff>0</xdr:rowOff>
    </xdr:from>
    <xdr:to>
      <xdr:col>7</xdr:col>
      <xdr:colOff>171450</xdr:colOff>
      <xdr:row>161</xdr:row>
      <xdr:rowOff>0</xdr:rowOff>
    </xdr:to>
    <xdr:sp>
      <xdr:nvSpPr>
        <xdr:cNvPr id="43" name="Text 66"/>
        <xdr:cNvSpPr txBox="1">
          <a:spLocks noChangeArrowheads="1"/>
        </xdr:cNvSpPr>
      </xdr:nvSpPr>
      <xdr:spPr>
        <a:xfrm>
          <a:off x="428625" y="23526750"/>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161</xdr:row>
      <xdr:rowOff>0</xdr:rowOff>
    </xdr:from>
    <xdr:to>
      <xdr:col>8</xdr:col>
      <xdr:colOff>0</xdr:colOff>
      <xdr:row>161</xdr:row>
      <xdr:rowOff>0</xdr:rowOff>
    </xdr:to>
    <xdr:sp>
      <xdr:nvSpPr>
        <xdr:cNvPr id="44" name="Text 67"/>
        <xdr:cNvSpPr txBox="1">
          <a:spLocks noChangeArrowheads="1"/>
        </xdr:cNvSpPr>
      </xdr:nvSpPr>
      <xdr:spPr>
        <a:xfrm>
          <a:off x="419100" y="235267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6</xdr:row>
      <xdr:rowOff>0</xdr:rowOff>
    </xdr:from>
    <xdr:to>
      <xdr:col>7</xdr:col>
      <xdr:colOff>114300</xdr:colOff>
      <xdr:row>8</xdr:row>
      <xdr:rowOff>0</xdr:rowOff>
    </xdr:to>
    <xdr:sp>
      <xdr:nvSpPr>
        <xdr:cNvPr id="45" name="TextBox 46"/>
        <xdr:cNvSpPr txBox="1">
          <a:spLocks noChangeArrowheads="1"/>
        </xdr:cNvSpPr>
      </xdr:nvSpPr>
      <xdr:spPr>
        <a:xfrm>
          <a:off x="228600" y="771525"/>
          <a:ext cx="6305550" cy="30480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PER BURSA SECURITIES LISTING REQUIREMENTS</a:t>
          </a:r>
          <a:r>
            <a:rPr lang="en-US" cap="none" sz="1000" b="0" i="0" u="none" baseline="0">
              <a:latin typeface="Arial"/>
              <a:ea typeface="Arial"/>
              <a:cs typeface="Arial"/>
            </a:rPr>
            <a:t>
</a:t>
          </a:r>
        </a:p>
      </xdr:txBody>
    </xdr:sp>
    <xdr:clientData/>
  </xdr:twoCellAnchor>
  <xdr:twoCellAnchor>
    <xdr:from>
      <xdr:col>1</xdr:col>
      <xdr:colOff>9525</xdr:colOff>
      <xdr:row>18</xdr:row>
      <xdr:rowOff>19050</xdr:rowOff>
    </xdr:from>
    <xdr:to>
      <xdr:col>7</xdr:col>
      <xdr:colOff>171450</xdr:colOff>
      <xdr:row>22</xdr:row>
      <xdr:rowOff>104775</xdr:rowOff>
    </xdr:to>
    <xdr:sp>
      <xdr:nvSpPr>
        <xdr:cNvPr id="46" name="TextBox 48"/>
        <xdr:cNvSpPr txBox="1">
          <a:spLocks noChangeArrowheads="1"/>
        </xdr:cNvSpPr>
      </xdr:nvSpPr>
      <xdr:spPr>
        <a:xfrm>
          <a:off x="228600" y="2609850"/>
          <a:ext cx="6362700" cy="714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revenue of RM44.3 million and pre-tax loss of RM5.1 million compared to the preceding quarter's</a:t>
          </a:r>
          <a:r>
            <a:rPr lang="en-US" cap="none" sz="1000" b="0" i="0" u="none" baseline="0">
              <a:latin typeface="Arial"/>
              <a:ea typeface="Arial"/>
              <a:cs typeface="Arial"/>
            </a:rPr>
            <a:t> revenue of RM60.0 million and pre-tax loss of RM26.2 million. The higher pre-tax loss for the preceding quarter was mainly due to the provisions by the food operations in Australia and impairment of assets and goodwill recognised.</a:t>
          </a:r>
        </a:p>
      </xdr:txBody>
    </xdr:sp>
    <xdr:clientData/>
  </xdr:twoCellAnchor>
  <xdr:twoCellAnchor>
    <xdr:from>
      <xdr:col>2</xdr:col>
      <xdr:colOff>9525</xdr:colOff>
      <xdr:row>124</xdr:row>
      <xdr:rowOff>47625</xdr:rowOff>
    </xdr:from>
    <xdr:to>
      <xdr:col>8</xdr:col>
      <xdr:colOff>0</xdr:colOff>
      <xdr:row>127</xdr:row>
      <xdr:rowOff>114300</xdr:rowOff>
    </xdr:to>
    <xdr:sp>
      <xdr:nvSpPr>
        <xdr:cNvPr id="47" name="TextBox 59"/>
        <xdr:cNvSpPr txBox="1">
          <a:spLocks noChangeArrowheads="1"/>
        </xdr:cNvSpPr>
      </xdr:nvSpPr>
      <xdr:spPr>
        <a:xfrm>
          <a:off x="419100" y="17916525"/>
          <a:ext cx="6181725" cy="552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(2006: earnings per share) of the Group is calculated by dividing the loss (2006: profit) attributable to equity holders of the Company for the financial period by the weighted average number of ordinary shares in issue during the 3 month period ended 31 March 2007 of 713,361,000 (2006: 717,036,000).</a:t>
          </a:r>
        </a:p>
      </xdr:txBody>
    </xdr:sp>
    <xdr:clientData/>
  </xdr:twoCellAnchor>
  <xdr:twoCellAnchor>
    <xdr:from>
      <xdr:col>2</xdr:col>
      <xdr:colOff>9525</xdr:colOff>
      <xdr:row>130</xdr:row>
      <xdr:rowOff>0</xdr:rowOff>
    </xdr:from>
    <xdr:to>
      <xdr:col>7</xdr:col>
      <xdr:colOff>161925</xdr:colOff>
      <xdr:row>131</xdr:row>
      <xdr:rowOff>38100</xdr:rowOff>
    </xdr:to>
    <xdr:sp>
      <xdr:nvSpPr>
        <xdr:cNvPr id="48" name="TextBox 60"/>
        <xdr:cNvSpPr txBox="1">
          <a:spLocks noChangeArrowheads="1"/>
        </xdr:cNvSpPr>
      </xdr:nvSpPr>
      <xdr:spPr>
        <a:xfrm>
          <a:off x="419100" y="18726150"/>
          <a:ext cx="6162675"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47</xdr:row>
      <xdr:rowOff>76200</xdr:rowOff>
    </xdr:from>
    <xdr:to>
      <xdr:col>7</xdr:col>
      <xdr:colOff>171450</xdr:colOff>
      <xdr:row>49</xdr:row>
      <xdr:rowOff>152400</xdr:rowOff>
    </xdr:to>
    <xdr:sp>
      <xdr:nvSpPr>
        <xdr:cNvPr id="49" name="Text 20"/>
        <xdr:cNvSpPr txBox="1">
          <a:spLocks noChangeArrowheads="1"/>
        </xdr:cNvSpPr>
      </xdr:nvSpPr>
      <xdr:spPr>
        <a:xfrm>
          <a:off x="219075" y="6686550"/>
          <a:ext cx="6372225" cy="38100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 provision of the Group for the financial period ended 31 March 2007 is due to certain subsidiaries having taxable profits while no group relief is available for losses suffered by other subsidiaries.</a:t>
          </a:r>
        </a:p>
      </xdr:txBody>
    </xdr:sp>
    <xdr:clientData/>
  </xdr:twoCellAnchor>
  <xdr:twoCellAnchor>
    <xdr:from>
      <xdr:col>2</xdr:col>
      <xdr:colOff>76200</xdr:colOff>
      <xdr:row>65</xdr:row>
      <xdr:rowOff>0</xdr:rowOff>
    </xdr:from>
    <xdr:to>
      <xdr:col>8</xdr:col>
      <xdr:colOff>0</xdr:colOff>
      <xdr:row>65</xdr:row>
      <xdr:rowOff>0</xdr:rowOff>
    </xdr:to>
    <xdr:sp>
      <xdr:nvSpPr>
        <xdr:cNvPr id="50" name="Text 49"/>
        <xdr:cNvSpPr txBox="1">
          <a:spLocks noChangeArrowheads="1"/>
        </xdr:cNvSpPr>
      </xdr:nvSpPr>
      <xdr:spPr>
        <a:xfrm>
          <a:off x="485775" y="9105900"/>
          <a:ext cx="611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financial year ended 31 December 2004. </a:t>
          </a:r>
        </a:p>
      </xdr:txBody>
    </xdr:sp>
    <xdr:clientData/>
  </xdr:twoCellAnchor>
  <xdr:twoCellAnchor>
    <xdr:from>
      <xdr:col>2</xdr:col>
      <xdr:colOff>0</xdr:colOff>
      <xdr:row>66</xdr:row>
      <xdr:rowOff>0</xdr:rowOff>
    </xdr:from>
    <xdr:to>
      <xdr:col>7</xdr:col>
      <xdr:colOff>114300</xdr:colOff>
      <xdr:row>68</xdr:row>
      <xdr:rowOff>0</xdr:rowOff>
    </xdr:to>
    <xdr:sp>
      <xdr:nvSpPr>
        <xdr:cNvPr id="51" name="Text 50"/>
        <xdr:cNvSpPr txBox="1">
          <a:spLocks noChangeArrowheads="1"/>
        </xdr:cNvSpPr>
      </xdr:nvSpPr>
      <xdr:spPr>
        <a:xfrm>
          <a:off x="409575" y="9258300"/>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March 2007 are as follows:-</a:t>
          </a:r>
        </a:p>
      </xdr:txBody>
    </xdr:sp>
    <xdr:clientData/>
  </xdr:twoCellAnchor>
  <xdr:oneCellAnchor>
    <xdr:from>
      <xdr:col>1</xdr:col>
      <xdr:colOff>0</xdr:colOff>
      <xdr:row>52</xdr:row>
      <xdr:rowOff>114300</xdr:rowOff>
    </xdr:from>
    <xdr:ext cx="6391275" cy="409575"/>
    <xdr:sp>
      <xdr:nvSpPr>
        <xdr:cNvPr id="52" name="Text 19"/>
        <xdr:cNvSpPr txBox="1">
          <a:spLocks noChangeArrowheads="1"/>
        </xdr:cNvSpPr>
      </xdr:nvSpPr>
      <xdr:spPr>
        <a:xfrm>
          <a:off x="219075" y="7419975"/>
          <a:ext cx="6391275"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gain/(loss) on disposal of investments and/or properties for the financial period ended 31 March 2007, other than as disclosed in Note 7 below.</a:t>
          </a:r>
        </a:p>
      </xdr:txBody>
    </xdr:sp>
    <xdr:clientData/>
  </xdr:oneCellAnchor>
  <xdr:twoCellAnchor>
    <xdr:from>
      <xdr:col>2</xdr:col>
      <xdr:colOff>57150</xdr:colOff>
      <xdr:row>90</xdr:row>
      <xdr:rowOff>28575</xdr:rowOff>
    </xdr:from>
    <xdr:to>
      <xdr:col>7</xdr:col>
      <xdr:colOff>171450</xdr:colOff>
      <xdr:row>92</xdr:row>
      <xdr:rowOff>0</xdr:rowOff>
    </xdr:to>
    <xdr:sp>
      <xdr:nvSpPr>
        <xdr:cNvPr id="53" name="Text 74"/>
        <xdr:cNvSpPr txBox="1">
          <a:spLocks noChangeArrowheads="1"/>
        </xdr:cNvSpPr>
      </xdr:nvSpPr>
      <xdr:spPr>
        <a:xfrm>
          <a:off x="466725" y="12782550"/>
          <a:ext cx="61245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March 2007 are as follows:-</a:t>
          </a:r>
        </a:p>
      </xdr:txBody>
    </xdr:sp>
    <xdr:clientData/>
  </xdr:twoCellAnchor>
  <xdr:twoCellAnchor>
    <xdr:from>
      <xdr:col>2</xdr:col>
      <xdr:colOff>38100</xdr:colOff>
      <xdr:row>98</xdr:row>
      <xdr:rowOff>9525</xdr:rowOff>
    </xdr:from>
    <xdr:to>
      <xdr:col>8</xdr:col>
      <xdr:colOff>0</xdr:colOff>
      <xdr:row>99</xdr:row>
      <xdr:rowOff>38100</xdr:rowOff>
    </xdr:to>
    <xdr:sp>
      <xdr:nvSpPr>
        <xdr:cNvPr id="54" name="Text 75"/>
        <xdr:cNvSpPr txBox="1">
          <a:spLocks noChangeArrowheads="1"/>
        </xdr:cNvSpPr>
      </xdr:nvSpPr>
      <xdr:spPr>
        <a:xfrm>
          <a:off x="447675" y="13868400"/>
          <a:ext cx="6153150"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March 2007 included in (a) above are as follows:-</a:t>
          </a:r>
        </a:p>
      </xdr:txBody>
    </xdr:sp>
    <xdr:clientData/>
  </xdr:twoCellAnchor>
  <xdr:twoCellAnchor>
    <xdr:from>
      <xdr:col>5</xdr:col>
      <xdr:colOff>104775</xdr:colOff>
      <xdr:row>97</xdr:row>
      <xdr:rowOff>0</xdr:rowOff>
    </xdr:from>
    <xdr:to>
      <xdr:col>6</xdr:col>
      <xdr:colOff>0</xdr:colOff>
      <xdr:row>97</xdr:row>
      <xdr:rowOff>0</xdr:rowOff>
    </xdr:to>
    <xdr:sp>
      <xdr:nvSpPr>
        <xdr:cNvPr id="55" name="Line 87"/>
        <xdr:cNvSpPr>
          <a:spLocks/>
        </xdr:cNvSpPr>
      </xdr:nvSpPr>
      <xdr:spPr>
        <a:xfrm>
          <a:off x="4752975" y="1376362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96</xdr:row>
      <xdr:rowOff>0</xdr:rowOff>
    </xdr:from>
    <xdr:to>
      <xdr:col>6</xdr:col>
      <xdr:colOff>0</xdr:colOff>
      <xdr:row>96</xdr:row>
      <xdr:rowOff>0</xdr:rowOff>
    </xdr:to>
    <xdr:sp>
      <xdr:nvSpPr>
        <xdr:cNvPr id="56" name="Line 88"/>
        <xdr:cNvSpPr>
          <a:spLocks/>
        </xdr:cNvSpPr>
      </xdr:nvSpPr>
      <xdr:spPr>
        <a:xfrm>
          <a:off x="4752975" y="1360170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105</xdr:row>
      <xdr:rowOff>161925</xdr:rowOff>
    </xdr:from>
    <xdr:to>
      <xdr:col>6</xdr:col>
      <xdr:colOff>0</xdr:colOff>
      <xdr:row>105</xdr:row>
      <xdr:rowOff>161925</xdr:rowOff>
    </xdr:to>
    <xdr:sp>
      <xdr:nvSpPr>
        <xdr:cNvPr id="57" name="Line 89"/>
        <xdr:cNvSpPr>
          <a:spLocks/>
        </xdr:cNvSpPr>
      </xdr:nvSpPr>
      <xdr:spPr>
        <a:xfrm>
          <a:off x="4762500" y="15068550"/>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110</xdr:row>
      <xdr:rowOff>114300</xdr:rowOff>
    </xdr:from>
    <xdr:to>
      <xdr:col>7</xdr:col>
      <xdr:colOff>171450</xdr:colOff>
      <xdr:row>112</xdr:row>
      <xdr:rowOff>0</xdr:rowOff>
    </xdr:to>
    <xdr:sp>
      <xdr:nvSpPr>
        <xdr:cNvPr id="58" name="Text 5"/>
        <xdr:cNvSpPr txBox="1">
          <a:spLocks noChangeArrowheads="1"/>
        </xdr:cNvSpPr>
      </xdr:nvSpPr>
      <xdr:spPr>
        <a:xfrm>
          <a:off x="247650" y="15763875"/>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p>
      </xdr:txBody>
    </xdr:sp>
    <xdr:clientData/>
  </xdr:twoCellAnchor>
  <xdr:oneCellAnchor>
    <xdr:from>
      <xdr:col>1</xdr:col>
      <xdr:colOff>28575</xdr:colOff>
      <xdr:row>114</xdr:row>
      <xdr:rowOff>152400</xdr:rowOff>
    </xdr:from>
    <xdr:ext cx="6553200" cy="209550"/>
    <xdr:sp>
      <xdr:nvSpPr>
        <xdr:cNvPr id="59" name="Text 12"/>
        <xdr:cNvSpPr txBox="1">
          <a:spLocks noChangeArrowheads="1"/>
        </xdr:cNvSpPr>
      </xdr:nvSpPr>
      <xdr:spPr>
        <a:xfrm>
          <a:off x="247650" y="16449675"/>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116</xdr:row>
      <xdr:rowOff>0</xdr:rowOff>
    </xdr:from>
    <xdr:to>
      <xdr:col>7</xdr:col>
      <xdr:colOff>171450</xdr:colOff>
      <xdr:row>116</xdr:row>
      <xdr:rowOff>0</xdr:rowOff>
    </xdr:to>
    <xdr:sp>
      <xdr:nvSpPr>
        <xdr:cNvPr id="60" name="TextBox 93"/>
        <xdr:cNvSpPr txBox="1">
          <a:spLocks noChangeArrowheads="1"/>
        </xdr:cNvSpPr>
      </xdr:nvSpPr>
      <xdr:spPr>
        <a:xfrm>
          <a:off x="466725" y="166211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161</xdr:row>
      <xdr:rowOff>0</xdr:rowOff>
    </xdr:from>
    <xdr:to>
      <xdr:col>6</xdr:col>
      <xdr:colOff>0</xdr:colOff>
      <xdr:row>161</xdr:row>
      <xdr:rowOff>0</xdr:rowOff>
    </xdr:to>
    <xdr:sp>
      <xdr:nvSpPr>
        <xdr:cNvPr id="61" name="Text 64"/>
        <xdr:cNvSpPr txBox="1">
          <a:spLocks noChangeArrowheads="1"/>
        </xdr:cNvSpPr>
      </xdr:nvSpPr>
      <xdr:spPr>
        <a:xfrm>
          <a:off x="219075" y="235077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161</xdr:row>
      <xdr:rowOff>0</xdr:rowOff>
    </xdr:from>
    <xdr:to>
      <xdr:col>6</xdr:col>
      <xdr:colOff>0</xdr:colOff>
      <xdr:row>161</xdr:row>
      <xdr:rowOff>0</xdr:rowOff>
    </xdr:to>
    <xdr:sp>
      <xdr:nvSpPr>
        <xdr:cNvPr id="62" name="Text 65"/>
        <xdr:cNvSpPr txBox="1">
          <a:spLocks noChangeArrowheads="1"/>
        </xdr:cNvSpPr>
      </xdr:nvSpPr>
      <xdr:spPr>
        <a:xfrm>
          <a:off x="409575" y="235077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161</xdr:row>
      <xdr:rowOff>0</xdr:rowOff>
    </xdr:from>
    <xdr:to>
      <xdr:col>6</xdr:col>
      <xdr:colOff>0</xdr:colOff>
      <xdr:row>161</xdr:row>
      <xdr:rowOff>0</xdr:rowOff>
    </xdr:to>
    <xdr:sp>
      <xdr:nvSpPr>
        <xdr:cNvPr id="63" name="Text 66"/>
        <xdr:cNvSpPr txBox="1">
          <a:spLocks noChangeArrowheads="1"/>
        </xdr:cNvSpPr>
      </xdr:nvSpPr>
      <xdr:spPr>
        <a:xfrm>
          <a:off x="419100" y="2350770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161</xdr:row>
      <xdr:rowOff>0</xdr:rowOff>
    </xdr:from>
    <xdr:to>
      <xdr:col>6</xdr:col>
      <xdr:colOff>0</xdr:colOff>
      <xdr:row>161</xdr:row>
      <xdr:rowOff>0</xdr:rowOff>
    </xdr:to>
    <xdr:sp>
      <xdr:nvSpPr>
        <xdr:cNvPr id="64" name="Text 67"/>
        <xdr:cNvSpPr txBox="1">
          <a:spLocks noChangeArrowheads="1"/>
        </xdr:cNvSpPr>
      </xdr:nvSpPr>
      <xdr:spPr>
        <a:xfrm>
          <a:off x="409575" y="235077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161</xdr:row>
      <xdr:rowOff>0</xdr:rowOff>
    </xdr:from>
    <xdr:to>
      <xdr:col>7</xdr:col>
      <xdr:colOff>0</xdr:colOff>
      <xdr:row>161</xdr:row>
      <xdr:rowOff>0</xdr:rowOff>
    </xdr:to>
    <xdr:sp>
      <xdr:nvSpPr>
        <xdr:cNvPr id="65" name="Text 64"/>
        <xdr:cNvSpPr txBox="1">
          <a:spLocks noChangeArrowheads="1"/>
        </xdr:cNvSpPr>
      </xdr:nvSpPr>
      <xdr:spPr>
        <a:xfrm>
          <a:off x="314325" y="235077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161</xdr:row>
      <xdr:rowOff>0</xdr:rowOff>
    </xdr:from>
    <xdr:to>
      <xdr:col>7</xdr:col>
      <xdr:colOff>0</xdr:colOff>
      <xdr:row>161</xdr:row>
      <xdr:rowOff>0</xdr:rowOff>
    </xdr:to>
    <xdr:sp>
      <xdr:nvSpPr>
        <xdr:cNvPr id="66" name="Text 65"/>
        <xdr:cNvSpPr txBox="1">
          <a:spLocks noChangeArrowheads="1"/>
        </xdr:cNvSpPr>
      </xdr:nvSpPr>
      <xdr:spPr>
        <a:xfrm>
          <a:off x="409575" y="23507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161</xdr:row>
      <xdr:rowOff>0</xdr:rowOff>
    </xdr:from>
    <xdr:to>
      <xdr:col>7</xdr:col>
      <xdr:colOff>0</xdr:colOff>
      <xdr:row>161</xdr:row>
      <xdr:rowOff>0</xdr:rowOff>
    </xdr:to>
    <xdr:sp>
      <xdr:nvSpPr>
        <xdr:cNvPr id="67" name="Text 66"/>
        <xdr:cNvSpPr txBox="1">
          <a:spLocks noChangeArrowheads="1"/>
        </xdr:cNvSpPr>
      </xdr:nvSpPr>
      <xdr:spPr>
        <a:xfrm>
          <a:off x="419100" y="235077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161</xdr:row>
      <xdr:rowOff>0</xdr:rowOff>
    </xdr:from>
    <xdr:to>
      <xdr:col>7</xdr:col>
      <xdr:colOff>0</xdr:colOff>
      <xdr:row>161</xdr:row>
      <xdr:rowOff>0</xdr:rowOff>
    </xdr:to>
    <xdr:sp>
      <xdr:nvSpPr>
        <xdr:cNvPr id="68" name="Text 67"/>
        <xdr:cNvSpPr txBox="1">
          <a:spLocks noChangeArrowheads="1"/>
        </xdr:cNvSpPr>
      </xdr:nvSpPr>
      <xdr:spPr>
        <a:xfrm>
          <a:off x="409575" y="23507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148</xdr:row>
      <xdr:rowOff>0</xdr:rowOff>
    </xdr:from>
    <xdr:to>
      <xdr:col>7</xdr:col>
      <xdr:colOff>0</xdr:colOff>
      <xdr:row>148</xdr:row>
      <xdr:rowOff>0</xdr:rowOff>
    </xdr:to>
    <xdr:sp>
      <xdr:nvSpPr>
        <xdr:cNvPr id="69" name="Text 64"/>
        <xdr:cNvSpPr txBox="1">
          <a:spLocks noChangeArrowheads="1"/>
        </xdr:cNvSpPr>
      </xdr:nvSpPr>
      <xdr:spPr>
        <a:xfrm>
          <a:off x="219075" y="214693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152</xdr:row>
      <xdr:rowOff>0</xdr:rowOff>
    </xdr:from>
    <xdr:to>
      <xdr:col>7</xdr:col>
      <xdr:colOff>0</xdr:colOff>
      <xdr:row>152</xdr:row>
      <xdr:rowOff>0</xdr:rowOff>
    </xdr:to>
    <xdr:sp>
      <xdr:nvSpPr>
        <xdr:cNvPr id="70" name="Text 65"/>
        <xdr:cNvSpPr txBox="1">
          <a:spLocks noChangeArrowheads="1"/>
        </xdr:cNvSpPr>
      </xdr:nvSpPr>
      <xdr:spPr>
        <a:xfrm>
          <a:off x="409575" y="221170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152</xdr:row>
      <xdr:rowOff>0</xdr:rowOff>
    </xdr:from>
    <xdr:to>
      <xdr:col>7</xdr:col>
      <xdr:colOff>0</xdr:colOff>
      <xdr:row>152</xdr:row>
      <xdr:rowOff>0</xdr:rowOff>
    </xdr:to>
    <xdr:sp>
      <xdr:nvSpPr>
        <xdr:cNvPr id="71" name="Text 66"/>
        <xdr:cNvSpPr txBox="1">
          <a:spLocks noChangeArrowheads="1"/>
        </xdr:cNvSpPr>
      </xdr:nvSpPr>
      <xdr:spPr>
        <a:xfrm>
          <a:off x="419100" y="221170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152</xdr:row>
      <xdr:rowOff>0</xdr:rowOff>
    </xdr:from>
    <xdr:to>
      <xdr:col>6</xdr:col>
      <xdr:colOff>695325</xdr:colOff>
      <xdr:row>152</xdr:row>
      <xdr:rowOff>0</xdr:rowOff>
    </xdr:to>
    <xdr:sp>
      <xdr:nvSpPr>
        <xdr:cNvPr id="72" name="Text 67"/>
        <xdr:cNvSpPr txBox="1">
          <a:spLocks noChangeArrowheads="1"/>
        </xdr:cNvSpPr>
      </xdr:nvSpPr>
      <xdr:spPr>
        <a:xfrm>
          <a:off x="409575" y="221170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19050</xdr:colOff>
      <xdr:row>135</xdr:row>
      <xdr:rowOff>0</xdr:rowOff>
    </xdr:from>
    <xdr:ext cx="6372225" cy="361950"/>
    <xdr:sp>
      <xdr:nvSpPr>
        <xdr:cNvPr id="73" name="Text 14"/>
        <xdr:cNvSpPr txBox="1">
          <a:spLocks noChangeArrowheads="1"/>
        </xdr:cNvSpPr>
      </xdr:nvSpPr>
      <xdr:spPr>
        <a:xfrm>
          <a:off x="238125" y="19526250"/>
          <a:ext cx="63722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a:t>
          </a:r>
        </a:p>
      </xdr:txBody>
    </xdr:sp>
    <xdr:clientData/>
  </xdr:oneCellAnchor>
  <xdr:oneCellAnchor>
    <xdr:from>
      <xdr:col>1</xdr:col>
      <xdr:colOff>38100</xdr:colOff>
      <xdr:row>153</xdr:row>
      <xdr:rowOff>0</xdr:rowOff>
    </xdr:from>
    <xdr:ext cx="6343650" cy="533400"/>
    <xdr:sp>
      <xdr:nvSpPr>
        <xdr:cNvPr id="74" name="Text 14"/>
        <xdr:cNvSpPr txBox="1">
          <a:spLocks noChangeArrowheads="1"/>
        </xdr:cNvSpPr>
      </xdr:nvSpPr>
      <xdr:spPr>
        <a:xfrm>
          <a:off x="257175" y="22250400"/>
          <a:ext cx="6343650" cy="533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The Group will continue to look for viable investments with good long term potential in the food, retailing and other viable businesses.</a:t>
          </a:r>
        </a:p>
      </xdr:txBody>
    </xdr:sp>
    <xdr:clientData/>
  </xdr:oneCellAnchor>
  <xdr:twoCellAnchor>
    <xdr:from>
      <xdr:col>2</xdr:col>
      <xdr:colOff>19050</xdr:colOff>
      <xdr:row>134</xdr:row>
      <xdr:rowOff>0</xdr:rowOff>
    </xdr:from>
    <xdr:to>
      <xdr:col>6</xdr:col>
      <xdr:colOff>885825</xdr:colOff>
      <xdr:row>134</xdr:row>
      <xdr:rowOff>0</xdr:rowOff>
    </xdr:to>
    <xdr:sp>
      <xdr:nvSpPr>
        <xdr:cNvPr id="75" name="TextBox 108"/>
        <xdr:cNvSpPr txBox="1">
          <a:spLocks noChangeArrowheads="1"/>
        </xdr:cNvSpPr>
      </xdr:nvSpPr>
      <xdr:spPr>
        <a:xfrm>
          <a:off x="428625" y="193738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47625</xdr:rowOff>
    </xdr:to>
    <xdr:pic>
      <xdr:nvPicPr>
        <xdr:cNvPr id="76"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116</xdr:row>
      <xdr:rowOff>0</xdr:rowOff>
    </xdr:from>
    <xdr:to>
      <xdr:col>8</xdr:col>
      <xdr:colOff>0</xdr:colOff>
      <xdr:row>116</xdr:row>
      <xdr:rowOff>0</xdr:rowOff>
    </xdr:to>
    <xdr:sp>
      <xdr:nvSpPr>
        <xdr:cNvPr id="77" name="Text 64"/>
        <xdr:cNvSpPr txBox="1">
          <a:spLocks noChangeArrowheads="1"/>
        </xdr:cNvSpPr>
      </xdr:nvSpPr>
      <xdr:spPr>
        <a:xfrm>
          <a:off x="228600" y="166211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116</xdr:row>
      <xdr:rowOff>0</xdr:rowOff>
    </xdr:from>
    <xdr:to>
      <xdr:col>7</xdr:col>
      <xdr:colOff>152400</xdr:colOff>
      <xdr:row>116</xdr:row>
      <xdr:rowOff>0</xdr:rowOff>
    </xdr:to>
    <xdr:sp>
      <xdr:nvSpPr>
        <xdr:cNvPr id="78" name="Text 65"/>
        <xdr:cNvSpPr txBox="1">
          <a:spLocks noChangeArrowheads="1"/>
        </xdr:cNvSpPr>
      </xdr:nvSpPr>
      <xdr:spPr>
        <a:xfrm>
          <a:off x="409575" y="166211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116</xdr:row>
      <xdr:rowOff>0</xdr:rowOff>
    </xdr:from>
    <xdr:to>
      <xdr:col>8</xdr:col>
      <xdr:colOff>0</xdr:colOff>
      <xdr:row>116</xdr:row>
      <xdr:rowOff>0</xdr:rowOff>
    </xdr:to>
    <xdr:sp>
      <xdr:nvSpPr>
        <xdr:cNvPr id="79" name="Text 66"/>
        <xdr:cNvSpPr txBox="1">
          <a:spLocks noChangeArrowheads="1"/>
        </xdr:cNvSpPr>
      </xdr:nvSpPr>
      <xdr:spPr>
        <a:xfrm>
          <a:off x="419100" y="166211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116</xdr:row>
      <xdr:rowOff>0</xdr:rowOff>
    </xdr:from>
    <xdr:to>
      <xdr:col>8</xdr:col>
      <xdr:colOff>0</xdr:colOff>
      <xdr:row>116</xdr:row>
      <xdr:rowOff>0</xdr:rowOff>
    </xdr:to>
    <xdr:sp>
      <xdr:nvSpPr>
        <xdr:cNvPr id="80" name="Text 67"/>
        <xdr:cNvSpPr txBox="1">
          <a:spLocks noChangeArrowheads="1"/>
        </xdr:cNvSpPr>
      </xdr:nvSpPr>
      <xdr:spPr>
        <a:xfrm>
          <a:off x="409575" y="166211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57150</xdr:colOff>
      <xdr:row>116</xdr:row>
      <xdr:rowOff>0</xdr:rowOff>
    </xdr:from>
    <xdr:to>
      <xdr:col>7</xdr:col>
      <xdr:colOff>171450</xdr:colOff>
      <xdr:row>116</xdr:row>
      <xdr:rowOff>0</xdr:rowOff>
    </xdr:to>
    <xdr:sp>
      <xdr:nvSpPr>
        <xdr:cNvPr id="81" name="TextBox 133"/>
        <xdr:cNvSpPr txBox="1">
          <a:spLocks noChangeArrowheads="1"/>
        </xdr:cNvSpPr>
      </xdr:nvSpPr>
      <xdr:spPr>
        <a:xfrm>
          <a:off x="466725" y="166211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116</xdr:row>
      <xdr:rowOff>0</xdr:rowOff>
    </xdr:from>
    <xdr:to>
      <xdr:col>8</xdr:col>
      <xdr:colOff>0</xdr:colOff>
      <xdr:row>116</xdr:row>
      <xdr:rowOff>0</xdr:rowOff>
    </xdr:to>
    <xdr:sp>
      <xdr:nvSpPr>
        <xdr:cNvPr id="82" name="Text 64"/>
        <xdr:cNvSpPr txBox="1">
          <a:spLocks noChangeArrowheads="1"/>
        </xdr:cNvSpPr>
      </xdr:nvSpPr>
      <xdr:spPr>
        <a:xfrm>
          <a:off x="228600" y="166211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116</xdr:row>
      <xdr:rowOff>0</xdr:rowOff>
    </xdr:from>
    <xdr:to>
      <xdr:col>7</xdr:col>
      <xdr:colOff>152400</xdr:colOff>
      <xdr:row>116</xdr:row>
      <xdr:rowOff>0</xdr:rowOff>
    </xdr:to>
    <xdr:sp>
      <xdr:nvSpPr>
        <xdr:cNvPr id="83" name="Text 65"/>
        <xdr:cNvSpPr txBox="1">
          <a:spLocks noChangeArrowheads="1"/>
        </xdr:cNvSpPr>
      </xdr:nvSpPr>
      <xdr:spPr>
        <a:xfrm>
          <a:off x="409575" y="166211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116</xdr:row>
      <xdr:rowOff>0</xdr:rowOff>
    </xdr:from>
    <xdr:to>
      <xdr:col>8</xdr:col>
      <xdr:colOff>0</xdr:colOff>
      <xdr:row>116</xdr:row>
      <xdr:rowOff>0</xdr:rowOff>
    </xdr:to>
    <xdr:sp>
      <xdr:nvSpPr>
        <xdr:cNvPr id="84" name="Text 66"/>
        <xdr:cNvSpPr txBox="1">
          <a:spLocks noChangeArrowheads="1"/>
        </xdr:cNvSpPr>
      </xdr:nvSpPr>
      <xdr:spPr>
        <a:xfrm>
          <a:off x="419100" y="166211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116</xdr:row>
      <xdr:rowOff>0</xdr:rowOff>
    </xdr:from>
    <xdr:to>
      <xdr:col>8</xdr:col>
      <xdr:colOff>0</xdr:colOff>
      <xdr:row>116</xdr:row>
      <xdr:rowOff>0</xdr:rowOff>
    </xdr:to>
    <xdr:sp>
      <xdr:nvSpPr>
        <xdr:cNvPr id="85" name="Text 67"/>
        <xdr:cNvSpPr txBox="1">
          <a:spLocks noChangeArrowheads="1"/>
        </xdr:cNvSpPr>
      </xdr:nvSpPr>
      <xdr:spPr>
        <a:xfrm>
          <a:off x="409575" y="166211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2</xdr:col>
      <xdr:colOff>276225</xdr:colOff>
      <xdr:row>78</xdr:row>
      <xdr:rowOff>0</xdr:rowOff>
    </xdr:from>
    <xdr:to>
      <xdr:col>8</xdr:col>
      <xdr:colOff>0</xdr:colOff>
      <xdr:row>78</xdr:row>
      <xdr:rowOff>0</xdr:rowOff>
    </xdr:to>
    <xdr:sp>
      <xdr:nvSpPr>
        <xdr:cNvPr id="86" name="TextBox 141"/>
        <xdr:cNvSpPr txBox="1">
          <a:spLocks noChangeArrowheads="1"/>
        </xdr:cNvSpPr>
      </xdr:nvSpPr>
      <xdr:spPr>
        <a:xfrm>
          <a:off x="685800" y="10810875"/>
          <a:ext cx="59150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257175</xdr:colOff>
      <xdr:row>78</xdr:row>
      <xdr:rowOff>0</xdr:rowOff>
    </xdr:from>
    <xdr:to>
      <xdr:col>7</xdr:col>
      <xdr:colOff>171450</xdr:colOff>
      <xdr:row>78</xdr:row>
      <xdr:rowOff>0</xdr:rowOff>
    </xdr:to>
    <xdr:sp>
      <xdr:nvSpPr>
        <xdr:cNvPr id="87" name="TextBox 142"/>
        <xdr:cNvSpPr txBox="1">
          <a:spLocks noChangeArrowheads="1"/>
        </xdr:cNvSpPr>
      </xdr:nvSpPr>
      <xdr:spPr>
        <a:xfrm>
          <a:off x="666750" y="10810875"/>
          <a:ext cx="592455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180975</xdr:colOff>
      <xdr:row>116</xdr:row>
      <xdr:rowOff>0</xdr:rowOff>
    </xdr:from>
    <xdr:to>
      <xdr:col>7</xdr:col>
      <xdr:colOff>152400</xdr:colOff>
      <xdr:row>116</xdr:row>
      <xdr:rowOff>0</xdr:rowOff>
    </xdr:to>
    <xdr:sp>
      <xdr:nvSpPr>
        <xdr:cNvPr id="88" name="TextBox 152"/>
        <xdr:cNvSpPr txBox="1">
          <a:spLocks noChangeArrowheads="1"/>
        </xdr:cNvSpPr>
      </xdr:nvSpPr>
      <xdr:spPr>
        <a:xfrm>
          <a:off x="400050" y="16621125"/>
          <a:ext cx="6172200" cy="0"/>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Securities deposited into the Depositor's Securities Account before 12.30 p.m. on                           in respect of securities exempted from mandatory deposit ; and 
Securities transferred into the Depositor's Securities Account before 4.00 p.m. on                            in respect of ordinary transfers ; and
Securities bought on Bursa Malaysia Securities Berhad on cum entitlement basis according to the Rules of Bursa Malaysia Securities Berhad.</a:t>
          </a:r>
        </a:p>
      </xdr:txBody>
    </xdr:sp>
    <xdr:clientData/>
  </xdr:twoCellAnchor>
  <xdr:twoCellAnchor>
    <xdr:from>
      <xdr:col>2</xdr:col>
      <xdr:colOff>0</xdr:colOff>
      <xdr:row>58</xdr:row>
      <xdr:rowOff>0</xdr:rowOff>
    </xdr:from>
    <xdr:to>
      <xdr:col>8</xdr:col>
      <xdr:colOff>0</xdr:colOff>
      <xdr:row>59</xdr:row>
      <xdr:rowOff>152400</xdr:rowOff>
    </xdr:to>
    <xdr:sp>
      <xdr:nvSpPr>
        <xdr:cNvPr id="89" name="Text 50"/>
        <xdr:cNvSpPr txBox="1">
          <a:spLocks noChangeArrowheads="1"/>
        </xdr:cNvSpPr>
      </xdr:nvSpPr>
      <xdr:spPr>
        <a:xfrm>
          <a:off x="409575" y="8105775"/>
          <a:ext cx="61912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three months ended 31 March 2007 are as follows:-</a:t>
          </a:r>
        </a:p>
      </xdr:txBody>
    </xdr:sp>
    <xdr:clientData/>
  </xdr:twoCellAnchor>
  <xdr:twoCellAnchor>
    <xdr:from>
      <xdr:col>2</xdr:col>
      <xdr:colOff>38100</xdr:colOff>
      <xdr:row>63</xdr:row>
      <xdr:rowOff>0</xdr:rowOff>
    </xdr:from>
    <xdr:to>
      <xdr:col>2</xdr:col>
      <xdr:colOff>266700</xdr:colOff>
      <xdr:row>64</xdr:row>
      <xdr:rowOff>47625</xdr:rowOff>
    </xdr:to>
    <xdr:sp>
      <xdr:nvSpPr>
        <xdr:cNvPr id="90" name="Rectangle 185"/>
        <xdr:cNvSpPr>
          <a:spLocks/>
        </xdr:cNvSpPr>
      </xdr:nvSpPr>
      <xdr:spPr>
        <a:xfrm>
          <a:off x="447675" y="8782050"/>
          <a:ext cx="228600" cy="20955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(ii)
</a:t>
          </a:r>
        </a:p>
      </xdr:txBody>
    </xdr:sp>
    <xdr:clientData/>
  </xdr:twoCellAnchor>
  <xdr:twoCellAnchor>
    <xdr:from>
      <xdr:col>2</xdr:col>
      <xdr:colOff>38100</xdr:colOff>
      <xdr:row>61</xdr:row>
      <xdr:rowOff>19050</xdr:rowOff>
    </xdr:from>
    <xdr:to>
      <xdr:col>2</xdr:col>
      <xdr:colOff>266700</xdr:colOff>
      <xdr:row>63</xdr:row>
      <xdr:rowOff>19050</xdr:rowOff>
    </xdr:to>
    <xdr:sp>
      <xdr:nvSpPr>
        <xdr:cNvPr id="91" name="Rectangle 186"/>
        <xdr:cNvSpPr>
          <a:spLocks/>
        </xdr:cNvSpPr>
      </xdr:nvSpPr>
      <xdr:spPr>
        <a:xfrm>
          <a:off x="447675" y="8610600"/>
          <a:ext cx="228600" cy="19050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
</a:t>
          </a:r>
        </a:p>
      </xdr:txBody>
    </xdr:sp>
    <xdr:clientData/>
  </xdr:twoCellAnchor>
  <xdr:oneCellAnchor>
    <xdr:from>
      <xdr:col>1</xdr:col>
      <xdr:colOff>28575</xdr:colOff>
      <xdr:row>119</xdr:row>
      <xdr:rowOff>0</xdr:rowOff>
    </xdr:from>
    <xdr:ext cx="6343650" cy="228600"/>
    <xdr:sp>
      <xdr:nvSpPr>
        <xdr:cNvPr id="92" name="Text 12"/>
        <xdr:cNvSpPr txBox="1">
          <a:spLocks noChangeArrowheads="1"/>
        </xdr:cNvSpPr>
      </xdr:nvSpPr>
      <xdr:spPr>
        <a:xfrm>
          <a:off x="247650" y="17106900"/>
          <a:ext cx="6343650"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the Board for the financial period ended 31 March 2007 (31 March 2006: Nil).</a:t>
          </a:r>
        </a:p>
      </xdr:txBody>
    </xdr:sp>
    <xdr:clientData/>
  </xdr:oneCellAnchor>
  <xdr:twoCellAnchor>
    <xdr:from>
      <xdr:col>1</xdr:col>
      <xdr:colOff>0</xdr:colOff>
      <xdr:row>25</xdr:row>
      <xdr:rowOff>9525</xdr:rowOff>
    </xdr:from>
    <xdr:to>
      <xdr:col>7</xdr:col>
      <xdr:colOff>142875</xdr:colOff>
      <xdr:row>30</xdr:row>
      <xdr:rowOff>95250</xdr:rowOff>
    </xdr:to>
    <xdr:sp>
      <xdr:nvSpPr>
        <xdr:cNvPr id="93" name="TextBox 189"/>
        <xdr:cNvSpPr txBox="1">
          <a:spLocks noChangeArrowheads="1"/>
        </xdr:cNvSpPr>
      </xdr:nvSpPr>
      <xdr:spPr>
        <a:xfrm>
          <a:off x="219075" y="3629025"/>
          <a:ext cx="6343650" cy="8477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challenging trading environment is expected to continue for the financial year ending 31 December 2007 especially with rising input costs. The Group will continue to focus on cost control measures to mitigate the effects of rising costs, increasing its market share for existing products and introduction of new product lines. With the appointment of voluntary administrators for the food operations in Australia on 7 May 2007, the Group does not expect further material losses from that operation.</a:t>
          </a:r>
        </a:p>
      </xdr:txBody>
    </xdr:sp>
    <xdr:clientData/>
  </xdr:twoCellAnchor>
  <xdr:twoCellAnchor>
    <xdr:from>
      <xdr:col>2</xdr:col>
      <xdr:colOff>47625</xdr:colOff>
      <xdr:row>157</xdr:row>
      <xdr:rowOff>0</xdr:rowOff>
    </xdr:from>
    <xdr:to>
      <xdr:col>2</xdr:col>
      <xdr:colOff>200025</xdr:colOff>
      <xdr:row>157</xdr:row>
      <xdr:rowOff>0</xdr:rowOff>
    </xdr:to>
    <xdr:sp>
      <xdr:nvSpPr>
        <xdr:cNvPr id="94" name="TextBox 191"/>
        <xdr:cNvSpPr txBox="1">
          <a:spLocks noChangeArrowheads="1"/>
        </xdr:cNvSpPr>
      </xdr:nvSpPr>
      <xdr:spPr>
        <a:xfrm>
          <a:off x="457200" y="22898100"/>
          <a:ext cx="152400" cy="0"/>
        </a:xfrm>
        <a:prstGeom prst="rect">
          <a:avLst/>
        </a:prstGeom>
        <a:noFill/>
        <a:ln w="19050"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6</xdr:col>
      <xdr:colOff>809625</xdr:colOff>
      <xdr:row>157</xdr:row>
      <xdr:rowOff>0</xdr:rowOff>
    </xdr:from>
    <xdr:to>
      <xdr:col>7</xdr:col>
      <xdr:colOff>76200</xdr:colOff>
      <xdr:row>157</xdr:row>
      <xdr:rowOff>0</xdr:rowOff>
    </xdr:to>
    <xdr:sp>
      <xdr:nvSpPr>
        <xdr:cNvPr id="95" name="TextBox 197"/>
        <xdr:cNvSpPr txBox="1">
          <a:spLocks noChangeArrowheads="1"/>
        </xdr:cNvSpPr>
      </xdr:nvSpPr>
      <xdr:spPr>
        <a:xfrm>
          <a:off x="6343650" y="22898100"/>
          <a:ext cx="152400" cy="0"/>
        </a:xfrm>
        <a:prstGeom prst="rect">
          <a:avLst/>
        </a:prstGeom>
        <a:noFill/>
        <a:ln w="19050"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83</xdr:row>
      <xdr:rowOff>0</xdr:rowOff>
    </xdr:from>
    <xdr:to>
      <xdr:col>8</xdr:col>
      <xdr:colOff>0</xdr:colOff>
      <xdr:row>87</xdr:row>
      <xdr:rowOff>104775</xdr:rowOff>
    </xdr:to>
    <xdr:sp>
      <xdr:nvSpPr>
        <xdr:cNvPr id="96" name="TextBox 200"/>
        <xdr:cNvSpPr txBox="1">
          <a:spLocks noChangeArrowheads="1"/>
        </xdr:cNvSpPr>
      </xdr:nvSpPr>
      <xdr:spPr>
        <a:xfrm>
          <a:off x="409575" y="11610975"/>
          <a:ext cx="6191250" cy="752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7 May 2007, the Company announced that the Board of Directors of NFL, had appointed Ms Robin Erskine and Mr Peter Goodin of Brooke Bird &amp; Co., Chartered Accountants, as voluntary administrators under the Australian Corporation Act 2001. Upon appointment, the Administrators will take control of the affairs of NFL and the power of the directors of NFL will be suspended.</a:t>
          </a:r>
        </a:p>
      </xdr:txBody>
    </xdr:sp>
    <xdr:clientData/>
  </xdr:twoCellAnchor>
  <xdr:twoCellAnchor>
    <xdr:from>
      <xdr:col>2</xdr:col>
      <xdr:colOff>0</xdr:colOff>
      <xdr:row>79</xdr:row>
      <xdr:rowOff>9525</xdr:rowOff>
    </xdr:from>
    <xdr:to>
      <xdr:col>7</xdr:col>
      <xdr:colOff>171450</xdr:colOff>
      <xdr:row>82</xdr:row>
      <xdr:rowOff>95250</xdr:rowOff>
    </xdr:to>
    <xdr:sp>
      <xdr:nvSpPr>
        <xdr:cNvPr id="97" name="TextBox 201"/>
        <xdr:cNvSpPr txBox="1">
          <a:spLocks noChangeArrowheads="1"/>
        </xdr:cNvSpPr>
      </xdr:nvSpPr>
      <xdr:spPr>
        <a:xfrm>
          <a:off x="409575" y="10972800"/>
          <a:ext cx="6181725" cy="5715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17 October 2006, Network Foods Limited ("NFL"), a 92.92% owned subsidiary, announced that it has submitted a request to the Australian Stock Exchange Limited ("ASX") that quotation of its shares be ended and that it be removed from the official list. The said delisting was effected on 9 February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M73"/>
  <sheetViews>
    <sheetView showGridLines="0" tabSelected="1" workbookViewId="0" topLeftCell="A1">
      <selection activeCell="A1" sqref="A1"/>
    </sheetView>
  </sheetViews>
  <sheetFormatPr defaultColWidth="9.140625" defaultRowHeight="12.75"/>
  <cols>
    <col min="1" max="1" width="2.8515625" style="4" customWidth="1"/>
    <col min="2" max="2" width="34.00390625" style="4" customWidth="1"/>
    <col min="3" max="3" width="1.28515625" style="4" customWidth="1"/>
    <col min="4" max="4" width="14.28125" style="4" customWidth="1"/>
    <col min="5" max="5" width="2.8515625" style="4" customWidth="1"/>
    <col min="6" max="6" width="14.28125" style="3" customWidth="1"/>
    <col min="7" max="7" width="3.57421875" style="3" customWidth="1"/>
    <col min="8" max="8" width="14.28125" style="4" customWidth="1"/>
    <col min="9" max="9" width="2.8515625" style="4" customWidth="1"/>
    <col min="10" max="10" width="14.28125" style="4" customWidth="1"/>
    <col min="11" max="11" width="2.57421875" style="4" customWidth="1"/>
    <col min="12" max="12" width="1.28515625" style="4" customWidth="1"/>
    <col min="13" max="16384" width="9.140625" style="4" customWidth="1"/>
  </cols>
  <sheetData>
    <row r="1" ht="12.75">
      <c r="K1" s="8"/>
    </row>
    <row r="2" ht="12.75">
      <c r="K2" s="8"/>
    </row>
    <row r="3" ht="12.75"/>
    <row r="4" ht="12.75"/>
    <row r="5" spans="1:12" s="1" customFormat="1" ht="15.75">
      <c r="A5" s="178" t="s">
        <v>22</v>
      </c>
      <c r="B5" s="178"/>
      <c r="C5" s="178"/>
      <c r="D5" s="178"/>
      <c r="E5" s="178"/>
      <c r="F5" s="178"/>
      <c r="G5" s="178"/>
      <c r="H5" s="178"/>
      <c r="I5" s="178"/>
      <c r="J5" s="178"/>
      <c r="K5" s="178"/>
      <c r="L5" s="56"/>
    </row>
    <row r="6" spans="1:12" ht="12.75" customHeight="1">
      <c r="A6" s="179" t="s">
        <v>68</v>
      </c>
      <c r="B6" s="179"/>
      <c r="C6" s="179"/>
      <c r="D6" s="179"/>
      <c r="E6" s="179"/>
      <c r="F6" s="179"/>
      <c r="G6" s="179"/>
      <c r="H6" s="179"/>
      <c r="I6" s="179"/>
      <c r="J6" s="179"/>
      <c r="K6" s="179"/>
      <c r="L6" s="24"/>
    </row>
    <row r="7" spans="1:12" ht="12.75" customHeight="1">
      <c r="A7" s="179" t="s">
        <v>69</v>
      </c>
      <c r="B7" s="179"/>
      <c r="C7" s="179"/>
      <c r="D7" s="179"/>
      <c r="E7" s="179"/>
      <c r="F7" s="179"/>
      <c r="G7" s="179"/>
      <c r="H7" s="179"/>
      <c r="I7" s="179"/>
      <c r="J7" s="179"/>
      <c r="K7" s="179"/>
      <c r="L7" s="24"/>
    </row>
    <row r="8" spans="1:12" s="42" customFormat="1" ht="15.75" customHeight="1">
      <c r="A8" s="178" t="s">
        <v>70</v>
      </c>
      <c r="B8" s="178"/>
      <c r="C8" s="178"/>
      <c r="D8" s="178"/>
      <c r="E8" s="178"/>
      <c r="F8" s="178"/>
      <c r="G8" s="178"/>
      <c r="H8" s="178"/>
      <c r="I8" s="178"/>
      <c r="J8" s="178"/>
      <c r="K8" s="178"/>
      <c r="L8" s="55"/>
    </row>
    <row r="9" spans="1:12" s="42" customFormat="1" ht="15.75" customHeight="1">
      <c r="A9" s="178" t="s">
        <v>229</v>
      </c>
      <c r="B9" s="178"/>
      <c r="C9" s="178"/>
      <c r="D9" s="178"/>
      <c r="E9" s="178"/>
      <c r="F9" s="178"/>
      <c r="G9" s="178"/>
      <c r="H9" s="178"/>
      <c r="I9" s="178"/>
      <c r="J9" s="178"/>
      <c r="K9" s="178"/>
      <c r="L9" s="55"/>
    </row>
    <row r="10" spans="1:12" s="42" customFormat="1" ht="15.75" customHeight="1">
      <c r="A10" s="57"/>
      <c r="B10" s="57"/>
      <c r="C10" s="57"/>
      <c r="E10" s="59" t="s">
        <v>72</v>
      </c>
      <c r="F10" s="57"/>
      <c r="G10" s="57"/>
      <c r="H10" s="57"/>
      <c r="I10" s="57"/>
      <c r="J10" s="57"/>
      <c r="K10" s="57"/>
      <c r="L10" s="55"/>
    </row>
    <row r="11" spans="1:12" s="42" customFormat="1" ht="15.75">
      <c r="A11" s="57"/>
      <c r="B11" s="57"/>
      <c r="C11" s="57"/>
      <c r="E11" s="59"/>
      <c r="F11" s="57"/>
      <c r="G11" s="57"/>
      <c r="H11" s="57"/>
      <c r="I11" s="57"/>
      <c r="J11" s="57"/>
      <c r="K11" s="57"/>
      <c r="L11" s="55"/>
    </row>
    <row r="13" ht="15.75">
      <c r="B13" s="1" t="s">
        <v>63</v>
      </c>
    </row>
    <row r="14" ht="15.75">
      <c r="B14" s="1" t="s">
        <v>215</v>
      </c>
    </row>
    <row r="16" spans="7:10" ht="12.75">
      <c r="G16" s="18"/>
      <c r="H16" s="180"/>
      <c r="I16" s="180"/>
      <c r="J16" s="180"/>
    </row>
    <row r="17" spans="4:12" ht="12.75" customHeight="1">
      <c r="D17" s="177" t="s">
        <v>216</v>
      </c>
      <c r="E17" s="177"/>
      <c r="F17" s="177"/>
      <c r="G17" s="177"/>
      <c r="H17" s="176" t="s">
        <v>217</v>
      </c>
      <c r="I17" s="176"/>
      <c r="J17" s="176"/>
      <c r="K17" s="176"/>
      <c r="L17" s="176"/>
    </row>
    <row r="18" spans="6:10" ht="6.75" customHeight="1">
      <c r="F18" s="25"/>
      <c r="G18" s="5"/>
      <c r="H18" s="54"/>
      <c r="I18" s="52"/>
      <c r="J18" s="52"/>
    </row>
    <row r="19" spans="4:10" s="73" customFormat="1" ht="13.5" customHeight="1">
      <c r="D19" s="150" t="s">
        <v>219</v>
      </c>
      <c r="E19" s="109"/>
      <c r="F19" s="150" t="s">
        <v>218</v>
      </c>
      <c r="G19" s="110"/>
      <c r="H19" s="106" t="str">
        <f>D19</f>
        <v>31/03/2007</v>
      </c>
      <c r="I19" s="109"/>
      <c r="J19" s="149" t="str">
        <f>F19</f>
        <v>31/03/2006</v>
      </c>
    </row>
    <row r="20" spans="4:10" s="73" customFormat="1" ht="12.75">
      <c r="D20" s="149" t="s">
        <v>28</v>
      </c>
      <c r="E20" s="111"/>
      <c r="F20" s="149" t="s">
        <v>28</v>
      </c>
      <c r="G20" s="110"/>
      <c r="H20" s="106" t="s">
        <v>28</v>
      </c>
      <c r="I20" s="111"/>
      <c r="J20" s="149" t="s">
        <v>28</v>
      </c>
    </row>
    <row r="22" spans="2:11" ht="12.75">
      <c r="B22" s="4" t="s">
        <v>0</v>
      </c>
      <c r="D22" s="99">
        <f>H22</f>
        <v>44324</v>
      </c>
      <c r="E22" s="32"/>
      <c r="F22" s="99">
        <f>+J22</f>
        <v>59893</v>
      </c>
      <c r="G22" s="53"/>
      <c r="H22" s="32">
        <v>44324</v>
      </c>
      <c r="I22" s="32"/>
      <c r="J22" s="32">
        <v>59893</v>
      </c>
      <c r="K22" s="19"/>
    </row>
    <row r="23" spans="4:11" ht="5.25" customHeight="1">
      <c r="D23" s="99"/>
      <c r="E23" s="32"/>
      <c r="F23" s="99"/>
      <c r="G23" s="53"/>
      <c r="H23" s="32"/>
      <c r="I23" s="32"/>
      <c r="J23" s="32"/>
      <c r="K23" s="19"/>
    </row>
    <row r="24" spans="2:11" ht="12.75" customHeight="1">
      <c r="B24" s="4" t="s">
        <v>122</v>
      </c>
      <c r="D24" s="99">
        <f>H24</f>
        <v>-33304</v>
      </c>
      <c r="E24" s="32"/>
      <c r="F24" s="99">
        <f>+J24</f>
        <v>-47402</v>
      </c>
      <c r="G24" s="53"/>
      <c r="H24" s="32">
        <v>-33304</v>
      </c>
      <c r="I24" s="32"/>
      <c r="J24" s="32">
        <v>-47402</v>
      </c>
      <c r="K24" s="19"/>
    </row>
    <row r="25" spans="4:10" ht="3.75" customHeight="1">
      <c r="D25" s="100"/>
      <c r="E25" s="32"/>
      <c r="F25" s="101"/>
      <c r="G25" s="53"/>
      <c r="H25" s="30"/>
      <c r="I25" s="32"/>
      <c r="J25" s="101"/>
    </row>
    <row r="26" spans="2:12" ht="15" customHeight="1">
      <c r="B26" s="4" t="s">
        <v>200</v>
      </c>
      <c r="D26" s="99">
        <f>SUM(D22:D25)</f>
        <v>11020</v>
      </c>
      <c r="E26" s="32"/>
      <c r="F26" s="99">
        <f>SUM(F22:F25)</f>
        <v>12491</v>
      </c>
      <c r="G26" s="53"/>
      <c r="H26" s="32">
        <f>SUM(H22:H25)</f>
        <v>11020</v>
      </c>
      <c r="I26" s="32"/>
      <c r="J26" s="32">
        <f>SUM(J22:J25)</f>
        <v>12491</v>
      </c>
      <c r="K26" s="19"/>
      <c r="L26" s="19"/>
    </row>
    <row r="27" spans="4:12" ht="3.75" customHeight="1">
      <c r="D27" s="99"/>
      <c r="E27" s="32"/>
      <c r="F27" s="99"/>
      <c r="G27" s="53"/>
      <c r="H27" s="32"/>
      <c r="I27" s="32"/>
      <c r="J27" s="32"/>
      <c r="K27" s="19"/>
      <c r="L27" s="19"/>
    </row>
    <row r="28" spans="2:12" ht="12.75">
      <c r="B28" s="4" t="s">
        <v>123</v>
      </c>
      <c r="D28" s="99">
        <f>H28</f>
        <v>206</v>
      </c>
      <c r="E28" s="32"/>
      <c r="F28" s="99">
        <f>+J28</f>
        <v>8729</v>
      </c>
      <c r="G28" s="53"/>
      <c r="H28" s="32">
        <v>206</v>
      </c>
      <c r="I28" s="32"/>
      <c r="J28" s="32">
        <v>8729</v>
      </c>
      <c r="K28" s="19"/>
      <c r="L28" s="19"/>
    </row>
    <row r="29" spans="4:11" ht="3.75" customHeight="1">
      <c r="D29" s="99"/>
      <c r="E29" s="32"/>
      <c r="F29" s="99"/>
      <c r="G29" s="53"/>
      <c r="H29" s="32"/>
      <c r="I29" s="32"/>
      <c r="J29" s="32"/>
      <c r="K29" s="19"/>
    </row>
    <row r="30" spans="2:12" ht="12.75">
      <c r="B30" s="4" t="s">
        <v>124</v>
      </c>
      <c r="D30" s="99">
        <f>H30</f>
        <v>-3205</v>
      </c>
      <c r="E30" s="32"/>
      <c r="F30" s="99">
        <f>+J30</f>
        <v>-4747</v>
      </c>
      <c r="G30" s="32"/>
      <c r="H30" s="32">
        <v>-3205</v>
      </c>
      <c r="I30" s="32"/>
      <c r="J30" s="32">
        <v>-4747</v>
      </c>
      <c r="K30" s="19"/>
      <c r="L30" s="19"/>
    </row>
    <row r="31" spans="4:12" ht="3.75" customHeight="1">
      <c r="D31" s="32"/>
      <c r="E31" s="32"/>
      <c r="F31" s="32"/>
      <c r="G31" s="32"/>
      <c r="H31" s="32"/>
      <c r="I31" s="32"/>
      <c r="J31" s="32"/>
      <c r="K31" s="19"/>
      <c r="L31" s="19"/>
    </row>
    <row r="32" spans="2:12" ht="12.75">
      <c r="B32" s="4" t="s">
        <v>125</v>
      </c>
      <c r="D32" s="99">
        <f>H32</f>
        <v>-5625</v>
      </c>
      <c r="E32" s="32"/>
      <c r="F32" s="102">
        <f>+J32</f>
        <v>-6343</v>
      </c>
      <c r="G32" s="53"/>
      <c r="H32" s="32">
        <v>-5625</v>
      </c>
      <c r="I32" s="32"/>
      <c r="J32" s="102">
        <v>-6343</v>
      </c>
      <c r="K32" s="19"/>
      <c r="L32" s="19"/>
    </row>
    <row r="33" spans="4:12" ht="3.75" customHeight="1">
      <c r="D33" s="53"/>
      <c r="E33" s="32"/>
      <c r="F33" s="102"/>
      <c r="G33" s="53"/>
      <c r="H33" s="32"/>
      <c r="I33" s="32"/>
      <c r="J33" s="102"/>
      <c r="K33" s="19"/>
      <c r="L33" s="19"/>
    </row>
    <row r="34" spans="2:12" ht="12.75">
      <c r="B34" s="4" t="s">
        <v>126</v>
      </c>
      <c r="D34" s="99">
        <f>+H34</f>
        <v>-3217</v>
      </c>
      <c r="E34" s="102"/>
      <c r="F34" s="102">
        <f>+J34</f>
        <v>-5628</v>
      </c>
      <c r="G34" s="102"/>
      <c r="H34" s="102">
        <v>-3217</v>
      </c>
      <c r="I34" s="102"/>
      <c r="J34" s="102">
        <v>-5628</v>
      </c>
      <c r="K34" s="19"/>
      <c r="L34" s="19"/>
    </row>
    <row r="35" spans="4:12" ht="3.75" customHeight="1">
      <c r="D35" s="102"/>
      <c r="E35" s="102"/>
      <c r="F35" s="102"/>
      <c r="G35" s="102"/>
      <c r="H35" s="102"/>
      <c r="I35" s="102"/>
      <c r="J35" s="102"/>
      <c r="K35" s="19"/>
      <c r="L35" s="19"/>
    </row>
    <row r="36" spans="2:12" ht="12.75">
      <c r="B36" s="4" t="s">
        <v>201</v>
      </c>
      <c r="D36" s="99">
        <f>H36</f>
        <v>-4303</v>
      </c>
      <c r="E36" s="102"/>
      <c r="F36" s="102">
        <f>+J36</f>
        <v>-4484</v>
      </c>
      <c r="G36" s="102"/>
      <c r="H36" s="102">
        <v>-4303</v>
      </c>
      <c r="I36" s="102"/>
      <c r="J36" s="102">
        <v>-4484</v>
      </c>
      <c r="K36" s="19"/>
      <c r="L36" s="19"/>
    </row>
    <row r="37" spans="4:12" ht="3.75" customHeight="1">
      <c r="D37" s="99"/>
      <c r="E37" s="102"/>
      <c r="F37" s="102"/>
      <c r="G37" s="102"/>
      <c r="H37" s="102"/>
      <c r="I37" s="102"/>
      <c r="J37" s="102"/>
      <c r="K37" s="19"/>
      <c r="L37" s="19"/>
    </row>
    <row r="38" spans="2:12" ht="12.75">
      <c r="B38" s="4" t="s">
        <v>118</v>
      </c>
      <c r="D38" s="99">
        <f>H38</f>
        <v>0</v>
      </c>
      <c r="E38" s="102"/>
      <c r="F38" s="102">
        <f>+J38</f>
        <v>4833</v>
      </c>
      <c r="G38" s="102"/>
      <c r="H38" s="102">
        <v>0</v>
      </c>
      <c r="I38" s="102"/>
      <c r="J38" s="102">
        <v>4833</v>
      </c>
      <c r="K38" s="19"/>
      <c r="L38" s="19"/>
    </row>
    <row r="39" spans="2:12" ht="3.75" customHeight="1">
      <c r="B39" s="81"/>
      <c r="D39" s="30"/>
      <c r="E39" s="32"/>
      <c r="F39" s="100"/>
      <c r="G39" s="53"/>
      <c r="H39" s="30"/>
      <c r="I39" s="32"/>
      <c r="J39" s="30"/>
      <c r="K39" s="19"/>
      <c r="L39" s="19"/>
    </row>
    <row r="40" spans="2:12" ht="17.25" customHeight="1">
      <c r="B40" s="13" t="s">
        <v>177</v>
      </c>
      <c r="D40" s="99">
        <f>SUM(D26+D28+D30+D32+D34+D36+D38)</f>
        <v>-5124</v>
      </c>
      <c r="E40" s="102"/>
      <c r="F40" s="99">
        <f>SUM(F26+F28+F30+F32+F34+F36+F38)</f>
        <v>4851</v>
      </c>
      <c r="G40" s="102"/>
      <c r="H40" s="99">
        <f>SUM(H26+H28+H30+H32+H34+H36+H38)</f>
        <v>-5124</v>
      </c>
      <c r="I40" s="102"/>
      <c r="J40" s="99">
        <f>SUM(J26+J28+J30+J32+J34+J36+J38)</f>
        <v>4851</v>
      </c>
      <c r="K40" s="19"/>
      <c r="L40" s="19"/>
    </row>
    <row r="41" spans="2:12" ht="3.75" customHeight="1">
      <c r="B41" s="17"/>
      <c r="D41" s="99"/>
      <c r="E41" s="102"/>
      <c r="F41" s="102"/>
      <c r="G41" s="102"/>
      <c r="H41" s="102"/>
      <c r="I41" s="102"/>
      <c r="J41" s="102"/>
      <c r="K41" s="19"/>
      <c r="L41" s="19"/>
    </row>
    <row r="42" spans="2:12" ht="12.75">
      <c r="B42" s="13" t="s">
        <v>9</v>
      </c>
      <c r="D42" s="99">
        <f>H42</f>
        <v>-403</v>
      </c>
      <c r="E42" s="102"/>
      <c r="F42" s="102">
        <f>+J42</f>
        <v>-1061</v>
      </c>
      <c r="G42" s="102"/>
      <c r="H42" s="102">
        <v>-403</v>
      </c>
      <c r="I42" s="102"/>
      <c r="J42" s="102">
        <v>-1061</v>
      </c>
      <c r="K42" s="19"/>
      <c r="L42" s="19"/>
    </row>
    <row r="43" spans="4:12" ht="3.75" customHeight="1">
      <c r="D43" s="103"/>
      <c r="E43" s="102"/>
      <c r="F43" s="101"/>
      <c r="G43" s="102"/>
      <c r="H43" s="101"/>
      <c r="I43" s="102"/>
      <c r="J43" s="101"/>
      <c r="K43" s="19"/>
      <c r="L43" s="19"/>
    </row>
    <row r="44" spans="2:12" ht="17.25" customHeight="1">
      <c r="B44" s="17" t="s">
        <v>242</v>
      </c>
      <c r="D44" s="99">
        <f>SUM(D40:D43)</f>
        <v>-5527</v>
      </c>
      <c r="E44" s="102"/>
      <c r="F44" s="102">
        <f>SUM(F40:F43)</f>
        <v>3790</v>
      </c>
      <c r="G44" s="99"/>
      <c r="H44" s="102">
        <f>SUM(H40:H43)</f>
        <v>-5527</v>
      </c>
      <c r="I44" s="102"/>
      <c r="J44" s="102">
        <f>SUM(J40:J43)</f>
        <v>3790</v>
      </c>
      <c r="K44" s="82"/>
      <c r="L44" s="19"/>
    </row>
    <row r="45" spans="2:12" ht="2.25" customHeight="1" thickBot="1">
      <c r="B45" s="17"/>
      <c r="D45" s="89"/>
      <c r="E45" s="23"/>
      <c r="F45" s="88"/>
      <c r="G45" s="34"/>
      <c r="H45" s="88"/>
      <c r="I45" s="23"/>
      <c r="J45" s="88"/>
      <c r="K45" s="82"/>
      <c r="L45" s="19"/>
    </row>
    <row r="46" spans="4:12" ht="22.5" customHeight="1">
      <c r="D46" s="21"/>
      <c r="E46" s="19"/>
      <c r="F46" s="22"/>
      <c r="G46" s="20"/>
      <c r="H46" s="7"/>
      <c r="I46" s="19"/>
      <c r="J46" s="22"/>
      <c r="K46" s="19"/>
      <c r="L46" s="19"/>
    </row>
    <row r="47" spans="2:12" ht="12.75">
      <c r="B47" s="4" t="s">
        <v>127</v>
      </c>
      <c r="D47" s="21"/>
      <c r="E47" s="19"/>
      <c r="F47" s="22"/>
      <c r="G47" s="20"/>
      <c r="H47" s="7"/>
      <c r="I47" s="19"/>
      <c r="J47" s="22"/>
      <c r="K47" s="19"/>
      <c r="L47" s="19"/>
    </row>
    <row r="48" spans="2:12" ht="12.75">
      <c r="B48" s="4" t="s">
        <v>250</v>
      </c>
      <c r="D48" s="99">
        <f>+H48</f>
        <v>-5774</v>
      </c>
      <c r="E48" s="23"/>
      <c r="F48" s="23">
        <f>+J48</f>
        <v>3666</v>
      </c>
      <c r="G48" s="23"/>
      <c r="H48" s="23">
        <f>+H44-H49</f>
        <v>-5774</v>
      </c>
      <c r="I48" s="23"/>
      <c r="J48" s="23">
        <v>3666</v>
      </c>
      <c r="K48" s="19"/>
      <c r="L48" s="19"/>
    </row>
    <row r="49" spans="2:12" ht="12.75">
      <c r="B49" s="4" t="s">
        <v>162</v>
      </c>
      <c r="D49" s="99">
        <f>+H49</f>
        <v>247</v>
      </c>
      <c r="E49" s="23"/>
      <c r="F49" s="23">
        <f>+J49</f>
        <v>124</v>
      </c>
      <c r="G49" s="23"/>
      <c r="H49" s="23">
        <v>247</v>
      </c>
      <c r="I49" s="23"/>
      <c r="J49" s="23">
        <v>124</v>
      </c>
      <c r="K49" s="19"/>
      <c r="L49" s="19"/>
    </row>
    <row r="50" spans="4:12" ht="17.25" customHeight="1" thickBot="1">
      <c r="D50" s="90">
        <f>SUM(D48:D49)</f>
        <v>-5527</v>
      </c>
      <c r="E50" s="23"/>
      <c r="F50" s="90">
        <f>SUM(F48:F49)</f>
        <v>3790</v>
      </c>
      <c r="G50" s="23"/>
      <c r="H50" s="90">
        <f>SUM(H48:H49)</f>
        <v>-5527</v>
      </c>
      <c r="I50" s="23"/>
      <c r="J50" s="90">
        <f>SUM(J48:J49)</f>
        <v>3790</v>
      </c>
      <c r="K50" s="19"/>
      <c r="L50" s="19"/>
    </row>
    <row r="51" spans="4:12" ht="17.25" customHeight="1">
      <c r="D51" s="23"/>
      <c r="E51" s="23"/>
      <c r="F51" s="23"/>
      <c r="G51" s="23"/>
      <c r="H51" s="23"/>
      <c r="I51" s="23"/>
      <c r="J51" s="23"/>
      <c r="K51" s="19"/>
      <c r="L51" s="19"/>
    </row>
    <row r="52" spans="4:12" ht="17.25" customHeight="1">
      <c r="D52" s="23"/>
      <c r="E52" s="23"/>
      <c r="F52" s="23"/>
      <c r="G52" s="23"/>
      <c r="H52" s="23"/>
      <c r="I52" s="23"/>
      <c r="J52" s="23"/>
      <c r="K52" s="19"/>
      <c r="L52" s="19"/>
    </row>
    <row r="53" spans="4:13" ht="18.75" customHeight="1">
      <c r="D53" s="175" t="s">
        <v>243</v>
      </c>
      <c r="E53" s="175"/>
      <c r="F53" s="175" t="s">
        <v>243</v>
      </c>
      <c r="G53" s="175"/>
      <c r="H53" s="175" t="s">
        <v>243</v>
      </c>
      <c r="I53" s="175"/>
      <c r="J53" s="175" t="s">
        <v>243</v>
      </c>
      <c r="K53" s="19"/>
      <c r="L53" s="19"/>
      <c r="M53" s="19"/>
    </row>
    <row r="54" spans="2:13" ht="12.75">
      <c r="B54" s="2" t="s">
        <v>251</v>
      </c>
      <c r="D54" s="91"/>
      <c r="E54" s="92"/>
      <c r="F54" s="91"/>
      <c r="G54" s="91"/>
      <c r="H54" s="91"/>
      <c r="I54" s="91"/>
      <c r="J54" s="91"/>
      <c r="K54" s="19"/>
      <c r="L54" s="19"/>
      <c r="M54" s="19"/>
    </row>
    <row r="55" spans="2:13" ht="2.25" customHeight="1">
      <c r="B55" s="10"/>
      <c r="D55" s="21"/>
      <c r="E55" s="21"/>
      <c r="F55" s="21"/>
      <c r="G55" s="21"/>
      <c r="H55" s="21"/>
      <c r="I55" s="21"/>
      <c r="J55" s="21"/>
      <c r="K55" s="19"/>
      <c r="L55" s="19"/>
      <c r="M55" s="19"/>
    </row>
    <row r="56" spans="2:13" ht="12.75">
      <c r="B56" s="4" t="s">
        <v>244</v>
      </c>
      <c r="D56" s="104">
        <f>+D48/713361*100</f>
        <v>-0.8094078594147983</v>
      </c>
      <c r="E56" s="105"/>
      <c r="F56" s="105">
        <v>0.51</v>
      </c>
      <c r="G56" s="105"/>
      <c r="H56" s="104">
        <f>+H48/713361*100</f>
        <v>-0.8094078594147983</v>
      </c>
      <c r="I56" s="105"/>
      <c r="J56" s="105">
        <v>0.51</v>
      </c>
      <c r="K56" s="19"/>
      <c r="L56" s="19"/>
      <c r="M56" s="19"/>
    </row>
    <row r="57" spans="4:13" ht="2.25" customHeight="1">
      <c r="D57" s="23"/>
      <c r="E57" s="23"/>
      <c r="F57" s="23"/>
      <c r="G57" s="23"/>
      <c r="H57" s="23"/>
      <c r="I57" s="23"/>
      <c r="J57" s="23"/>
      <c r="K57" s="19"/>
      <c r="L57" s="19"/>
      <c r="M57" s="19"/>
    </row>
    <row r="58" spans="2:13" ht="12.75">
      <c r="B58" s="4" t="s">
        <v>245</v>
      </c>
      <c r="C58" s="3"/>
      <c r="D58" s="83" t="s">
        <v>3</v>
      </c>
      <c r="E58" s="83"/>
      <c r="F58" s="83" t="s">
        <v>3</v>
      </c>
      <c r="G58" s="83"/>
      <c r="H58" s="83" t="s">
        <v>3</v>
      </c>
      <c r="I58" s="83"/>
      <c r="J58" s="83" t="s">
        <v>3</v>
      </c>
      <c r="K58" s="19"/>
      <c r="L58" s="19"/>
      <c r="M58" s="19"/>
    </row>
    <row r="59" spans="4:13" ht="12.75">
      <c r="D59" s="7"/>
      <c r="E59" s="23"/>
      <c r="F59" s="7"/>
      <c r="G59" s="23"/>
      <c r="H59" s="7"/>
      <c r="I59" s="23"/>
      <c r="J59" s="7"/>
      <c r="K59" s="19"/>
      <c r="L59" s="19"/>
      <c r="M59" s="19"/>
    </row>
    <row r="60" spans="2:13" ht="12.75">
      <c r="B60" s="10"/>
      <c r="D60" s="7"/>
      <c r="E60" s="23"/>
      <c r="F60" s="7"/>
      <c r="G60" s="23"/>
      <c r="H60" s="7"/>
      <c r="I60" s="23"/>
      <c r="J60" s="7"/>
      <c r="K60" s="19"/>
      <c r="L60" s="19"/>
      <c r="M60" s="19"/>
    </row>
    <row r="61" spans="2:13" ht="12.75">
      <c r="B61" s="80" t="s">
        <v>93</v>
      </c>
      <c r="D61" s="86"/>
      <c r="E61" s="84"/>
      <c r="F61" s="86"/>
      <c r="G61" s="85"/>
      <c r="H61" s="86"/>
      <c r="I61" s="84"/>
      <c r="J61" s="86"/>
      <c r="K61" s="19"/>
      <c r="L61" s="19"/>
      <c r="M61" s="19"/>
    </row>
    <row r="62" spans="4:13" ht="12.75">
      <c r="D62" s="19"/>
      <c r="E62" s="19"/>
      <c r="F62" s="20"/>
      <c r="G62" s="20"/>
      <c r="H62" s="19"/>
      <c r="I62" s="19"/>
      <c r="J62" s="22"/>
      <c r="K62" s="19"/>
      <c r="L62" s="19"/>
      <c r="M62" s="19"/>
    </row>
    <row r="63" spans="4:12" ht="12.75">
      <c r="D63" s="19"/>
      <c r="E63" s="19"/>
      <c r="F63" s="20"/>
      <c r="G63" s="20"/>
      <c r="H63" s="19"/>
      <c r="I63" s="19"/>
      <c r="J63" s="87"/>
      <c r="K63" s="19"/>
      <c r="L63" s="19"/>
    </row>
    <row r="64" spans="4:12" ht="12.75">
      <c r="D64" s="19"/>
      <c r="E64" s="19"/>
      <c r="F64" s="20"/>
      <c r="G64" s="20"/>
      <c r="H64" s="19"/>
      <c r="I64" s="19"/>
      <c r="J64" s="87"/>
      <c r="K64" s="19"/>
      <c r="L64" s="19"/>
    </row>
    <row r="65" spans="4:12" ht="12.75">
      <c r="D65" s="19"/>
      <c r="E65" s="19"/>
      <c r="F65" s="20"/>
      <c r="G65" s="20"/>
      <c r="H65" s="19"/>
      <c r="I65" s="19"/>
      <c r="J65" s="87"/>
      <c r="K65" s="19"/>
      <c r="L65" s="19"/>
    </row>
    <row r="66" spans="4:12" ht="12.75">
      <c r="D66" s="19"/>
      <c r="E66" s="19"/>
      <c r="F66" s="20"/>
      <c r="G66" s="20"/>
      <c r="H66" s="19"/>
      <c r="I66" s="19"/>
      <c r="J66" s="87"/>
      <c r="K66" s="19"/>
      <c r="L66" s="19"/>
    </row>
    <row r="67" spans="4:12" ht="12.75">
      <c r="D67" s="19"/>
      <c r="E67" s="19"/>
      <c r="F67" s="20"/>
      <c r="G67" s="20"/>
      <c r="H67" s="19"/>
      <c r="I67" s="19"/>
      <c r="J67" s="87"/>
      <c r="K67" s="19"/>
      <c r="L67" s="19"/>
    </row>
    <row r="68" spans="2:10" ht="12.75">
      <c r="B68" s="75"/>
      <c r="D68" s="38"/>
      <c r="J68" s="8"/>
    </row>
    <row r="69" spans="1:10" ht="12.75">
      <c r="A69" s="74"/>
      <c r="J69" s="8"/>
    </row>
    <row r="70" ht="12.75">
      <c r="J70" s="8"/>
    </row>
    <row r="71" ht="12.75">
      <c r="J71" s="8"/>
    </row>
    <row r="72" ht="12.75">
      <c r="J72" s="8"/>
    </row>
    <row r="73" ht="12.75">
      <c r="J73" s="8"/>
    </row>
  </sheetData>
  <sheetProtection password="CC52" sheet="1" objects="1" scenarios="1"/>
  <mergeCells count="8">
    <mergeCell ref="A5:K5"/>
    <mergeCell ref="A6:K6"/>
    <mergeCell ref="A7:K7"/>
    <mergeCell ref="H16:J16"/>
    <mergeCell ref="H17:L17"/>
    <mergeCell ref="D17:G17"/>
    <mergeCell ref="A8:K8"/>
    <mergeCell ref="A9:K9"/>
  </mergeCells>
  <printOptions/>
  <pageMargins left="0.4" right="0.1" top="0.63" bottom="0.07" header="0.42" footer="0.236220472440945"/>
  <pageSetup horizontalDpi="600" verticalDpi="600" orientation="portrait" paperSize="9" scale="89"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sheetPr codeName="Sheet2"/>
  <dimension ref="B8:I90"/>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17.57421875" style="4" customWidth="1"/>
    <col min="5" max="5" width="14.7109375" style="4" customWidth="1"/>
    <col min="6" max="6" width="6.28125" style="4" customWidth="1"/>
    <col min="7" max="7" width="13.57421875" style="9" customWidth="1"/>
    <col min="8" max="8" width="1.7109375" style="4" customWidth="1"/>
    <col min="9" max="16384" width="9.140625" style="4" customWidth="1"/>
  </cols>
  <sheetData>
    <row r="1" ht="12.75"/>
    <row r="2" ht="12.75"/>
    <row r="3" ht="9" customHeight="1"/>
    <row r="4" ht="6" customHeight="1"/>
    <row r="5" ht="6" customHeight="1"/>
    <row r="6" ht="6" customHeight="1"/>
    <row r="7" ht="6" customHeight="1"/>
    <row r="8" spans="2:7" ht="15.75">
      <c r="B8" s="1" t="s">
        <v>52</v>
      </c>
      <c r="G8" s="76"/>
    </row>
    <row r="9" spans="2:7" ht="15.75">
      <c r="B9" s="1" t="s">
        <v>220</v>
      </c>
      <c r="G9" s="76"/>
    </row>
    <row r="10" spans="3:9" ht="6.75" customHeight="1">
      <c r="C10" s="25"/>
      <c r="E10" s="5"/>
      <c r="F10" s="12"/>
      <c r="G10" s="26"/>
      <c r="I10" s="12"/>
    </row>
    <row r="11" spans="3:9" ht="9" customHeight="1">
      <c r="C11" s="27"/>
      <c r="E11" s="5"/>
      <c r="G11" s="27"/>
      <c r="I11" s="12"/>
    </row>
    <row r="12" spans="3:7" ht="12.75">
      <c r="C12" s="27"/>
      <c r="E12" s="123" t="s">
        <v>219</v>
      </c>
      <c r="F12" s="8"/>
      <c r="G12" s="108" t="s">
        <v>206</v>
      </c>
    </row>
    <row r="13" spans="3:7" ht="12.75">
      <c r="C13" s="27"/>
      <c r="E13" s="123"/>
      <c r="F13" s="8"/>
      <c r="G13" s="106" t="s">
        <v>221</v>
      </c>
    </row>
    <row r="14" spans="3:7" ht="12.75">
      <c r="C14" s="29"/>
      <c r="E14" s="106" t="s">
        <v>28</v>
      </c>
      <c r="F14" s="8"/>
      <c r="G14" s="106" t="s">
        <v>28</v>
      </c>
    </row>
    <row r="15" spans="3:7" ht="12.75">
      <c r="C15" s="29"/>
      <c r="E15" s="106"/>
      <c r="F15" s="8"/>
      <c r="G15" s="106" t="s">
        <v>246</v>
      </c>
    </row>
    <row r="16" spans="2:7" ht="12.75">
      <c r="B16" s="2" t="s">
        <v>128</v>
      </c>
      <c r="C16" s="19"/>
      <c r="D16" s="19"/>
      <c r="E16" s="21"/>
      <c r="F16" s="19"/>
      <c r="G16" s="21"/>
    </row>
    <row r="17" spans="2:7" ht="3.75" customHeight="1">
      <c r="B17" s="10"/>
      <c r="C17" s="19"/>
      <c r="D17" s="19"/>
      <c r="E17" s="7"/>
      <c r="F17" s="19"/>
      <c r="G17" s="7"/>
    </row>
    <row r="18" spans="2:7" ht="12.75">
      <c r="B18" s="2" t="s">
        <v>129</v>
      </c>
      <c r="C18" s="19"/>
      <c r="D18" s="19"/>
      <c r="E18" s="7"/>
      <c r="F18" s="19"/>
      <c r="G18" s="7"/>
    </row>
    <row r="19" spans="2:7" ht="3.75" customHeight="1">
      <c r="B19" s="10"/>
      <c r="C19" s="19"/>
      <c r="D19" s="19"/>
      <c r="E19" s="7"/>
      <c r="F19" s="19"/>
      <c r="G19" s="7"/>
    </row>
    <row r="20" spans="2:7" ht="12.75">
      <c r="B20" s="4" t="s">
        <v>130</v>
      </c>
      <c r="C20" s="19"/>
      <c r="D20" s="19"/>
      <c r="E20" s="7">
        <f>36456-1876</f>
        <v>34580</v>
      </c>
      <c r="F20" s="19"/>
      <c r="G20" s="7">
        <v>34913</v>
      </c>
    </row>
    <row r="21" spans="2:7" ht="12.75">
      <c r="B21" s="4" t="s">
        <v>261</v>
      </c>
      <c r="C21" s="19"/>
      <c r="D21" s="19"/>
      <c r="E21" s="7">
        <v>1876</v>
      </c>
      <c r="F21" s="19"/>
      <c r="G21" s="7">
        <v>1889</v>
      </c>
    </row>
    <row r="22" spans="2:7" ht="12.75">
      <c r="B22" s="4" t="s">
        <v>228</v>
      </c>
      <c r="C22" s="19"/>
      <c r="D22" s="19"/>
      <c r="E22" s="7">
        <v>1249</v>
      </c>
      <c r="F22" s="19"/>
      <c r="G22" s="7">
        <v>1272</v>
      </c>
    </row>
    <row r="23" spans="2:7" ht="12.75">
      <c r="B23" s="4" t="s">
        <v>157</v>
      </c>
      <c r="C23" s="19"/>
      <c r="D23" s="19"/>
      <c r="E23" s="7">
        <v>58206</v>
      </c>
      <c r="F23" s="19"/>
      <c r="G23" s="7">
        <v>58206</v>
      </c>
    </row>
    <row r="24" spans="2:7" ht="12.75">
      <c r="B24" s="4" t="s">
        <v>156</v>
      </c>
      <c r="C24" s="19"/>
      <c r="D24" s="19"/>
      <c r="E24" s="7">
        <v>4984</v>
      </c>
      <c r="F24" s="19"/>
      <c r="G24" s="7">
        <v>4984</v>
      </c>
    </row>
    <row r="25" spans="2:7" ht="12.75">
      <c r="B25" s="4" t="s">
        <v>210</v>
      </c>
      <c r="C25" s="19"/>
      <c r="D25" s="19"/>
      <c r="E25" s="7">
        <v>136057</v>
      </c>
      <c r="F25" s="19"/>
      <c r="G25" s="7">
        <v>139355</v>
      </c>
    </row>
    <row r="26" spans="2:7" ht="12.75">
      <c r="B26" s="4" t="s">
        <v>131</v>
      </c>
      <c r="C26" s="19"/>
      <c r="D26" s="19"/>
      <c r="E26" s="7">
        <v>662</v>
      </c>
      <c r="F26" s="7"/>
      <c r="G26" s="7">
        <v>681</v>
      </c>
    </row>
    <row r="27" spans="3:7" ht="17.25" customHeight="1">
      <c r="C27" s="19"/>
      <c r="D27" s="19"/>
      <c r="E27" s="94">
        <f>SUM(E20:E26)</f>
        <v>237614</v>
      </c>
      <c r="F27" s="7"/>
      <c r="G27" s="94">
        <f>SUM(G20:G26)</f>
        <v>241300</v>
      </c>
    </row>
    <row r="28" spans="2:7" ht="3.75" customHeight="1">
      <c r="B28" s="10"/>
      <c r="C28" s="19"/>
      <c r="D28" s="19"/>
      <c r="E28" s="7"/>
      <c r="F28" s="19"/>
      <c r="G28" s="7"/>
    </row>
    <row r="29" spans="2:7" ht="12.75">
      <c r="B29" s="2" t="s">
        <v>132</v>
      </c>
      <c r="C29" s="82"/>
      <c r="D29" s="19"/>
      <c r="E29" s="7"/>
      <c r="F29" s="7"/>
      <c r="G29" s="7"/>
    </row>
    <row r="30" spans="2:7" ht="3.75" customHeight="1">
      <c r="B30" s="10"/>
      <c r="C30" s="19"/>
      <c r="D30" s="19"/>
      <c r="E30" s="7"/>
      <c r="F30" s="19"/>
      <c r="G30" s="32"/>
    </row>
    <row r="31" spans="2:7" ht="12.75">
      <c r="B31" s="4" t="s">
        <v>133</v>
      </c>
      <c r="C31" s="19"/>
      <c r="D31" s="19"/>
      <c r="E31" s="7">
        <v>24458</v>
      </c>
      <c r="F31" s="19"/>
      <c r="G31" s="7">
        <v>30684</v>
      </c>
    </row>
    <row r="32" spans="2:7" ht="12.75">
      <c r="B32" s="4" t="s">
        <v>160</v>
      </c>
      <c r="C32" s="19"/>
      <c r="D32" s="19"/>
      <c r="E32" s="7">
        <v>36554</v>
      </c>
      <c r="F32" s="19"/>
      <c r="G32" s="7">
        <v>40722</v>
      </c>
    </row>
    <row r="33" spans="2:7" ht="12.75">
      <c r="B33" s="4" t="s">
        <v>154</v>
      </c>
      <c r="C33" s="19"/>
      <c r="D33" s="19"/>
      <c r="E33" s="7">
        <v>3874</v>
      </c>
      <c r="F33" s="19"/>
      <c r="G33" s="7">
        <v>3991</v>
      </c>
    </row>
    <row r="34" spans="2:7" ht="12.75">
      <c r="B34" s="4" t="s">
        <v>134</v>
      </c>
      <c r="C34" s="19"/>
      <c r="D34" s="19"/>
      <c r="E34" s="7">
        <v>404019</v>
      </c>
      <c r="F34" s="19"/>
      <c r="G34" s="7">
        <v>397374</v>
      </c>
    </row>
    <row r="35" spans="2:7" ht="17.25" customHeight="1">
      <c r="B35" s="10"/>
      <c r="C35" s="19"/>
      <c r="D35" s="19"/>
      <c r="E35" s="61">
        <f>SUM(E31:E34)</f>
        <v>468905</v>
      </c>
      <c r="F35" s="19"/>
      <c r="G35" s="61">
        <f>SUM(G31:G34)</f>
        <v>472771</v>
      </c>
    </row>
    <row r="36" spans="2:7" ht="17.25" customHeight="1" thickBot="1">
      <c r="B36" s="2" t="s">
        <v>135</v>
      </c>
      <c r="C36" s="19"/>
      <c r="D36" s="19"/>
      <c r="E36" s="95">
        <f>E27+E35</f>
        <v>706519</v>
      </c>
      <c r="F36" s="19"/>
      <c r="G36" s="46">
        <f>G27+G35</f>
        <v>714071</v>
      </c>
    </row>
    <row r="37" spans="2:7" ht="6.75" customHeight="1">
      <c r="B37" s="10"/>
      <c r="C37" s="19"/>
      <c r="D37" s="19"/>
      <c r="E37" s="7"/>
      <c r="F37" s="19"/>
      <c r="G37" s="7"/>
    </row>
    <row r="38" spans="2:7" ht="12.75">
      <c r="B38" s="2" t="s">
        <v>136</v>
      </c>
      <c r="C38" s="19"/>
      <c r="D38" s="19"/>
      <c r="E38" s="7"/>
      <c r="F38" s="19"/>
      <c r="G38" s="7"/>
    </row>
    <row r="39" spans="2:7" ht="3.75" customHeight="1">
      <c r="B39" s="10"/>
      <c r="C39" s="19"/>
      <c r="D39" s="19"/>
      <c r="E39" s="7"/>
      <c r="F39" s="19"/>
      <c r="G39" s="7"/>
    </row>
    <row r="40" spans="2:7" ht="12.75">
      <c r="B40" s="2" t="s">
        <v>252</v>
      </c>
      <c r="C40" s="19"/>
      <c r="D40" s="19"/>
      <c r="E40" s="7"/>
      <c r="F40" s="19"/>
      <c r="G40" s="7"/>
    </row>
    <row r="41" spans="2:7" ht="3.75" customHeight="1">
      <c r="B41" s="10"/>
      <c r="C41" s="19"/>
      <c r="D41" s="19"/>
      <c r="E41" s="32"/>
      <c r="F41" s="19"/>
      <c r="G41" s="32"/>
    </row>
    <row r="42" spans="2:7" ht="12.75">
      <c r="B42" s="4" t="s">
        <v>202</v>
      </c>
      <c r="C42" s="19"/>
      <c r="D42" s="19"/>
      <c r="E42" s="7">
        <v>386678</v>
      </c>
      <c r="F42" s="19"/>
      <c r="G42" s="7">
        <v>386678</v>
      </c>
    </row>
    <row r="43" spans="2:7" ht="12.75">
      <c r="B43" s="4" t="s">
        <v>137</v>
      </c>
      <c r="C43" s="19"/>
      <c r="D43" s="19"/>
      <c r="E43" s="32">
        <v>-29478</v>
      </c>
      <c r="F43" s="19"/>
      <c r="G43" s="32">
        <v>-29478</v>
      </c>
    </row>
    <row r="44" spans="2:7" ht="12.75">
      <c r="B44" s="4" t="s">
        <v>159</v>
      </c>
      <c r="C44" s="19"/>
      <c r="D44" s="19"/>
      <c r="E44" s="30">
        <v>-27810</v>
      </c>
      <c r="F44" s="19"/>
      <c r="G44" s="30">
        <v>-20413</v>
      </c>
    </row>
    <row r="45" spans="2:7" ht="15" customHeight="1">
      <c r="B45" s="4" t="s">
        <v>138</v>
      </c>
      <c r="C45" s="19"/>
      <c r="D45" s="19"/>
      <c r="E45" s="7">
        <f>SUM(E42:E44)</f>
        <v>329390</v>
      </c>
      <c r="F45" s="19"/>
      <c r="G45" s="7">
        <f>SUM(G42:G44)</f>
        <v>336787</v>
      </c>
    </row>
    <row r="46" spans="2:7" ht="12.75">
      <c r="B46" s="2" t="s">
        <v>162</v>
      </c>
      <c r="C46" s="19"/>
      <c r="D46" s="19"/>
      <c r="E46" s="7">
        <v>8233</v>
      </c>
      <c r="F46" s="19"/>
      <c r="G46" s="7">
        <v>7986</v>
      </c>
    </row>
    <row r="47" spans="2:7" ht="3.75" customHeight="1">
      <c r="B47" s="2"/>
      <c r="C47" s="19"/>
      <c r="D47" s="19"/>
      <c r="E47" s="7"/>
      <c r="F47" s="19"/>
      <c r="G47" s="32"/>
    </row>
    <row r="48" spans="2:7" ht="17.25" customHeight="1">
      <c r="B48" s="2" t="s">
        <v>139</v>
      </c>
      <c r="C48" s="19"/>
      <c r="D48" s="19"/>
      <c r="E48" s="94">
        <f>SUM(E45:E47)</f>
        <v>337623</v>
      </c>
      <c r="F48" s="19"/>
      <c r="G48" s="94">
        <f>SUM(G45:G47)</f>
        <v>344773</v>
      </c>
    </row>
    <row r="49" spans="2:7" ht="6.75" customHeight="1">
      <c r="B49" s="10"/>
      <c r="C49" s="19"/>
      <c r="D49" s="19"/>
      <c r="E49" s="7"/>
      <c r="F49" s="19"/>
      <c r="G49" s="7"/>
    </row>
    <row r="50" spans="2:7" ht="12.75">
      <c r="B50" s="96" t="s">
        <v>140</v>
      </c>
      <c r="C50" s="19"/>
      <c r="D50" s="19"/>
      <c r="E50" s="7"/>
      <c r="F50" s="19"/>
      <c r="G50" s="7"/>
    </row>
    <row r="51" spans="2:7" ht="3.75" customHeight="1">
      <c r="B51" s="96"/>
      <c r="C51" s="19"/>
      <c r="D51" s="19"/>
      <c r="E51" s="7"/>
      <c r="F51" s="19"/>
      <c r="G51" s="7"/>
    </row>
    <row r="52" spans="2:7" ht="12.75">
      <c r="B52" s="64" t="s">
        <v>145</v>
      </c>
      <c r="C52" s="19"/>
      <c r="D52" s="19"/>
      <c r="E52" s="7">
        <v>24</v>
      </c>
      <c r="F52" s="19"/>
      <c r="G52" s="7">
        <v>30</v>
      </c>
    </row>
    <row r="53" spans="2:7" ht="12.75">
      <c r="B53" s="4" t="s">
        <v>155</v>
      </c>
      <c r="C53" s="19"/>
      <c r="D53" s="19"/>
      <c r="E53" s="7">
        <v>895</v>
      </c>
      <c r="F53" s="19"/>
      <c r="G53" s="7">
        <v>897</v>
      </c>
    </row>
    <row r="54" spans="2:7" ht="17.25" customHeight="1">
      <c r="B54" s="31"/>
      <c r="C54" s="19"/>
      <c r="D54" s="19"/>
      <c r="E54" s="94">
        <f>SUM(E51:E53)</f>
        <v>919</v>
      </c>
      <c r="F54" s="19"/>
      <c r="G54" s="94">
        <f>SUM(G52:G53)</f>
        <v>927</v>
      </c>
    </row>
    <row r="55" spans="2:7" ht="9.75" customHeight="1">
      <c r="B55" s="10"/>
      <c r="C55" s="19"/>
      <c r="D55" s="19"/>
      <c r="E55" s="7"/>
      <c r="F55" s="19"/>
      <c r="G55" s="32"/>
    </row>
    <row r="56" spans="2:7" ht="12.75">
      <c r="B56" s="2" t="s">
        <v>141</v>
      </c>
      <c r="C56" s="19"/>
      <c r="D56" s="19"/>
      <c r="E56" s="7"/>
      <c r="F56" s="19"/>
      <c r="G56" s="32"/>
    </row>
    <row r="57" spans="2:7" ht="3.75" customHeight="1">
      <c r="B57" s="4" t="s">
        <v>138</v>
      </c>
      <c r="C57" s="19"/>
      <c r="D57" s="19"/>
      <c r="E57" s="7"/>
      <c r="F57" s="19"/>
      <c r="G57" s="32"/>
    </row>
    <row r="58" spans="2:7" ht="12.75">
      <c r="B58" s="64" t="s">
        <v>144</v>
      </c>
      <c r="C58" s="19"/>
      <c r="D58" s="19"/>
      <c r="E58" s="7">
        <v>316054</v>
      </c>
      <c r="F58" s="19"/>
      <c r="G58" s="7">
        <v>318196</v>
      </c>
    </row>
    <row r="59" spans="2:7" ht="12.75">
      <c r="B59" s="64" t="s">
        <v>161</v>
      </c>
      <c r="C59" s="19"/>
      <c r="D59" s="19"/>
      <c r="E59" s="7">
        <v>46062</v>
      </c>
      <c r="F59" s="19"/>
      <c r="G59" s="7">
        <v>48747</v>
      </c>
    </row>
    <row r="60" spans="2:7" ht="12.75">
      <c r="B60" s="64" t="s">
        <v>142</v>
      </c>
      <c r="C60" s="19"/>
      <c r="D60" s="19"/>
      <c r="E60" s="7">
        <v>5675</v>
      </c>
      <c r="F60" s="19"/>
      <c r="G60" s="7">
        <v>1289</v>
      </c>
    </row>
    <row r="61" spans="2:7" ht="12.75">
      <c r="B61" s="64" t="s">
        <v>143</v>
      </c>
      <c r="C61" s="19"/>
      <c r="D61" s="19"/>
      <c r="E61" s="32">
        <v>186</v>
      </c>
      <c r="F61" s="19"/>
      <c r="G61" s="32">
        <v>139</v>
      </c>
    </row>
    <row r="62" spans="2:7" ht="17.25" customHeight="1">
      <c r="B62" s="64"/>
      <c r="C62" s="19"/>
      <c r="D62" s="19"/>
      <c r="E62" s="61">
        <f>SUM(E58:E61)</f>
        <v>367977</v>
      </c>
      <c r="F62" s="19"/>
      <c r="G62" s="61">
        <f>SUM(G58:G61)</f>
        <v>368371</v>
      </c>
    </row>
    <row r="63" spans="2:7" ht="17.25" customHeight="1">
      <c r="B63" s="96" t="s">
        <v>146</v>
      </c>
      <c r="C63" s="19"/>
      <c r="D63" s="19"/>
      <c r="E63" s="32">
        <f>E54+E62</f>
        <v>368896</v>
      </c>
      <c r="F63" s="19"/>
      <c r="G63" s="32">
        <f>G54+G62</f>
        <v>369298</v>
      </c>
    </row>
    <row r="64" spans="2:7" ht="17.25" customHeight="1" thickBot="1">
      <c r="B64" s="96" t="s">
        <v>147</v>
      </c>
      <c r="C64" s="19"/>
      <c r="D64" s="19"/>
      <c r="E64" s="46">
        <f>E48+E63</f>
        <v>706519</v>
      </c>
      <c r="F64" s="19"/>
      <c r="G64" s="46">
        <f>G48+G63</f>
        <v>714071</v>
      </c>
    </row>
    <row r="65" spans="2:7" ht="6.75" customHeight="1">
      <c r="B65" s="31"/>
      <c r="E65" s="32"/>
      <c r="G65" s="32"/>
    </row>
    <row r="66" spans="2:7" ht="12.75">
      <c r="B66" s="31"/>
      <c r="E66" s="29" t="s">
        <v>76</v>
      </c>
      <c r="F66" s="2"/>
      <c r="G66" s="29" t="s">
        <v>76</v>
      </c>
    </row>
    <row r="67" ht="3.75" customHeight="1">
      <c r="B67" s="31"/>
    </row>
    <row r="68" spans="2:7" ht="12.75" customHeight="1">
      <c r="B68" s="4" t="s">
        <v>148</v>
      </c>
      <c r="E68" s="33"/>
      <c r="F68" s="77"/>
      <c r="G68" s="33"/>
    </row>
    <row r="69" spans="2:8" ht="12.75" customHeight="1">
      <c r="B69" s="64" t="s">
        <v>253</v>
      </c>
      <c r="E69" s="33">
        <f>+(E36-E63-E46)/713361</f>
        <v>0.46174377348915907</v>
      </c>
      <c r="F69" s="4" t="s">
        <v>100</v>
      </c>
      <c r="G69" s="33">
        <f>+(G36-G63-G46)/713361</f>
        <v>0.47211299748654606</v>
      </c>
      <c r="H69" s="4" t="s">
        <v>100</v>
      </c>
    </row>
    <row r="70" spans="2:7" ht="8.25" customHeight="1">
      <c r="B70" s="31"/>
      <c r="C70" s="75"/>
      <c r="E70" s="33"/>
      <c r="F70" s="72"/>
      <c r="G70" s="33"/>
    </row>
    <row r="71" spans="3:7" ht="9.75" customHeight="1">
      <c r="C71" s="75"/>
      <c r="E71" s="33"/>
      <c r="F71" s="72"/>
      <c r="G71" s="33"/>
    </row>
    <row r="72" spans="2:7" ht="6.75" customHeight="1">
      <c r="B72" s="31"/>
      <c r="C72" s="75"/>
      <c r="E72" s="33"/>
      <c r="F72" s="72"/>
      <c r="G72" s="33"/>
    </row>
    <row r="73" spans="2:5" ht="12.75">
      <c r="B73" s="64" t="s">
        <v>100</v>
      </c>
      <c r="D73" s="14"/>
      <c r="E73" s="11"/>
    </row>
    <row r="74" spans="2:5" ht="5.25" customHeight="1">
      <c r="B74" s="10"/>
      <c r="D74" s="14"/>
      <c r="E74" s="11"/>
    </row>
    <row r="75" spans="2:5" ht="11.25" customHeight="1">
      <c r="B75" s="10"/>
      <c r="D75" s="14"/>
      <c r="E75" s="11"/>
    </row>
    <row r="76" spans="2:5" ht="11.25" customHeight="1">
      <c r="B76" s="10"/>
      <c r="D76" s="14"/>
      <c r="E76" s="11"/>
    </row>
    <row r="77" spans="2:5" ht="11.25" customHeight="1">
      <c r="B77" s="10"/>
      <c r="D77" s="14"/>
      <c r="E77" s="11"/>
    </row>
    <row r="78" spans="2:5" ht="11.25" customHeight="1">
      <c r="B78" s="10"/>
      <c r="D78" s="14"/>
      <c r="E78" s="11"/>
    </row>
    <row r="79" spans="2:5" ht="11.25" customHeight="1">
      <c r="B79" s="10"/>
      <c r="D79" s="14"/>
      <c r="E79" s="11"/>
    </row>
    <row r="80" spans="2:5" ht="11.25" customHeight="1">
      <c r="B80" s="10"/>
      <c r="D80" s="14"/>
      <c r="E80" s="11"/>
    </row>
    <row r="81" spans="2:5" ht="11.25" customHeight="1">
      <c r="B81" s="10"/>
      <c r="D81" s="14"/>
      <c r="E81" s="11"/>
    </row>
    <row r="82" ht="12.75">
      <c r="B82" s="10"/>
    </row>
    <row r="83" ht="12.75">
      <c r="B83" s="10"/>
    </row>
    <row r="84" ht="12.75">
      <c r="B84" s="10"/>
    </row>
    <row r="85" ht="12.75">
      <c r="B85" s="10"/>
    </row>
    <row r="86" ht="12.75">
      <c r="B86" s="10"/>
    </row>
    <row r="87" ht="12.75">
      <c r="B87" s="10"/>
    </row>
    <row r="88" ht="12.75">
      <c r="B88" s="10"/>
    </row>
    <row r="89" ht="12.75">
      <c r="B89" s="10"/>
    </row>
    <row r="90" ht="12.75">
      <c r="B90" s="10"/>
    </row>
  </sheetData>
  <sheetProtection password="CC52" sheet="1" objects="1" scenarios="1"/>
  <printOptions/>
  <pageMargins left="0.75" right="0" top="0.2" bottom="0.3" header="0.25" footer="0.26"/>
  <pageSetup firstPageNumber="2" useFirstPageNumber="1" horizontalDpi="600" verticalDpi="600" orientation="portrait" paperSize="9" scale="9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codeName="Sheet3"/>
  <dimension ref="B6:Q52"/>
  <sheetViews>
    <sheetView showGridLines="0" workbookViewId="0" topLeftCell="A1">
      <selection activeCell="A1" sqref="A1"/>
    </sheetView>
  </sheetViews>
  <sheetFormatPr defaultColWidth="9.140625" defaultRowHeight="12.75"/>
  <cols>
    <col min="1" max="1" width="1.8515625" style="4" customWidth="1"/>
    <col min="2" max="2" width="2.140625" style="4" customWidth="1"/>
    <col min="3" max="3" width="32.7109375" style="4" customWidth="1"/>
    <col min="4" max="4" width="9.00390625" style="4" customWidth="1"/>
    <col min="5" max="5" width="8.57421875" style="4" customWidth="1"/>
    <col min="6" max="6" width="6.421875" style="4" customWidth="1"/>
    <col min="7" max="7" width="10.57421875" style="9" bestFit="1" customWidth="1"/>
    <col min="8" max="8" width="10.8515625" style="9" bestFit="1" customWidth="1"/>
    <col min="9" max="9" width="10.7109375" style="9" bestFit="1" customWidth="1"/>
    <col min="10" max="10" width="13.57421875" style="9" bestFit="1" customWidth="1"/>
    <col min="11" max="11" width="10.57421875" style="9" bestFit="1" customWidth="1"/>
    <col min="12" max="12" width="14.421875" style="9" bestFit="1" customWidth="1"/>
    <col min="13" max="13" width="10.7109375" style="9" bestFit="1" customWidth="1"/>
    <col min="14" max="14" width="1.421875" style="9" customWidth="1"/>
    <col min="15" max="15" width="10.57421875" style="4" bestFit="1" customWidth="1"/>
    <col min="16" max="16" width="1.421875" style="4" customWidth="1"/>
    <col min="17" max="17" width="10.7109375" style="4" bestFit="1" customWidth="1"/>
    <col min="18" max="16384" width="9.140625" style="4" customWidth="1"/>
  </cols>
  <sheetData>
    <row r="1" ht="12.75"/>
    <row r="2" ht="12.75"/>
    <row r="3" ht="12.75"/>
    <row r="4" ht="12.75"/>
    <row r="5" ht="16.5" customHeight="1"/>
    <row r="6" ht="15.75">
      <c r="B6" s="1" t="s">
        <v>29</v>
      </c>
    </row>
    <row r="7" ht="15.75">
      <c r="B7" s="1" t="s">
        <v>215</v>
      </c>
    </row>
    <row r="8" spans="2:17" ht="12" customHeight="1">
      <c r="B8" s="42"/>
      <c r="G8" s="32"/>
      <c r="H8" s="32"/>
      <c r="I8" s="32"/>
      <c r="J8" s="32"/>
      <c r="K8" s="32"/>
      <c r="L8" s="32"/>
      <c r="M8" s="32"/>
      <c r="N8" s="32"/>
      <c r="O8" s="98" t="s">
        <v>234</v>
      </c>
      <c r="P8" s="98"/>
      <c r="Q8" s="98" t="s">
        <v>27</v>
      </c>
    </row>
    <row r="9" spans="2:17" ht="18.75" thickBot="1">
      <c r="B9" s="41"/>
      <c r="G9" s="181" t="s">
        <v>152</v>
      </c>
      <c r="H9" s="181"/>
      <c r="I9" s="181"/>
      <c r="J9" s="181"/>
      <c r="K9" s="181"/>
      <c r="L9" s="181"/>
      <c r="M9" s="181"/>
      <c r="N9" s="27"/>
      <c r="O9" s="107" t="s">
        <v>163</v>
      </c>
      <c r="P9" s="106"/>
      <c r="Q9" s="107" t="s">
        <v>153</v>
      </c>
    </row>
    <row r="10" spans="2:16" ht="3.75" customHeight="1">
      <c r="B10" s="41"/>
      <c r="G10" s="27"/>
      <c r="H10" s="27"/>
      <c r="I10" s="27"/>
      <c r="J10" s="27"/>
      <c r="K10" s="27"/>
      <c r="L10" s="27"/>
      <c r="M10" s="27"/>
      <c r="N10" s="27"/>
      <c r="P10" s="19"/>
    </row>
    <row r="11" spans="8:16" ht="13.5" thickBot="1">
      <c r="H11" s="27"/>
      <c r="I11" s="181" t="s">
        <v>151</v>
      </c>
      <c r="J11" s="181"/>
      <c r="K11" s="181"/>
      <c r="L11" s="78"/>
      <c r="M11" s="44"/>
      <c r="N11" s="44"/>
      <c r="P11" s="19"/>
    </row>
    <row r="12" spans="7:16" ht="12.75">
      <c r="G12" s="102"/>
      <c r="H12" s="27"/>
      <c r="I12" s="27"/>
      <c r="J12" s="106" t="s">
        <v>26</v>
      </c>
      <c r="K12" s="27"/>
      <c r="L12" s="78"/>
      <c r="M12" s="44"/>
      <c r="N12" s="44"/>
      <c r="P12" s="19"/>
    </row>
    <row r="13" spans="7:16" ht="12.75">
      <c r="G13" s="45" t="s">
        <v>25</v>
      </c>
      <c r="H13" s="45" t="s">
        <v>96</v>
      </c>
      <c r="I13" s="45" t="s">
        <v>25</v>
      </c>
      <c r="J13" s="97" t="s">
        <v>158</v>
      </c>
      <c r="K13" s="97" t="s">
        <v>150</v>
      </c>
      <c r="L13" s="43" t="s">
        <v>116</v>
      </c>
      <c r="M13" s="44"/>
      <c r="N13" s="44"/>
      <c r="P13" s="19"/>
    </row>
    <row r="14" spans="7:16" ht="12.75">
      <c r="G14" s="45" t="s">
        <v>26</v>
      </c>
      <c r="H14" s="45" t="s">
        <v>97</v>
      </c>
      <c r="I14" s="45" t="s">
        <v>149</v>
      </c>
      <c r="J14" s="97" t="s">
        <v>4</v>
      </c>
      <c r="K14" s="45" t="s">
        <v>4</v>
      </c>
      <c r="L14" s="43" t="s">
        <v>117</v>
      </c>
      <c r="M14" s="43" t="s">
        <v>27</v>
      </c>
      <c r="N14" s="43"/>
      <c r="P14" s="19"/>
    </row>
    <row r="15" spans="7:17" s="3" customFormat="1" ht="12.75">
      <c r="G15" s="45" t="s">
        <v>28</v>
      </c>
      <c r="H15" s="45" t="s">
        <v>28</v>
      </c>
      <c r="I15" s="45" t="s">
        <v>28</v>
      </c>
      <c r="J15" s="45" t="s">
        <v>28</v>
      </c>
      <c r="K15" s="45" t="s">
        <v>28</v>
      </c>
      <c r="L15" s="45" t="s">
        <v>28</v>
      </c>
      <c r="M15" s="45" t="s">
        <v>28</v>
      </c>
      <c r="N15" s="45"/>
      <c r="O15" s="45" t="s">
        <v>28</v>
      </c>
      <c r="P15" s="45"/>
      <c r="Q15" s="45" t="s">
        <v>28</v>
      </c>
    </row>
    <row r="16" spans="7:16" s="3" customFormat="1" ht="3.75" customHeight="1">
      <c r="G16" s="45"/>
      <c r="H16" s="45"/>
      <c r="I16" s="45"/>
      <c r="J16" s="45"/>
      <c r="K16" s="45"/>
      <c r="L16" s="45"/>
      <c r="M16" s="45"/>
      <c r="N16" s="45"/>
      <c r="P16" s="20"/>
    </row>
    <row r="17" spans="7:16" ht="16.5" customHeight="1">
      <c r="G17" s="4"/>
      <c r="H17" s="4"/>
      <c r="I17" s="4"/>
      <c r="J17" s="4"/>
      <c r="K17" s="4"/>
      <c r="L17" s="4"/>
      <c r="M17" s="4"/>
      <c r="N17" s="4"/>
      <c r="P17" s="19"/>
    </row>
    <row r="18" spans="2:17" ht="16.5" customHeight="1">
      <c r="B18" s="4" t="s">
        <v>227</v>
      </c>
      <c r="G18" s="9">
        <v>386678</v>
      </c>
      <c r="H18" s="9">
        <v>-29478</v>
      </c>
      <c r="I18" s="9">
        <v>472258</v>
      </c>
      <c r="J18" s="9">
        <v>33327</v>
      </c>
      <c r="K18" s="9">
        <v>86316</v>
      </c>
      <c r="L18" s="9">
        <v>-612314</v>
      </c>
      <c r="M18" s="9">
        <f>SUM(G18:L18)</f>
        <v>336787</v>
      </c>
      <c r="N18" s="32"/>
      <c r="O18" s="9">
        <v>7986</v>
      </c>
      <c r="P18" s="32"/>
      <c r="Q18" s="6">
        <f>M18+O18</f>
        <v>344773</v>
      </c>
    </row>
    <row r="19" spans="7:17" s="19" customFormat="1" ht="4.5" customHeight="1">
      <c r="G19" s="32"/>
      <c r="H19" s="32"/>
      <c r="I19" s="32"/>
      <c r="J19" s="32"/>
      <c r="K19" s="32"/>
      <c r="L19" s="32"/>
      <c r="M19" s="32"/>
      <c r="N19" s="32"/>
      <c r="O19" s="32"/>
      <c r="P19" s="32"/>
      <c r="Q19" s="7"/>
    </row>
    <row r="20" spans="2:17" ht="12.75">
      <c r="B20" s="4" t="s">
        <v>259</v>
      </c>
      <c r="G20" s="32">
        <v>0</v>
      </c>
      <c r="H20" s="32">
        <v>0</v>
      </c>
      <c r="I20" s="32">
        <v>0</v>
      </c>
      <c r="J20" s="32">
        <v>0</v>
      </c>
      <c r="K20" s="32">
        <v>-1623</v>
      </c>
      <c r="L20" s="32">
        <v>0</v>
      </c>
      <c r="M20" s="9">
        <f>SUM(G20:L20)</f>
        <v>-1623</v>
      </c>
      <c r="N20" s="32"/>
      <c r="O20" s="93">
        <v>0</v>
      </c>
      <c r="P20" s="93"/>
      <c r="Q20" s="6">
        <f>M20+O20</f>
        <v>-1623</v>
      </c>
    </row>
    <row r="21" spans="2:17" ht="12.75">
      <c r="B21" s="4" t="s">
        <v>247</v>
      </c>
      <c r="G21" s="9">
        <v>0</v>
      </c>
      <c r="H21" s="9">
        <v>0</v>
      </c>
      <c r="I21" s="9">
        <v>0</v>
      </c>
      <c r="J21" s="9">
        <v>0</v>
      </c>
      <c r="K21" s="9">
        <v>0</v>
      </c>
      <c r="L21" s="9">
        <f>+'Income Statement '!H48</f>
        <v>-5774</v>
      </c>
      <c r="M21" s="9">
        <f>SUM(G21:L21)</f>
        <v>-5774</v>
      </c>
      <c r="N21" s="32"/>
      <c r="O21" s="9">
        <f>+'Income Statement '!H49</f>
        <v>247</v>
      </c>
      <c r="P21" s="32"/>
      <c r="Q21" s="6">
        <f>M21+O21</f>
        <v>-5527</v>
      </c>
    </row>
    <row r="22" spans="14:16" ht="3" customHeight="1">
      <c r="N22" s="32"/>
      <c r="P22" s="19"/>
    </row>
    <row r="23" spans="2:17" ht="13.5" thickBot="1">
      <c r="B23" s="4" t="s">
        <v>220</v>
      </c>
      <c r="C23" s="60"/>
      <c r="D23" s="60"/>
      <c r="E23" s="10"/>
      <c r="F23" s="10"/>
      <c r="G23" s="46">
        <f aca="true" t="shared" si="0" ref="G23:M23">SUM(G18:G21)</f>
        <v>386678</v>
      </c>
      <c r="H23" s="46">
        <f t="shared" si="0"/>
        <v>-29478</v>
      </c>
      <c r="I23" s="46">
        <f t="shared" si="0"/>
        <v>472258</v>
      </c>
      <c r="J23" s="46">
        <f t="shared" si="0"/>
        <v>33327</v>
      </c>
      <c r="K23" s="46">
        <f t="shared" si="0"/>
        <v>84693</v>
      </c>
      <c r="L23" s="46">
        <f t="shared" si="0"/>
        <v>-618088</v>
      </c>
      <c r="M23" s="46">
        <f t="shared" si="0"/>
        <v>329390</v>
      </c>
      <c r="N23" s="32"/>
      <c r="O23" s="46">
        <f>SUM(O18:O21)</f>
        <v>8233</v>
      </c>
      <c r="P23" s="32"/>
      <c r="Q23" s="46">
        <f>SUM(Q18:Q21)</f>
        <v>337623</v>
      </c>
    </row>
    <row r="24" spans="7:16" ht="10.5" customHeight="1">
      <c r="G24" s="4"/>
      <c r="H24" s="4"/>
      <c r="I24" s="4"/>
      <c r="J24" s="4"/>
      <c r="K24" s="4"/>
      <c r="L24" s="4"/>
      <c r="M24" s="4"/>
      <c r="N24" s="19"/>
      <c r="P24" s="19"/>
    </row>
    <row r="25" spans="7:16" ht="12.75">
      <c r="G25" s="4"/>
      <c r="H25" s="4"/>
      <c r="I25" s="4"/>
      <c r="J25" s="4"/>
      <c r="K25" s="4"/>
      <c r="L25" s="6"/>
      <c r="M25" s="4"/>
      <c r="N25" s="19"/>
      <c r="P25" s="19"/>
    </row>
    <row r="26" spans="2:16" ht="12.75">
      <c r="B26" s="4" t="s">
        <v>105</v>
      </c>
      <c r="G26" s="4"/>
      <c r="H26" s="4"/>
      <c r="I26" s="4"/>
      <c r="J26" s="4"/>
      <c r="K26" s="4"/>
      <c r="L26" s="4"/>
      <c r="M26" s="4"/>
      <c r="N26" s="19"/>
      <c r="P26" s="19"/>
    </row>
    <row r="27" spans="3:17" ht="16.5" customHeight="1">
      <c r="C27" s="4" t="s">
        <v>168</v>
      </c>
      <c r="G27" s="9">
        <v>386678</v>
      </c>
      <c r="H27" s="9">
        <v>-27666</v>
      </c>
      <c r="I27" s="9">
        <v>472258</v>
      </c>
      <c r="J27" s="9">
        <v>33327</v>
      </c>
      <c r="K27" s="9">
        <v>84638</v>
      </c>
      <c r="L27" s="9">
        <v>-548290</v>
      </c>
      <c r="M27" s="9">
        <f>SUM(G27:L27)</f>
        <v>400945</v>
      </c>
      <c r="N27" s="32"/>
      <c r="O27" s="9">
        <v>26906</v>
      </c>
      <c r="P27" s="32"/>
      <c r="Q27" s="6">
        <f>SUM(M27:O27)</f>
        <v>427851</v>
      </c>
    </row>
    <row r="28" spans="3:17" ht="16.5" customHeight="1">
      <c r="C28" s="4" t="s">
        <v>169</v>
      </c>
      <c r="N28" s="32"/>
      <c r="O28" s="9"/>
      <c r="P28" s="32"/>
      <c r="Q28" s="6"/>
    </row>
    <row r="29" spans="3:17" ht="12.75">
      <c r="C29" s="4" t="s">
        <v>170</v>
      </c>
      <c r="G29" s="9">
        <v>0</v>
      </c>
      <c r="H29" s="9">
        <v>0</v>
      </c>
      <c r="I29" s="9">
        <v>0</v>
      </c>
      <c r="J29" s="9">
        <v>0</v>
      </c>
      <c r="K29" s="9">
        <v>0</v>
      </c>
      <c r="L29" s="9">
        <v>-11493</v>
      </c>
      <c r="M29" s="9">
        <f>SUM(G29:L29)</f>
        <v>-11493</v>
      </c>
      <c r="N29" s="32"/>
      <c r="O29" s="9">
        <v>0</v>
      </c>
      <c r="P29" s="32"/>
      <c r="Q29" s="6">
        <f>SUM(M29:O29)</f>
        <v>-11493</v>
      </c>
    </row>
    <row r="30" spans="3:17" ht="12.75">
      <c r="C30" s="4" t="s">
        <v>171</v>
      </c>
      <c r="G30" s="32">
        <v>0</v>
      </c>
      <c r="H30" s="32">
        <v>0</v>
      </c>
      <c r="I30" s="32">
        <v>0</v>
      </c>
      <c r="J30" s="32">
        <v>0</v>
      </c>
      <c r="K30" s="32">
        <v>0</v>
      </c>
      <c r="L30" s="32">
        <v>-3610</v>
      </c>
      <c r="M30" s="32">
        <f>SUM(G30:L30)</f>
        <v>-3610</v>
      </c>
      <c r="N30" s="32"/>
      <c r="O30" s="32">
        <v>0</v>
      </c>
      <c r="P30" s="32"/>
      <c r="Q30" s="7">
        <f>SUM(M30:O30)</f>
        <v>-3610</v>
      </c>
    </row>
    <row r="31" spans="7:17" ht="8.25" customHeight="1">
      <c r="G31" s="30"/>
      <c r="H31" s="30"/>
      <c r="I31" s="30"/>
      <c r="J31" s="30"/>
      <c r="K31" s="30"/>
      <c r="L31" s="30"/>
      <c r="M31" s="30"/>
      <c r="N31" s="32"/>
      <c r="O31" s="30"/>
      <c r="P31" s="32"/>
      <c r="Q31" s="112"/>
    </row>
    <row r="32" spans="2:17" ht="12.75">
      <c r="B32" s="4" t="s">
        <v>172</v>
      </c>
      <c r="G32" s="9">
        <f aca="true" t="shared" si="1" ref="G32:M32">SUM(G27:G30)</f>
        <v>386678</v>
      </c>
      <c r="H32" s="9">
        <f t="shared" si="1"/>
        <v>-27666</v>
      </c>
      <c r="I32" s="9">
        <f t="shared" si="1"/>
        <v>472258</v>
      </c>
      <c r="J32" s="9">
        <f t="shared" si="1"/>
        <v>33327</v>
      </c>
      <c r="K32" s="9">
        <f t="shared" si="1"/>
        <v>84638</v>
      </c>
      <c r="L32" s="9">
        <f t="shared" si="1"/>
        <v>-563393</v>
      </c>
      <c r="M32" s="9">
        <f t="shared" si="1"/>
        <v>385842</v>
      </c>
      <c r="N32" s="32"/>
      <c r="O32" s="9">
        <f>SUM(O27:O30)</f>
        <v>26906</v>
      </c>
      <c r="P32" s="32"/>
      <c r="Q32" s="9">
        <f>SUM(Q27:Q30)</f>
        <v>412748</v>
      </c>
    </row>
    <row r="33" spans="2:17" ht="12.75">
      <c r="B33" s="4" t="s">
        <v>173</v>
      </c>
      <c r="G33" s="30">
        <v>0</v>
      </c>
      <c r="H33" s="30">
        <v>0</v>
      </c>
      <c r="I33" s="30">
        <v>0</v>
      </c>
      <c r="J33" s="30">
        <v>0</v>
      </c>
      <c r="K33" s="30">
        <v>0</v>
      </c>
      <c r="L33" s="30">
        <v>17752</v>
      </c>
      <c r="M33" s="30">
        <f>SUM(G33:L33)</f>
        <v>17752</v>
      </c>
      <c r="N33" s="32"/>
      <c r="O33" s="30">
        <v>0</v>
      </c>
      <c r="P33" s="32"/>
      <c r="Q33" s="112">
        <f>SUM(M33:O33)</f>
        <v>17752</v>
      </c>
    </row>
    <row r="34" spans="7:17" ht="12.75">
      <c r="G34" s="9">
        <f>SUM(G32:G33)</f>
        <v>386678</v>
      </c>
      <c r="H34" s="9">
        <f aca="true" t="shared" si="2" ref="H34:Q34">SUM(H32:H33)</f>
        <v>-27666</v>
      </c>
      <c r="I34" s="9">
        <f t="shared" si="2"/>
        <v>472258</v>
      </c>
      <c r="J34" s="9">
        <f t="shared" si="2"/>
        <v>33327</v>
      </c>
      <c r="K34" s="9">
        <f t="shared" si="2"/>
        <v>84638</v>
      </c>
      <c r="L34" s="9">
        <f t="shared" si="2"/>
        <v>-545641</v>
      </c>
      <c r="M34" s="9">
        <f t="shared" si="2"/>
        <v>403594</v>
      </c>
      <c r="N34" s="32"/>
      <c r="O34" s="9">
        <f t="shared" si="2"/>
        <v>26906</v>
      </c>
      <c r="P34" s="32"/>
      <c r="Q34" s="9">
        <f t="shared" si="2"/>
        <v>430500</v>
      </c>
    </row>
    <row r="35" spans="2:17" ht="12.75">
      <c r="B35" s="4" t="s">
        <v>259</v>
      </c>
      <c r="G35" s="32">
        <v>0</v>
      </c>
      <c r="H35" s="32">
        <v>0</v>
      </c>
      <c r="I35" s="32">
        <v>0</v>
      </c>
      <c r="J35" s="32">
        <v>0</v>
      </c>
      <c r="K35" s="9">
        <v>-6</v>
      </c>
      <c r="L35" s="32">
        <v>0</v>
      </c>
      <c r="M35" s="32">
        <f>SUM(G35:L35)</f>
        <v>-6</v>
      </c>
      <c r="N35" s="32"/>
      <c r="O35" s="93">
        <v>0</v>
      </c>
      <c r="P35" s="93"/>
      <c r="Q35" s="6">
        <f>SUM(M35:O35)</f>
        <v>-6</v>
      </c>
    </row>
    <row r="36" spans="2:17" ht="12.75">
      <c r="B36" s="70" t="s">
        <v>203</v>
      </c>
      <c r="G36" s="32">
        <v>0</v>
      </c>
      <c r="H36" s="32">
        <v>-864</v>
      </c>
      <c r="I36" s="32">
        <v>0</v>
      </c>
      <c r="J36" s="32">
        <v>0</v>
      </c>
      <c r="K36" s="73">
        <v>0</v>
      </c>
      <c r="L36" s="32">
        <v>0</v>
      </c>
      <c r="M36" s="9">
        <f>SUM(G36:L36)</f>
        <v>-864</v>
      </c>
      <c r="N36" s="32"/>
      <c r="O36" s="9">
        <v>0</v>
      </c>
      <c r="P36" s="32"/>
      <c r="Q36" s="6">
        <f>SUM(M36:O36)</f>
        <v>-864</v>
      </c>
    </row>
    <row r="37" spans="2:17" ht="12.75">
      <c r="B37" s="4" t="s">
        <v>248</v>
      </c>
      <c r="G37" s="9">
        <v>0</v>
      </c>
      <c r="H37" s="9">
        <v>0</v>
      </c>
      <c r="I37" s="9">
        <v>0</v>
      </c>
      <c r="J37" s="9">
        <v>0</v>
      </c>
      <c r="K37" s="73">
        <v>0</v>
      </c>
      <c r="L37" s="9">
        <v>3666</v>
      </c>
      <c r="M37" s="9">
        <f>SUM(G37:L37)</f>
        <v>3666</v>
      </c>
      <c r="N37" s="32"/>
      <c r="O37" s="9">
        <v>124</v>
      </c>
      <c r="P37" s="32"/>
      <c r="Q37" s="6">
        <f>SUM(M37:O37)</f>
        <v>3790</v>
      </c>
    </row>
    <row r="38" spans="11:16" ht="6.75" customHeight="1">
      <c r="K38" s="73"/>
      <c r="N38" s="32"/>
      <c r="P38" s="19"/>
    </row>
    <row r="39" spans="2:17" ht="16.5" customHeight="1" thickBot="1">
      <c r="B39" s="4" t="s">
        <v>226</v>
      </c>
      <c r="C39" s="60"/>
      <c r="D39" s="60"/>
      <c r="E39" s="10"/>
      <c r="F39" s="10"/>
      <c r="G39" s="46">
        <f aca="true" t="shared" si="3" ref="G39:Q39">SUM(G34:G37)</f>
        <v>386678</v>
      </c>
      <c r="H39" s="46">
        <f t="shared" si="3"/>
        <v>-28530</v>
      </c>
      <c r="I39" s="46">
        <f t="shared" si="3"/>
        <v>472258</v>
      </c>
      <c r="J39" s="46">
        <f t="shared" si="3"/>
        <v>33327</v>
      </c>
      <c r="K39" s="46">
        <f t="shared" si="3"/>
        <v>84632</v>
      </c>
      <c r="L39" s="46">
        <f t="shared" si="3"/>
        <v>-541975</v>
      </c>
      <c r="M39" s="46">
        <f t="shared" si="3"/>
        <v>406390</v>
      </c>
      <c r="N39" s="32">
        <f t="shared" si="3"/>
        <v>0</v>
      </c>
      <c r="O39" s="46">
        <f t="shared" si="3"/>
        <v>27030</v>
      </c>
      <c r="P39" s="32">
        <f t="shared" si="3"/>
        <v>0</v>
      </c>
      <c r="Q39" s="46">
        <f t="shared" si="3"/>
        <v>433420</v>
      </c>
    </row>
    <row r="40" spans="3:17" ht="16.5" customHeight="1">
      <c r="C40" s="60"/>
      <c r="D40" s="60"/>
      <c r="E40" s="10"/>
      <c r="F40" s="10"/>
      <c r="G40" s="32"/>
      <c r="H40" s="32"/>
      <c r="I40" s="32"/>
      <c r="J40" s="32"/>
      <c r="K40" s="32"/>
      <c r="L40" s="32"/>
      <c r="M40" s="32"/>
      <c r="N40" s="32"/>
      <c r="O40" s="32"/>
      <c r="P40" s="32"/>
      <c r="Q40" s="32"/>
    </row>
    <row r="41" spans="3:17" ht="16.5" customHeight="1">
      <c r="C41" s="60"/>
      <c r="D41" s="60"/>
      <c r="E41" s="10"/>
      <c r="F41" s="10"/>
      <c r="G41" s="32"/>
      <c r="H41" s="32"/>
      <c r="I41" s="32"/>
      <c r="J41" s="32"/>
      <c r="K41" s="32"/>
      <c r="L41" s="32"/>
      <c r="M41" s="32"/>
      <c r="N41" s="32"/>
      <c r="O41" s="32"/>
      <c r="P41" s="32"/>
      <c r="Q41" s="32"/>
    </row>
    <row r="42" spans="3:17" ht="16.5" customHeight="1">
      <c r="C42" s="60"/>
      <c r="D42" s="60"/>
      <c r="E42" s="10"/>
      <c r="F42" s="10"/>
      <c r="G42" s="32"/>
      <c r="H42" s="32"/>
      <c r="I42" s="32"/>
      <c r="J42" s="32"/>
      <c r="K42" s="32"/>
      <c r="L42" s="32"/>
      <c r="M42" s="32"/>
      <c r="N42" s="32"/>
      <c r="O42" s="32"/>
      <c r="P42" s="32"/>
      <c r="Q42" s="32"/>
    </row>
    <row r="43" spans="3:17" ht="16.5" customHeight="1">
      <c r="C43" s="60"/>
      <c r="D43" s="60"/>
      <c r="E43" s="10"/>
      <c r="F43" s="10"/>
      <c r="G43" s="32"/>
      <c r="H43" s="32"/>
      <c r="I43" s="32"/>
      <c r="J43" s="32"/>
      <c r="K43" s="32"/>
      <c r="L43" s="32"/>
      <c r="M43" s="32"/>
      <c r="N43" s="32"/>
      <c r="O43" s="32"/>
      <c r="P43" s="32"/>
      <c r="Q43" s="32"/>
    </row>
    <row r="44" spans="3:17" ht="16.5" customHeight="1">
      <c r="C44" s="60"/>
      <c r="D44" s="60"/>
      <c r="E44" s="10"/>
      <c r="F44" s="10"/>
      <c r="G44" s="32"/>
      <c r="H44" s="32"/>
      <c r="I44" s="32"/>
      <c r="J44" s="32"/>
      <c r="K44" s="32"/>
      <c r="L44" s="32"/>
      <c r="M44" s="32"/>
      <c r="N44" s="32"/>
      <c r="O44" s="32"/>
      <c r="P44" s="32"/>
      <c r="Q44" s="32"/>
    </row>
    <row r="45" spans="3:17" ht="16.5" customHeight="1">
      <c r="C45" s="60"/>
      <c r="D45" s="60"/>
      <c r="E45" s="10"/>
      <c r="F45" s="10"/>
      <c r="G45" s="32"/>
      <c r="H45" s="32"/>
      <c r="I45" s="32"/>
      <c r="J45" s="32"/>
      <c r="K45" s="32"/>
      <c r="L45" s="32"/>
      <c r="M45" s="32"/>
      <c r="N45" s="32"/>
      <c r="O45" s="32"/>
      <c r="P45" s="32"/>
      <c r="Q45" s="32"/>
    </row>
    <row r="46" spans="3:17" ht="16.5" customHeight="1">
      <c r="C46" s="60"/>
      <c r="D46" s="60"/>
      <c r="E46" s="10"/>
      <c r="F46" s="10"/>
      <c r="G46" s="32"/>
      <c r="H46" s="32"/>
      <c r="I46" s="32"/>
      <c r="J46" s="32"/>
      <c r="K46" s="32"/>
      <c r="L46" s="32"/>
      <c r="M46" s="32"/>
      <c r="N46" s="32"/>
      <c r="O46" s="32"/>
      <c r="P46" s="32"/>
      <c r="Q46" s="32"/>
    </row>
    <row r="47" spans="3:17" ht="16.5" customHeight="1">
      <c r="C47" s="60"/>
      <c r="D47" s="60"/>
      <c r="E47" s="10"/>
      <c r="F47" s="10"/>
      <c r="G47" s="32"/>
      <c r="H47" s="32"/>
      <c r="I47" s="32"/>
      <c r="J47" s="32"/>
      <c r="K47" s="32"/>
      <c r="L47" s="32"/>
      <c r="M47" s="32"/>
      <c r="N47" s="32"/>
      <c r="O47" s="32"/>
      <c r="P47" s="32"/>
      <c r="Q47" s="32"/>
    </row>
    <row r="48" spans="14:16" ht="12.75">
      <c r="N48" s="32"/>
      <c r="P48" s="19"/>
    </row>
    <row r="52" ht="12.75">
      <c r="Q52" s="6"/>
    </row>
  </sheetData>
  <sheetProtection password="CC52" sheet="1" objects="1" scenarios="1"/>
  <mergeCells count="2">
    <mergeCell ref="G9:M9"/>
    <mergeCell ref="I11:K11"/>
  </mergeCells>
  <printOptions/>
  <pageMargins left="0.5" right="0.2" top="0" bottom="0" header="0.23" footer="0.01"/>
  <pageSetup firstPageNumber="3" useFirstPageNumber="1" horizontalDpi="600" verticalDpi="600" orientation="landscape" paperSize="9" scale="8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codeName="Sheet4"/>
  <dimension ref="B7:N194"/>
  <sheetViews>
    <sheetView showGridLines="0" workbookViewId="0" topLeftCell="A1">
      <selection activeCell="A1" sqref="A1"/>
    </sheetView>
  </sheetViews>
  <sheetFormatPr defaultColWidth="9.140625" defaultRowHeight="12.75"/>
  <cols>
    <col min="1" max="1" width="4.28125" style="4" customWidth="1"/>
    <col min="2" max="2" width="2.421875" style="4" customWidth="1"/>
    <col min="3" max="3" width="3.7109375" style="4" customWidth="1"/>
    <col min="4" max="4" width="29.28125" style="4" customWidth="1"/>
    <col min="5" max="5" width="27.421875" style="4" customWidth="1"/>
    <col min="6" max="6" width="13.140625" style="4" customWidth="1"/>
    <col min="7" max="7" width="2.8515625" style="19" customWidth="1"/>
    <col min="8" max="8" width="13.140625" style="4" bestFit="1" customWidth="1"/>
    <col min="9" max="9" width="2.57421875" style="4" customWidth="1"/>
    <col min="10" max="11" width="14.421875" style="4" bestFit="1" customWidth="1"/>
    <col min="12" max="16384" width="9.140625" style="4" customWidth="1"/>
  </cols>
  <sheetData>
    <row r="1" ht="12.75"/>
    <row r="2" ht="12.75"/>
    <row r="3" ht="12.75"/>
    <row r="4" ht="12.75"/>
    <row r="5" ht="12.75"/>
    <row r="7" ht="12.75">
      <c r="B7" s="2" t="s">
        <v>30</v>
      </c>
    </row>
    <row r="8" ht="12.75">
      <c r="B8" s="2" t="s">
        <v>215</v>
      </c>
    </row>
    <row r="9" ht="12.75">
      <c r="B9" s="2"/>
    </row>
    <row r="10" ht="12.75">
      <c r="B10" s="2"/>
    </row>
    <row r="11" spans="2:8" ht="12.75">
      <c r="B11" s="2"/>
      <c r="F11" s="78" t="s">
        <v>214</v>
      </c>
      <c r="G11" s="106"/>
      <c r="H11" s="78" t="s">
        <v>214</v>
      </c>
    </row>
    <row r="12" spans="2:10" ht="12.75">
      <c r="B12" s="2"/>
      <c r="F12" s="78" t="s">
        <v>222</v>
      </c>
      <c r="G12" s="106"/>
      <c r="H12" s="78" t="s">
        <v>222</v>
      </c>
      <c r="J12" s="2"/>
    </row>
    <row r="13" spans="6:10" ht="12.75">
      <c r="F13" s="148" t="s">
        <v>219</v>
      </c>
      <c r="G13" s="108"/>
      <c r="H13" s="148" t="s">
        <v>218</v>
      </c>
      <c r="J13" s="2"/>
    </row>
    <row r="14" spans="6:10" ht="5.25" customHeight="1">
      <c r="F14" s="58"/>
      <c r="G14" s="28"/>
      <c r="H14" s="58"/>
      <c r="J14" s="2"/>
    </row>
    <row r="15" spans="6:11" ht="12.75">
      <c r="F15" s="124" t="s">
        <v>28</v>
      </c>
      <c r="G15" s="125"/>
      <c r="H15" s="124" t="s">
        <v>28</v>
      </c>
      <c r="J15" s="9"/>
      <c r="K15" s="9"/>
    </row>
    <row r="16" spans="2:11" ht="12.75">
      <c r="B16" s="4" t="s">
        <v>64</v>
      </c>
      <c r="F16" s="32"/>
      <c r="G16" s="32"/>
      <c r="J16" s="9"/>
      <c r="K16" s="9"/>
    </row>
    <row r="17" spans="6:11" ht="3.75" customHeight="1">
      <c r="F17" s="32"/>
      <c r="G17" s="32"/>
      <c r="J17" s="9"/>
      <c r="K17" s="9"/>
    </row>
    <row r="18" spans="3:11" ht="12.75" customHeight="1">
      <c r="C18" s="4" t="s">
        <v>177</v>
      </c>
      <c r="F18" s="32">
        <f>'Income Statement '!H40</f>
        <v>-5124</v>
      </c>
      <c r="G18" s="32"/>
      <c r="H18" s="65">
        <f>+'Income Statement '!J40</f>
        <v>4851</v>
      </c>
      <c r="J18" s="126"/>
      <c r="K18" s="9"/>
    </row>
    <row r="19" spans="6:11" ht="3.75" customHeight="1">
      <c r="F19" s="32"/>
      <c r="G19" s="32"/>
      <c r="H19" s="65"/>
      <c r="J19" s="126"/>
      <c r="K19" s="9"/>
    </row>
    <row r="20" spans="3:11" ht="12.75">
      <c r="C20" s="4" t="s">
        <v>95</v>
      </c>
      <c r="F20" s="32"/>
      <c r="G20" s="32"/>
      <c r="H20" s="65"/>
      <c r="J20" s="126"/>
      <c r="K20" s="9"/>
    </row>
    <row r="21" spans="3:11" ht="12.75">
      <c r="C21" s="4" t="s">
        <v>164</v>
      </c>
      <c r="F21" s="32">
        <f>-'Income Statement '!H38</f>
        <v>0</v>
      </c>
      <c r="G21" s="32"/>
      <c r="H21" s="65">
        <f>-+'Income Statement '!J38</f>
        <v>-4833</v>
      </c>
      <c r="J21" s="126"/>
      <c r="K21" s="9"/>
    </row>
    <row r="22" spans="3:11" ht="12.75">
      <c r="C22" s="4" t="s">
        <v>241</v>
      </c>
      <c r="F22" s="32">
        <v>422</v>
      </c>
      <c r="G22" s="32"/>
      <c r="H22" s="9">
        <v>-2339</v>
      </c>
      <c r="J22" s="126"/>
      <c r="K22" s="9"/>
    </row>
    <row r="23" spans="3:11" ht="12.75">
      <c r="C23" s="4" t="s">
        <v>166</v>
      </c>
      <c r="F23" s="32">
        <v>0</v>
      </c>
      <c r="G23" s="32"/>
      <c r="H23" s="6">
        <v>-5741</v>
      </c>
      <c r="J23" s="126"/>
      <c r="K23" s="9"/>
    </row>
    <row r="24" spans="3:11" ht="12.75">
      <c r="C24" s="4" t="s">
        <v>211</v>
      </c>
      <c r="F24" s="32">
        <v>-119</v>
      </c>
      <c r="G24" s="32"/>
      <c r="H24" s="6">
        <v>0</v>
      </c>
      <c r="J24" s="126"/>
      <c r="K24" s="9"/>
    </row>
    <row r="25" spans="3:11" ht="12.75">
      <c r="C25" s="4" t="s">
        <v>165</v>
      </c>
      <c r="F25" s="32">
        <v>42</v>
      </c>
      <c r="G25" s="32"/>
      <c r="H25" s="6">
        <v>372</v>
      </c>
      <c r="J25" s="126"/>
      <c r="K25" s="9"/>
    </row>
    <row r="26" spans="3:11" ht="12.75">
      <c r="C26" s="4" t="s">
        <v>167</v>
      </c>
      <c r="F26" s="32">
        <v>2468</v>
      </c>
      <c r="G26" s="32"/>
      <c r="H26" s="65">
        <v>1691</v>
      </c>
      <c r="J26" s="126"/>
      <c r="K26" s="9"/>
    </row>
    <row r="27" spans="6:14" ht="3.75" customHeight="1">
      <c r="F27" s="30"/>
      <c r="G27" s="32"/>
      <c r="H27" s="66"/>
      <c r="J27" s="127"/>
      <c r="K27" s="32"/>
      <c r="L27" s="19"/>
      <c r="M27" s="19"/>
      <c r="N27" s="19"/>
    </row>
    <row r="28" spans="3:14" ht="12.75">
      <c r="C28" s="4" t="s">
        <v>209</v>
      </c>
      <c r="F28" s="32">
        <f>SUM(F18:F26)</f>
        <v>-2311</v>
      </c>
      <c r="G28" s="32"/>
      <c r="H28" s="32">
        <f>SUM(H18:H26)</f>
        <v>-5999</v>
      </c>
      <c r="J28" s="127"/>
      <c r="K28" s="32"/>
      <c r="L28" s="19"/>
      <c r="M28" s="19"/>
      <c r="N28" s="19"/>
    </row>
    <row r="29" spans="6:14" ht="5.25" customHeight="1">
      <c r="F29" s="32"/>
      <c r="G29" s="32"/>
      <c r="H29" s="65"/>
      <c r="J29" s="127"/>
      <c r="K29" s="32"/>
      <c r="L29" s="19"/>
      <c r="M29" s="19"/>
      <c r="N29" s="19"/>
    </row>
    <row r="30" spans="3:14" ht="12" customHeight="1">
      <c r="C30" s="4" t="s">
        <v>67</v>
      </c>
      <c r="F30" s="30">
        <v>11798</v>
      </c>
      <c r="G30" s="32"/>
      <c r="H30" s="66">
        <v>-1714</v>
      </c>
      <c r="J30" s="127"/>
      <c r="K30" s="32"/>
      <c r="L30" s="19"/>
      <c r="M30" s="19"/>
      <c r="N30" s="19"/>
    </row>
    <row r="31" spans="6:14" ht="3.75" customHeight="1">
      <c r="F31" s="32"/>
      <c r="G31" s="32"/>
      <c r="H31" s="67"/>
      <c r="J31" s="127"/>
      <c r="K31" s="32"/>
      <c r="L31" s="19"/>
      <c r="M31" s="19"/>
      <c r="N31" s="19"/>
    </row>
    <row r="32" spans="3:14" ht="12.75">
      <c r="C32" s="4" t="s">
        <v>256</v>
      </c>
      <c r="F32" s="32">
        <f>SUM(F28:F30)</f>
        <v>9487</v>
      </c>
      <c r="G32" s="32"/>
      <c r="H32" s="32">
        <f>SUM(H28:H30)</f>
        <v>-7713</v>
      </c>
      <c r="J32" s="127"/>
      <c r="K32" s="32"/>
      <c r="L32" s="19"/>
      <c r="M32" s="19"/>
      <c r="N32" s="19"/>
    </row>
    <row r="33" spans="6:14" ht="5.25" customHeight="1">
      <c r="F33" s="32"/>
      <c r="G33" s="32"/>
      <c r="H33" s="65"/>
      <c r="J33" s="127"/>
      <c r="K33" s="32"/>
      <c r="L33" s="19"/>
      <c r="M33" s="19"/>
      <c r="N33" s="19"/>
    </row>
    <row r="34" spans="3:14" ht="12.75">
      <c r="C34" s="4" t="s">
        <v>77</v>
      </c>
      <c r="F34" s="32">
        <v>-4303</v>
      </c>
      <c r="G34" s="32"/>
      <c r="H34" s="65">
        <v>-4484</v>
      </c>
      <c r="J34" s="127"/>
      <c r="K34" s="32"/>
      <c r="L34" s="19"/>
      <c r="M34" s="19"/>
      <c r="N34" s="19"/>
    </row>
    <row r="35" spans="3:14" ht="12.75">
      <c r="C35" s="4" t="s">
        <v>78</v>
      </c>
      <c r="F35" s="32">
        <v>2503</v>
      </c>
      <c r="G35" s="32"/>
      <c r="H35" s="65">
        <v>2503</v>
      </c>
      <c r="J35" s="127"/>
      <c r="K35" s="32"/>
      <c r="L35" s="19"/>
      <c r="M35" s="19"/>
      <c r="N35" s="19"/>
    </row>
    <row r="36" spans="3:14" ht="12.75">
      <c r="C36" s="4" t="s">
        <v>82</v>
      </c>
      <c r="F36" s="32">
        <v>12</v>
      </c>
      <c r="G36" s="32"/>
      <c r="H36" s="65">
        <v>44</v>
      </c>
      <c r="J36" s="127"/>
      <c r="K36" s="32"/>
      <c r="L36" s="19"/>
      <c r="M36" s="19"/>
      <c r="N36" s="19"/>
    </row>
    <row r="37" spans="3:14" ht="12.75">
      <c r="C37" s="4" t="s">
        <v>79</v>
      </c>
      <c r="F37" s="32">
        <v>-246</v>
      </c>
      <c r="G37" s="32"/>
      <c r="H37" s="65">
        <v>-126</v>
      </c>
      <c r="J37" s="127"/>
      <c r="K37" s="32"/>
      <c r="L37" s="19"/>
      <c r="M37" s="19"/>
      <c r="N37" s="19"/>
    </row>
    <row r="38" spans="3:14" ht="12.75">
      <c r="C38" s="4" t="s">
        <v>119</v>
      </c>
      <c r="F38" s="32">
        <v>0</v>
      </c>
      <c r="G38" s="32"/>
      <c r="H38" s="9">
        <v>8750</v>
      </c>
      <c r="J38" s="127"/>
      <c r="K38" s="32"/>
      <c r="L38" s="19"/>
      <c r="M38" s="19"/>
      <c r="N38" s="19"/>
    </row>
    <row r="39" spans="3:14" ht="14.25" customHeight="1">
      <c r="C39" s="4" t="s">
        <v>257</v>
      </c>
      <c r="F39" s="61">
        <f>SUM(F32:F38)</f>
        <v>7453</v>
      </c>
      <c r="G39" s="32"/>
      <c r="H39" s="68">
        <f>SUM(H32:H38)</f>
        <v>-1026</v>
      </c>
      <c r="J39" s="127"/>
      <c r="K39" s="32"/>
      <c r="L39" s="19"/>
      <c r="M39" s="19"/>
      <c r="N39" s="19"/>
    </row>
    <row r="40" spans="6:14" ht="1.5" customHeight="1">
      <c r="F40" s="32"/>
      <c r="G40" s="32"/>
      <c r="H40" s="65"/>
      <c r="J40" s="127"/>
      <c r="K40" s="32"/>
      <c r="L40" s="19"/>
      <c r="M40" s="19"/>
      <c r="N40" s="19"/>
    </row>
    <row r="41" spans="2:14" ht="12.75">
      <c r="B41" s="4" t="s">
        <v>65</v>
      </c>
      <c r="H41" s="65"/>
      <c r="J41" s="127"/>
      <c r="K41" s="32"/>
      <c r="L41" s="19"/>
      <c r="M41" s="19"/>
      <c r="N41" s="19"/>
    </row>
    <row r="42" spans="4:14" ht="12.75" hidden="1">
      <c r="D42" s="4" t="s">
        <v>84</v>
      </c>
      <c r="F42" s="32"/>
      <c r="G42" s="32"/>
      <c r="H42" s="65">
        <v>0</v>
      </c>
      <c r="J42" s="127"/>
      <c r="K42" s="32"/>
      <c r="L42" s="19"/>
      <c r="M42" s="19"/>
      <c r="N42" s="19"/>
    </row>
    <row r="43" spans="4:14" ht="12.75" hidden="1">
      <c r="D43" s="4" t="s">
        <v>106</v>
      </c>
      <c r="F43" s="32"/>
      <c r="G43" s="32"/>
      <c r="H43" s="65">
        <v>0</v>
      </c>
      <c r="J43" s="127"/>
      <c r="K43" s="32"/>
      <c r="L43" s="19"/>
      <c r="M43" s="19"/>
      <c r="N43" s="19"/>
    </row>
    <row r="44" spans="4:14" ht="12.75" hidden="1">
      <c r="D44" s="4" t="s">
        <v>107</v>
      </c>
      <c r="F44" s="32"/>
      <c r="G44" s="32"/>
      <c r="H44" s="65"/>
      <c r="J44" s="127"/>
      <c r="K44" s="32"/>
      <c r="L44" s="19"/>
      <c r="M44" s="19"/>
      <c r="N44" s="19"/>
    </row>
    <row r="45" spans="3:14" ht="12.75">
      <c r="C45" s="4" t="s">
        <v>71</v>
      </c>
      <c r="F45" s="32">
        <v>-416</v>
      </c>
      <c r="G45" s="32"/>
      <c r="H45" s="65">
        <v>-251</v>
      </c>
      <c r="J45" s="127"/>
      <c r="K45" s="32"/>
      <c r="L45" s="19"/>
      <c r="M45" s="19"/>
      <c r="N45" s="19"/>
    </row>
    <row r="46" spans="3:14" ht="12.75">
      <c r="C46" s="4" t="s">
        <v>103</v>
      </c>
      <c r="F46" s="32">
        <v>0</v>
      </c>
      <c r="G46" s="32"/>
      <c r="H46" s="9">
        <v>-115</v>
      </c>
      <c r="J46" s="127"/>
      <c r="K46" s="32"/>
      <c r="L46" s="19"/>
      <c r="M46" s="19"/>
      <c r="N46" s="19"/>
    </row>
    <row r="47" spans="3:14" ht="12.75" hidden="1">
      <c r="C47" s="4" t="s">
        <v>108</v>
      </c>
      <c r="F47" s="32"/>
      <c r="G47" s="32"/>
      <c r="H47" s="6"/>
      <c r="J47" s="127"/>
      <c r="K47" s="32"/>
      <c r="L47" s="19"/>
      <c r="M47" s="19"/>
      <c r="N47" s="19"/>
    </row>
    <row r="48" spans="3:14" ht="12.75" hidden="1">
      <c r="C48" s="4" t="s">
        <v>109</v>
      </c>
      <c r="F48" s="32"/>
      <c r="G48" s="32"/>
      <c r="H48" s="6"/>
      <c r="J48" s="127"/>
      <c r="K48" s="32"/>
      <c r="L48" s="19"/>
      <c r="M48" s="19"/>
      <c r="N48" s="19"/>
    </row>
    <row r="49" spans="3:14" ht="12.75">
      <c r="C49" s="4" t="s">
        <v>110</v>
      </c>
      <c r="F49" s="32">
        <v>2831</v>
      </c>
      <c r="G49" s="32"/>
      <c r="H49" s="9">
        <v>7032</v>
      </c>
      <c r="J49" s="127"/>
      <c r="K49" s="32"/>
      <c r="L49" s="19"/>
      <c r="M49" s="19"/>
      <c r="N49" s="19"/>
    </row>
    <row r="50" spans="3:14" ht="12.75">
      <c r="C50" s="4" t="s">
        <v>81</v>
      </c>
      <c r="F50" s="32">
        <v>0</v>
      </c>
      <c r="G50" s="32"/>
      <c r="H50" s="6">
        <v>10349</v>
      </c>
      <c r="J50" s="127"/>
      <c r="K50" s="32"/>
      <c r="L50" s="19"/>
      <c r="M50" s="19"/>
      <c r="N50" s="19"/>
    </row>
    <row r="51" spans="3:14" ht="12.75" hidden="1">
      <c r="C51" s="4" t="s">
        <v>111</v>
      </c>
      <c r="F51" s="32"/>
      <c r="G51" s="32"/>
      <c r="H51" s="65"/>
      <c r="J51" s="127"/>
      <c r="K51" s="32"/>
      <c r="L51" s="19"/>
      <c r="M51" s="19"/>
      <c r="N51" s="19"/>
    </row>
    <row r="52" spans="3:14" ht="12.75">
      <c r="C52" s="4" t="s">
        <v>207</v>
      </c>
      <c r="F52" s="32">
        <v>0</v>
      </c>
      <c r="G52" s="32"/>
      <c r="H52" s="6">
        <v>-1175</v>
      </c>
      <c r="J52" s="127"/>
      <c r="K52" s="32"/>
      <c r="L52" s="19"/>
      <c r="M52" s="19"/>
      <c r="N52" s="19"/>
    </row>
    <row r="53" spans="6:14" ht="6" customHeight="1">
      <c r="F53" s="53"/>
      <c r="G53" s="53"/>
      <c r="H53" s="65"/>
      <c r="J53" s="127"/>
      <c r="K53" s="32"/>
      <c r="L53" s="19"/>
      <c r="M53" s="19"/>
      <c r="N53" s="19"/>
    </row>
    <row r="54" spans="3:14" ht="14.25" customHeight="1">
      <c r="C54" s="4" t="s">
        <v>120</v>
      </c>
      <c r="F54" s="61">
        <f>SUM(F42:F53)</f>
        <v>2415</v>
      </c>
      <c r="G54" s="32"/>
      <c r="H54" s="68">
        <f>SUM(H42:H53)</f>
        <v>15840</v>
      </c>
      <c r="J54" s="127"/>
      <c r="K54" s="32"/>
      <c r="L54" s="19"/>
      <c r="M54" s="19"/>
      <c r="N54" s="19"/>
    </row>
    <row r="55" spans="6:14" ht="2.25" customHeight="1">
      <c r="F55" s="32"/>
      <c r="G55" s="32"/>
      <c r="H55" s="65"/>
      <c r="J55" s="127"/>
      <c r="K55" s="32"/>
      <c r="L55" s="19"/>
      <c r="M55" s="19"/>
      <c r="N55" s="19"/>
    </row>
    <row r="56" spans="2:14" ht="12.75">
      <c r="B56" s="4" t="s">
        <v>66</v>
      </c>
      <c r="F56" s="32"/>
      <c r="G56" s="32"/>
      <c r="H56" s="65"/>
      <c r="J56" s="127"/>
      <c r="K56" s="32"/>
      <c r="L56" s="19"/>
      <c r="M56" s="19"/>
      <c r="N56" s="19"/>
    </row>
    <row r="57" spans="6:14" ht="1.5" customHeight="1">
      <c r="F57" s="32"/>
      <c r="G57" s="32"/>
      <c r="H57" s="65"/>
      <c r="J57" s="127"/>
      <c r="K57" s="32"/>
      <c r="L57" s="19"/>
      <c r="M57" s="19"/>
      <c r="N57" s="19"/>
    </row>
    <row r="58" spans="3:14" ht="12.75">
      <c r="C58" s="4" t="s">
        <v>112</v>
      </c>
      <c r="F58" s="32">
        <v>-5109</v>
      </c>
      <c r="G58" s="32"/>
      <c r="H58" s="65">
        <v>-7372</v>
      </c>
      <c r="J58" s="127"/>
      <c r="K58" s="32"/>
      <c r="L58" s="19"/>
      <c r="M58" s="19"/>
      <c r="N58" s="19"/>
    </row>
    <row r="59" spans="3:14" ht="12.75">
      <c r="C59" s="4" t="s">
        <v>212</v>
      </c>
      <c r="F59" s="32">
        <v>0</v>
      </c>
      <c r="G59" s="32"/>
      <c r="H59" s="65">
        <v>-864</v>
      </c>
      <c r="J59" s="127"/>
      <c r="K59" s="32"/>
      <c r="L59" s="19"/>
      <c r="M59" s="19"/>
      <c r="N59" s="19"/>
    </row>
    <row r="60" spans="3:14" ht="12.75">
      <c r="C60" s="4" t="s">
        <v>121</v>
      </c>
      <c r="F60" s="32">
        <v>-6</v>
      </c>
      <c r="G60" s="32"/>
      <c r="H60" s="71">
        <v>-8</v>
      </c>
      <c r="J60" s="127"/>
      <c r="K60" s="32"/>
      <c r="L60" s="19"/>
      <c r="M60" s="19"/>
      <c r="N60" s="19"/>
    </row>
    <row r="61" spans="3:14" ht="12.75" hidden="1">
      <c r="C61" s="4" t="s">
        <v>113</v>
      </c>
      <c r="F61" s="32">
        <v>0</v>
      </c>
      <c r="G61" s="32"/>
      <c r="H61" s="71">
        <v>0</v>
      </c>
      <c r="J61" s="127"/>
      <c r="K61" s="32"/>
      <c r="L61" s="19"/>
      <c r="M61" s="19"/>
      <c r="N61" s="19"/>
    </row>
    <row r="62" spans="3:14" ht="12.75" hidden="1">
      <c r="C62" s="4" t="s">
        <v>114</v>
      </c>
      <c r="F62" s="32">
        <v>0</v>
      </c>
      <c r="G62" s="32"/>
      <c r="H62" s="71">
        <v>0</v>
      </c>
      <c r="J62" s="127"/>
      <c r="K62" s="32"/>
      <c r="L62" s="19"/>
      <c r="M62" s="19"/>
      <c r="N62" s="19"/>
    </row>
    <row r="63" spans="3:14" ht="12.75" hidden="1">
      <c r="C63" s="4" t="s">
        <v>86</v>
      </c>
      <c r="F63" s="32">
        <v>0</v>
      </c>
      <c r="G63" s="32"/>
      <c r="H63" s="71">
        <v>0</v>
      </c>
      <c r="J63" s="127"/>
      <c r="K63" s="32"/>
      <c r="L63" s="19"/>
      <c r="M63" s="19"/>
      <c r="N63" s="19"/>
    </row>
    <row r="64" spans="6:14" ht="3" customHeight="1">
      <c r="F64" s="62"/>
      <c r="G64" s="63"/>
      <c r="H64" s="65"/>
      <c r="J64" s="128"/>
      <c r="K64" s="63"/>
      <c r="L64" s="19"/>
      <c r="M64" s="19"/>
      <c r="N64" s="19"/>
    </row>
    <row r="65" spans="3:14" ht="14.25" customHeight="1">
      <c r="C65" s="4" t="s">
        <v>115</v>
      </c>
      <c r="F65" s="61">
        <f>SUM(F58:F64)</f>
        <v>-5115</v>
      </c>
      <c r="G65" s="32"/>
      <c r="H65" s="68">
        <f>SUM(H58:H63)</f>
        <v>-8244</v>
      </c>
      <c r="J65" s="127"/>
      <c r="K65" s="32"/>
      <c r="L65" s="19"/>
      <c r="M65" s="19"/>
      <c r="N65" s="19"/>
    </row>
    <row r="66" spans="6:14" ht="2.25" customHeight="1">
      <c r="F66" s="32"/>
      <c r="G66" s="32"/>
      <c r="H66" s="65"/>
      <c r="J66" s="127"/>
      <c r="K66" s="32"/>
      <c r="L66" s="19"/>
      <c r="M66" s="19"/>
      <c r="N66" s="19"/>
    </row>
    <row r="67" spans="2:14" ht="12.75">
      <c r="B67" s="4" t="s">
        <v>258</v>
      </c>
      <c r="F67" s="32">
        <f>+F39+F54+F65</f>
        <v>4753</v>
      </c>
      <c r="G67" s="32"/>
      <c r="H67" s="32">
        <f>+H39+H54+H65</f>
        <v>6570</v>
      </c>
      <c r="J67" s="127"/>
      <c r="K67" s="32"/>
      <c r="L67" s="19"/>
      <c r="M67" s="19"/>
      <c r="N67" s="19"/>
    </row>
    <row r="68" spans="6:14" ht="2.25" customHeight="1">
      <c r="F68" s="32"/>
      <c r="G68" s="32"/>
      <c r="H68" s="65"/>
      <c r="J68" s="127"/>
      <c r="K68" s="32"/>
      <c r="L68" s="19"/>
      <c r="M68" s="19"/>
      <c r="N68" s="19"/>
    </row>
    <row r="69" spans="2:14" ht="12.75">
      <c r="B69" s="4" t="s">
        <v>75</v>
      </c>
      <c r="F69" s="32">
        <v>-1001</v>
      </c>
      <c r="G69" s="32"/>
      <c r="H69" s="65">
        <v>103</v>
      </c>
      <c r="J69" s="127"/>
      <c r="K69" s="32"/>
      <c r="L69" s="19"/>
      <c r="M69" s="19"/>
      <c r="N69" s="19"/>
    </row>
    <row r="70" spans="6:14" ht="3" customHeight="1">
      <c r="F70" s="32"/>
      <c r="G70" s="32"/>
      <c r="H70" s="65"/>
      <c r="J70" s="127"/>
      <c r="K70" s="32"/>
      <c r="L70" s="19"/>
      <c r="M70" s="19"/>
      <c r="N70" s="19"/>
    </row>
    <row r="71" spans="2:14" ht="12.75">
      <c r="B71" s="4" t="s">
        <v>92</v>
      </c>
      <c r="F71" s="32">
        <v>349691</v>
      </c>
      <c r="G71" s="32"/>
      <c r="H71" s="65">
        <v>352104</v>
      </c>
      <c r="J71" s="19"/>
      <c r="K71" s="19"/>
      <c r="L71" s="19"/>
      <c r="M71" s="19"/>
      <c r="N71" s="19"/>
    </row>
    <row r="72" spans="6:14" ht="3.75" customHeight="1">
      <c r="F72" s="32"/>
      <c r="G72" s="32"/>
      <c r="H72" s="65"/>
      <c r="J72" s="127"/>
      <c r="K72" s="32"/>
      <c r="L72" s="19"/>
      <c r="M72" s="19"/>
      <c r="N72" s="19"/>
    </row>
    <row r="73" spans="2:14" ht="15" customHeight="1" thickBot="1">
      <c r="B73" s="4" t="s">
        <v>260</v>
      </c>
      <c r="F73" s="46">
        <f>SUM(F67:F71)</f>
        <v>353443</v>
      </c>
      <c r="G73" s="32"/>
      <c r="H73" s="69">
        <f>SUM(H67:H71)</f>
        <v>358777</v>
      </c>
      <c r="J73" s="127"/>
      <c r="K73" s="32"/>
      <c r="L73" s="19"/>
      <c r="M73" s="19"/>
      <c r="N73" s="19"/>
    </row>
    <row r="74" spans="6:14" ht="13.5" customHeight="1">
      <c r="F74" s="32"/>
      <c r="G74" s="32"/>
      <c r="H74" s="67"/>
      <c r="J74" s="127"/>
      <c r="K74" s="32"/>
      <c r="L74" s="19"/>
      <c r="M74" s="19"/>
      <c r="N74" s="19"/>
    </row>
    <row r="75" spans="6:14" ht="13.5" customHeight="1">
      <c r="F75" s="32"/>
      <c r="G75" s="32"/>
      <c r="H75" s="67"/>
      <c r="J75" s="127"/>
      <c r="K75" s="32"/>
      <c r="L75" s="19"/>
      <c r="M75" s="19"/>
      <c r="N75" s="19"/>
    </row>
    <row r="76" spans="6:14" ht="13.5" customHeight="1">
      <c r="F76" s="32"/>
      <c r="G76" s="32"/>
      <c r="H76" s="67"/>
      <c r="J76" s="127"/>
      <c r="K76" s="32"/>
      <c r="L76" s="19"/>
      <c r="M76" s="19"/>
      <c r="N76" s="19"/>
    </row>
    <row r="77" spans="6:14" ht="13.5" customHeight="1">
      <c r="F77" s="32"/>
      <c r="G77" s="32"/>
      <c r="H77" s="67"/>
      <c r="J77" s="127"/>
      <c r="K77" s="32"/>
      <c r="L77" s="19"/>
      <c r="M77" s="19"/>
      <c r="N77" s="19"/>
    </row>
    <row r="78" spans="6:14" ht="13.5" customHeight="1">
      <c r="F78" s="32"/>
      <c r="G78" s="32"/>
      <c r="H78" s="67"/>
      <c r="J78" s="127"/>
      <c r="K78" s="32"/>
      <c r="L78" s="19"/>
      <c r="M78" s="19"/>
      <c r="N78" s="19"/>
    </row>
    <row r="79" spans="6:14" ht="13.5" customHeight="1">
      <c r="F79" s="32"/>
      <c r="G79" s="32"/>
      <c r="H79" s="67"/>
      <c r="J79" s="127"/>
      <c r="K79" s="32"/>
      <c r="L79" s="19"/>
      <c r="M79" s="19"/>
      <c r="N79" s="19"/>
    </row>
    <row r="80" spans="6:14" ht="13.5" customHeight="1">
      <c r="F80" s="32"/>
      <c r="G80" s="32"/>
      <c r="H80" s="67"/>
      <c r="J80" s="127"/>
      <c r="K80" s="32"/>
      <c r="L80" s="19"/>
      <c r="M80" s="19"/>
      <c r="N80" s="19"/>
    </row>
    <row r="81" spans="6:14" ht="13.5" customHeight="1">
      <c r="F81" s="32"/>
      <c r="G81" s="32"/>
      <c r="H81" s="67"/>
      <c r="J81" s="127"/>
      <c r="K81" s="32"/>
      <c r="L81" s="19"/>
      <c r="M81" s="19"/>
      <c r="N81" s="19"/>
    </row>
    <row r="82" spans="6:14" ht="13.5" customHeight="1">
      <c r="F82" s="32"/>
      <c r="G82" s="32"/>
      <c r="H82" s="67"/>
      <c r="J82" s="127"/>
      <c r="K82" s="32"/>
      <c r="L82" s="19"/>
      <c r="M82" s="19"/>
      <c r="N82" s="19"/>
    </row>
    <row r="83" spans="6:14" ht="13.5" customHeight="1">
      <c r="F83" s="32"/>
      <c r="G83" s="32"/>
      <c r="H83" s="67"/>
      <c r="J83" s="127"/>
      <c r="K83" s="32"/>
      <c r="L83" s="19"/>
      <c r="M83" s="19"/>
      <c r="N83" s="19"/>
    </row>
    <row r="84" spans="7:14" ht="13.5" customHeight="1">
      <c r="G84" s="32"/>
      <c r="H84" s="32"/>
      <c r="J84" s="127"/>
      <c r="K84" s="32"/>
      <c r="L84" s="19"/>
      <c r="M84" s="19"/>
      <c r="N84" s="19"/>
    </row>
    <row r="85" spans="10:14" ht="10.5" customHeight="1">
      <c r="J85" s="127"/>
      <c r="K85" s="32"/>
      <c r="L85" s="19"/>
      <c r="M85" s="19"/>
      <c r="N85" s="19"/>
    </row>
    <row r="86" spans="9:14" ht="5.25" customHeight="1">
      <c r="I86" s="32"/>
      <c r="J86" s="127"/>
      <c r="K86" s="32"/>
      <c r="L86" s="19"/>
      <c r="M86" s="19"/>
      <c r="N86" s="19"/>
    </row>
    <row r="87" spans="9:11" s="19" customFormat="1" ht="12.75">
      <c r="I87" s="53"/>
      <c r="J87" s="32"/>
      <c r="K87" s="32"/>
    </row>
    <row r="88" spans="9:11" s="19" customFormat="1" ht="12.75">
      <c r="I88" s="32"/>
      <c r="J88" s="127"/>
      <c r="K88" s="32"/>
    </row>
    <row r="89" spans="6:11" s="19" customFormat="1" ht="12.75">
      <c r="F89" s="20"/>
      <c r="G89" s="20"/>
      <c r="H89" s="20"/>
      <c r="I89" s="32"/>
      <c r="J89" s="127"/>
      <c r="K89" s="32"/>
    </row>
    <row r="90" spans="6:11" s="19" customFormat="1" ht="12.75">
      <c r="F90" s="7"/>
      <c r="I90" s="32"/>
      <c r="J90" s="127"/>
      <c r="K90" s="32"/>
    </row>
    <row r="91" spans="6:11" s="19" customFormat="1" ht="12.75">
      <c r="F91" s="7"/>
      <c r="I91" s="32"/>
      <c r="J91" s="127"/>
      <c r="K91" s="32"/>
    </row>
    <row r="92" spans="9:14" ht="12.75">
      <c r="I92" s="19"/>
      <c r="J92" s="19"/>
      <c r="K92" s="19"/>
      <c r="L92" s="19"/>
      <c r="M92" s="19"/>
      <c r="N92" s="19"/>
    </row>
    <row r="93" spans="9:14" ht="12.75">
      <c r="I93" s="19"/>
      <c r="J93" s="19"/>
      <c r="K93" s="19"/>
      <c r="L93" s="19"/>
      <c r="M93" s="19"/>
      <c r="N93" s="19"/>
    </row>
    <row r="94" spans="9:14" ht="12.75">
      <c r="I94" s="19"/>
      <c r="J94" s="19"/>
      <c r="K94" s="19"/>
      <c r="L94" s="19"/>
      <c r="M94" s="19"/>
      <c r="N94" s="19"/>
    </row>
    <row r="95" spans="9:14" ht="12.75">
      <c r="I95" s="19"/>
      <c r="J95" s="19"/>
      <c r="K95" s="19"/>
      <c r="L95" s="19"/>
      <c r="M95" s="19"/>
      <c r="N95" s="19"/>
    </row>
    <row r="96" spans="9:14" ht="12.75">
      <c r="I96" s="19"/>
      <c r="J96" s="19"/>
      <c r="K96" s="19"/>
      <c r="L96" s="19"/>
      <c r="M96" s="19"/>
      <c r="N96" s="19"/>
    </row>
    <row r="97" spans="9:14" ht="12.75">
      <c r="I97" s="19"/>
      <c r="J97" s="19"/>
      <c r="K97" s="19"/>
      <c r="L97" s="19"/>
      <c r="M97" s="19"/>
      <c r="N97" s="19"/>
    </row>
    <row r="98" spans="9:14" ht="12.75">
      <c r="I98" s="19"/>
      <c r="J98" s="19"/>
      <c r="K98" s="19"/>
      <c r="L98" s="19"/>
      <c r="M98" s="19"/>
      <c r="N98" s="19"/>
    </row>
    <row r="99" spans="9:14" ht="12.75">
      <c r="I99" s="19"/>
      <c r="J99" s="19"/>
      <c r="K99" s="19"/>
      <c r="L99" s="19"/>
      <c r="M99" s="19"/>
      <c r="N99" s="19"/>
    </row>
    <row r="100" spans="9:14" ht="12.75">
      <c r="I100" s="19"/>
      <c r="J100" s="19"/>
      <c r="K100" s="19"/>
      <c r="L100" s="19"/>
      <c r="M100" s="19"/>
      <c r="N100" s="19"/>
    </row>
    <row r="101" spans="9:14" ht="12.75">
      <c r="I101" s="19"/>
      <c r="J101" s="19"/>
      <c r="K101" s="19"/>
      <c r="L101" s="19"/>
      <c r="M101" s="19"/>
      <c r="N101" s="19"/>
    </row>
    <row r="102" spans="9:14" ht="12.75">
      <c r="I102" s="19"/>
      <c r="J102" s="19"/>
      <c r="K102" s="19"/>
      <c r="L102" s="19"/>
      <c r="M102" s="19"/>
      <c r="N102" s="19"/>
    </row>
    <row r="103" spans="9:14" ht="12.75">
      <c r="I103" s="19"/>
      <c r="J103" s="19"/>
      <c r="K103" s="19"/>
      <c r="L103" s="19"/>
      <c r="M103" s="19"/>
      <c r="N103" s="19"/>
    </row>
    <row r="104" spans="9:14" ht="12.75">
      <c r="I104" s="19"/>
      <c r="J104" s="19"/>
      <c r="K104" s="19"/>
      <c r="L104" s="19"/>
      <c r="M104" s="19"/>
      <c r="N104" s="19"/>
    </row>
    <row r="105" spans="9:14" ht="12.75">
      <c r="I105" s="19"/>
      <c r="J105" s="19"/>
      <c r="K105" s="19"/>
      <c r="L105" s="19"/>
      <c r="M105" s="19"/>
      <c r="N105" s="19"/>
    </row>
    <row r="106" spans="9:14" ht="12.75">
      <c r="I106" s="19"/>
      <c r="J106" s="19"/>
      <c r="K106" s="19"/>
      <c r="L106" s="19"/>
      <c r="M106" s="19"/>
      <c r="N106" s="19"/>
    </row>
    <row r="107" spans="9:14" ht="12.75">
      <c r="I107" s="19"/>
      <c r="J107" s="19"/>
      <c r="K107" s="19"/>
      <c r="L107" s="19"/>
      <c r="M107" s="19"/>
      <c r="N107" s="19"/>
    </row>
    <row r="108" spans="9:14" ht="12.75">
      <c r="I108" s="19"/>
      <c r="J108" s="19"/>
      <c r="K108" s="19"/>
      <c r="L108" s="19"/>
      <c r="M108" s="19"/>
      <c r="N108" s="19"/>
    </row>
    <row r="109" spans="9:14" ht="12.75">
      <c r="I109" s="19"/>
      <c r="J109" s="19"/>
      <c r="K109" s="19"/>
      <c r="L109" s="19"/>
      <c r="M109" s="19"/>
      <c r="N109" s="19"/>
    </row>
    <row r="110" spans="9:14" ht="12.75">
      <c r="I110" s="19"/>
      <c r="J110" s="19"/>
      <c r="K110" s="19"/>
      <c r="L110" s="19"/>
      <c r="M110" s="19"/>
      <c r="N110" s="19"/>
    </row>
    <row r="111" spans="9:14" ht="12.75">
      <c r="I111" s="19"/>
      <c r="J111" s="19"/>
      <c r="K111" s="19"/>
      <c r="L111" s="19"/>
      <c r="M111" s="19"/>
      <c r="N111" s="19"/>
    </row>
    <row r="112" spans="9:14" ht="12.75">
      <c r="I112" s="19"/>
      <c r="J112" s="19"/>
      <c r="K112" s="19"/>
      <c r="L112" s="19"/>
      <c r="M112" s="19"/>
      <c r="N112" s="19"/>
    </row>
    <row r="113" spans="9:14" ht="12.75">
      <c r="I113" s="19"/>
      <c r="J113" s="19"/>
      <c r="K113" s="19"/>
      <c r="L113" s="19"/>
      <c r="M113" s="19"/>
      <c r="N113" s="19"/>
    </row>
    <row r="114" spans="9:14" ht="12.75">
      <c r="I114" s="19"/>
      <c r="J114" s="19"/>
      <c r="K114" s="19"/>
      <c r="L114" s="19"/>
      <c r="M114" s="19"/>
      <c r="N114" s="19"/>
    </row>
    <row r="115" spans="9:14" ht="12.75">
      <c r="I115" s="19"/>
      <c r="J115" s="19"/>
      <c r="K115" s="19"/>
      <c r="L115" s="19"/>
      <c r="M115" s="19"/>
      <c r="N115" s="19"/>
    </row>
    <row r="116" spans="9:14" ht="12.75">
      <c r="I116" s="19"/>
      <c r="J116" s="19"/>
      <c r="K116" s="19"/>
      <c r="L116" s="19"/>
      <c r="M116" s="19"/>
      <c r="N116" s="19"/>
    </row>
    <row r="117" ht="12.75">
      <c r="I117" s="19"/>
    </row>
    <row r="118" ht="12.75">
      <c r="I118" s="19"/>
    </row>
    <row r="119" ht="12.75">
      <c r="I119" s="19"/>
    </row>
    <row r="120" ht="12.75">
      <c r="I120" s="19"/>
    </row>
    <row r="121" ht="12.75">
      <c r="I121" s="19"/>
    </row>
    <row r="122" ht="12.75">
      <c r="I122" s="19"/>
    </row>
    <row r="123" ht="12.75">
      <c r="I123" s="19"/>
    </row>
    <row r="124" ht="12.75">
      <c r="I124" s="19"/>
    </row>
    <row r="125" ht="12.75">
      <c r="I125" s="19"/>
    </row>
    <row r="126" ht="12.75">
      <c r="I126" s="19"/>
    </row>
    <row r="127" ht="12.75">
      <c r="I127" s="19"/>
    </row>
    <row r="128" ht="12.75">
      <c r="I128" s="19"/>
    </row>
    <row r="129" ht="12.75">
      <c r="I129" s="19"/>
    </row>
    <row r="130" ht="12.75">
      <c r="I130" s="19"/>
    </row>
    <row r="131" ht="12.75">
      <c r="I131" s="19"/>
    </row>
    <row r="132" ht="12.75">
      <c r="I132" s="19"/>
    </row>
    <row r="133" ht="12.75">
      <c r="I133" s="19"/>
    </row>
    <row r="134" ht="12.75">
      <c r="I134" s="19"/>
    </row>
    <row r="135" ht="12.75">
      <c r="I135" s="19"/>
    </row>
    <row r="136" ht="12.75">
      <c r="I136" s="19"/>
    </row>
    <row r="137" ht="12.75">
      <c r="I137" s="19"/>
    </row>
    <row r="138" ht="12.75">
      <c r="I138" s="19"/>
    </row>
    <row r="139" ht="12.75">
      <c r="I139" s="19"/>
    </row>
    <row r="140" ht="12.75">
      <c r="I140" s="19"/>
    </row>
    <row r="141" ht="12.75">
      <c r="I141" s="19"/>
    </row>
    <row r="142" ht="12.75">
      <c r="I142" s="19"/>
    </row>
    <row r="143" ht="12.75">
      <c r="I143" s="19"/>
    </row>
    <row r="144" ht="12.75">
      <c r="I144" s="19"/>
    </row>
    <row r="145" ht="12.75">
      <c r="I145" s="19"/>
    </row>
    <row r="146" ht="12.75">
      <c r="I146" s="19"/>
    </row>
    <row r="147" ht="12.75">
      <c r="I147" s="19"/>
    </row>
    <row r="148" ht="12.75">
      <c r="I148" s="19"/>
    </row>
    <row r="149" ht="12.75">
      <c r="I149" s="19"/>
    </row>
    <row r="150" ht="12.75">
      <c r="I150" s="19"/>
    </row>
    <row r="151" ht="12.75">
      <c r="I151" s="19"/>
    </row>
    <row r="152" ht="12.75">
      <c r="I152" s="19"/>
    </row>
    <row r="153" ht="12.75">
      <c r="I153" s="19"/>
    </row>
    <row r="154" ht="12.75">
      <c r="I154" s="19"/>
    </row>
    <row r="155" ht="12.75">
      <c r="I155" s="19"/>
    </row>
    <row r="156" ht="12.75">
      <c r="I156" s="19"/>
    </row>
    <row r="157" ht="12.75">
      <c r="I157" s="19"/>
    </row>
    <row r="158" ht="12.75">
      <c r="I158" s="19"/>
    </row>
    <row r="159" ht="12.75">
      <c r="I159" s="19"/>
    </row>
    <row r="160" ht="12.75">
      <c r="I160" s="19"/>
    </row>
    <row r="161" ht="12.75">
      <c r="I161" s="19"/>
    </row>
    <row r="162" ht="12.75">
      <c r="I162" s="19"/>
    </row>
    <row r="163" ht="12.75">
      <c r="I163" s="19"/>
    </row>
    <row r="164" ht="12.75">
      <c r="I164" s="19"/>
    </row>
    <row r="165" ht="12.75">
      <c r="I165" s="19"/>
    </row>
    <row r="166" ht="12.75">
      <c r="I166" s="19"/>
    </row>
    <row r="167" ht="12.75">
      <c r="I167" s="19"/>
    </row>
    <row r="168" ht="12.75">
      <c r="I168" s="19"/>
    </row>
    <row r="169" ht="12.75">
      <c r="I169" s="19"/>
    </row>
    <row r="170" ht="12.75">
      <c r="I170" s="19"/>
    </row>
    <row r="171" ht="12.75">
      <c r="I171" s="19"/>
    </row>
    <row r="172" ht="12.75">
      <c r="I172" s="19"/>
    </row>
    <row r="173" ht="12.75">
      <c r="I173" s="19"/>
    </row>
    <row r="174" ht="12.75">
      <c r="I174" s="19"/>
    </row>
    <row r="175" ht="12.75">
      <c r="I175" s="19"/>
    </row>
    <row r="176" ht="12.75">
      <c r="I176" s="19"/>
    </row>
    <row r="177" ht="12.75">
      <c r="I177" s="19"/>
    </row>
    <row r="178" ht="12.75">
      <c r="I178" s="19"/>
    </row>
    <row r="179" ht="12.75">
      <c r="I179" s="19"/>
    </row>
    <row r="180" ht="12.75">
      <c r="I180" s="19"/>
    </row>
    <row r="181" ht="12.75">
      <c r="I181" s="19"/>
    </row>
    <row r="182" ht="12.75">
      <c r="I182" s="19"/>
    </row>
    <row r="183" ht="12.75">
      <c r="I183" s="19"/>
    </row>
    <row r="184" ht="12.75">
      <c r="I184" s="19"/>
    </row>
    <row r="185" ht="12.75">
      <c r="I185" s="19"/>
    </row>
    <row r="186" ht="12.75">
      <c r="I186" s="19"/>
    </row>
    <row r="187" ht="12.75">
      <c r="I187" s="19"/>
    </row>
    <row r="188" ht="12.75">
      <c r="I188" s="19"/>
    </row>
    <row r="189" ht="12.75">
      <c r="I189" s="19"/>
    </row>
    <row r="190" ht="12.75">
      <c r="I190" s="19"/>
    </row>
    <row r="191" ht="12.75">
      <c r="I191" s="19"/>
    </row>
    <row r="192" ht="12.75">
      <c r="I192" s="19"/>
    </row>
    <row r="193" ht="12.75">
      <c r="I193" s="19"/>
    </row>
    <row r="194" ht="12.75">
      <c r="I194" s="19"/>
    </row>
  </sheetData>
  <sheetProtection password="CC52" sheet="1" objects="1" scenarios="1"/>
  <printOptions/>
  <pageMargins left="0.63" right="0.35" top="0.2" bottom="0.51" header="0.23" footer="0.28"/>
  <pageSetup firstPageNumber="4" useFirstPageNumber="1" horizontalDpi="600" verticalDpi="600" orientation="portrait" paperSize="9" scale="90"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L110"/>
  <sheetViews>
    <sheetView showGridLines="0" workbookViewId="0" topLeftCell="A1">
      <selection activeCell="A1" sqref="A1"/>
    </sheetView>
  </sheetViews>
  <sheetFormatPr defaultColWidth="9.140625" defaultRowHeight="12.75"/>
  <cols>
    <col min="1" max="1" width="3.00390625" style="15" customWidth="1"/>
    <col min="2" max="2" width="3.140625" style="17" customWidth="1"/>
    <col min="3" max="3" width="8.28125" style="17" customWidth="1"/>
    <col min="4" max="4" width="14.140625" style="17" customWidth="1"/>
    <col min="5" max="5" width="5.140625" style="17" customWidth="1"/>
    <col min="6" max="7" width="14.140625" style="17" customWidth="1"/>
    <col min="8" max="8" width="13.28125" style="17" customWidth="1"/>
    <col min="9" max="9" width="1.8515625" style="17" customWidth="1"/>
    <col min="10" max="10" width="12.140625" style="17" customWidth="1"/>
    <col min="11" max="11" width="11.7109375" style="17" customWidth="1"/>
    <col min="12" max="12" width="2.7109375" style="17" customWidth="1"/>
    <col min="13" max="16384" width="9.140625" style="17" customWidth="1"/>
  </cols>
  <sheetData>
    <row r="1" spans="2:7" ht="12.75">
      <c r="B1" s="15"/>
      <c r="C1" s="15"/>
      <c r="D1" s="15"/>
      <c r="E1" s="15"/>
      <c r="F1" s="15"/>
      <c r="G1" s="15"/>
    </row>
    <row r="2" ht="12.75"/>
    <row r="3" ht="12.75"/>
    <row r="4" ht="12.75"/>
    <row r="5" ht="12.75"/>
    <row r="7" ht="12.75">
      <c r="B7" s="16"/>
    </row>
    <row r="8" ht="12.75">
      <c r="B8" s="16"/>
    </row>
    <row r="10" spans="1:2" ht="12.75">
      <c r="A10" s="40" t="s">
        <v>5</v>
      </c>
      <c r="B10" s="16" t="s">
        <v>174</v>
      </c>
    </row>
    <row r="11" ht="6.75" customHeight="1"/>
    <row r="14" ht="6.75" customHeight="1"/>
    <row r="15" ht="6.75" customHeight="1"/>
    <row r="16" ht="9" customHeight="1"/>
    <row r="17" spans="1:2" ht="12.75">
      <c r="A17" s="40" t="s">
        <v>6</v>
      </c>
      <c r="B17" s="16" t="s">
        <v>175</v>
      </c>
    </row>
    <row r="18" ht="8.25" customHeight="1"/>
    <row r="23" spans="2:4" ht="12.75">
      <c r="B23" s="17" t="s">
        <v>237</v>
      </c>
      <c r="D23" s="17" t="s">
        <v>239</v>
      </c>
    </row>
    <row r="24" spans="2:4" ht="12.75">
      <c r="B24" s="17" t="s">
        <v>238</v>
      </c>
      <c r="D24" s="17" t="s">
        <v>240</v>
      </c>
    </row>
    <row r="30" spans="1:2" ht="12.75">
      <c r="A30" s="40" t="s">
        <v>7</v>
      </c>
      <c r="B30" s="16" t="s">
        <v>179</v>
      </c>
    </row>
    <row r="31" ht="8.25" customHeight="1"/>
    <row r="34" ht="9.75" customHeight="1"/>
    <row r="35" spans="1:2" ht="12.75">
      <c r="A35" s="40" t="s">
        <v>8</v>
      </c>
      <c r="B35" s="16" t="s">
        <v>180</v>
      </c>
    </row>
    <row r="36" spans="1:2" ht="6.75" customHeight="1">
      <c r="A36" s="40"/>
      <c r="B36" s="16"/>
    </row>
    <row r="37" spans="1:2" ht="12.75">
      <c r="A37" s="40"/>
      <c r="B37" s="16"/>
    </row>
    <row r="38" spans="1:2" ht="12.75">
      <c r="A38" s="40"/>
      <c r="B38" s="16"/>
    </row>
    <row r="41" spans="1:2" ht="12.75">
      <c r="A41" s="40" t="s">
        <v>10</v>
      </c>
      <c r="B41" s="16" t="s">
        <v>181</v>
      </c>
    </row>
    <row r="42" spans="1:2" ht="6.75" customHeight="1">
      <c r="A42" s="40"/>
      <c r="B42" s="39"/>
    </row>
    <row r="43" ht="12.75">
      <c r="A43" s="40"/>
    </row>
    <row r="44" spans="1:12" ht="12.75">
      <c r="A44" s="40"/>
      <c r="D44" s="115"/>
      <c r="E44" s="115"/>
      <c r="F44" s="115"/>
      <c r="G44" s="115"/>
      <c r="H44" s="35"/>
      <c r="I44" s="36"/>
      <c r="J44" s="115"/>
      <c r="K44" s="35"/>
      <c r="L44" s="36"/>
    </row>
    <row r="45" spans="1:12" ht="12.75">
      <c r="A45" s="40"/>
      <c r="D45" s="115"/>
      <c r="E45" s="115"/>
      <c r="F45" s="115"/>
      <c r="G45" s="115"/>
      <c r="H45" s="35"/>
      <c r="I45" s="36"/>
      <c r="J45" s="115"/>
      <c r="K45" s="35"/>
      <c r="L45" s="36"/>
    </row>
    <row r="46" spans="1:12" ht="12.75">
      <c r="A46" s="40"/>
      <c r="E46" s="15"/>
      <c r="F46" s="15"/>
      <c r="G46" s="182" t="s">
        <v>230</v>
      </c>
      <c r="H46" s="182"/>
      <c r="I46" s="36"/>
      <c r="J46" s="182" t="s">
        <v>231</v>
      </c>
      <c r="K46" s="182"/>
      <c r="L46" s="36"/>
    </row>
    <row r="47" spans="1:12" ht="12.75">
      <c r="A47" s="40"/>
      <c r="E47" s="116"/>
      <c r="F47" s="116"/>
      <c r="G47" s="116" t="s">
        <v>219</v>
      </c>
      <c r="H47" s="116" t="s">
        <v>218</v>
      </c>
      <c r="I47" s="36"/>
      <c r="J47" s="116" t="str">
        <f>G47</f>
        <v>31/03/2007</v>
      </c>
      <c r="K47" s="116" t="str">
        <f>H47</f>
        <v>31/03/2006</v>
      </c>
      <c r="L47" s="36"/>
    </row>
    <row r="48" spans="1:12" ht="12.75">
      <c r="A48" s="40"/>
      <c r="E48" s="48"/>
      <c r="F48" s="48"/>
      <c r="G48" s="48" t="s">
        <v>182</v>
      </c>
      <c r="H48" s="48" t="s">
        <v>182</v>
      </c>
      <c r="I48" s="36"/>
      <c r="J48" s="48" t="s">
        <v>182</v>
      </c>
      <c r="K48" s="48" t="s">
        <v>182</v>
      </c>
      <c r="L48" s="36"/>
    </row>
    <row r="49" spans="1:12" ht="4.5" customHeight="1">
      <c r="A49" s="40"/>
      <c r="E49" s="117"/>
      <c r="F49" s="117"/>
      <c r="G49" s="117"/>
      <c r="H49" s="79"/>
      <c r="I49" s="36"/>
      <c r="J49" s="117"/>
      <c r="K49" s="117"/>
      <c r="L49" s="36"/>
    </row>
    <row r="50" spans="1:12" ht="12.75">
      <c r="A50" s="40"/>
      <c r="B50" s="17" t="s">
        <v>204</v>
      </c>
      <c r="C50" s="129"/>
      <c r="D50" s="129"/>
      <c r="E50" s="130"/>
      <c r="F50" s="130"/>
      <c r="G50" s="129"/>
      <c r="H50" s="129"/>
      <c r="I50" s="129"/>
      <c r="J50" s="129"/>
      <c r="K50" s="129"/>
      <c r="L50" s="36"/>
    </row>
    <row r="51" spans="1:12" ht="12.75">
      <c r="A51" s="40"/>
      <c r="B51" s="17" t="s">
        <v>205</v>
      </c>
      <c r="C51" s="129"/>
      <c r="D51" s="129"/>
      <c r="E51" s="130"/>
      <c r="F51" s="130"/>
      <c r="G51" s="174">
        <v>0</v>
      </c>
      <c r="H51" s="118">
        <f>+K51</f>
        <v>5741</v>
      </c>
      <c r="I51" s="36"/>
      <c r="J51" s="174">
        <v>0</v>
      </c>
      <c r="K51" s="118">
        <v>5741</v>
      </c>
      <c r="L51" s="36"/>
    </row>
    <row r="52" spans="1:12" ht="12.75">
      <c r="A52" s="40"/>
      <c r="B52" s="17" t="s">
        <v>249</v>
      </c>
      <c r="C52" s="129"/>
      <c r="D52" s="129"/>
      <c r="E52" s="130"/>
      <c r="F52" s="130"/>
      <c r="G52" s="79">
        <f>+J52</f>
        <v>-422</v>
      </c>
      <c r="H52" s="118">
        <f>+K52</f>
        <v>2339</v>
      </c>
      <c r="I52" s="36"/>
      <c r="J52" s="79">
        <v>-422</v>
      </c>
      <c r="K52" s="118">
        <v>2339</v>
      </c>
      <c r="L52" s="36"/>
    </row>
    <row r="53" spans="1:12" ht="15" customHeight="1" thickBot="1">
      <c r="A53" s="40"/>
      <c r="B53" s="129"/>
      <c r="C53" s="129"/>
      <c r="D53" s="129"/>
      <c r="E53" s="130"/>
      <c r="F53" s="130"/>
      <c r="G53" s="151">
        <f>SUM(G51:G52)</f>
        <v>-422</v>
      </c>
      <c r="H53" s="151">
        <f>SUM(H51:H52)</f>
        <v>8080</v>
      </c>
      <c r="I53" s="151"/>
      <c r="J53" s="151">
        <f>SUM(J51:J52)</f>
        <v>-422</v>
      </c>
      <c r="K53" s="151">
        <f>SUM(K51:K52)</f>
        <v>8080</v>
      </c>
      <c r="L53" s="36"/>
    </row>
    <row r="54" spans="1:12" ht="12.75">
      <c r="A54" s="40"/>
      <c r="E54" s="79"/>
      <c r="F54" s="79"/>
      <c r="G54" s="79"/>
      <c r="H54" s="118"/>
      <c r="I54" s="36"/>
      <c r="J54" s="79"/>
      <c r="K54" s="118"/>
      <c r="L54" s="36"/>
    </row>
    <row r="55" spans="1:2" ht="12.75">
      <c r="A55" s="40" t="s">
        <v>11</v>
      </c>
      <c r="B55" s="16" t="s">
        <v>183</v>
      </c>
    </row>
    <row r="56" ht="6.75" customHeight="1"/>
    <row r="58" ht="21" customHeight="1"/>
    <row r="59" spans="1:2" ht="12.75" customHeight="1">
      <c r="A59" s="40" t="s">
        <v>12</v>
      </c>
      <c r="B59" s="16" t="s">
        <v>184</v>
      </c>
    </row>
    <row r="60" ht="7.5" customHeight="1"/>
    <row r="63" ht="12.75" customHeight="1">
      <c r="A63" s="17"/>
    </row>
    <row r="64" spans="1:2" ht="12.75">
      <c r="A64" s="40" t="s">
        <v>13</v>
      </c>
      <c r="B64" s="16" t="s">
        <v>185</v>
      </c>
    </row>
    <row r="65" spans="1:2" ht="9" customHeight="1">
      <c r="A65" s="40"/>
      <c r="B65" s="16"/>
    </row>
    <row r="66" spans="1:11" ht="12.75" customHeight="1">
      <c r="A66" s="40"/>
      <c r="B66" s="16"/>
      <c r="K66" s="16"/>
    </row>
    <row r="67" spans="1:2" ht="6.75" customHeight="1">
      <c r="A67" s="40"/>
      <c r="B67" s="16"/>
    </row>
    <row r="68" spans="1:2" ht="12.75">
      <c r="A68" s="40"/>
      <c r="B68" s="16"/>
    </row>
    <row r="69" spans="1:11" ht="12.75" customHeight="1">
      <c r="A69" s="40" t="s">
        <v>14</v>
      </c>
      <c r="B69" s="16" t="s">
        <v>186</v>
      </c>
      <c r="J69" s="47"/>
      <c r="K69" s="47"/>
    </row>
    <row r="70" spans="1:11" ht="6.75" customHeight="1">
      <c r="A70" s="40"/>
      <c r="B70" s="16"/>
      <c r="J70" s="47"/>
      <c r="K70" s="47"/>
    </row>
    <row r="71" spans="10:11" ht="12.75" customHeight="1">
      <c r="J71" s="47"/>
      <c r="K71" s="47"/>
    </row>
    <row r="72" ht="7.5" customHeight="1"/>
    <row r="73" spans="8:11" ht="12.75" customHeight="1">
      <c r="H73" s="113" t="s">
        <v>187</v>
      </c>
      <c r="J73" s="113" t="s">
        <v>188</v>
      </c>
      <c r="K73" s="50"/>
    </row>
    <row r="74" spans="8:11" ht="12.75" customHeight="1">
      <c r="H74" s="113" t="s">
        <v>189</v>
      </c>
      <c r="J74" s="113" t="s">
        <v>190</v>
      </c>
      <c r="K74" s="113" t="s">
        <v>27</v>
      </c>
    </row>
    <row r="75" spans="8:11" ht="12.75" customHeight="1">
      <c r="H75" s="119" t="s">
        <v>28</v>
      </c>
      <c r="J75" s="119" t="s">
        <v>28</v>
      </c>
      <c r="K75" s="119" t="s">
        <v>28</v>
      </c>
    </row>
    <row r="76" spans="2:11" ht="12.75" customHeight="1">
      <c r="B76" s="16" t="s">
        <v>191</v>
      </c>
      <c r="H76" s="51"/>
      <c r="J76" s="51"/>
      <c r="K76" s="51"/>
    </row>
    <row r="77" spans="2:11" ht="12.75" customHeight="1">
      <c r="B77" s="39" t="s">
        <v>192</v>
      </c>
      <c r="H77" s="35">
        <v>41945</v>
      </c>
      <c r="J77" s="35">
        <v>2379</v>
      </c>
      <c r="K77" s="35">
        <f>SUM(H77:J77)</f>
        <v>44324</v>
      </c>
    </row>
    <row r="78" spans="2:11" ht="12.75" customHeight="1">
      <c r="B78" s="39" t="s">
        <v>193</v>
      </c>
      <c r="H78" s="120">
        <v>0</v>
      </c>
      <c r="J78" s="120">
        <v>0</v>
      </c>
      <c r="K78" s="121">
        <f>SUM(H78:J78)</f>
        <v>0</v>
      </c>
    </row>
    <row r="79" spans="2:11" ht="12.75" customHeight="1" thickBot="1">
      <c r="B79" s="17" t="s">
        <v>27</v>
      </c>
      <c r="H79" s="49">
        <f>H77+H78</f>
        <v>41945</v>
      </c>
      <c r="I79" s="37"/>
      <c r="J79" s="49">
        <f>J77+J78</f>
        <v>2379</v>
      </c>
      <c r="K79" s="49">
        <f>SUM(H79:J79)</f>
        <v>44324</v>
      </c>
    </row>
    <row r="80" spans="8:11" ht="3.75" customHeight="1">
      <c r="H80" s="35"/>
      <c r="J80" s="35"/>
      <c r="K80" s="35"/>
    </row>
    <row r="81" spans="2:11" ht="12.75" customHeight="1">
      <c r="B81" s="16" t="s">
        <v>194</v>
      </c>
      <c r="H81" s="35"/>
      <c r="J81" s="35"/>
      <c r="K81" s="35"/>
    </row>
    <row r="82" spans="2:11" ht="4.5" customHeight="1">
      <c r="B82" s="16"/>
      <c r="H82" s="35"/>
      <c r="J82" s="35"/>
      <c r="K82" s="35"/>
    </row>
    <row r="83" spans="2:11" ht="12.75" customHeight="1" thickBot="1">
      <c r="B83" s="17" t="s">
        <v>195</v>
      </c>
      <c r="H83" s="122">
        <v>-3476</v>
      </c>
      <c r="I83" s="114"/>
      <c r="J83" s="122">
        <v>-1648</v>
      </c>
      <c r="K83" s="35">
        <f>H83+J83</f>
        <v>-5124</v>
      </c>
    </row>
    <row r="84" spans="2:11" ht="12.75" customHeight="1">
      <c r="B84" s="17" t="s">
        <v>118</v>
      </c>
      <c r="H84" s="35"/>
      <c r="J84" s="35"/>
      <c r="K84" s="172">
        <f>+'Income Statement '!H38</f>
        <v>0</v>
      </c>
    </row>
    <row r="85" spans="8:11" ht="2.25" customHeight="1">
      <c r="H85" s="35"/>
      <c r="J85" s="35"/>
      <c r="K85" s="35"/>
    </row>
    <row r="86" spans="2:11" ht="12.75" customHeight="1" thickBot="1">
      <c r="B86" s="17" t="s">
        <v>178</v>
      </c>
      <c r="H86" s="35"/>
      <c r="J86" s="35"/>
      <c r="K86" s="49">
        <f>SUM(K83:K85)</f>
        <v>-5124</v>
      </c>
    </row>
    <row r="87" spans="8:11" ht="14.25" customHeight="1">
      <c r="H87" s="35"/>
      <c r="J87" s="35"/>
      <c r="K87" s="35"/>
    </row>
    <row r="88" spans="1:11" ht="12.75" customHeight="1">
      <c r="A88" s="40" t="s">
        <v>15</v>
      </c>
      <c r="B88" s="16" t="s">
        <v>176</v>
      </c>
      <c r="J88" s="35"/>
      <c r="K88" s="35"/>
    </row>
    <row r="89" spans="10:11" ht="12.75" customHeight="1">
      <c r="J89" s="36"/>
      <c r="K89" s="36"/>
    </row>
    <row r="90" spans="10:11" ht="12.75" customHeight="1">
      <c r="J90" s="36"/>
      <c r="K90" s="36"/>
    </row>
    <row r="91" spans="10:11" ht="12.75" customHeight="1">
      <c r="J91" s="36"/>
      <c r="K91" s="36"/>
    </row>
    <row r="92" spans="10:11" ht="8.25" customHeight="1">
      <c r="J92" s="36"/>
      <c r="K92" s="36"/>
    </row>
    <row r="93" spans="1:11" ht="12.75" customHeight="1">
      <c r="A93" s="40" t="s">
        <v>16</v>
      </c>
      <c r="B93" s="16" t="s">
        <v>196</v>
      </c>
      <c r="J93" s="36"/>
      <c r="K93" s="36"/>
    </row>
    <row r="94" spans="10:11" ht="8.25" customHeight="1">
      <c r="J94" s="36"/>
      <c r="K94" s="36"/>
    </row>
    <row r="95" spans="10:11" ht="12.75" customHeight="1">
      <c r="J95" s="36"/>
      <c r="K95" s="36"/>
    </row>
    <row r="96" spans="10:11" ht="12.75" customHeight="1">
      <c r="J96" s="36"/>
      <c r="K96" s="36"/>
    </row>
    <row r="97" spans="10:11" ht="12.75" customHeight="1">
      <c r="J97" s="36"/>
      <c r="K97" s="36"/>
    </row>
    <row r="98" spans="1:11" ht="12.75">
      <c r="A98" s="40" t="s">
        <v>17</v>
      </c>
      <c r="B98" s="16" t="s">
        <v>197</v>
      </c>
      <c r="J98" s="36"/>
      <c r="K98" s="36"/>
    </row>
    <row r="99" spans="1:11" ht="6.75" customHeight="1">
      <c r="A99" s="40"/>
      <c r="B99" s="16"/>
      <c r="J99" s="36"/>
      <c r="K99" s="36"/>
    </row>
    <row r="100" spans="1:11" ht="12.75">
      <c r="A100" s="40"/>
      <c r="B100" s="16"/>
      <c r="J100" s="36"/>
      <c r="K100" s="36"/>
    </row>
    <row r="101" spans="1:11" ht="12.75" customHeight="1">
      <c r="A101" s="40"/>
      <c r="J101" s="36"/>
      <c r="K101" s="36"/>
    </row>
    <row r="102" spans="1:11" ht="12.75" customHeight="1">
      <c r="A102" s="40" t="s">
        <v>18</v>
      </c>
      <c r="B102" s="16" t="s">
        <v>198</v>
      </c>
      <c r="J102" s="36"/>
      <c r="K102" s="36"/>
    </row>
    <row r="103" spans="10:11" ht="9" customHeight="1">
      <c r="J103" s="36"/>
      <c r="K103" s="36"/>
    </row>
    <row r="104" spans="10:11" ht="12.75" customHeight="1">
      <c r="J104" s="36"/>
      <c r="K104" s="36"/>
    </row>
    <row r="105" spans="10:11" ht="5.25" customHeight="1">
      <c r="J105" s="36"/>
      <c r="K105" s="36"/>
    </row>
    <row r="106" spans="10:11" ht="2.25" customHeight="1">
      <c r="J106" s="36"/>
      <c r="K106" s="36"/>
    </row>
    <row r="107" spans="1:11" ht="12.75" customHeight="1">
      <c r="A107" s="40" t="s">
        <v>102</v>
      </c>
      <c r="B107" s="16" t="s">
        <v>199</v>
      </c>
      <c r="J107" s="36"/>
      <c r="K107" s="36"/>
    </row>
    <row r="108" spans="1:11" ht="12.75" customHeight="1">
      <c r="A108" s="40"/>
      <c r="B108" s="16"/>
      <c r="J108" s="36"/>
      <c r="K108" s="36"/>
    </row>
    <row r="109" spans="10:11" ht="7.5" customHeight="1">
      <c r="J109" s="36"/>
      <c r="K109" s="36"/>
    </row>
    <row r="110" spans="10:11" ht="12.75" customHeight="1">
      <c r="J110" s="36"/>
      <c r="K110" s="36"/>
    </row>
  </sheetData>
  <sheetProtection password="CC52" sheet="1" objects="1" scenarios="1"/>
  <mergeCells count="2">
    <mergeCell ref="G46:H46"/>
    <mergeCell ref="J46:K46"/>
  </mergeCells>
  <printOptions/>
  <pageMargins left="0.5" right="0" top="0.4" bottom="0.25" header="0.5" footer="0.25"/>
  <pageSetup firstPageNumber="5" useFirstPageNumber="1" horizontalDpi="300" verticalDpi="300" orientation="portrait" paperSize="9" scale="90" r:id="rId2"/>
  <headerFooter alignWithMargins="0">
    <oddFooter>&amp;C&amp;P</oddFooter>
  </headerFooter>
  <rowBreaks count="2" manualBreakCount="2">
    <brk id="67" max="255" man="1"/>
    <brk id="110" max="255" man="1"/>
  </rowBreaks>
  <drawing r:id="rId1"/>
</worksheet>
</file>

<file path=xl/worksheets/sheet6.xml><?xml version="1.0" encoding="utf-8"?>
<worksheet xmlns="http://schemas.openxmlformats.org/spreadsheetml/2006/main" xmlns:r="http://schemas.openxmlformats.org/officeDocument/2006/relationships">
  <sheetPr codeName="Sheet6"/>
  <dimension ref="A7:H175"/>
  <sheetViews>
    <sheetView showGridLines="0" zoomScaleSheetLayoutView="100" workbookViewId="0" topLeftCell="A1">
      <selection activeCell="A1" sqref="A1"/>
    </sheetView>
  </sheetViews>
  <sheetFormatPr defaultColWidth="9.140625" defaultRowHeight="12.75"/>
  <cols>
    <col min="1" max="1" width="3.28125" style="132" customWidth="1"/>
    <col min="2" max="2" width="2.8515625" style="129" customWidth="1"/>
    <col min="3" max="3" width="38.8515625" style="129" customWidth="1"/>
    <col min="4" max="4" width="11.421875" style="129" customWidth="1"/>
    <col min="5" max="7" width="13.28125" style="129" customWidth="1"/>
    <col min="8" max="9" width="2.7109375" style="129" customWidth="1"/>
    <col min="10" max="16384" width="9.140625" style="129" customWidth="1"/>
  </cols>
  <sheetData>
    <row r="1" ht="12"/>
    <row r="2" ht="12"/>
    <row r="3" ht="12"/>
    <row r="4" ht="12"/>
    <row r="5" ht="12"/>
    <row r="6" ht="0.75" customHeight="1"/>
    <row r="7" ht="12">
      <c r="B7" s="133"/>
    </row>
    <row r="8" ht="12">
      <c r="B8" s="133"/>
    </row>
    <row r="9" spans="1:2" s="17" customFormat="1" ht="12.75">
      <c r="A9" s="40" t="s">
        <v>5</v>
      </c>
      <c r="B9" s="16" t="s">
        <v>32</v>
      </c>
    </row>
    <row r="10" ht="8.25" customHeight="1"/>
    <row r="17" spans="1:3" ht="15.75" customHeight="1">
      <c r="A17" s="40" t="s">
        <v>6</v>
      </c>
      <c r="B17" s="16" t="s">
        <v>53</v>
      </c>
      <c r="C17" s="17"/>
    </row>
    <row r="18" ht="7.5" customHeight="1"/>
    <row r="24" spans="1:2" ht="12.75">
      <c r="A24" s="40" t="s">
        <v>7</v>
      </c>
      <c r="B24" s="16" t="s">
        <v>33</v>
      </c>
    </row>
    <row r="25" spans="1:2" ht="6" customHeight="1">
      <c r="A25" s="134"/>
      <c r="B25" s="133"/>
    </row>
    <row r="26" spans="1:2" ht="12">
      <c r="A26" s="134"/>
      <c r="B26" s="133"/>
    </row>
    <row r="27" spans="1:2" ht="12">
      <c r="A27" s="134"/>
      <c r="B27" s="133"/>
    </row>
    <row r="28" spans="1:2" ht="12">
      <c r="A28" s="134"/>
      <c r="B28" s="133"/>
    </row>
    <row r="29" spans="1:2" ht="12">
      <c r="A29" s="134"/>
      <c r="B29" s="133"/>
    </row>
    <row r="30" spans="1:2" ht="12">
      <c r="A30" s="134"/>
      <c r="B30" s="133"/>
    </row>
    <row r="31" spans="1:2" ht="12">
      <c r="A31" s="134"/>
      <c r="B31" s="133"/>
    </row>
    <row r="32" spans="1:2" ht="12.75">
      <c r="A32" s="40" t="s">
        <v>8</v>
      </c>
      <c r="B32" s="16" t="s">
        <v>34</v>
      </c>
    </row>
    <row r="33" spans="1:2" ht="8.25" customHeight="1">
      <c r="A33" s="134"/>
      <c r="B33" s="135"/>
    </row>
    <row r="34" spans="1:2" ht="12.75">
      <c r="A34" s="134"/>
      <c r="B34" s="17" t="s">
        <v>35</v>
      </c>
    </row>
    <row r="35" spans="1:6" ht="5.25" customHeight="1">
      <c r="A35" s="134"/>
      <c r="D35" s="136"/>
      <c r="F35" s="136"/>
    </row>
    <row r="36" spans="1:2" s="17" customFormat="1" ht="12.75">
      <c r="A36" s="40" t="s">
        <v>10</v>
      </c>
      <c r="B36" s="16" t="s">
        <v>9</v>
      </c>
    </row>
    <row r="37" ht="6" customHeight="1"/>
    <row r="38" ht="12.75">
      <c r="B38" s="17" t="s">
        <v>94</v>
      </c>
    </row>
    <row r="39" spans="4:8" ht="12.75">
      <c r="D39" s="183" t="s">
        <v>223</v>
      </c>
      <c r="E39" s="183"/>
      <c r="F39" s="183" t="s">
        <v>224</v>
      </c>
      <c r="G39" s="183"/>
      <c r="H39" s="137"/>
    </row>
    <row r="40" spans="4:8" ht="3.75" customHeight="1">
      <c r="D40" s="16"/>
      <c r="E40" s="152"/>
      <c r="F40" s="15"/>
      <c r="G40" s="17"/>
      <c r="H40" s="137"/>
    </row>
    <row r="41" spans="4:7" ht="12.75">
      <c r="D41" s="153" t="s">
        <v>219</v>
      </c>
      <c r="E41" s="153" t="s">
        <v>218</v>
      </c>
      <c r="F41" s="154" t="str">
        <f>D41</f>
        <v>31/03/2007</v>
      </c>
      <c r="G41" s="154" t="str">
        <f>E41</f>
        <v>31/03/2006</v>
      </c>
    </row>
    <row r="42" spans="4:7" ht="12.75">
      <c r="D42" s="25" t="s">
        <v>61</v>
      </c>
      <c r="E42" s="25" t="s">
        <v>23</v>
      </c>
      <c r="F42" s="25" t="s">
        <v>62</v>
      </c>
      <c r="G42" s="25" t="s">
        <v>24</v>
      </c>
    </row>
    <row r="43" ht="3.75" customHeight="1"/>
    <row r="44" spans="2:7" ht="12.75">
      <c r="B44" s="17" t="s">
        <v>36</v>
      </c>
      <c r="D44" s="155">
        <f>F44</f>
        <v>403</v>
      </c>
      <c r="E44" s="155">
        <v>217</v>
      </c>
      <c r="F44" s="155">
        <v>403</v>
      </c>
      <c r="G44" s="155">
        <v>217</v>
      </c>
    </row>
    <row r="45" spans="2:8" ht="12.75">
      <c r="B45" s="17" t="s">
        <v>208</v>
      </c>
      <c r="D45" s="172">
        <f>F45</f>
        <v>0</v>
      </c>
      <c r="E45" s="35">
        <v>844</v>
      </c>
      <c r="F45" s="172">
        <v>0</v>
      </c>
      <c r="G45" s="79">
        <v>844</v>
      </c>
      <c r="H45" s="131"/>
    </row>
    <row r="46" spans="4:8" ht="13.5" thickBot="1">
      <c r="D46" s="49">
        <f>SUM(D44:D45)</f>
        <v>403</v>
      </c>
      <c r="E46" s="49">
        <f>SUM(E44:E45)</f>
        <v>1061</v>
      </c>
      <c r="F46" s="49">
        <f>SUM(F44:F45)</f>
        <v>403</v>
      </c>
      <c r="G46" s="49">
        <f>SUM(G44:G45)</f>
        <v>1061</v>
      </c>
      <c r="H46" s="131"/>
    </row>
    <row r="47" spans="4:8" ht="8.25" customHeight="1">
      <c r="D47" s="138"/>
      <c r="E47" s="138"/>
      <c r="F47" s="138"/>
      <c r="G47" s="138"/>
      <c r="H47" s="131"/>
    </row>
    <row r="48" spans="4:8" ht="12">
      <c r="D48" s="138"/>
      <c r="E48" s="138"/>
      <c r="F48" s="138"/>
      <c r="G48" s="138"/>
      <c r="H48" s="131"/>
    </row>
    <row r="49" spans="4:8" ht="12">
      <c r="D49" s="138"/>
      <c r="E49" s="138"/>
      <c r="F49" s="138"/>
      <c r="G49" s="138"/>
      <c r="H49" s="131"/>
    </row>
    <row r="50" spans="4:8" ht="12">
      <c r="D50" s="138"/>
      <c r="E50" s="138"/>
      <c r="F50" s="138"/>
      <c r="G50" s="138"/>
      <c r="H50" s="131"/>
    </row>
    <row r="51" spans="4:8" ht="6" customHeight="1">
      <c r="D51" s="138"/>
      <c r="E51" s="138"/>
      <c r="F51" s="138"/>
      <c r="G51" s="138"/>
      <c r="H51" s="131"/>
    </row>
    <row r="52" spans="1:2" ht="12.75">
      <c r="A52" s="40" t="s">
        <v>11</v>
      </c>
      <c r="B52" s="16" t="s">
        <v>104</v>
      </c>
    </row>
    <row r="53" ht="12.75" customHeight="1">
      <c r="B53" s="133"/>
    </row>
    <row r="54" ht="12.75" customHeight="1">
      <c r="B54" s="133"/>
    </row>
    <row r="55" ht="12.75" customHeight="1">
      <c r="F55" s="139"/>
    </row>
    <row r="56" ht="6.75" customHeight="1">
      <c r="F56" s="139"/>
    </row>
    <row r="57" spans="1:2" ht="12.75">
      <c r="A57" s="40" t="s">
        <v>12</v>
      </c>
      <c r="B57" s="16" t="s">
        <v>37</v>
      </c>
    </row>
    <row r="58" spans="1:2" ht="5.25" customHeight="1">
      <c r="A58" s="129"/>
      <c r="B58" s="133"/>
    </row>
    <row r="59" ht="12.75" customHeight="1">
      <c r="B59" s="17" t="s">
        <v>1</v>
      </c>
    </row>
    <row r="60" ht="12.75" customHeight="1"/>
    <row r="61" spans="6:7" ht="12.75">
      <c r="F61" s="50" t="s">
        <v>38</v>
      </c>
      <c r="G61" s="140"/>
    </row>
    <row r="62" spans="6:7" ht="2.25" customHeight="1">
      <c r="F62" s="156"/>
      <c r="G62" s="140"/>
    </row>
    <row r="63" spans="2:7" ht="12.75">
      <c r="B63" s="141"/>
      <c r="C63" s="17" t="s">
        <v>98</v>
      </c>
      <c r="F63" s="173">
        <v>0</v>
      </c>
      <c r="G63" s="140"/>
    </row>
    <row r="64" spans="3:7" ht="12.75" customHeight="1">
      <c r="C64" s="17" t="s">
        <v>99</v>
      </c>
      <c r="F64" s="157">
        <v>3253</v>
      </c>
      <c r="G64" s="140"/>
    </row>
    <row r="65" spans="3:7" ht="12.75" customHeight="1">
      <c r="C65" s="17" t="s">
        <v>236</v>
      </c>
      <c r="F65" s="157">
        <v>422</v>
      </c>
      <c r="G65" s="143"/>
    </row>
    <row r="66" spans="6:7" ht="12">
      <c r="F66" s="142"/>
      <c r="G66" s="143"/>
    </row>
    <row r="67" ht="12.75" customHeight="1">
      <c r="B67" s="17" t="s">
        <v>2</v>
      </c>
    </row>
    <row r="68" ht="2.25" customHeight="1"/>
    <row r="69" spans="6:7" ht="12.75" customHeight="1">
      <c r="F69" s="50" t="s">
        <v>38</v>
      </c>
      <c r="G69" s="140"/>
    </row>
    <row r="70" spans="6:7" ht="2.25" customHeight="1">
      <c r="F70" s="156"/>
      <c r="G70" s="140"/>
    </row>
    <row r="71" spans="3:7" ht="12.75" customHeight="1">
      <c r="C71" s="17" t="s">
        <v>73</v>
      </c>
      <c r="F71" s="158">
        <v>190708</v>
      </c>
      <c r="G71" s="140"/>
    </row>
    <row r="72" spans="3:7" ht="12.75">
      <c r="C72" s="17" t="s">
        <v>213</v>
      </c>
      <c r="D72" s="144"/>
      <c r="E72" s="144"/>
      <c r="F72" s="51">
        <v>-154587</v>
      </c>
      <c r="G72" s="140"/>
    </row>
    <row r="73" spans="3:7" ht="13.5" thickBot="1">
      <c r="C73" s="17"/>
      <c r="D73" s="144"/>
      <c r="E73" s="144"/>
      <c r="F73" s="159">
        <f>SUM(F71:F72)</f>
        <v>36121</v>
      </c>
      <c r="G73" s="140"/>
    </row>
    <row r="74" spans="3:7" ht="12.75">
      <c r="C74" s="17"/>
      <c r="D74" s="144"/>
      <c r="E74" s="144"/>
      <c r="F74" s="160"/>
      <c r="G74" s="140"/>
    </row>
    <row r="75" spans="3:7" ht="12.75" customHeight="1" thickBot="1">
      <c r="C75" s="17" t="s">
        <v>74</v>
      </c>
      <c r="F75" s="161">
        <v>100661</v>
      </c>
      <c r="G75" s="140"/>
    </row>
    <row r="76" spans="6:7" ht="8.25" customHeight="1">
      <c r="F76" s="145"/>
      <c r="G76" s="140"/>
    </row>
    <row r="77" spans="6:7" ht="6.75" customHeight="1">
      <c r="F77" s="145"/>
      <c r="G77" s="140"/>
    </row>
    <row r="78" spans="1:7" ht="12.75">
      <c r="A78" s="40" t="s">
        <v>13</v>
      </c>
      <c r="B78" s="16" t="s">
        <v>39</v>
      </c>
      <c r="C78" s="17"/>
      <c r="F78" s="140"/>
      <c r="G78" s="140"/>
    </row>
    <row r="79" spans="1:7" ht="12">
      <c r="A79" s="134"/>
      <c r="B79" s="133"/>
      <c r="F79" s="140"/>
      <c r="G79" s="140"/>
    </row>
    <row r="80" spans="2:7" ht="12.75">
      <c r="B80" s="17" t="s">
        <v>1</v>
      </c>
      <c r="F80" s="131"/>
      <c r="G80" s="131"/>
    </row>
    <row r="81" spans="2:7" ht="12.75">
      <c r="B81" s="17"/>
      <c r="F81" s="131"/>
      <c r="G81" s="131"/>
    </row>
    <row r="82" spans="2:7" ht="12.75">
      <c r="B82" s="17"/>
      <c r="F82" s="131"/>
      <c r="G82" s="131"/>
    </row>
    <row r="83" spans="2:7" ht="12.75">
      <c r="B83" s="17"/>
      <c r="F83" s="131"/>
      <c r="G83" s="131"/>
    </row>
    <row r="84" spans="2:7" ht="12.75">
      <c r="B84" s="17" t="s">
        <v>2</v>
      </c>
      <c r="F84" s="131"/>
      <c r="G84" s="131"/>
    </row>
    <row r="85" spans="2:7" ht="12.75">
      <c r="B85" s="17"/>
      <c r="F85" s="131"/>
      <c r="G85" s="131"/>
    </row>
    <row r="86" spans="2:7" ht="12.75">
      <c r="B86" s="17"/>
      <c r="F86" s="131"/>
      <c r="G86" s="131"/>
    </row>
    <row r="87" spans="2:7" ht="12.75">
      <c r="B87" s="17"/>
      <c r="F87" s="131"/>
      <c r="G87" s="131"/>
    </row>
    <row r="88" spans="2:7" ht="12.75">
      <c r="B88" s="17"/>
      <c r="F88" s="131"/>
      <c r="G88" s="131"/>
    </row>
    <row r="89" spans="1:7" ht="14.25" customHeight="1">
      <c r="A89" s="40" t="s">
        <v>14</v>
      </c>
      <c r="B89" s="16" t="s">
        <v>40</v>
      </c>
      <c r="F89" s="131"/>
      <c r="G89" s="131"/>
    </row>
    <row r="90" spans="1:7" ht="12">
      <c r="A90" s="134"/>
      <c r="B90" s="133"/>
      <c r="F90" s="131"/>
      <c r="G90" s="131"/>
    </row>
    <row r="91" ht="12.75" customHeight="1">
      <c r="B91" s="39" t="s">
        <v>1</v>
      </c>
    </row>
    <row r="92" ht="3" customHeight="1">
      <c r="B92" s="39"/>
    </row>
    <row r="93" spans="2:6" ht="12.75" customHeight="1">
      <c r="B93" s="17"/>
      <c r="F93" s="50" t="s">
        <v>41</v>
      </c>
    </row>
    <row r="94" spans="2:6" ht="12.75" customHeight="1">
      <c r="B94" s="17"/>
      <c r="C94" s="17" t="s">
        <v>44</v>
      </c>
      <c r="F94" s="162"/>
    </row>
    <row r="95" spans="2:6" ht="12.75" customHeight="1">
      <c r="B95" s="17"/>
      <c r="C95" s="39" t="s">
        <v>42</v>
      </c>
      <c r="F95" s="157">
        <v>25164</v>
      </c>
    </row>
    <row r="96" spans="2:6" ht="12.75" customHeight="1">
      <c r="B96" s="17"/>
      <c r="C96" s="39" t="s">
        <v>43</v>
      </c>
      <c r="F96" s="35">
        <v>290890</v>
      </c>
    </row>
    <row r="97" spans="2:6" ht="12.75" customHeight="1">
      <c r="B97" s="17"/>
      <c r="F97" s="51">
        <f>SUM(F95:F96)</f>
        <v>316054</v>
      </c>
    </row>
    <row r="98" spans="2:6" ht="7.5" customHeight="1">
      <c r="B98" s="17"/>
      <c r="D98" s="142"/>
      <c r="F98" s="146"/>
    </row>
    <row r="99" spans="2:6" ht="12.75" customHeight="1">
      <c r="B99" s="39" t="s">
        <v>2</v>
      </c>
      <c r="F99" s="131"/>
    </row>
    <row r="100" ht="12">
      <c r="F100" s="131"/>
    </row>
    <row r="101" spans="3:6" ht="12.75" customHeight="1">
      <c r="C101" s="17" t="s">
        <v>45</v>
      </c>
      <c r="F101" s="50" t="s">
        <v>41</v>
      </c>
    </row>
    <row r="102" spans="3:6" ht="6.75" customHeight="1">
      <c r="C102" s="17"/>
      <c r="F102" s="163"/>
    </row>
    <row r="103" spans="3:6" ht="12.75">
      <c r="C103" s="17" t="s">
        <v>46</v>
      </c>
      <c r="F103" s="158">
        <v>25164</v>
      </c>
    </row>
    <row r="104" spans="3:6" ht="12.75" customHeight="1">
      <c r="C104" s="17" t="s">
        <v>85</v>
      </c>
      <c r="F104" s="158">
        <v>276</v>
      </c>
    </row>
    <row r="105" spans="3:6" ht="12.75" customHeight="1">
      <c r="C105" s="17" t="s">
        <v>47</v>
      </c>
      <c r="F105" s="158">
        <v>467</v>
      </c>
    </row>
    <row r="106" spans="3:6" ht="12.75" customHeight="1">
      <c r="C106" s="17" t="s">
        <v>48</v>
      </c>
      <c r="F106" s="157">
        <v>1426</v>
      </c>
    </row>
    <row r="107" spans="1:6" ht="8.25" customHeight="1">
      <c r="A107" s="129"/>
      <c r="D107" s="142"/>
      <c r="F107" s="131"/>
    </row>
    <row r="108" spans="3:6" ht="12.75" customHeight="1">
      <c r="C108" s="17" t="s">
        <v>49</v>
      </c>
      <c r="F108" s="131"/>
    </row>
    <row r="109" ht="12">
      <c r="F109" s="131"/>
    </row>
    <row r="110" spans="1:7" ht="12.75" customHeight="1">
      <c r="A110" s="40" t="s">
        <v>15</v>
      </c>
      <c r="B110" s="16" t="s">
        <v>50</v>
      </c>
      <c r="C110" s="17"/>
      <c r="F110" s="131"/>
      <c r="G110" s="131"/>
    </row>
    <row r="111" spans="1:7" ht="12.75">
      <c r="A111" s="15"/>
      <c r="B111" s="17"/>
      <c r="C111" s="17"/>
      <c r="F111" s="131"/>
      <c r="G111" s="131"/>
    </row>
    <row r="112" spans="1:7" ht="12.75" customHeight="1">
      <c r="A112" s="15"/>
      <c r="B112" s="17"/>
      <c r="C112" s="17"/>
      <c r="F112" s="131"/>
      <c r="G112" s="131"/>
    </row>
    <row r="113" spans="1:7" ht="12.75">
      <c r="A113" s="15"/>
      <c r="B113" s="17"/>
      <c r="C113" s="17"/>
      <c r="F113" s="131"/>
      <c r="G113" s="131"/>
    </row>
    <row r="114" spans="1:7" ht="12.75" customHeight="1">
      <c r="A114" s="40" t="s">
        <v>16</v>
      </c>
      <c r="B114" s="16" t="s">
        <v>51</v>
      </c>
      <c r="C114" s="17"/>
      <c r="F114" s="131"/>
      <c r="G114" s="131"/>
    </row>
    <row r="115" spans="1:7" ht="12.75">
      <c r="A115" s="15"/>
      <c r="B115" s="17"/>
      <c r="C115" s="17"/>
      <c r="F115" s="131"/>
      <c r="G115" s="131"/>
    </row>
    <row r="116" spans="1:7" ht="12.75" customHeight="1">
      <c r="A116" s="15"/>
      <c r="B116" s="17"/>
      <c r="C116" s="17"/>
      <c r="F116" s="131"/>
      <c r="G116" s="131"/>
    </row>
    <row r="117" spans="1:7" ht="12.75">
      <c r="A117" s="15"/>
      <c r="B117" s="17"/>
      <c r="C117" s="17"/>
      <c r="F117" s="131"/>
      <c r="G117" s="131"/>
    </row>
    <row r="118" spans="1:7" ht="12.75">
      <c r="A118" s="40" t="s">
        <v>17</v>
      </c>
      <c r="B118" s="16" t="s">
        <v>101</v>
      </c>
      <c r="C118" s="17"/>
      <c r="F118" s="131"/>
      <c r="G118" s="131"/>
    </row>
    <row r="119" spans="1:7" ht="12.75">
      <c r="A119" s="15"/>
      <c r="B119" s="17"/>
      <c r="C119" s="17"/>
      <c r="F119" s="131"/>
      <c r="G119" s="131"/>
    </row>
    <row r="120" spans="1:7" ht="12.75">
      <c r="A120" s="15"/>
      <c r="B120" s="17"/>
      <c r="C120" s="17"/>
      <c r="F120" s="131"/>
      <c r="G120" s="131"/>
    </row>
    <row r="121" spans="1:7" ht="9" customHeight="1">
      <c r="A121" s="15"/>
      <c r="B121" s="17"/>
      <c r="C121" s="17"/>
      <c r="F121" s="131"/>
      <c r="G121" s="131"/>
    </row>
    <row r="122" spans="1:7" ht="12.75">
      <c r="A122" s="40" t="s">
        <v>18</v>
      </c>
      <c r="B122" s="16" t="s">
        <v>254</v>
      </c>
      <c r="C122" s="17"/>
      <c r="F122" s="131"/>
      <c r="G122" s="131"/>
    </row>
    <row r="123" spans="1:7" ht="12.75">
      <c r="A123" s="40"/>
      <c r="B123" s="16"/>
      <c r="C123" s="17"/>
      <c r="F123" s="131"/>
      <c r="G123" s="131"/>
    </row>
    <row r="124" spans="1:7" ht="12.75">
      <c r="A124" s="15"/>
      <c r="B124" s="17" t="s">
        <v>1</v>
      </c>
      <c r="C124" s="17" t="s">
        <v>255</v>
      </c>
      <c r="F124" s="131"/>
      <c r="G124" s="131"/>
    </row>
    <row r="125" spans="1:7" ht="12.75">
      <c r="A125" s="15"/>
      <c r="B125" s="17"/>
      <c r="C125" s="17"/>
      <c r="F125" s="131"/>
      <c r="G125" s="131"/>
    </row>
    <row r="126" spans="1:7" ht="12.75" customHeight="1">
      <c r="A126" s="15"/>
      <c r="B126" s="17"/>
      <c r="C126" s="17"/>
      <c r="F126" s="131"/>
      <c r="G126" s="131"/>
    </row>
    <row r="127" spans="1:7" ht="12.75" customHeight="1">
      <c r="A127" s="15"/>
      <c r="B127" s="17"/>
      <c r="C127" s="17"/>
      <c r="F127" s="131"/>
      <c r="G127" s="131"/>
    </row>
    <row r="128" spans="1:7" ht="12.75" customHeight="1">
      <c r="A128" s="15"/>
      <c r="B128" s="17"/>
      <c r="C128" s="17"/>
      <c r="F128" s="131"/>
      <c r="G128" s="131"/>
    </row>
    <row r="129" spans="1:7" ht="12.75" customHeight="1">
      <c r="A129" s="15"/>
      <c r="B129" s="17" t="s">
        <v>2</v>
      </c>
      <c r="C129" s="17" t="s">
        <v>31</v>
      </c>
      <c r="F129" s="131"/>
      <c r="G129" s="131"/>
    </row>
    <row r="130" spans="1:7" ht="3.75" customHeight="1">
      <c r="A130" s="15"/>
      <c r="B130" s="17"/>
      <c r="C130" s="17"/>
      <c r="F130" s="131"/>
      <c r="G130" s="131"/>
    </row>
    <row r="131" spans="1:3" ht="12.75" customHeight="1">
      <c r="A131" s="15"/>
      <c r="B131" s="17"/>
      <c r="C131" s="17"/>
    </row>
    <row r="132" spans="1:3" ht="12.75">
      <c r="A132" s="15"/>
      <c r="B132" s="17"/>
      <c r="C132" s="17"/>
    </row>
    <row r="133" spans="1:3" ht="12.75">
      <c r="A133" s="15"/>
      <c r="B133" s="17"/>
      <c r="C133" s="17"/>
    </row>
    <row r="134" spans="1:3" ht="12.75">
      <c r="A134" s="40" t="s">
        <v>102</v>
      </c>
      <c r="B134" s="16" t="s">
        <v>54</v>
      </c>
      <c r="C134" s="17"/>
    </row>
    <row r="135" spans="1:2" ht="12">
      <c r="A135" s="134"/>
      <c r="B135" s="133"/>
    </row>
    <row r="136" ht="12"/>
    <row r="137" ht="12.75" customHeight="1"/>
    <row r="138" spans="3:7" ht="14.25" customHeight="1">
      <c r="C138" s="17"/>
      <c r="D138" s="17"/>
      <c r="E138" s="156" t="s">
        <v>232</v>
      </c>
      <c r="F138" s="164"/>
      <c r="G138" s="156" t="s">
        <v>233</v>
      </c>
    </row>
    <row r="139" spans="3:7" ht="12.75">
      <c r="C139" s="17"/>
      <c r="D139" s="17"/>
      <c r="E139" s="156" t="s">
        <v>55</v>
      </c>
      <c r="F139" s="156" t="s">
        <v>87</v>
      </c>
      <c r="G139" s="156" t="s">
        <v>88</v>
      </c>
    </row>
    <row r="140" spans="3:7" ht="12.75" customHeight="1">
      <c r="C140" s="17"/>
      <c r="D140" s="17"/>
      <c r="E140" s="165" t="s">
        <v>225</v>
      </c>
      <c r="F140" s="156" t="s">
        <v>89</v>
      </c>
      <c r="G140" s="165" t="s">
        <v>219</v>
      </c>
    </row>
    <row r="141" spans="3:7" ht="12.75" customHeight="1">
      <c r="C141" s="17"/>
      <c r="D141" s="17"/>
      <c r="E141" s="156" t="s">
        <v>28</v>
      </c>
      <c r="F141" s="156" t="s">
        <v>28</v>
      </c>
      <c r="G141" s="156" t="s">
        <v>28</v>
      </c>
    </row>
    <row r="142" spans="3:7" ht="12.75" customHeight="1">
      <c r="C142" s="17" t="s">
        <v>56</v>
      </c>
      <c r="D142" s="17"/>
      <c r="E142" s="17"/>
      <c r="F142" s="17"/>
      <c r="G142" s="17"/>
    </row>
    <row r="143" spans="3:7" ht="12.75" customHeight="1">
      <c r="C143" s="17" t="s">
        <v>90</v>
      </c>
      <c r="D143" s="17"/>
      <c r="E143" s="17"/>
      <c r="F143" s="17"/>
      <c r="G143" s="17"/>
    </row>
    <row r="144" spans="2:7" ht="7.5" customHeight="1">
      <c r="B144" s="129" t="s">
        <v>57</v>
      </c>
      <c r="C144" s="17"/>
      <c r="D144" s="17"/>
      <c r="E144" s="17"/>
      <c r="F144" s="17"/>
      <c r="G144" s="17"/>
    </row>
    <row r="145" spans="1:3" s="17" customFormat="1" ht="12.75" customHeight="1">
      <c r="A145" s="15"/>
      <c r="C145" s="17" t="s">
        <v>80</v>
      </c>
    </row>
    <row r="146" spans="1:7" s="17" customFormat="1" ht="12.75" customHeight="1">
      <c r="A146" s="15"/>
      <c r="C146" s="17" t="s">
        <v>91</v>
      </c>
      <c r="E146" s="166">
        <v>24254</v>
      </c>
      <c r="F146" s="167">
        <v>0</v>
      </c>
      <c r="G146" s="168">
        <f>SUM(E146:F146)</f>
        <v>24254</v>
      </c>
    </row>
    <row r="147" spans="1:7" s="17" customFormat="1" ht="4.5" customHeight="1">
      <c r="A147" s="15"/>
      <c r="E147" s="166"/>
      <c r="F147" s="167"/>
      <c r="G147" s="168"/>
    </row>
    <row r="148" spans="1:7" s="17" customFormat="1" ht="12.75">
      <c r="A148" s="15"/>
      <c r="C148" s="17" t="s">
        <v>83</v>
      </c>
      <c r="E148" s="166"/>
      <c r="F148" s="167"/>
      <c r="G148" s="168"/>
    </row>
    <row r="149" spans="1:7" s="17" customFormat="1" ht="12.75" customHeight="1">
      <c r="A149" s="15"/>
      <c r="B149" s="17" t="s">
        <v>58</v>
      </c>
      <c r="E149" s="166"/>
      <c r="F149" s="167"/>
      <c r="G149" s="168"/>
    </row>
    <row r="150" spans="1:7" s="17" customFormat="1" ht="12.75" customHeight="1">
      <c r="A150" s="15"/>
      <c r="B150" s="17" t="s">
        <v>59</v>
      </c>
      <c r="E150" s="166"/>
      <c r="F150" s="167"/>
      <c r="G150" s="168"/>
    </row>
    <row r="151" spans="1:7" s="17" customFormat="1" ht="12.75">
      <c r="A151" s="15"/>
      <c r="B151" s="17" t="s">
        <v>60</v>
      </c>
      <c r="E151" s="166">
        <v>264200</v>
      </c>
      <c r="F151" s="167">
        <v>0</v>
      </c>
      <c r="G151" s="168">
        <f>SUM(E151:F151)</f>
        <v>264200</v>
      </c>
    </row>
    <row r="152" spans="3:8" ht="12.75" customHeight="1" thickBot="1">
      <c r="C152" s="17"/>
      <c r="D152" s="17"/>
      <c r="E152" s="169">
        <f>SUM(E146:E151)</f>
        <v>288454</v>
      </c>
      <c r="F152" s="170">
        <f>SUM(F146:F151)</f>
        <v>0</v>
      </c>
      <c r="G152" s="171">
        <f>SUM(G146:G151)</f>
        <v>288454</v>
      </c>
      <c r="H152" s="131"/>
    </row>
    <row r="153" spans="6:8" ht="10.5" customHeight="1">
      <c r="F153" s="131"/>
      <c r="H153" s="131"/>
    </row>
    <row r="154" ht="12.75" customHeight="1"/>
    <row r="155" ht="12.75" customHeight="1"/>
    <row r="156" ht="12.75" customHeight="1"/>
    <row r="157" ht="12.75" customHeight="1"/>
    <row r="158" spans="6:7" ht="12">
      <c r="F158" s="147"/>
      <c r="G158" s="147"/>
    </row>
    <row r="159" spans="6:7" ht="12">
      <c r="F159" s="147"/>
      <c r="G159" s="147"/>
    </row>
    <row r="160" spans="6:7" ht="12">
      <c r="F160" s="147"/>
      <c r="G160" s="147"/>
    </row>
    <row r="161" spans="6:7" ht="12">
      <c r="F161" s="147"/>
      <c r="G161" s="147"/>
    </row>
    <row r="164" spans="1:3" ht="12.75">
      <c r="A164" s="15" t="s">
        <v>21</v>
      </c>
      <c r="B164" s="17"/>
      <c r="C164" s="17"/>
    </row>
    <row r="165" spans="1:3" ht="12.75">
      <c r="A165" s="15" t="s">
        <v>22</v>
      </c>
      <c r="B165" s="17"/>
      <c r="C165" s="17"/>
    </row>
    <row r="166" spans="1:3" ht="12.75">
      <c r="A166" s="15"/>
      <c r="B166" s="17"/>
      <c r="C166" s="17"/>
    </row>
    <row r="167" spans="1:3" ht="12.75">
      <c r="A167" s="15"/>
      <c r="B167" s="17"/>
      <c r="C167" s="17"/>
    </row>
    <row r="168" spans="1:3" ht="12.75">
      <c r="A168" s="15"/>
      <c r="B168" s="17"/>
      <c r="C168" s="17"/>
    </row>
    <row r="169" spans="1:3" ht="12.75">
      <c r="A169" s="15"/>
      <c r="B169" s="17"/>
      <c r="C169" s="17"/>
    </row>
    <row r="170" spans="1:3" ht="12.75">
      <c r="A170" s="15"/>
      <c r="B170" s="17"/>
      <c r="C170" s="17"/>
    </row>
    <row r="171" spans="1:3" ht="9.75" customHeight="1">
      <c r="A171" s="15"/>
      <c r="B171" s="17"/>
      <c r="C171" s="17"/>
    </row>
    <row r="172" spans="1:3" ht="12.75">
      <c r="A172" s="15" t="s">
        <v>19</v>
      </c>
      <c r="B172" s="17"/>
      <c r="C172" s="17"/>
    </row>
    <row r="173" spans="1:3" ht="12.75">
      <c r="A173" s="15" t="s">
        <v>20</v>
      </c>
      <c r="B173" s="17"/>
      <c r="C173" s="17"/>
    </row>
    <row r="174" spans="1:3" ht="6.75" customHeight="1">
      <c r="A174" s="15"/>
      <c r="B174" s="17"/>
      <c r="C174" s="17"/>
    </row>
    <row r="175" spans="1:3" ht="12.75">
      <c r="A175" s="15" t="s">
        <v>235</v>
      </c>
      <c r="B175" s="17"/>
      <c r="C175" s="17"/>
    </row>
  </sheetData>
  <sheetProtection password="CC52" sheet="1" objects="1" scenarios="1"/>
  <mergeCells count="2">
    <mergeCell ref="D39:E39"/>
    <mergeCell ref="F39:G39"/>
  </mergeCells>
  <printOptions/>
  <pageMargins left="0.55" right="0.26" top="0.5" bottom="0.4" header="0.43" footer="0.25"/>
  <pageSetup firstPageNumber="7" useFirstPageNumber="1" horizontalDpi="600" verticalDpi="600" orientation="portrait" paperSize="9" scale="90" r:id="rId2"/>
  <headerFooter alignWithMargins="0">
    <oddFooter>&amp;C&amp;P</oddFooter>
  </headerFooter>
  <rowBreaks count="3" manualBreakCount="3">
    <brk id="76" max="255" man="1"/>
    <brk id="132" max="255" man="1"/>
    <brk id="1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Valued Acer Customer</cp:lastModifiedBy>
  <cp:lastPrinted>2007-05-28T03:19:53Z</cp:lastPrinted>
  <dcterms:created xsi:type="dcterms:W3CDTF">2000-08-21T09:32:26Z</dcterms:created>
  <dcterms:modified xsi:type="dcterms:W3CDTF">2007-05-28T06:25:20Z</dcterms:modified>
  <cp:category/>
  <cp:version/>
  <cp:contentType/>
  <cp:contentStatus/>
</cp:coreProperties>
</file>