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Flow'!$A$1:$H$77</definedName>
    <definedName name="_xlnm.Print_Area" localSheetId="4">'Notes'!$A$1:$H$101</definedName>
    <definedName name="_xlnm.Print_Area" localSheetId="5">'Notes (2)'!$A$1:$H$249</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<sst xmlns="http://schemas.openxmlformats.org/spreadsheetml/2006/main" count="313" uniqueCount="240">
  <si>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</si>
  <si>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</si>
  <si>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</si>
  <si>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</si>
  <si>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</si>
  <si>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</si>
  <si>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</si>
  <si>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</si>
  <si>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</si>
  <si>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</si>
  <si>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</si>
  <si>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</si>
  <si>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</si>
  <si>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</si>
  <si>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</si>
  <si>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</si>
  <si>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</si>
  <si>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</si>
  <si>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</si>
  <si>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</si>
  <si>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</si>
  <si>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</si>
  <si>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</si>
  <si>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</si>
  <si>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</si>
  <si>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</si>
  <si>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</si>
  <si>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</si>
  <si>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</si>
  <si>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</si>
  <si>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</si>
  <si>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</si>
  <si>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</si>
  <si>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</si>
  <si>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</si>
  <si>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</si>
  <si>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</si>
  <si>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</si>
  <si>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</si>
  <si>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</si>
  <si>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</si>
  <si>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</si>
  <si>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</si>
  <si>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</si>
  <si>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</si>
  <si>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Profits</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</si>
  <si>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</si>
  <si>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</si>
  <si>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</si>
  <si>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</si>
  <si>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</si>
  <si>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</si>
  <si>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</si>
  <si>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</si>
  <si>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</si>
  <si>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</si>
  <si>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</si>
  <si>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</si>
  <si>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</si>
  <si>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</si>
  <si>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</si>
  <si>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</si>
  <si>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</si>
  <si>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</si>
  <si>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</si>
  <si>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</si>
  <si>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</si>
  <si>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</si>
  <si>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</si>
  <si>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</si>
  <si>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</si>
  <si>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</si>
  <si>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</si>
  <si>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</si>
  <si>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</si>
  <si>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</si>
  <si>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</si>
  <si>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</si>
  <si>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</si>
  <si>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</si>
  <si>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</si>
  <si>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</si>
  <si>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</si>
  <si>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</si>
  <si>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</si>
  <si>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</si>
  <si>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</si>
  <si>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</si>
  <si>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</si>
  <si>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</si>
  <si>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</si>
  <si>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</si>
  <si>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</si>
  <si>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</si>
  <si>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</si>
  <si>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</si>
  <si>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</si>
  <si>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</si>
  <si>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</si>
  <si>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</si>
  <si>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</si>
  <si>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</si>
  <si>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</si>
  <si>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</si>
  <si>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</si>
  <si>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</si>
  <si>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</si>
  <si>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</si>
  <si>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</si>
  <si>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</si>
  <si>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</si>
  <si>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</si>
  <si>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</si>
  <si>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</si>
  <si>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</si>
  <si>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</si>
  <si>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</si>
  <si>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</si>
  <si>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</si>
  <si>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</si>
  <si>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</si>
  <si>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</si>
  <si>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</si>
  <si>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</si>
  <si>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</si>
  <si>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</si>
  <si>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</si>
  <si>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</si>
  <si>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</si>
  <si>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</si>
  <si>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</si>
  <si>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</si>
  <si>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Others</t>
  </si>
  <si>
    <t xml:space="preserve">Purchase of property, plant and equipment </t>
  </si>
  <si>
    <t>(The figures are unaudited)</t>
  </si>
  <si>
    <t xml:space="preserve">   At cost</t>
  </si>
  <si>
    <t xml:space="preserve">   At book value</t>
  </si>
  <si>
    <t xml:space="preserve">   Market value</t>
  </si>
  <si>
    <t>Notes:-</t>
  </si>
  <si>
    <t>N/A   -     Not applicable.</t>
  </si>
  <si>
    <t>Unusual Items Affecting Assets, Liabilities, Equity, Net Income or Cash Flows</t>
  </si>
  <si>
    <t>Advances to holding and related companies</t>
  </si>
  <si>
    <t xml:space="preserve">     RM'000</t>
  </si>
  <si>
    <t>At 1 January 2003</t>
  </si>
  <si>
    <t>Retained</t>
  </si>
  <si>
    <t>Currency translation differences</t>
  </si>
  <si>
    <t>Under/(Over) provision in respect of prior years</t>
  </si>
  <si>
    <t>Exchange translation differences</t>
  </si>
  <si>
    <t xml:space="preserve">   Less: Impairment </t>
  </si>
  <si>
    <t>RM</t>
  </si>
  <si>
    <t>Net Tangible Assets per 50 sen share</t>
  </si>
  <si>
    <t xml:space="preserve">Interest paid </t>
  </si>
  <si>
    <t>Interest received</t>
  </si>
  <si>
    <t>Tax paid</t>
  </si>
  <si>
    <t xml:space="preserve">(a)   To subscribe to the rights issue of  </t>
  </si>
  <si>
    <t>14.</t>
  </si>
  <si>
    <t>Proceeds from disposal of property, plant and equipment</t>
  </si>
  <si>
    <t>Dividend received</t>
  </si>
  <si>
    <t>Basic (sen)</t>
  </si>
  <si>
    <t>Fully diluted (sen)</t>
  </si>
  <si>
    <t>(i)</t>
  </si>
  <si>
    <t>(ii)</t>
  </si>
  <si>
    <t>Deferred Tax Asset</t>
  </si>
  <si>
    <t>At 1 January 2004</t>
  </si>
  <si>
    <t xml:space="preserve">    01/01/2004</t>
  </si>
  <si>
    <t>associated companies</t>
  </si>
  <si>
    <t>Trademarks</t>
  </si>
  <si>
    <t>(b)   Balance of proceeds to continue to be placed</t>
  </si>
  <si>
    <t>Gain on disposal of quoted investments</t>
  </si>
  <si>
    <t>Repayment of bank borrowings (net)</t>
  </si>
  <si>
    <t>Dividend for financial year ended 31 December 2003</t>
  </si>
  <si>
    <t>Net profit for the financial period</t>
  </si>
  <si>
    <t>Dividend for financial year ended 31 December 2002</t>
  </si>
  <si>
    <t>Proceeds from disposal of investments</t>
  </si>
  <si>
    <t>Tax refund</t>
  </si>
  <si>
    <t xml:space="preserve">   - Allowance for diminution in value of investments</t>
  </si>
  <si>
    <t xml:space="preserve">   - Share of results in associated companies</t>
  </si>
  <si>
    <t>Profit before taxation</t>
  </si>
  <si>
    <t xml:space="preserve">Earnings per 50 sen share  </t>
  </si>
  <si>
    <t>Group's share of post-acquisition reserves of</t>
  </si>
  <si>
    <t xml:space="preserve">  associated companies</t>
  </si>
  <si>
    <t>Dividend received from associated company</t>
  </si>
  <si>
    <t xml:space="preserve">       US Dollars</t>
  </si>
  <si>
    <t>Share issue expenses</t>
  </si>
  <si>
    <t>(c)</t>
  </si>
  <si>
    <t>Amount</t>
  </si>
  <si>
    <t>Balance</t>
  </si>
  <si>
    <t>as at</t>
  </si>
  <si>
    <t>Proceeds from issue of shares</t>
  </si>
  <si>
    <t>Operating profit before working capital changes</t>
  </si>
  <si>
    <t>Cash (used in) / generated from operating activities</t>
  </si>
  <si>
    <t>Net cash used in operating activities</t>
  </si>
  <si>
    <t>Net cash used in investing activities</t>
  </si>
  <si>
    <t>Net cash generated from / (used in) financing activities</t>
  </si>
  <si>
    <t>Share capital issued during the financial period</t>
  </si>
  <si>
    <t>Proposed</t>
  </si>
  <si>
    <t>RM '000</t>
  </si>
  <si>
    <t>utilised</t>
  </si>
  <si>
    <t>Working Capital</t>
  </si>
  <si>
    <t>Expenses relating to the Private Placement</t>
  </si>
  <si>
    <t>Dividend paid to shareholders of the Company</t>
  </si>
  <si>
    <t>Earnings Per Share</t>
  </si>
  <si>
    <t>Basic earnings per share</t>
  </si>
  <si>
    <t>amount</t>
  </si>
  <si>
    <t>Proposed utilisation :-</t>
  </si>
  <si>
    <t xml:space="preserve">   Securities Commission </t>
  </si>
  <si>
    <t xml:space="preserve">          Pan Malaysian Industries Berhad </t>
  </si>
  <si>
    <t xml:space="preserve">           Balance </t>
  </si>
  <si>
    <t>THIRD FINANCIAL QUARTER ENDED 30 SEPTEMBER 2004</t>
  </si>
  <si>
    <t>For the financial period ended 30 September 2004</t>
  </si>
  <si>
    <t>30/09/2004</t>
  </si>
  <si>
    <t>30/09/2003</t>
  </si>
  <si>
    <t xml:space="preserve">             CUMULATIVE 9 MONTHS</t>
  </si>
  <si>
    <t xml:space="preserve">       THIRD QUARTER</t>
  </si>
  <si>
    <t>At 30 September 2004</t>
  </si>
  <si>
    <t>At 30 September 2003</t>
  </si>
  <si>
    <t>9 MONTHS</t>
  </si>
  <si>
    <t xml:space="preserve">  Cumulative 9 months</t>
  </si>
  <si>
    <t xml:space="preserve">            Third Quarter</t>
  </si>
  <si>
    <t xml:space="preserve">        Third Quarter</t>
  </si>
  <si>
    <t xml:space="preserve">      Cumulative 9 months</t>
  </si>
  <si>
    <t>Reserves arising from accretion of interest</t>
  </si>
  <si>
    <t xml:space="preserve">in a subsidiary </t>
  </si>
  <si>
    <t>Subscription of rights issue of associated company</t>
  </si>
  <si>
    <t>Repayment from related companies</t>
  </si>
  <si>
    <t>Dividend paid to minority shareholders of subsidiary</t>
  </si>
  <si>
    <t>Proceed from subscription of rights issue shares by</t>
  </si>
  <si>
    <t xml:space="preserve">  minority shareholders of subsidiary</t>
  </si>
  <si>
    <t>Proceeds from/(repayment of) hire purchase lease payables (net)</t>
  </si>
  <si>
    <t>Profit/(Loss) from operations</t>
  </si>
  <si>
    <t>Profit/(Loss) before taxation</t>
  </si>
  <si>
    <t>Profit/(Loss) after taxation</t>
  </si>
  <si>
    <t>Net profit/(loss) for the financial period</t>
  </si>
  <si>
    <t>Rights issue expenses of subsidiary</t>
  </si>
  <si>
    <t xml:space="preserve">Cash and cash equivalents at 1 January </t>
  </si>
  <si>
    <t xml:space="preserve">Cash and cash equivalents at 30 September </t>
  </si>
  <si>
    <t>*</t>
  </si>
  <si>
    <t>Date: 25 November 2004</t>
  </si>
  <si>
    <t>Dividend - Special dividend in specie</t>
  </si>
  <si>
    <t>A Depository shall qualify for the dividend in specie only in respect of:-</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</si>
</sst>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 numFmtId="195" formatCode="#,##0\ \ "/>
  </numFmts>
  <fonts count="13">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
      <i/>
      <sz val="8"/>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43" fontId="0" fillId="0" borderId="0" xfId="0" applyNumberFormat="1" applyFont="1" applyAlignment="1">
      <alignment horizontal="right"/>
    </xf>
    <xf numFmtId="0" fontId="0" fillId="0" borderId="0" xfId="0"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41"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0" fillId="0" borderId="1" xfId="0" applyNumberFormat="1" applyFont="1" applyBorder="1" applyAlignment="1" applyProtection="1">
      <alignment/>
      <protection locked="0"/>
    </xf>
    <xf numFmtId="41" fontId="0" fillId="0" borderId="1" xfId="0" applyNumberFormat="1" applyFont="1" applyBorder="1" applyAlignment="1" applyProtection="1">
      <alignment horizontal="center"/>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41"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0" fontId="0" fillId="0" borderId="0" xfId="0"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41" fontId="3" fillId="0" borderId="0" xfId="0" applyNumberFormat="1" applyFont="1" applyBorder="1" applyAlignment="1" applyProtection="1">
      <alignment horizontal="center"/>
      <protection locked="0"/>
    </xf>
    <xf numFmtId="41"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5" fontId="0" fillId="0" borderId="0" xfId="0" applyNumberFormat="1" applyFont="1" applyAlignment="1" quotePrefix="1">
      <alignment/>
    </xf>
    <xf numFmtId="41"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43"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1" fontId="0" fillId="0" borderId="0" xfId="0" applyNumberFormat="1" applyFont="1" applyAlignment="1">
      <alignment horizontal="right"/>
    </xf>
    <xf numFmtId="181" fontId="0" fillId="0" borderId="4" xfId="15" applyNumberFormat="1" applyFont="1" applyFill="1" applyBorder="1" applyAlignment="1">
      <alignment/>
    </xf>
    <xf numFmtId="43" fontId="0" fillId="0" borderId="5" xfId="0" applyNumberFormat="1" applyFont="1" applyBorder="1" applyAlignment="1" applyProtection="1">
      <alignment/>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41" fontId="0" fillId="0" borderId="1" xfId="0" applyNumberFormat="1" applyFont="1" applyBorder="1" applyAlignment="1">
      <alignment/>
    </xf>
    <xf numFmtId="41" fontId="0" fillId="0" borderId="0" xfId="0" applyNumberFormat="1" applyFont="1" applyBorder="1" applyAlignment="1">
      <alignment/>
    </xf>
    <xf numFmtId="41" fontId="0" fillId="0" borderId="7" xfId="0" applyNumberFormat="1" applyFont="1" applyBorder="1" applyAlignment="1">
      <alignment/>
    </xf>
    <xf numFmtId="41" fontId="0" fillId="0" borderId="5" xfId="0" applyNumberFormat="1" applyFont="1" applyBorder="1" applyAlignment="1">
      <alignment/>
    </xf>
    <xf numFmtId="0" fontId="0" fillId="2" borderId="0" xfId="15" applyNumberFormat="1" applyFont="1" applyFill="1" applyAlignment="1">
      <alignment/>
    </xf>
    <xf numFmtId="194" fontId="3" fillId="0" borderId="0" xfId="0" applyNumberFormat="1" applyFont="1" applyAlignment="1" applyProtection="1" quotePrefix="1">
      <alignment horizontal="center"/>
      <protection locked="0"/>
    </xf>
    <xf numFmtId="194" fontId="3" fillId="0" borderId="0" xfId="0" applyNumberFormat="1" applyFont="1" applyBorder="1" applyAlignment="1" quotePrefix="1">
      <alignment horizontal="right"/>
    </xf>
    <xf numFmtId="43" fontId="0" fillId="0" borderId="0" xfId="0" applyNumberFormat="1" applyFont="1" applyAlignment="1">
      <alignment horizontal="center"/>
    </xf>
    <xf numFmtId="14" fontId="0" fillId="0" borderId="0" xfId="0" applyNumberFormat="1" applyFont="1" applyAlignment="1" applyProtection="1" quotePrefix="1">
      <alignment horizontal="left"/>
      <protection locked="0"/>
    </xf>
    <xf numFmtId="38" fontId="11" fillId="0" borderId="0" xfId="0" applyNumberFormat="1" applyFont="1" applyAlignment="1">
      <alignment horizontal="right"/>
    </xf>
    <xf numFmtId="41" fontId="0" fillId="0" borderId="0" xfId="0" applyNumberFormat="1" applyFont="1" applyAlignment="1" applyProtection="1" quotePrefix="1">
      <alignment horizontal="left"/>
      <protection locked="0"/>
    </xf>
    <xf numFmtId="41" fontId="0" fillId="0" borderId="0" xfId="0" applyNumberFormat="1" applyFont="1" applyBorder="1" applyAlignment="1" applyProtection="1" quotePrefix="1">
      <alignment horizontal="left"/>
      <protection locked="0"/>
    </xf>
    <xf numFmtId="41" fontId="0" fillId="0" borderId="5"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41" fontId="0" fillId="0" borderId="0" xfId="0" applyNumberFormat="1" applyFont="1" applyAlignment="1">
      <alignment horizontal="center"/>
    </xf>
    <xf numFmtId="0" fontId="7" fillId="0" borderId="0" xfId="0" applyFont="1" applyAlignment="1" applyProtection="1" quotePrefix="1">
      <alignment/>
      <protection locked="0"/>
    </xf>
    <xf numFmtId="0" fontId="7" fillId="0" borderId="0" xfId="0" applyFont="1" applyAlignment="1" applyProtection="1">
      <alignment/>
      <protection locked="0"/>
    </xf>
    <xf numFmtId="43" fontId="0" fillId="0" borderId="0" xfId="15" applyFont="1" applyAlignment="1" applyProtection="1">
      <alignment/>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center"/>
      <protection locked="0"/>
    </xf>
    <xf numFmtId="43" fontId="3" fillId="0" borderId="4" xfId="15" applyFont="1" applyBorder="1" applyAlignment="1" applyProtection="1">
      <alignment horizontal="center"/>
      <protection locked="0"/>
    </xf>
    <xf numFmtId="43" fontId="0" fillId="0" borderId="4" xfId="15" applyFont="1" applyBorder="1" applyAlignment="1" applyProtection="1">
      <alignment horizontal="center"/>
      <protection locked="0"/>
    </xf>
    <xf numFmtId="195" fontId="0" fillId="0" borderId="4" xfId="15" applyNumberFormat="1" applyFont="1" applyBorder="1" applyAlignment="1" applyProtection="1">
      <alignment horizontal="right"/>
      <protection locked="0"/>
    </xf>
    <xf numFmtId="43" fontId="3" fillId="0" borderId="0" xfId="15" applyFont="1" applyBorder="1" applyAlignment="1" applyProtection="1">
      <alignment horizontal="right"/>
      <protection locked="0"/>
    </xf>
    <xf numFmtId="43" fontId="3" fillId="0" borderId="0" xfId="15" applyFont="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32</xdr:row>
      <xdr:rowOff>0</xdr:rowOff>
    </xdr:from>
    <xdr:to>
      <xdr:col>3</xdr:col>
      <xdr:colOff>47625</xdr:colOff>
      <xdr:row>32</xdr:row>
      <xdr:rowOff>0</xdr:rowOff>
    </xdr:to>
    <xdr:sp>
      <xdr:nvSpPr>
        <xdr:cNvPr id="1" name="TextBox 97"/>
        <xdr:cNvSpPr txBox="1">
          <a:spLocks noChangeArrowheads="1"/>
        </xdr:cNvSpPr>
      </xdr:nvSpPr>
      <xdr:spPr>
        <a:xfrm>
          <a:off x="2124075" y="5105400"/>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105525" y="45243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3" name="Line 103"/>
        <xdr:cNvSpPr>
          <a:spLocks/>
        </xdr:cNvSpPr>
      </xdr:nvSpPr>
      <xdr:spPr>
        <a:xfrm>
          <a:off x="6115050" y="55816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4" name="Line 104"/>
        <xdr:cNvSpPr>
          <a:spLocks/>
        </xdr:cNvSpPr>
      </xdr:nvSpPr>
      <xdr:spPr>
        <a:xfrm>
          <a:off x="6086475" y="60769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5" name="Line 105"/>
        <xdr:cNvSpPr>
          <a:spLocks/>
        </xdr:cNvSpPr>
      </xdr:nvSpPr>
      <xdr:spPr>
        <a:xfrm>
          <a:off x="6096000" y="66675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48</xdr:row>
      <xdr:rowOff>0</xdr:rowOff>
    </xdr:from>
    <xdr:to>
      <xdr:col>10</xdr:col>
      <xdr:colOff>57150</xdr:colOff>
      <xdr:row>48</xdr:row>
      <xdr:rowOff>0</xdr:rowOff>
    </xdr:to>
    <xdr:sp>
      <xdr:nvSpPr>
        <xdr:cNvPr id="6" name="Line 106"/>
        <xdr:cNvSpPr>
          <a:spLocks/>
        </xdr:cNvSpPr>
      </xdr:nvSpPr>
      <xdr:spPr>
        <a:xfrm>
          <a:off x="6096000" y="696277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4981575" y="45243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8" name="Line 108"/>
        <xdr:cNvSpPr>
          <a:spLocks/>
        </xdr:cNvSpPr>
      </xdr:nvSpPr>
      <xdr:spPr>
        <a:xfrm>
          <a:off x="5000625" y="55816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9" name="Line 109"/>
        <xdr:cNvSpPr>
          <a:spLocks/>
        </xdr:cNvSpPr>
      </xdr:nvSpPr>
      <xdr:spPr>
        <a:xfrm>
          <a:off x="4981575" y="60769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10" name="Line 110"/>
        <xdr:cNvSpPr>
          <a:spLocks/>
        </xdr:cNvSpPr>
      </xdr:nvSpPr>
      <xdr:spPr>
        <a:xfrm>
          <a:off x="4981575" y="6657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57150</xdr:rowOff>
    </xdr:from>
    <xdr:to>
      <xdr:col>8</xdr:col>
      <xdr:colOff>85725</xdr:colOff>
      <xdr:row>48</xdr:row>
      <xdr:rowOff>0</xdr:rowOff>
    </xdr:to>
    <xdr:sp>
      <xdr:nvSpPr>
        <xdr:cNvPr id="11" name="Line 111"/>
        <xdr:cNvSpPr>
          <a:spLocks/>
        </xdr:cNvSpPr>
      </xdr:nvSpPr>
      <xdr:spPr>
        <a:xfrm>
          <a:off x="4981575" y="695325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3819525" y="45243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3" name="Line 113"/>
        <xdr:cNvSpPr>
          <a:spLocks/>
        </xdr:cNvSpPr>
      </xdr:nvSpPr>
      <xdr:spPr>
        <a:xfrm>
          <a:off x="3819525" y="55816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4" name="Line 114"/>
        <xdr:cNvSpPr>
          <a:spLocks/>
        </xdr:cNvSpPr>
      </xdr:nvSpPr>
      <xdr:spPr>
        <a:xfrm>
          <a:off x="3819525" y="60769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5" name="Line 115"/>
        <xdr:cNvSpPr>
          <a:spLocks/>
        </xdr:cNvSpPr>
      </xdr:nvSpPr>
      <xdr:spPr>
        <a:xfrm>
          <a:off x="3810000" y="66579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48</xdr:row>
      <xdr:rowOff>0</xdr:rowOff>
    </xdr:from>
    <xdr:to>
      <xdr:col>6</xdr:col>
      <xdr:colOff>123825</xdr:colOff>
      <xdr:row>48</xdr:row>
      <xdr:rowOff>0</xdr:rowOff>
    </xdr:to>
    <xdr:sp>
      <xdr:nvSpPr>
        <xdr:cNvPr id="16" name="Line 116"/>
        <xdr:cNvSpPr>
          <a:spLocks/>
        </xdr:cNvSpPr>
      </xdr:nvSpPr>
      <xdr:spPr>
        <a:xfrm>
          <a:off x="3810000" y="69627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628900" y="45243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8" name="Line 118"/>
        <xdr:cNvSpPr>
          <a:spLocks/>
        </xdr:cNvSpPr>
      </xdr:nvSpPr>
      <xdr:spPr>
        <a:xfrm>
          <a:off x="2600325" y="55816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9" name="Line 119"/>
        <xdr:cNvSpPr>
          <a:spLocks/>
        </xdr:cNvSpPr>
      </xdr:nvSpPr>
      <xdr:spPr>
        <a:xfrm>
          <a:off x="2590800" y="60769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20" name="Line 120"/>
        <xdr:cNvSpPr>
          <a:spLocks/>
        </xdr:cNvSpPr>
      </xdr:nvSpPr>
      <xdr:spPr>
        <a:xfrm>
          <a:off x="2590800" y="66579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48</xdr:row>
      <xdr:rowOff>0</xdr:rowOff>
    </xdr:from>
    <xdr:to>
      <xdr:col>4</xdr:col>
      <xdr:colOff>95250</xdr:colOff>
      <xdr:row>48</xdr:row>
      <xdr:rowOff>0</xdr:rowOff>
    </xdr:to>
    <xdr:sp>
      <xdr:nvSpPr>
        <xdr:cNvPr id="21" name="Line 121"/>
        <xdr:cNvSpPr>
          <a:spLocks/>
        </xdr:cNvSpPr>
      </xdr:nvSpPr>
      <xdr:spPr>
        <a:xfrm>
          <a:off x="2590800" y="696277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64</xdr:row>
      <xdr:rowOff>95250</xdr:rowOff>
    </xdr:from>
    <xdr:to>
      <xdr:col>10</xdr:col>
      <xdr:colOff>76200</xdr:colOff>
      <xdr:row>67</xdr:row>
      <xdr:rowOff>0</xdr:rowOff>
    </xdr:to>
    <xdr:sp>
      <xdr:nvSpPr>
        <xdr:cNvPr id="22" name="TextBox 122"/>
        <xdr:cNvSpPr txBox="1">
          <a:spLocks noChangeArrowheads="1"/>
        </xdr:cNvSpPr>
      </xdr:nvSpPr>
      <xdr:spPr>
        <a:xfrm>
          <a:off x="200025" y="9201150"/>
          <a:ext cx="68199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2003</a:t>
          </a:r>
        </a:p>
      </xdr:txBody>
    </xdr:sp>
    <xdr:clientData/>
  </xdr:twoCellAnchor>
  <xdr:twoCellAnchor>
    <xdr:from>
      <xdr:col>1</xdr:col>
      <xdr:colOff>1933575</xdr:colOff>
      <xdr:row>31</xdr:row>
      <xdr:rowOff>0</xdr:rowOff>
    </xdr:from>
    <xdr:to>
      <xdr:col>3</xdr:col>
      <xdr:colOff>76200</xdr:colOff>
      <xdr:row>31</xdr:row>
      <xdr:rowOff>0</xdr:rowOff>
    </xdr:to>
    <xdr:sp>
      <xdr:nvSpPr>
        <xdr:cNvPr id="23" name="TextBox 125"/>
        <xdr:cNvSpPr txBox="1">
          <a:spLocks noChangeArrowheads="1"/>
        </xdr:cNvSpPr>
      </xdr:nvSpPr>
      <xdr:spPr>
        <a:xfrm>
          <a:off x="2124075" y="4943475"/>
          <a:ext cx="4286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35</xdr:row>
      <xdr:rowOff>0</xdr:rowOff>
    </xdr:from>
    <xdr:to>
      <xdr:col>3</xdr:col>
      <xdr:colOff>47625</xdr:colOff>
      <xdr:row>35</xdr:row>
      <xdr:rowOff>0</xdr:rowOff>
    </xdr:to>
    <xdr:sp>
      <xdr:nvSpPr>
        <xdr:cNvPr id="24" name="TextBox 126"/>
        <xdr:cNvSpPr txBox="1">
          <a:spLocks noChangeArrowheads="1"/>
        </xdr:cNvSpPr>
      </xdr:nvSpPr>
      <xdr:spPr>
        <a:xfrm>
          <a:off x="2124075" y="55149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9</xdr:row>
      <xdr:rowOff>9525</xdr:rowOff>
    </xdr:from>
    <xdr:to>
      <xdr:col>4</xdr:col>
      <xdr:colOff>971550</xdr:colOff>
      <xdr:row>15</xdr:row>
      <xdr:rowOff>66675</xdr:rowOff>
    </xdr:to>
    <xdr:sp>
      <xdr:nvSpPr>
        <xdr:cNvPr id="1" name="Text 1"/>
        <xdr:cNvSpPr txBox="1">
          <a:spLocks noChangeArrowheads="1"/>
        </xdr:cNvSpPr>
      </xdr:nvSpPr>
      <xdr:spPr>
        <a:xfrm>
          <a:off x="3200400" y="1152525"/>
          <a:ext cx="1162050"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30/09/2004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9</xdr:row>
      <xdr:rowOff>0</xdr:rowOff>
    </xdr:from>
    <xdr:to>
      <xdr:col>6</xdr:col>
      <xdr:colOff>952500</xdr:colOff>
      <xdr:row>15</xdr:row>
      <xdr:rowOff>57150</xdr:rowOff>
    </xdr:to>
    <xdr:sp>
      <xdr:nvSpPr>
        <xdr:cNvPr id="2" name="Text 1"/>
        <xdr:cNvSpPr txBox="1">
          <a:spLocks noChangeArrowheads="1"/>
        </xdr:cNvSpPr>
      </xdr:nvSpPr>
      <xdr:spPr>
        <a:xfrm>
          <a:off x="4524375" y="11430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31/12/2003
(Audited)
RM'000</a:t>
          </a:r>
        </a:p>
      </xdr:txBody>
    </xdr:sp>
    <xdr:clientData/>
  </xdr:twoCellAnchor>
  <xdr:twoCellAnchor>
    <xdr:from>
      <xdr:col>2</xdr:col>
      <xdr:colOff>0</xdr:colOff>
      <xdr:row>76</xdr:row>
      <xdr:rowOff>19050</xdr:rowOff>
    </xdr:from>
    <xdr:to>
      <xdr:col>7</xdr:col>
      <xdr:colOff>9525</xdr:colOff>
      <xdr:row>78</xdr:row>
      <xdr:rowOff>57150</xdr:rowOff>
    </xdr:to>
    <xdr:sp>
      <xdr:nvSpPr>
        <xdr:cNvPr id="3" name="TextBox 4"/>
        <xdr:cNvSpPr txBox="1">
          <a:spLocks noChangeArrowheads="1"/>
        </xdr:cNvSpPr>
      </xdr:nvSpPr>
      <xdr:spPr>
        <a:xfrm>
          <a:off x="476250" y="9858375"/>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2003</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twoCellAnchor>
    <xdr:from>
      <xdr:col>2</xdr:col>
      <xdr:colOff>190500</xdr:colOff>
      <xdr:row>69</xdr:row>
      <xdr:rowOff>104775</xdr:rowOff>
    </xdr:from>
    <xdr:to>
      <xdr:col>7</xdr:col>
      <xdr:colOff>9525</xdr:colOff>
      <xdr:row>72</xdr:row>
      <xdr:rowOff>95250</xdr:rowOff>
    </xdr:to>
    <xdr:sp>
      <xdr:nvSpPr>
        <xdr:cNvPr id="5" name="TextBox 6"/>
        <xdr:cNvSpPr txBox="1">
          <a:spLocks noChangeArrowheads="1"/>
        </xdr:cNvSpPr>
      </xdr:nvSpPr>
      <xdr:spPr>
        <a:xfrm>
          <a:off x="666750" y="8943975"/>
          <a:ext cx="4933950" cy="419100"/>
        </a:xfrm>
        <a:prstGeom prst="rect">
          <a:avLst/>
        </a:prstGeom>
        <a:noFill/>
        <a:ln w="19050" cmpd="sng">
          <a:noFill/>
        </a:ln>
      </xdr:spPr>
      <xdr:txBody>
        <a:bodyPr vertOverflow="clip" wrap="square"/>
        <a:p>
          <a:pPr algn="just">
            <a:defRPr/>
          </a:pPr>
          <a:r>
            <a:rPr lang="en-US" cap="none" sz="800" b="0" i="1" u="none" baseline="0">
              <a:latin typeface="Arial"/>
              <a:ea typeface="Arial"/>
              <a:cs typeface="Arial"/>
            </a:rPr>
            <a:t>Based on enlarged share capital of 813,450,000 ordinary shares of 50 sen each after the private placement of 73,950,000 shares as detailed in Note 8 (b) of the Notes Per Bursa Securities Listing Requirements.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51</xdr:row>
      <xdr:rowOff>142875</xdr:rowOff>
    </xdr:from>
    <xdr:to>
      <xdr:col>9</xdr:col>
      <xdr:colOff>704850</xdr:colOff>
      <xdr:row>54</xdr:row>
      <xdr:rowOff>0</xdr:rowOff>
    </xdr:to>
    <xdr:sp>
      <xdr:nvSpPr>
        <xdr:cNvPr id="1" name="TextBox 3"/>
        <xdr:cNvSpPr txBox="1">
          <a:spLocks noChangeArrowheads="1"/>
        </xdr:cNvSpPr>
      </xdr:nvSpPr>
      <xdr:spPr>
        <a:xfrm>
          <a:off x="123825" y="9505950"/>
          <a:ext cx="64674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2003</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5314950"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9</xdr:col>
      <xdr:colOff>0</xdr:colOff>
      <xdr:row>24</xdr:row>
      <xdr:rowOff>0</xdr:rowOff>
    </xdr:to>
    <xdr:sp>
      <xdr:nvSpPr>
        <xdr:cNvPr id="1" name="TextBox 1"/>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24</xdr:row>
      <xdr:rowOff>0</xdr:rowOff>
    </xdr:from>
    <xdr:to>
      <xdr:col>9</xdr:col>
      <xdr:colOff>0</xdr:colOff>
      <xdr:row>24</xdr:row>
      <xdr:rowOff>0</xdr:rowOff>
    </xdr:to>
    <xdr:sp>
      <xdr:nvSpPr>
        <xdr:cNvPr id="2" name="TextBox 2"/>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24</xdr:row>
      <xdr:rowOff>0</xdr:rowOff>
    </xdr:from>
    <xdr:to>
      <xdr:col>9</xdr:col>
      <xdr:colOff>0</xdr:colOff>
      <xdr:row>24</xdr:row>
      <xdr:rowOff>0</xdr:rowOff>
    </xdr:to>
    <xdr:sp>
      <xdr:nvSpPr>
        <xdr:cNvPr id="3" name="TextBox 3"/>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24</xdr:row>
      <xdr:rowOff>0</xdr:rowOff>
    </xdr:from>
    <xdr:to>
      <xdr:col>9</xdr:col>
      <xdr:colOff>0</xdr:colOff>
      <xdr:row>24</xdr:row>
      <xdr:rowOff>0</xdr:rowOff>
    </xdr:to>
    <xdr:sp>
      <xdr:nvSpPr>
        <xdr:cNvPr id="4" name="TextBox 4"/>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448300" y="9525"/>
          <a:ext cx="1181100" cy="695325"/>
        </a:xfrm>
        <a:prstGeom prst="rect">
          <a:avLst/>
        </a:prstGeom>
        <a:noFill/>
        <a:ln w="9525" cmpd="sng">
          <a:noFill/>
        </a:ln>
      </xdr:spPr>
    </xdr:pic>
    <xdr:clientData/>
  </xdr:twoCellAnchor>
  <xdr:twoCellAnchor>
    <xdr:from>
      <xdr:col>1</xdr:col>
      <xdr:colOff>0</xdr:colOff>
      <xdr:row>75</xdr:row>
      <xdr:rowOff>28575</xdr:rowOff>
    </xdr:from>
    <xdr:to>
      <xdr:col>7</xdr:col>
      <xdr:colOff>857250</xdr:colOff>
      <xdr:row>77</xdr:row>
      <xdr:rowOff>0</xdr:rowOff>
    </xdr:to>
    <xdr:sp>
      <xdr:nvSpPr>
        <xdr:cNvPr id="6" name="TextBox 8"/>
        <xdr:cNvSpPr txBox="1">
          <a:spLocks noChangeArrowheads="1"/>
        </xdr:cNvSpPr>
      </xdr:nvSpPr>
      <xdr:spPr>
        <a:xfrm>
          <a:off x="476250" y="11372850"/>
          <a:ext cx="6153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2800350</xdr:colOff>
      <xdr:row>35</xdr:row>
      <xdr:rowOff>85725</xdr:rowOff>
    </xdr:from>
    <xdr:ext cx="76200" cy="200025"/>
    <xdr:sp>
      <xdr:nvSpPr>
        <xdr:cNvPr id="1" name="Text 9"/>
        <xdr:cNvSpPr txBox="1">
          <a:spLocks noChangeArrowheads="1"/>
        </xdr:cNvSpPr>
      </xdr:nvSpPr>
      <xdr:spPr>
        <a:xfrm>
          <a:off x="3209925" y="499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35</xdr:row>
      <xdr:rowOff>85725</xdr:rowOff>
    </xdr:from>
    <xdr:ext cx="76200" cy="200025"/>
    <xdr:sp>
      <xdr:nvSpPr>
        <xdr:cNvPr id="2" name="Text 7"/>
        <xdr:cNvSpPr txBox="1">
          <a:spLocks noChangeArrowheads="1"/>
        </xdr:cNvSpPr>
      </xdr:nvSpPr>
      <xdr:spPr>
        <a:xfrm>
          <a:off x="3209925" y="499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65270</xdr:row>
      <xdr:rowOff>161925</xdr:rowOff>
    </xdr:from>
    <xdr:ext cx="0" cy="0"/>
    <xdr:sp>
      <xdr:nvSpPr>
        <xdr:cNvPr id="3" name="Text 20"/>
        <xdr:cNvSpPr txBox="1">
          <a:spLocks noChangeArrowheads="1"/>
        </xdr:cNvSpPr>
      </xdr:nvSpPr>
      <xdr:spPr>
        <a:xfrm>
          <a:off x="212502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101</xdr:row>
      <xdr:rowOff>0</xdr:rowOff>
    </xdr:from>
    <xdr:to>
      <xdr:col>7</xdr:col>
      <xdr:colOff>0</xdr:colOff>
      <xdr:row>101</xdr:row>
      <xdr:rowOff>0</xdr:rowOff>
    </xdr:to>
    <xdr:sp>
      <xdr:nvSpPr>
        <xdr:cNvPr id="4" name="Text 64"/>
        <xdr:cNvSpPr txBox="1">
          <a:spLocks noChangeArrowheads="1"/>
        </xdr:cNvSpPr>
      </xdr:nvSpPr>
      <xdr:spPr>
        <a:xfrm>
          <a:off x="200025" y="14192250"/>
          <a:ext cx="6276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7</xdr:col>
      <xdr:colOff>0</xdr:colOff>
      <xdr:row>101</xdr:row>
      <xdr:rowOff>0</xdr:rowOff>
    </xdr:to>
    <xdr:sp>
      <xdr:nvSpPr>
        <xdr:cNvPr id="5" name="Text 65"/>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6" name="Text 66"/>
        <xdr:cNvSpPr txBox="1">
          <a:spLocks noChangeArrowheads="1"/>
        </xdr:cNvSpPr>
      </xdr:nvSpPr>
      <xdr:spPr>
        <a:xfrm>
          <a:off x="419100" y="141922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695325</xdr:colOff>
      <xdr:row>101</xdr:row>
      <xdr:rowOff>0</xdr:rowOff>
    </xdr:to>
    <xdr:sp>
      <xdr:nvSpPr>
        <xdr:cNvPr id="7" name="Text 67"/>
        <xdr:cNvSpPr txBox="1">
          <a:spLocks noChangeArrowheads="1"/>
        </xdr:cNvSpPr>
      </xdr:nvSpPr>
      <xdr:spPr>
        <a:xfrm>
          <a:off x="409575" y="1419225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85725</xdr:rowOff>
    </xdr:from>
    <xdr:to>
      <xdr:col>8</xdr:col>
      <xdr:colOff>0</xdr:colOff>
      <xdr:row>12</xdr:row>
      <xdr:rowOff>104775</xdr:rowOff>
    </xdr:to>
    <xdr:sp>
      <xdr:nvSpPr>
        <xdr:cNvPr id="8" name="Text 1"/>
        <xdr:cNvSpPr txBox="1">
          <a:spLocks noChangeArrowheads="1"/>
        </xdr:cNvSpPr>
      </xdr:nvSpPr>
      <xdr:spPr>
        <a:xfrm>
          <a:off x="219075" y="1266825"/>
          <a:ext cx="64389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2003.</a:t>
          </a:r>
        </a:p>
      </xdr:txBody>
    </xdr:sp>
    <xdr:clientData/>
  </xdr:twoCellAnchor>
  <xdr:oneCellAnchor>
    <xdr:from>
      <xdr:col>2</xdr:col>
      <xdr:colOff>2800350</xdr:colOff>
      <xdr:row>35</xdr:row>
      <xdr:rowOff>85725</xdr:rowOff>
    </xdr:from>
    <xdr:ext cx="76200" cy="200025"/>
    <xdr:sp>
      <xdr:nvSpPr>
        <xdr:cNvPr id="9" name="Text 9"/>
        <xdr:cNvSpPr txBox="1">
          <a:spLocks noChangeArrowheads="1"/>
        </xdr:cNvSpPr>
      </xdr:nvSpPr>
      <xdr:spPr>
        <a:xfrm>
          <a:off x="3209925" y="499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35</xdr:row>
      <xdr:rowOff>85725</xdr:rowOff>
    </xdr:from>
    <xdr:ext cx="76200" cy="200025"/>
    <xdr:sp>
      <xdr:nvSpPr>
        <xdr:cNvPr id="10" name="Text 7"/>
        <xdr:cNvSpPr txBox="1">
          <a:spLocks noChangeArrowheads="1"/>
        </xdr:cNvSpPr>
      </xdr:nvSpPr>
      <xdr:spPr>
        <a:xfrm>
          <a:off x="3209925" y="499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101</xdr:row>
      <xdr:rowOff>0</xdr:rowOff>
    </xdr:from>
    <xdr:to>
      <xdr:col>8</xdr:col>
      <xdr:colOff>0</xdr:colOff>
      <xdr:row>101</xdr:row>
      <xdr:rowOff>0</xdr:rowOff>
    </xdr:to>
    <xdr:sp>
      <xdr:nvSpPr>
        <xdr:cNvPr id="11" name="Text 5"/>
        <xdr:cNvSpPr txBox="1">
          <a:spLocks noChangeArrowheads="1"/>
        </xdr:cNvSpPr>
      </xdr:nvSpPr>
      <xdr:spPr>
        <a:xfrm>
          <a:off x="228600" y="1419225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65308</xdr:row>
      <xdr:rowOff>161925</xdr:rowOff>
    </xdr:from>
    <xdr:ext cx="0" cy="0"/>
    <xdr:sp>
      <xdr:nvSpPr>
        <xdr:cNvPr id="12" name="Text 20"/>
        <xdr:cNvSpPr txBox="1">
          <a:spLocks noChangeArrowheads="1"/>
        </xdr:cNvSpPr>
      </xdr:nvSpPr>
      <xdr:spPr>
        <a:xfrm>
          <a:off x="212502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101</xdr:row>
      <xdr:rowOff>0</xdr:rowOff>
    </xdr:from>
    <xdr:to>
      <xdr:col>6</xdr:col>
      <xdr:colOff>0</xdr:colOff>
      <xdr:row>101</xdr:row>
      <xdr:rowOff>0</xdr:rowOff>
    </xdr:to>
    <xdr:sp>
      <xdr:nvSpPr>
        <xdr:cNvPr id="13" name="Text 51"/>
        <xdr:cNvSpPr txBox="1">
          <a:spLocks noChangeArrowheads="1"/>
        </xdr:cNvSpPr>
      </xdr:nvSpPr>
      <xdr:spPr>
        <a:xfrm>
          <a:off x="438150" y="14192250"/>
          <a:ext cx="5257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101</xdr:row>
      <xdr:rowOff>0</xdr:rowOff>
    </xdr:from>
    <xdr:to>
      <xdr:col>6</xdr:col>
      <xdr:colOff>0</xdr:colOff>
      <xdr:row>101</xdr:row>
      <xdr:rowOff>0</xdr:rowOff>
    </xdr:to>
    <xdr:sp>
      <xdr:nvSpPr>
        <xdr:cNvPr id="14" name="Text 64"/>
        <xdr:cNvSpPr txBox="1">
          <a:spLocks noChangeArrowheads="1"/>
        </xdr:cNvSpPr>
      </xdr:nvSpPr>
      <xdr:spPr>
        <a:xfrm>
          <a:off x="200025" y="14192250"/>
          <a:ext cx="5495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6</xdr:col>
      <xdr:colOff>0</xdr:colOff>
      <xdr:row>101</xdr:row>
      <xdr:rowOff>0</xdr:rowOff>
    </xdr:to>
    <xdr:sp>
      <xdr:nvSpPr>
        <xdr:cNvPr id="15" name="Text 65"/>
        <xdr:cNvSpPr txBox="1">
          <a:spLocks noChangeArrowheads="1"/>
        </xdr:cNvSpPr>
      </xdr:nvSpPr>
      <xdr:spPr>
        <a:xfrm>
          <a:off x="409575" y="14192250"/>
          <a:ext cx="5286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6</xdr:col>
      <xdr:colOff>0</xdr:colOff>
      <xdr:row>101</xdr:row>
      <xdr:rowOff>0</xdr:rowOff>
    </xdr:to>
    <xdr:sp>
      <xdr:nvSpPr>
        <xdr:cNvPr id="16" name="Text 66"/>
        <xdr:cNvSpPr txBox="1">
          <a:spLocks noChangeArrowheads="1"/>
        </xdr:cNvSpPr>
      </xdr:nvSpPr>
      <xdr:spPr>
        <a:xfrm>
          <a:off x="419100" y="14192250"/>
          <a:ext cx="52768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0</xdr:colOff>
      <xdr:row>101</xdr:row>
      <xdr:rowOff>0</xdr:rowOff>
    </xdr:to>
    <xdr:sp>
      <xdr:nvSpPr>
        <xdr:cNvPr id="17" name="Text 67"/>
        <xdr:cNvSpPr txBox="1">
          <a:spLocks noChangeArrowheads="1"/>
        </xdr:cNvSpPr>
      </xdr:nvSpPr>
      <xdr:spPr>
        <a:xfrm>
          <a:off x="409575" y="14192250"/>
          <a:ext cx="5286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101</xdr:row>
      <xdr:rowOff>0</xdr:rowOff>
    </xdr:from>
    <xdr:to>
      <xdr:col>8</xdr:col>
      <xdr:colOff>0</xdr:colOff>
      <xdr:row>101</xdr:row>
      <xdr:rowOff>0</xdr:rowOff>
    </xdr:to>
    <xdr:sp>
      <xdr:nvSpPr>
        <xdr:cNvPr id="18" name="Text 71"/>
        <xdr:cNvSpPr txBox="1">
          <a:spLocks noChangeArrowheads="1"/>
        </xdr:cNvSpPr>
      </xdr:nvSpPr>
      <xdr:spPr>
        <a:xfrm>
          <a:off x="200025" y="14192250"/>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101</xdr:row>
      <xdr:rowOff>0</xdr:rowOff>
    </xdr:from>
    <xdr:to>
      <xdr:col>7</xdr:col>
      <xdr:colOff>0</xdr:colOff>
      <xdr:row>101</xdr:row>
      <xdr:rowOff>0</xdr:rowOff>
    </xdr:to>
    <xdr:sp>
      <xdr:nvSpPr>
        <xdr:cNvPr id="19" name="Text 64"/>
        <xdr:cNvSpPr txBox="1">
          <a:spLocks noChangeArrowheads="1"/>
        </xdr:cNvSpPr>
      </xdr:nvSpPr>
      <xdr:spPr>
        <a:xfrm>
          <a:off x="295275" y="141922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101</xdr:row>
      <xdr:rowOff>0</xdr:rowOff>
    </xdr:from>
    <xdr:to>
      <xdr:col>7</xdr:col>
      <xdr:colOff>0</xdr:colOff>
      <xdr:row>101</xdr:row>
      <xdr:rowOff>0</xdr:rowOff>
    </xdr:to>
    <xdr:sp>
      <xdr:nvSpPr>
        <xdr:cNvPr id="20" name="Text 65"/>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21" name="Text 66"/>
        <xdr:cNvSpPr txBox="1">
          <a:spLocks noChangeArrowheads="1"/>
        </xdr:cNvSpPr>
      </xdr:nvSpPr>
      <xdr:spPr>
        <a:xfrm>
          <a:off x="419100" y="141922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101</xdr:row>
      <xdr:rowOff>0</xdr:rowOff>
    </xdr:from>
    <xdr:to>
      <xdr:col>7</xdr:col>
      <xdr:colOff>0</xdr:colOff>
      <xdr:row>101</xdr:row>
      <xdr:rowOff>0</xdr:rowOff>
    </xdr:to>
    <xdr:sp>
      <xdr:nvSpPr>
        <xdr:cNvPr id="22" name="Text 67"/>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101</xdr:row>
      <xdr:rowOff>0</xdr:rowOff>
    </xdr:from>
    <xdr:to>
      <xdr:col>7</xdr:col>
      <xdr:colOff>0</xdr:colOff>
      <xdr:row>101</xdr:row>
      <xdr:rowOff>0</xdr:rowOff>
    </xdr:to>
    <xdr:sp>
      <xdr:nvSpPr>
        <xdr:cNvPr id="23" name="Text 64"/>
        <xdr:cNvSpPr txBox="1">
          <a:spLocks noChangeArrowheads="1"/>
        </xdr:cNvSpPr>
      </xdr:nvSpPr>
      <xdr:spPr>
        <a:xfrm>
          <a:off x="200025" y="14192250"/>
          <a:ext cx="6276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101</xdr:row>
      <xdr:rowOff>0</xdr:rowOff>
    </xdr:from>
    <xdr:to>
      <xdr:col>7</xdr:col>
      <xdr:colOff>0</xdr:colOff>
      <xdr:row>101</xdr:row>
      <xdr:rowOff>0</xdr:rowOff>
    </xdr:to>
    <xdr:sp>
      <xdr:nvSpPr>
        <xdr:cNvPr id="24" name="Text 65"/>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25" name="Text 66"/>
        <xdr:cNvSpPr txBox="1">
          <a:spLocks noChangeArrowheads="1"/>
        </xdr:cNvSpPr>
      </xdr:nvSpPr>
      <xdr:spPr>
        <a:xfrm>
          <a:off x="419100" y="141922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101</xdr:row>
      <xdr:rowOff>0</xdr:rowOff>
    </xdr:from>
    <xdr:to>
      <xdr:col>6</xdr:col>
      <xdr:colOff>695325</xdr:colOff>
      <xdr:row>101</xdr:row>
      <xdr:rowOff>0</xdr:rowOff>
    </xdr:to>
    <xdr:sp>
      <xdr:nvSpPr>
        <xdr:cNvPr id="26" name="Text 67"/>
        <xdr:cNvSpPr txBox="1">
          <a:spLocks noChangeArrowheads="1"/>
        </xdr:cNvSpPr>
      </xdr:nvSpPr>
      <xdr:spPr>
        <a:xfrm>
          <a:off x="409575" y="1419225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0862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0862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101</xdr:row>
      <xdr:rowOff>0</xdr:rowOff>
    </xdr:from>
    <xdr:to>
      <xdr:col>7</xdr:col>
      <xdr:colOff>0</xdr:colOff>
      <xdr:row>101</xdr:row>
      <xdr:rowOff>0</xdr:rowOff>
    </xdr:to>
    <xdr:sp>
      <xdr:nvSpPr>
        <xdr:cNvPr id="29" name="TextBox 145"/>
        <xdr:cNvSpPr txBox="1">
          <a:spLocks noChangeArrowheads="1"/>
        </xdr:cNvSpPr>
      </xdr:nvSpPr>
      <xdr:spPr>
        <a:xfrm>
          <a:off x="228600" y="141922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101</xdr:row>
      <xdr:rowOff>0</xdr:rowOff>
    </xdr:from>
    <xdr:to>
      <xdr:col>7</xdr:col>
      <xdr:colOff>0</xdr:colOff>
      <xdr:row>101</xdr:row>
      <xdr:rowOff>0</xdr:rowOff>
    </xdr:to>
    <xdr:sp>
      <xdr:nvSpPr>
        <xdr:cNvPr id="30" name="Text 64"/>
        <xdr:cNvSpPr txBox="1">
          <a:spLocks noChangeArrowheads="1"/>
        </xdr:cNvSpPr>
      </xdr:nvSpPr>
      <xdr:spPr>
        <a:xfrm>
          <a:off x="209550" y="14192250"/>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101</xdr:row>
      <xdr:rowOff>0</xdr:rowOff>
    </xdr:from>
    <xdr:to>
      <xdr:col>7</xdr:col>
      <xdr:colOff>0</xdr:colOff>
      <xdr:row>101</xdr:row>
      <xdr:rowOff>0</xdr:rowOff>
    </xdr:to>
    <xdr:sp>
      <xdr:nvSpPr>
        <xdr:cNvPr id="31" name="Text 65"/>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101</xdr:row>
      <xdr:rowOff>0</xdr:rowOff>
    </xdr:from>
    <xdr:to>
      <xdr:col>7</xdr:col>
      <xdr:colOff>0</xdr:colOff>
      <xdr:row>101</xdr:row>
      <xdr:rowOff>0</xdr:rowOff>
    </xdr:to>
    <xdr:sp>
      <xdr:nvSpPr>
        <xdr:cNvPr id="32" name="Text 66"/>
        <xdr:cNvSpPr txBox="1">
          <a:spLocks noChangeArrowheads="1"/>
        </xdr:cNvSpPr>
      </xdr:nvSpPr>
      <xdr:spPr>
        <a:xfrm>
          <a:off x="419100" y="14192250"/>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101</xdr:row>
      <xdr:rowOff>0</xdr:rowOff>
    </xdr:from>
    <xdr:to>
      <xdr:col>7</xdr:col>
      <xdr:colOff>0</xdr:colOff>
      <xdr:row>101</xdr:row>
      <xdr:rowOff>0</xdr:rowOff>
    </xdr:to>
    <xdr:sp>
      <xdr:nvSpPr>
        <xdr:cNvPr id="33" name="Text 67"/>
        <xdr:cNvSpPr txBox="1">
          <a:spLocks noChangeArrowheads="1"/>
        </xdr:cNvSpPr>
      </xdr:nvSpPr>
      <xdr:spPr>
        <a:xfrm>
          <a:off x="409575" y="141922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101</xdr:row>
      <xdr:rowOff>0</xdr:rowOff>
    </xdr:from>
    <xdr:to>
      <xdr:col>6</xdr:col>
      <xdr:colOff>781050</xdr:colOff>
      <xdr:row>101</xdr:row>
      <xdr:rowOff>0</xdr:rowOff>
    </xdr:to>
    <xdr:sp>
      <xdr:nvSpPr>
        <xdr:cNvPr id="34" name="TextBox 152"/>
        <xdr:cNvSpPr txBox="1">
          <a:spLocks noChangeArrowheads="1"/>
        </xdr:cNvSpPr>
      </xdr:nvSpPr>
      <xdr:spPr>
        <a:xfrm>
          <a:off x="428625" y="14192250"/>
          <a:ext cx="6048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101</xdr:row>
      <xdr:rowOff>0</xdr:rowOff>
    </xdr:from>
    <xdr:to>
      <xdr:col>5</xdr:col>
      <xdr:colOff>171450</xdr:colOff>
      <xdr:row>101</xdr:row>
      <xdr:rowOff>0</xdr:rowOff>
    </xdr:to>
    <xdr:sp>
      <xdr:nvSpPr>
        <xdr:cNvPr id="35" name="TextBox 199"/>
        <xdr:cNvSpPr txBox="1">
          <a:spLocks noChangeArrowheads="1"/>
        </xdr:cNvSpPr>
      </xdr:nvSpPr>
      <xdr:spPr>
        <a:xfrm>
          <a:off x="4181475" y="141922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101</xdr:row>
      <xdr:rowOff>0</xdr:rowOff>
    </xdr:from>
    <xdr:to>
      <xdr:col>6</xdr:col>
      <xdr:colOff>152400</xdr:colOff>
      <xdr:row>101</xdr:row>
      <xdr:rowOff>0</xdr:rowOff>
    </xdr:to>
    <xdr:sp>
      <xdr:nvSpPr>
        <xdr:cNvPr id="36" name="TextBox 200"/>
        <xdr:cNvSpPr txBox="1">
          <a:spLocks noChangeArrowheads="1"/>
        </xdr:cNvSpPr>
      </xdr:nvSpPr>
      <xdr:spPr>
        <a:xfrm>
          <a:off x="5114925" y="14192250"/>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101</xdr:row>
      <xdr:rowOff>0</xdr:rowOff>
    </xdr:from>
    <xdr:to>
      <xdr:col>7</xdr:col>
      <xdr:colOff>19050</xdr:colOff>
      <xdr:row>101</xdr:row>
      <xdr:rowOff>0</xdr:rowOff>
    </xdr:to>
    <xdr:sp>
      <xdr:nvSpPr>
        <xdr:cNvPr id="37" name="TextBox 203"/>
        <xdr:cNvSpPr txBox="1">
          <a:spLocks noChangeArrowheads="1"/>
        </xdr:cNvSpPr>
      </xdr:nvSpPr>
      <xdr:spPr>
        <a:xfrm>
          <a:off x="6057900" y="141922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101</xdr:row>
      <xdr:rowOff>0</xdr:rowOff>
    </xdr:from>
    <xdr:to>
      <xdr:col>5</xdr:col>
      <xdr:colOff>133350</xdr:colOff>
      <xdr:row>101</xdr:row>
      <xdr:rowOff>0</xdr:rowOff>
    </xdr:to>
    <xdr:sp>
      <xdr:nvSpPr>
        <xdr:cNvPr id="38" name="TextBox 490"/>
        <xdr:cNvSpPr txBox="1">
          <a:spLocks noChangeArrowheads="1"/>
        </xdr:cNvSpPr>
      </xdr:nvSpPr>
      <xdr:spPr>
        <a:xfrm>
          <a:off x="4162425" y="141922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101</xdr:row>
      <xdr:rowOff>0</xdr:rowOff>
    </xdr:from>
    <xdr:to>
      <xdr:col>6</xdr:col>
      <xdr:colOff>85725</xdr:colOff>
      <xdr:row>101</xdr:row>
      <xdr:rowOff>0</xdr:rowOff>
    </xdr:to>
    <xdr:sp>
      <xdr:nvSpPr>
        <xdr:cNvPr id="39" name="TextBox 491"/>
        <xdr:cNvSpPr txBox="1">
          <a:spLocks noChangeArrowheads="1"/>
        </xdr:cNvSpPr>
      </xdr:nvSpPr>
      <xdr:spPr>
        <a:xfrm>
          <a:off x="5143500" y="14192250"/>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101</xdr:row>
      <xdr:rowOff>0</xdr:rowOff>
    </xdr:from>
    <xdr:to>
      <xdr:col>6</xdr:col>
      <xdr:colOff>781050</xdr:colOff>
      <xdr:row>101</xdr:row>
      <xdr:rowOff>0</xdr:rowOff>
    </xdr:to>
    <xdr:sp>
      <xdr:nvSpPr>
        <xdr:cNvPr id="40" name="TextBox 492"/>
        <xdr:cNvSpPr txBox="1">
          <a:spLocks noChangeArrowheads="1"/>
        </xdr:cNvSpPr>
      </xdr:nvSpPr>
      <xdr:spPr>
        <a:xfrm>
          <a:off x="6038850" y="141922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101</xdr:row>
      <xdr:rowOff>0</xdr:rowOff>
    </xdr:from>
    <xdr:to>
      <xdr:col>8</xdr:col>
      <xdr:colOff>0</xdr:colOff>
      <xdr:row>101</xdr:row>
      <xdr:rowOff>0</xdr:rowOff>
    </xdr:to>
    <xdr:sp>
      <xdr:nvSpPr>
        <xdr:cNvPr id="41" name="Text 64"/>
        <xdr:cNvSpPr txBox="1">
          <a:spLocks noChangeArrowheads="1"/>
        </xdr:cNvSpPr>
      </xdr:nvSpPr>
      <xdr:spPr>
        <a:xfrm>
          <a:off x="219075" y="14192250"/>
          <a:ext cx="6438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101</xdr:row>
      <xdr:rowOff>0</xdr:rowOff>
    </xdr:from>
    <xdr:to>
      <xdr:col>7</xdr:col>
      <xdr:colOff>161925</xdr:colOff>
      <xdr:row>101</xdr:row>
      <xdr:rowOff>0</xdr:rowOff>
    </xdr:to>
    <xdr:sp>
      <xdr:nvSpPr>
        <xdr:cNvPr id="42" name="Text 65"/>
        <xdr:cNvSpPr txBox="1">
          <a:spLocks noChangeArrowheads="1"/>
        </xdr:cNvSpPr>
      </xdr:nvSpPr>
      <xdr:spPr>
        <a:xfrm>
          <a:off x="438150" y="141922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101</xdr:row>
      <xdr:rowOff>0</xdr:rowOff>
    </xdr:from>
    <xdr:to>
      <xdr:col>7</xdr:col>
      <xdr:colOff>171450</xdr:colOff>
      <xdr:row>101</xdr:row>
      <xdr:rowOff>0</xdr:rowOff>
    </xdr:to>
    <xdr:sp>
      <xdr:nvSpPr>
        <xdr:cNvPr id="43" name="Text 66"/>
        <xdr:cNvSpPr txBox="1">
          <a:spLocks noChangeArrowheads="1"/>
        </xdr:cNvSpPr>
      </xdr:nvSpPr>
      <xdr:spPr>
        <a:xfrm>
          <a:off x="428625" y="14192250"/>
          <a:ext cx="6219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101</xdr:row>
      <xdr:rowOff>0</xdr:rowOff>
    </xdr:from>
    <xdr:to>
      <xdr:col>8</xdr:col>
      <xdr:colOff>0</xdr:colOff>
      <xdr:row>101</xdr:row>
      <xdr:rowOff>0</xdr:rowOff>
    </xdr:to>
    <xdr:sp>
      <xdr:nvSpPr>
        <xdr:cNvPr id="44" name="Text 67"/>
        <xdr:cNvSpPr txBox="1">
          <a:spLocks noChangeArrowheads="1"/>
        </xdr:cNvSpPr>
      </xdr:nvSpPr>
      <xdr:spPr>
        <a:xfrm>
          <a:off x="419100" y="141922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381750"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781175"/>
          <a:ext cx="643890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2003.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676525"/>
          <a:ext cx="6438900"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2003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352800"/>
          <a:ext cx="6438900"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41</xdr:row>
      <xdr:rowOff>0</xdr:rowOff>
    </xdr:from>
    <xdr:to>
      <xdr:col>8</xdr:col>
      <xdr:colOff>0</xdr:colOff>
      <xdr:row>43</xdr:row>
      <xdr:rowOff>47625</xdr:rowOff>
    </xdr:to>
    <xdr:sp>
      <xdr:nvSpPr>
        <xdr:cNvPr id="49" name="TextBox 532"/>
        <xdr:cNvSpPr txBox="1">
          <a:spLocks noChangeArrowheads="1"/>
        </xdr:cNvSpPr>
      </xdr:nvSpPr>
      <xdr:spPr>
        <a:xfrm>
          <a:off x="209550" y="5638800"/>
          <a:ext cx="644842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30 September 2004.</a:t>
          </a:r>
        </a:p>
      </xdr:txBody>
    </xdr:sp>
    <xdr:clientData/>
  </xdr:twoCellAnchor>
  <xdr:twoCellAnchor>
    <xdr:from>
      <xdr:col>1</xdr:col>
      <xdr:colOff>19050</xdr:colOff>
      <xdr:row>50</xdr:row>
      <xdr:rowOff>0</xdr:rowOff>
    </xdr:from>
    <xdr:to>
      <xdr:col>8</xdr:col>
      <xdr:colOff>0</xdr:colOff>
      <xdr:row>53</xdr:row>
      <xdr:rowOff>57150</xdr:rowOff>
    </xdr:to>
    <xdr:sp>
      <xdr:nvSpPr>
        <xdr:cNvPr id="50" name="TextBox 533"/>
        <xdr:cNvSpPr txBox="1">
          <a:spLocks noChangeArrowheads="1"/>
        </xdr:cNvSpPr>
      </xdr:nvSpPr>
      <xdr:spPr>
        <a:xfrm>
          <a:off x="219075" y="6858000"/>
          <a:ext cx="6438900" cy="5429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Other than the above, there were no issuances and repayments of debt and equity securities, share buy-backs, share cancellations, shares held as treasury shares and resale of treasury shares by the Company for the financial period ended 30 September 2004.</a:t>
          </a:r>
        </a:p>
      </xdr:txBody>
    </xdr:sp>
    <xdr:clientData/>
  </xdr:twoCellAnchor>
  <xdr:twoCellAnchor>
    <xdr:from>
      <xdr:col>1</xdr:col>
      <xdr:colOff>9525</xdr:colOff>
      <xdr:row>61</xdr:row>
      <xdr:rowOff>9525</xdr:rowOff>
    </xdr:from>
    <xdr:to>
      <xdr:col>8</xdr:col>
      <xdr:colOff>0</xdr:colOff>
      <xdr:row>62</xdr:row>
      <xdr:rowOff>95250</xdr:rowOff>
    </xdr:to>
    <xdr:sp>
      <xdr:nvSpPr>
        <xdr:cNvPr id="51" name="Text 54"/>
        <xdr:cNvSpPr txBox="1">
          <a:spLocks noChangeArrowheads="1"/>
        </xdr:cNvSpPr>
      </xdr:nvSpPr>
      <xdr:spPr>
        <a:xfrm>
          <a:off x="209550" y="8496300"/>
          <a:ext cx="64484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September 2004 is as follows:-</a:t>
          </a:r>
        </a:p>
      </xdr:txBody>
    </xdr:sp>
    <xdr:clientData/>
  </xdr:twoCellAnchor>
  <xdr:twoCellAnchor>
    <xdr:from>
      <xdr:col>1</xdr:col>
      <xdr:colOff>19050</xdr:colOff>
      <xdr:row>80</xdr:row>
      <xdr:rowOff>114300</xdr:rowOff>
    </xdr:from>
    <xdr:to>
      <xdr:col>7</xdr:col>
      <xdr:colOff>171450</xdr:colOff>
      <xdr:row>83</xdr:row>
      <xdr:rowOff>0</xdr:rowOff>
    </xdr:to>
    <xdr:sp>
      <xdr:nvSpPr>
        <xdr:cNvPr id="52" name="TextBox 537"/>
        <xdr:cNvSpPr txBox="1">
          <a:spLocks noChangeArrowheads="1"/>
        </xdr:cNvSpPr>
      </xdr:nvSpPr>
      <xdr:spPr>
        <a:xfrm>
          <a:off x="219075" y="11125200"/>
          <a:ext cx="642937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9525</xdr:colOff>
      <xdr:row>86</xdr:row>
      <xdr:rowOff>19050</xdr:rowOff>
    </xdr:from>
    <xdr:to>
      <xdr:col>7</xdr:col>
      <xdr:colOff>161925</xdr:colOff>
      <xdr:row>88</xdr:row>
      <xdr:rowOff>28575</xdr:rowOff>
    </xdr:to>
    <xdr:sp>
      <xdr:nvSpPr>
        <xdr:cNvPr id="53" name="TextBox 538"/>
        <xdr:cNvSpPr txBox="1">
          <a:spLocks noChangeArrowheads="1"/>
        </xdr:cNvSpPr>
      </xdr:nvSpPr>
      <xdr:spPr>
        <a:xfrm>
          <a:off x="209550" y="11906250"/>
          <a:ext cx="642937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September 2004 that have not been reflected in the financial statements for the said period as at the date of this report.</a:t>
          </a:r>
        </a:p>
      </xdr:txBody>
    </xdr:sp>
    <xdr:clientData/>
  </xdr:twoCellAnchor>
  <xdr:twoCellAnchor>
    <xdr:from>
      <xdr:col>1</xdr:col>
      <xdr:colOff>0</xdr:colOff>
      <xdr:row>92</xdr:row>
      <xdr:rowOff>0</xdr:rowOff>
    </xdr:from>
    <xdr:to>
      <xdr:col>6</xdr:col>
      <xdr:colOff>762000</xdr:colOff>
      <xdr:row>92</xdr:row>
      <xdr:rowOff>0</xdr:rowOff>
    </xdr:to>
    <xdr:sp>
      <xdr:nvSpPr>
        <xdr:cNvPr id="54" name="Text 55"/>
        <xdr:cNvSpPr txBox="1">
          <a:spLocks noChangeArrowheads="1"/>
        </xdr:cNvSpPr>
      </xdr:nvSpPr>
      <xdr:spPr>
        <a:xfrm>
          <a:off x="200025" y="12858750"/>
          <a:ext cx="62579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94</xdr:row>
      <xdr:rowOff>123825</xdr:rowOff>
    </xdr:from>
    <xdr:ext cx="6591300" cy="219075"/>
    <xdr:sp>
      <xdr:nvSpPr>
        <xdr:cNvPr id="55" name="Text 11"/>
        <xdr:cNvSpPr txBox="1">
          <a:spLocks noChangeArrowheads="1"/>
        </xdr:cNvSpPr>
      </xdr:nvSpPr>
      <xdr:spPr>
        <a:xfrm>
          <a:off x="219075" y="13306425"/>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101</xdr:row>
      <xdr:rowOff>0</xdr:rowOff>
    </xdr:from>
    <xdr:to>
      <xdr:col>7</xdr:col>
      <xdr:colOff>161925</xdr:colOff>
      <xdr:row>101</xdr:row>
      <xdr:rowOff>0</xdr:rowOff>
    </xdr:to>
    <xdr:sp>
      <xdr:nvSpPr>
        <xdr:cNvPr id="56" name="TextBox 544"/>
        <xdr:cNvSpPr txBox="1">
          <a:spLocks noChangeArrowheads="1"/>
        </xdr:cNvSpPr>
      </xdr:nvSpPr>
      <xdr:spPr>
        <a:xfrm>
          <a:off x="419100" y="14192250"/>
          <a:ext cx="621982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101</xdr:row>
      <xdr:rowOff>0</xdr:rowOff>
    </xdr:from>
    <xdr:to>
      <xdr:col>7</xdr:col>
      <xdr:colOff>161925</xdr:colOff>
      <xdr:row>101</xdr:row>
      <xdr:rowOff>0</xdr:rowOff>
    </xdr:to>
    <xdr:sp>
      <xdr:nvSpPr>
        <xdr:cNvPr id="57" name="TextBox 545"/>
        <xdr:cNvSpPr txBox="1">
          <a:spLocks noChangeArrowheads="1"/>
        </xdr:cNvSpPr>
      </xdr:nvSpPr>
      <xdr:spPr>
        <a:xfrm>
          <a:off x="419100" y="14192250"/>
          <a:ext cx="621982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0</xdr:colOff>
      <xdr:row>99</xdr:row>
      <xdr:rowOff>19050</xdr:rowOff>
    </xdr:from>
    <xdr:to>
      <xdr:col>7</xdr:col>
      <xdr:colOff>142875</xdr:colOff>
      <xdr:row>100</xdr:row>
      <xdr:rowOff>76200</xdr:rowOff>
    </xdr:to>
    <xdr:sp>
      <xdr:nvSpPr>
        <xdr:cNvPr id="58" name="TextBox 547"/>
        <xdr:cNvSpPr txBox="1">
          <a:spLocks noChangeArrowheads="1"/>
        </xdr:cNvSpPr>
      </xdr:nvSpPr>
      <xdr:spPr>
        <a:xfrm>
          <a:off x="200025" y="13944600"/>
          <a:ext cx="6419850" cy="2190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8</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91</xdr:row>
      <xdr:rowOff>9525</xdr:rowOff>
    </xdr:from>
    <xdr:to>
      <xdr:col>7</xdr:col>
      <xdr:colOff>152400</xdr:colOff>
      <xdr:row>92</xdr:row>
      <xdr:rowOff>76200</xdr:rowOff>
    </xdr:to>
    <xdr:sp>
      <xdr:nvSpPr>
        <xdr:cNvPr id="60" name="Text 55"/>
        <xdr:cNvSpPr txBox="1">
          <a:spLocks noChangeArrowheads="1"/>
        </xdr:cNvSpPr>
      </xdr:nvSpPr>
      <xdr:spPr>
        <a:xfrm>
          <a:off x="219075" y="12706350"/>
          <a:ext cx="641032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30 September 2004. </a:t>
          </a:r>
        </a:p>
      </xdr:txBody>
    </xdr:sp>
    <xdr:clientData/>
  </xdr:twoCellAnchor>
  <xdr:twoCellAnchor>
    <xdr:from>
      <xdr:col>1</xdr:col>
      <xdr:colOff>28575</xdr:colOff>
      <xdr:row>30</xdr:row>
      <xdr:rowOff>9525</xdr:rowOff>
    </xdr:from>
    <xdr:to>
      <xdr:col>8</xdr:col>
      <xdr:colOff>0</xdr:colOff>
      <xdr:row>32</xdr:row>
      <xdr:rowOff>85725</xdr:rowOff>
    </xdr:to>
    <xdr:sp>
      <xdr:nvSpPr>
        <xdr:cNvPr id="61" name="TextBox 552"/>
        <xdr:cNvSpPr txBox="1">
          <a:spLocks noChangeArrowheads="1"/>
        </xdr:cNvSpPr>
      </xdr:nvSpPr>
      <xdr:spPr>
        <a:xfrm>
          <a:off x="228600" y="4181475"/>
          <a:ext cx="6429375"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9525</xdr:colOff>
      <xdr:row>56</xdr:row>
      <xdr:rowOff>38100</xdr:rowOff>
    </xdr:from>
    <xdr:to>
      <xdr:col>7</xdr:col>
      <xdr:colOff>161925</xdr:colOff>
      <xdr:row>58</xdr:row>
      <xdr:rowOff>85725</xdr:rowOff>
    </xdr:to>
    <xdr:sp>
      <xdr:nvSpPr>
        <xdr:cNvPr id="62" name="TextBox 555"/>
        <xdr:cNvSpPr txBox="1">
          <a:spLocks noChangeArrowheads="1"/>
        </xdr:cNvSpPr>
      </xdr:nvSpPr>
      <xdr:spPr>
        <a:xfrm>
          <a:off x="209550" y="7791450"/>
          <a:ext cx="642937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interim dividend of 2.0 sen per 50 sen share (4.0%) less tax at 28% in respect of financial year ended 31 December 2003 amounting to RM10,648,800 was paid on 21 May 2004.
</a:t>
          </a:r>
        </a:p>
      </xdr:txBody>
    </xdr:sp>
    <xdr:clientData/>
  </xdr:twoCellAnchor>
  <xdr:twoCellAnchor>
    <xdr:from>
      <xdr:col>1</xdr:col>
      <xdr:colOff>19050</xdr:colOff>
      <xdr:row>92</xdr:row>
      <xdr:rowOff>0</xdr:rowOff>
    </xdr:from>
    <xdr:to>
      <xdr:col>8</xdr:col>
      <xdr:colOff>0</xdr:colOff>
      <xdr:row>92</xdr:row>
      <xdr:rowOff>0</xdr:rowOff>
    </xdr:to>
    <xdr:sp>
      <xdr:nvSpPr>
        <xdr:cNvPr id="63" name="Text 55"/>
        <xdr:cNvSpPr txBox="1">
          <a:spLocks noChangeArrowheads="1"/>
        </xdr:cNvSpPr>
      </xdr:nvSpPr>
      <xdr:spPr>
        <a:xfrm>
          <a:off x="219075" y="12858750"/>
          <a:ext cx="6438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92</xdr:row>
      <xdr:rowOff>0</xdr:rowOff>
    </xdr:from>
    <xdr:to>
      <xdr:col>8</xdr:col>
      <xdr:colOff>0</xdr:colOff>
      <xdr:row>92</xdr:row>
      <xdr:rowOff>0</xdr:rowOff>
    </xdr:to>
    <xdr:sp>
      <xdr:nvSpPr>
        <xdr:cNvPr id="64" name="Text 55"/>
        <xdr:cNvSpPr txBox="1">
          <a:spLocks noChangeArrowheads="1"/>
        </xdr:cNvSpPr>
      </xdr:nvSpPr>
      <xdr:spPr>
        <a:xfrm>
          <a:off x="219075" y="12858750"/>
          <a:ext cx="6438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92</xdr:row>
      <xdr:rowOff>0</xdr:rowOff>
    </xdr:from>
    <xdr:to>
      <xdr:col>8</xdr:col>
      <xdr:colOff>9525</xdr:colOff>
      <xdr:row>92</xdr:row>
      <xdr:rowOff>0</xdr:rowOff>
    </xdr:to>
    <xdr:sp>
      <xdr:nvSpPr>
        <xdr:cNvPr id="65" name="TextBox 561"/>
        <xdr:cNvSpPr txBox="1">
          <a:spLocks noChangeArrowheads="1"/>
        </xdr:cNvSpPr>
      </xdr:nvSpPr>
      <xdr:spPr>
        <a:xfrm>
          <a:off x="219075" y="12858750"/>
          <a:ext cx="64484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46</xdr:row>
      <xdr:rowOff>9525</xdr:rowOff>
    </xdr:from>
    <xdr:to>
      <xdr:col>7</xdr:col>
      <xdr:colOff>161925</xdr:colOff>
      <xdr:row>49</xdr:row>
      <xdr:rowOff>47625</xdr:rowOff>
    </xdr:to>
    <xdr:sp>
      <xdr:nvSpPr>
        <xdr:cNvPr id="66" name="TextBox 564"/>
        <xdr:cNvSpPr txBox="1">
          <a:spLocks noChangeArrowheads="1"/>
        </xdr:cNvSpPr>
      </xdr:nvSpPr>
      <xdr:spPr>
        <a:xfrm>
          <a:off x="228600" y="6305550"/>
          <a:ext cx="6410325" cy="5143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financial period ended 30 September 2004, the Company issued 73,950,000 new ordinary shares of RM0.50 each representing 10% of the existing issued and paid-up share capital of the Company pursuant to the private placement as mentioned in Note 8(b) of the Note Per Bursa Securities Listing Requirements.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37</xdr:row>
      <xdr:rowOff>0</xdr:rowOff>
    </xdr:from>
    <xdr:ext cx="76200" cy="200025"/>
    <xdr:sp>
      <xdr:nvSpPr>
        <xdr:cNvPr id="1" name="Text 9"/>
        <xdr:cNvSpPr txBox="1">
          <a:spLocks noChangeArrowheads="1"/>
        </xdr:cNvSpPr>
      </xdr:nvSpPr>
      <xdr:spPr>
        <a:xfrm>
          <a:off x="4638675" y="537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2" name="Text 7"/>
        <xdr:cNvSpPr txBox="1">
          <a:spLocks noChangeArrowheads="1"/>
        </xdr:cNvSpPr>
      </xdr:nvSpPr>
      <xdr:spPr>
        <a:xfrm>
          <a:off x="4638675" y="537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65418</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236</xdr:row>
      <xdr:rowOff>0</xdr:rowOff>
    </xdr:from>
    <xdr:to>
      <xdr:col>7</xdr:col>
      <xdr:colOff>0</xdr:colOff>
      <xdr:row>236</xdr:row>
      <xdr:rowOff>0</xdr:rowOff>
    </xdr:to>
    <xdr:sp>
      <xdr:nvSpPr>
        <xdr:cNvPr id="4" name="Text 64"/>
        <xdr:cNvSpPr txBox="1">
          <a:spLocks noChangeArrowheads="1"/>
        </xdr:cNvSpPr>
      </xdr:nvSpPr>
      <xdr:spPr>
        <a:xfrm>
          <a:off x="219075" y="341185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236</xdr:row>
      <xdr:rowOff>0</xdr:rowOff>
    </xdr:from>
    <xdr:to>
      <xdr:col>7</xdr:col>
      <xdr:colOff>0</xdr:colOff>
      <xdr:row>236</xdr:row>
      <xdr:rowOff>0</xdr:rowOff>
    </xdr:to>
    <xdr:sp>
      <xdr:nvSpPr>
        <xdr:cNvPr id="5" name="Text 65"/>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236</xdr:row>
      <xdr:rowOff>0</xdr:rowOff>
    </xdr:from>
    <xdr:to>
      <xdr:col>7</xdr:col>
      <xdr:colOff>0</xdr:colOff>
      <xdr:row>236</xdr:row>
      <xdr:rowOff>0</xdr:rowOff>
    </xdr:to>
    <xdr:sp>
      <xdr:nvSpPr>
        <xdr:cNvPr id="6" name="Text 66"/>
        <xdr:cNvSpPr txBox="1">
          <a:spLocks noChangeArrowheads="1"/>
        </xdr:cNvSpPr>
      </xdr:nvSpPr>
      <xdr:spPr>
        <a:xfrm>
          <a:off x="419100" y="34118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236</xdr:row>
      <xdr:rowOff>0</xdr:rowOff>
    </xdr:from>
    <xdr:to>
      <xdr:col>6</xdr:col>
      <xdr:colOff>695325</xdr:colOff>
      <xdr:row>236</xdr:row>
      <xdr:rowOff>0</xdr:rowOff>
    </xdr:to>
    <xdr:sp>
      <xdr:nvSpPr>
        <xdr:cNvPr id="7" name="Text 67"/>
        <xdr:cNvSpPr txBox="1">
          <a:spLocks noChangeArrowheads="1"/>
        </xdr:cNvSpPr>
      </xdr:nvSpPr>
      <xdr:spPr>
        <a:xfrm>
          <a:off x="409575" y="341185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12</xdr:row>
      <xdr:rowOff>0</xdr:rowOff>
    </xdr:from>
    <xdr:to>
      <xdr:col>7</xdr:col>
      <xdr:colOff>171450</xdr:colOff>
      <xdr:row>17</xdr:row>
      <xdr:rowOff>123825</xdr:rowOff>
    </xdr:to>
    <xdr:sp>
      <xdr:nvSpPr>
        <xdr:cNvPr id="8" name="Text 1"/>
        <xdr:cNvSpPr txBox="1">
          <a:spLocks noChangeArrowheads="1"/>
        </xdr:cNvSpPr>
      </xdr:nvSpPr>
      <xdr:spPr>
        <a:xfrm>
          <a:off x="219075" y="1800225"/>
          <a:ext cx="637222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September 2004, the Group recorded revenue of RM257.4 million and pre-tax profit of RM7.1 million as compared to the previous year corresponding period's  revenue of RM297.1 million and pre-tax profit of RM13.0 million. The decrease in revenue was mainly due to the non-accrual of interest income from related companies pursuant to the proposed settlement as mentioned in Note 8(a) below. The associated companies recorded better results for the financial period ended 30 September 2004.</a:t>
          </a:r>
        </a:p>
      </xdr:txBody>
    </xdr:sp>
    <xdr:clientData/>
  </xdr:twoCellAnchor>
  <xdr:oneCellAnchor>
    <xdr:from>
      <xdr:col>4</xdr:col>
      <xdr:colOff>876300</xdr:colOff>
      <xdr:row>37</xdr:row>
      <xdr:rowOff>0</xdr:rowOff>
    </xdr:from>
    <xdr:ext cx="76200" cy="200025"/>
    <xdr:sp>
      <xdr:nvSpPr>
        <xdr:cNvPr id="9" name="Text 9"/>
        <xdr:cNvSpPr txBox="1">
          <a:spLocks noChangeArrowheads="1"/>
        </xdr:cNvSpPr>
      </xdr:nvSpPr>
      <xdr:spPr>
        <a:xfrm>
          <a:off x="4638675" y="537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10" name="Text 7"/>
        <xdr:cNvSpPr txBox="1">
          <a:spLocks noChangeArrowheads="1"/>
        </xdr:cNvSpPr>
      </xdr:nvSpPr>
      <xdr:spPr>
        <a:xfrm>
          <a:off x="4638675" y="537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236</xdr:row>
      <xdr:rowOff>0</xdr:rowOff>
    </xdr:from>
    <xdr:to>
      <xdr:col>8</xdr:col>
      <xdr:colOff>0</xdr:colOff>
      <xdr:row>236</xdr:row>
      <xdr:rowOff>0</xdr:rowOff>
    </xdr:to>
    <xdr:sp>
      <xdr:nvSpPr>
        <xdr:cNvPr id="11" name="Text 5"/>
        <xdr:cNvSpPr txBox="1">
          <a:spLocks noChangeArrowheads="1"/>
        </xdr:cNvSpPr>
      </xdr:nvSpPr>
      <xdr:spPr>
        <a:xfrm>
          <a:off x="247650" y="341185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65456</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236</xdr:row>
      <xdr:rowOff>0</xdr:rowOff>
    </xdr:from>
    <xdr:to>
      <xdr:col>6</xdr:col>
      <xdr:colOff>0</xdr:colOff>
      <xdr:row>236</xdr:row>
      <xdr:rowOff>0</xdr:rowOff>
    </xdr:to>
    <xdr:sp>
      <xdr:nvSpPr>
        <xdr:cNvPr id="13" name="Text 51"/>
        <xdr:cNvSpPr txBox="1">
          <a:spLocks noChangeArrowheads="1"/>
        </xdr:cNvSpPr>
      </xdr:nvSpPr>
      <xdr:spPr>
        <a:xfrm>
          <a:off x="438150" y="3411855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236</xdr:row>
      <xdr:rowOff>0</xdr:rowOff>
    </xdr:from>
    <xdr:to>
      <xdr:col>6</xdr:col>
      <xdr:colOff>0</xdr:colOff>
      <xdr:row>236</xdr:row>
      <xdr:rowOff>0</xdr:rowOff>
    </xdr:to>
    <xdr:sp>
      <xdr:nvSpPr>
        <xdr:cNvPr id="14" name="Text 64"/>
        <xdr:cNvSpPr txBox="1">
          <a:spLocks noChangeArrowheads="1"/>
        </xdr:cNvSpPr>
      </xdr:nvSpPr>
      <xdr:spPr>
        <a:xfrm>
          <a:off x="219075" y="341185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236</xdr:row>
      <xdr:rowOff>0</xdr:rowOff>
    </xdr:from>
    <xdr:to>
      <xdr:col>6</xdr:col>
      <xdr:colOff>0</xdr:colOff>
      <xdr:row>236</xdr:row>
      <xdr:rowOff>0</xdr:rowOff>
    </xdr:to>
    <xdr:sp>
      <xdr:nvSpPr>
        <xdr:cNvPr id="15" name="Text 65"/>
        <xdr:cNvSpPr txBox="1">
          <a:spLocks noChangeArrowheads="1"/>
        </xdr:cNvSpPr>
      </xdr:nvSpPr>
      <xdr:spPr>
        <a:xfrm>
          <a:off x="409575" y="34118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236</xdr:row>
      <xdr:rowOff>0</xdr:rowOff>
    </xdr:from>
    <xdr:to>
      <xdr:col>6</xdr:col>
      <xdr:colOff>0</xdr:colOff>
      <xdr:row>236</xdr:row>
      <xdr:rowOff>0</xdr:rowOff>
    </xdr:to>
    <xdr:sp>
      <xdr:nvSpPr>
        <xdr:cNvPr id="16" name="Text 66"/>
        <xdr:cNvSpPr txBox="1">
          <a:spLocks noChangeArrowheads="1"/>
        </xdr:cNvSpPr>
      </xdr:nvSpPr>
      <xdr:spPr>
        <a:xfrm>
          <a:off x="419100" y="341185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236</xdr:row>
      <xdr:rowOff>0</xdr:rowOff>
    </xdr:from>
    <xdr:to>
      <xdr:col>6</xdr:col>
      <xdr:colOff>0</xdr:colOff>
      <xdr:row>236</xdr:row>
      <xdr:rowOff>0</xdr:rowOff>
    </xdr:to>
    <xdr:sp>
      <xdr:nvSpPr>
        <xdr:cNvPr id="17" name="Text 67"/>
        <xdr:cNvSpPr txBox="1">
          <a:spLocks noChangeArrowheads="1"/>
        </xdr:cNvSpPr>
      </xdr:nvSpPr>
      <xdr:spPr>
        <a:xfrm>
          <a:off x="409575" y="34118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236</xdr:row>
      <xdr:rowOff>0</xdr:rowOff>
    </xdr:from>
    <xdr:to>
      <xdr:col>8</xdr:col>
      <xdr:colOff>0</xdr:colOff>
      <xdr:row>236</xdr:row>
      <xdr:rowOff>0</xdr:rowOff>
    </xdr:to>
    <xdr:sp>
      <xdr:nvSpPr>
        <xdr:cNvPr id="18" name="Text 71"/>
        <xdr:cNvSpPr txBox="1">
          <a:spLocks noChangeArrowheads="1"/>
        </xdr:cNvSpPr>
      </xdr:nvSpPr>
      <xdr:spPr>
        <a:xfrm>
          <a:off x="209550" y="341185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236</xdr:row>
      <xdr:rowOff>0</xdr:rowOff>
    </xdr:from>
    <xdr:to>
      <xdr:col>7</xdr:col>
      <xdr:colOff>0</xdr:colOff>
      <xdr:row>236</xdr:row>
      <xdr:rowOff>0</xdr:rowOff>
    </xdr:to>
    <xdr:sp>
      <xdr:nvSpPr>
        <xdr:cNvPr id="19" name="Text 64"/>
        <xdr:cNvSpPr txBox="1">
          <a:spLocks noChangeArrowheads="1"/>
        </xdr:cNvSpPr>
      </xdr:nvSpPr>
      <xdr:spPr>
        <a:xfrm>
          <a:off x="314325" y="341185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236</xdr:row>
      <xdr:rowOff>0</xdr:rowOff>
    </xdr:from>
    <xdr:to>
      <xdr:col>7</xdr:col>
      <xdr:colOff>0</xdr:colOff>
      <xdr:row>236</xdr:row>
      <xdr:rowOff>0</xdr:rowOff>
    </xdr:to>
    <xdr:sp>
      <xdr:nvSpPr>
        <xdr:cNvPr id="20" name="Text 65"/>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236</xdr:row>
      <xdr:rowOff>0</xdr:rowOff>
    </xdr:from>
    <xdr:to>
      <xdr:col>7</xdr:col>
      <xdr:colOff>0</xdr:colOff>
      <xdr:row>236</xdr:row>
      <xdr:rowOff>0</xdr:rowOff>
    </xdr:to>
    <xdr:sp>
      <xdr:nvSpPr>
        <xdr:cNvPr id="21" name="Text 66"/>
        <xdr:cNvSpPr txBox="1">
          <a:spLocks noChangeArrowheads="1"/>
        </xdr:cNvSpPr>
      </xdr:nvSpPr>
      <xdr:spPr>
        <a:xfrm>
          <a:off x="419100" y="34118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236</xdr:row>
      <xdr:rowOff>0</xdr:rowOff>
    </xdr:from>
    <xdr:to>
      <xdr:col>7</xdr:col>
      <xdr:colOff>0</xdr:colOff>
      <xdr:row>236</xdr:row>
      <xdr:rowOff>0</xdr:rowOff>
    </xdr:to>
    <xdr:sp>
      <xdr:nvSpPr>
        <xdr:cNvPr id="22" name="Text 67"/>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236</xdr:row>
      <xdr:rowOff>0</xdr:rowOff>
    </xdr:from>
    <xdr:to>
      <xdr:col>7</xdr:col>
      <xdr:colOff>0</xdr:colOff>
      <xdr:row>236</xdr:row>
      <xdr:rowOff>0</xdr:rowOff>
    </xdr:to>
    <xdr:sp>
      <xdr:nvSpPr>
        <xdr:cNvPr id="23" name="Text 64"/>
        <xdr:cNvSpPr txBox="1">
          <a:spLocks noChangeArrowheads="1"/>
        </xdr:cNvSpPr>
      </xdr:nvSpPr>
      <xdr:spPr>
        <a:xfrm>
          <a:off x="219075" y="341185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236</xdr:row>
      <xdr:rowOff>0</xdr:rowOff>
    </xdr:from>
    <xdr:to>
      <xdr:col>7</xdr:col>
      <xdr:colOff>0</xdr:colOff>
      <xdr:row>236</xdr:row>
      <xdr:rowOff>0</xdr:rowOff>
    </xdr:to>
    <xdr:sp>
      <xdr:nvSpPr>
        <xdr:cNvPr id="24" name="Text 65"/>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236</xdr:row>
      <xdr:rowOff>0</xdr:rowOff>
    </xdr:from>
    <xdr:to>
      <xdr:col>7</xdr:col>
      <xdr:colOff>0</xdr:colOff>
      <xdr:row>236</xdr:row>
      <xdr:rowOff>0</xdr:rowOff>
    </xdr:to>
    <xdr:sp>
      <xdr:nvSpPr>
        <xdr:cNvPr id="25" name="Text 66"/>
        <xdr:cNvSpPr txBox="1">
          <a:spLocks noChangeArrowheads="1"/>
        </xdr:cNvSpPr>
      </xdr:nvSpPr>
      <xdr:spPr>
        <a:xfrm>
          <a:off x="419100" y="34118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236</xdr:row>
      <xdr:rowOff>0</xdr:rowOff>
    </xdr:from>
    <xdr:to>
      <xdr:col>6</xdr:col>
      <xdr:colOff>695325</xdr:colOff>
      <xdr:row>236</xdr:row>
      <xdr:rowOff>0</xdr:rowOff>
    </xdr:to>
    <xdr:sp>
      <xdr:nvSpPr>
        <xdr:cNvPr id="26" name="Text 67"/>
        <xdr:cNvSpPr txBox="1">
          <a:spLocks noChangeArrowheads="1"/>
        </xdr:cNvSpPr>
      </xdr:nvSpPr>
      <xdr:spPr>
        <a:xfrm>
          <a:off x="409575" y="341185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34</xdr:row>
      <xdr:rowOff>0</xdr:rowOff>
    </xdr:from>
    <xdr:to>
      <xdr:col>2</xdr:col>
      <xdr:colOff>2257425</xdr:colOff>
      <xdr:row>34</xdr:row>
      <xdr:rowOff>0</xdr:rowOff>
    </xdr:to>
    <xdr:sp>
      <xdr:nvSpPr>
        <xdr:cNvPr id="27" name="TextBox 27"/>
        <xdr:cNvSpPr txBox="1">
          <a:spLocks noChangeArrowheads="1"/>
        </xdr:cNvSpPr>
      </xdr:nvSpPr>
      <xdr:spPr>
        <a:xfrm>
          <a:off x="409575" y="50387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34</xdr:row>
      <xdr:rowOff>0</xdr:rowOff>
    </xdr:from>
    <xdr:to>
      <xdr:col>3</xdr:col>
      <xdr:colOff>0</xdr:colOff>
      <xdr:row>34</xdr:row>
      <xdr:rowOff>0</xdr:rowOff>
    </xdr:to>
    <xdr:sp>
      <xdr:nvSpPr>
        <xdr:cNvPr id="28" name="TextBox 28"/>
        <xdr:cNvSpPr txBox="1">
          <a:spLocks noChangeArrowheads="1"/>
        </xdr:cNvSpPr>
      </xdr:nvSpPr>
      <xdr:spPr>
        <a:xfrm>
          <a:off x="409575" y="50387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236</xdr:row>
      <xdr:rowOff>0</xdr:rowOff>
    </xdr:from>
    <xdr:to>
      <xdr:col>7</xdr:col>
      <xdr:colOff>0</xdr:colOff>
      <xdr:row>236</xdr:row>
      <xdr:rowOff>0</xdr:rowOff>
    </xdr:to>
    <xdr:sp>
      <xdr:nvSpPr>
        <xdr:cNvPr id="29" name="TextBox 29"/>
        <xdr:cNvSpPr txBox="1">
          <a:spLocks noChangeArrowheads="1"/>
        </xdr:cNvSpPr>
      </xdr:nvSpPr>
      <xdr:spPr>
        <a:xfrm>
          <a:off x="247650" y="341185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236</xdr:row>
      <xdr:rowOff>0</xdr:rowOff>
    </xdr:from>
    <xdr:to>
      <xdr:col>7</xdr:col>
      <xdr:colOff>0</xdr:colOff>
      <xdr:row>236</xdr:row>
      <xdr:rowOff>0</xdr:rowOff>
    </xdr:to>
    <xdr:sp>
      <xdr:nvSpPr>
        <xdr:cNvPr id="30" name="Text 64"/>
        <xdr:cNvSpPr txBox="1">
          <a:spLocks noChangeArrowheads="1"/>
        </xdr:cNvSpPr>
      </xdr:nvSpPr>
      <xdr:spPr>
        <a:xfrm>
          <a:off x="228600" y="341185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236</xdr:row>
      <xdr:rowOff>0</xdr:rowOff>
    </xdr:from>
    <xdr:to>
      <xdr:col>7</xdr:col>
      <xdr:colOff>0</xdr:colOff>
      <xdr:row>236</xdr:row>
      <xdr:rowOff>0</xdr:rowOff>
    </xdr:to>
    <xdr:sp>
      <xdr:nvSpPr>
        <xdr:cNvPr id="31" name="Text 65"/>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236</xdr:row>
      <xdr:rowOff>0</xdr:rowOff>
    </xdr:from>
    <xdr:to>
      <xdr:col>7</xdr:col>
      <xdr:colOff>0</xdr:colOff>
      <xdr:row>236</xdr:row>
      <xdr:rowOff>0</xdr:rowOff>
    </xdr:to>
    <xdr:sp>
      <xdr:nvSpPr>
        <xdr:cNvPr id="32" name="Text 66"/>
        <xdr:cNvSpPr txBox="1">
          <a:spLocks noChangeArrowheads="1"/>
        </xdr:cNvSpPr>
      </xdr:nvSpPr>
      <xdr:spPr>
        <a:xfrm>
          <a:off x="419100" y="3411855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236</xdr:row>
      <xdr:rowOff>0</xdr:rowOff>
    </xdr:from>
    <xdr:to>
      <xdr:col>7</xdr:col>
      <xdr:colOff>0</xdr:colOff>
      <xdr:row>236</xdr:row>
      <xdr:rowOff>0</xdr:rowOff>
    </xdr:to>
    <xdr:sp>
      <xdr:nvSpPr>
        <xdr:cNvPr id="33" name="Text 67"/>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236</xdr:row>
      <xdr:rowOff>0</xdr:rowOff>
    </xdr:from>
    <xdr:to>
      <xdr:col>6</xdr:col>
      <xdr:colOff>885825</xdr:colOff>
      <xdr:row>236</xdr:row>
      <xdr:rowOff>0</xdr:rowOff>
    </xdr:to>
    <xdr:sp>
      <xdr:nvSpPr>
        <xdr:cNvPr id="34" name="TextBox 34"/>
        <xdr:cNvSpPr txBox="1">
          <a:spLocks noChangeArrowheads="1"/>
        </xdr:cNvSpPr>
      </xdr:nvSpPr>
      <xdr:spPr>
        <a:xfrm>
          <a:off x="428625" y="341185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236</xdr:row>
      <xdr:rowOff>0</xdr:rowOff>
    </xdr:from>
    <xdr:to>
      <xdr:col>5</xdr:col>
      <xdr:colOff>171450</xdr:colOff>
      <xdr:row>236</xdr:row>
      <xdr:rowOff>0</xdr:rowOff>
    </xdr:to>
    <xdr:sp>
      <xdr:nvSpPr>
        <xdr:cNvPr id="35" name="TextBox 35"/>
        <xdr:cNvSpPr txBox="1">
          <a:spLocks noChangeArrowheads="1"/>
        </xdr:cNvSpPr>
      </xdr:nvSpPr>
      <xdr:spPr>
        <a:xfrm>
          <a:off x="3943350" y="341185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236</xdr:row>
      <xdr:rowOff>0</xdr:rowOff>
    </xdr:from>
    <xdr:to>
      <xdr:col>6</xdr:col>
      <xdr:colOff>152400</xdr:colOff>
      <xdr:row>236</xdr:row>
      <xdr:rowOff>0</xdr:rowOff>
    </xdr:to>
    <xdr:sp>
      <xdr:nvSpPr>
        <xdr:cNvPr id="36" name="TextBox 36"/>
        <xdr:cNvSpPr txBox="1">
          <a:spLocks noChangeArrowheads="1"/>
        </xdr:cNvSpPr>
      </xdr:nvSpPr>
      <xdr:spPr>
        <a:xfrm>
          <a:off x="4876800" y="341185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236</xdr:row>
      <xdr:rowOff>0</xdr:rowOff>
    </xdr:from>
    <xdr:to>
      <xdr:col>7</xdr:col>
      <xdr:colOff>19050</xdr:colOff>
      <xdr:row>236</xdr:row>
      <xdr:rowOff>0</xdr:rowOff>
    </xdr:to>
    <xdr:sp>
      <xdr:nvSpPr>
        <xdr:cNvPr id="37" name="TextBox 37"/>
        <xdr:cNvSpPr txBox="1">
          <a:spLocks noChangeArrowheads="1"/>
        </xdr:cNvSpPr>
      </xdr:nvSpPr>
      <xdr:spPr>
        <a:xfrm>
          <a:off x="5895975" y="341185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236</xdr:row>
      <xdr:rowOff>0</xdr:rowOff>
    </xdr:from>
    <xdr:to>
      <xdr:col>5</xdr:col>
      <xdr:colOff>133350</xdr:colOff>
      <xdr:row>236</xdr:row>
      <xdr:rowOff>0</xdr:rowOff>
    </xdr:to>
    <xdr:sp>
      <xdr:nvSpPr>
        <xdr:cNvPr id="38" name="TextBox 38"/>
        <xdr:cNvSpPr txBox="1">
          <a:spLocks noChangeArrowheads="1"/>
        </xdr:cNvSpPr>
      </xdr:nvSpPr>
      <xdr:spPr>
        <a:xfrm>
          <a:off x="3924300" y="341185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236</xdr:row>
      <xdr:rowOff>0</xdr:rowOff>
    </xdr:from>
    <xdr:to>
      <xdr:col>6</xdr:col>
      <xdr:colOff>85725</xdr:colOff>
      <xdr:row>236</xdr:row>
      <xdr:rowOff>0</xdr:rowOff>
    </xdr:to>
    <xdr:sp>
      <xdr:nvSpPr>
        <xdr:cNvPr id="39" name="TextBox 39"/>
        <xdr:cNvSpPr txBox="1">
          <a:spLocks noChangeArrowheads="1"/>
        </xdr:cNvSpPr>
      </xdr:nvSpPr>
      <xdr:spPr>
        <a:xfrm>
          <a:off x="4905375" y="341185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236</xdr:row>
      <xdr:rowOff>0</xdr:rowOff>
    </xdr:from>
    <xdr:to>
      <xdr:col>6</xdr:col>
      <xdr:colOff>876300</xdr:colOff>
      <xdr:row>236</xdr:row>
      <xdr:rowOff>0</xdr:rowOff>
    </xdr:to>
    <xdr:sp>
      <xdr:nvSpPr>
        <xdr:cNvPr id="40" name="TextBox 40"/>
        <xdr:cNvSpPr txBox="1">
          <a:spLocks noChangeArrowheads="1"/>
        </xdr:cNvSpPr>
      </xdr:nvSpPr>
      <xdr:spPr>
        <a:xfrm>
          <a:off x="5876925" y="341185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236</xdr:row>
      <xdr:rowOff>0</xdr:rowOff>
    </xdr:from>
    <xdr:to>
      <xdr:col>8</xdr:col>
      <xdr:colOff>0</xdr:colOff>
      <xdr:row>236</xdr:row>
      <xdr:rowOff>0</xdr:rowOff>
    </xdr:to>
    <xdr:sp>
      <xdr:nvSpPr>
        <xdr:cNvPr id="41" name="Text 64"/>
        <xdr:cNvSpPr txBox="1">
          <a:spLocks noChangeArrowheads="1"/>
        </xdr:cNvSpPr>
      </xdr:nvSpPr>
      <xdr:spPr>
        <a:xfrm>
          <a:off x="238125" y="341185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236</xdr:row>
      <xdr:rowOff>0</xdr:rowOff>
    </xdr:from>
    <xdr:to>
      <xdr:col>7</xdr:col>
      <xdr:colOff>161925</xdr:colOff>
      <xdr:row>236</xdr:row>
      <xdr:rowOff>0</xdr:rowOff>
    </xdr:to>
    <xdr:sp>
      <xdr:nvSpPr>
        <xdr:cNvPr id="42" name="Text 65"/>
        <xdr:cNvSpPr txBox="1">
          <a:spLocks noChangeArrowheads="1"/>
        </xdr:cNvSpPr>
      </xdr:nvSpPr>
      <xdr:spPr>
        <a:xfrm>
          <a:off x="438150" y="3411855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236</xdr:row>
      <xdr:rowOff>0</xdr:rowOff>
    </xdr:from>
    <xdr:to>
      <xdr:col>7</xdr:col>
      <xdr:colOff>171450</xdr:colOff>
      <xdr:row>236</xdr:row>
      <xdr:rowOff>0</xdr:rowOff>
    </xdr:to>
    <xdr:sp>
      <xdr:nvSpPr>
        <xdr:cNvPr id="43" name="Text 66"/>
        <xdr:cNvSpPr txBox="1">
          <a:spLocks noChangeArrowheads="1"/>
        </xdr:cNvSpPr>
      </xdr:nvSpPr>
      <xdr:spPr>
        <a:xfrm>
          <a:off x="428625" y="3411855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236</xdr:row>
      <xdr:rowOff>0</xdr:rowOff>
    </xdr:from>
    <xdr:to>
      <xdr:col>8</xdr:col>
      <xdr:colOff>0</xdr:colOff>
      <xdr:row>236</xdr:row>
      <xdr:rowOff>0</xdr:rowOff>
    </xdr:to>
    <xdr:sp>
      <xdr:nvSpPr>
        <xdr:cNvPr id="44" name="Text 67"/>
        <xdr:cNvSpPr txBox="1">
          <a:spLocks noChangeArrowheads="1"/>
        </xdr:cNvSpPr>
      </xdr:nvSpPr>
      <xdr:spPr>
        <a:xfrm>
          <a:off x="419100" y="341185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66675</xdr:rowOff>
    </xdr:to>
    <xdr:sp>
      <xdr:nvSpPr>
        <xdr:cNvPr id="45" name="TextBox 46"/>
        <xdr:cNvSpPr txBox="1">
          <a:spLocks noChangeArrowheads="1"/>
        </xdr:cNvSpPr>
      </xdr:nvSpPr>
      <xdr:spPr>
        <a:xfrm>
          <a:off x="228600" y="1104900"/>
          <a:ext cx="6305550" cy="390525"/>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171450</xdr:colOff>
      <xdr:row>25</xdr:row>
      <xdr:rowOff>0</xdr:rowOff>
    </xdr:to>
    <xdr:sp>
      <xdr:nvSpPr>
        <xdr:cNvPr id="46" name="TextBox 48"/>
        <xdr:cNvSpPr txBox="1">
          <a:spLocks noChangeArrowheads="1"/>
        </xdr:cNvSpPr>
      </xdr:nvSpPr>
      <xdr:spPr>
        <a:xfrm>
          <a:off x="228600" y="3038475"/>
          <a:ext cx="6362700" cy="628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RM88.4 million and pre-tax loss of RM6.6 million as compared to the preceding quarter's revenue of RM85.8 million and pre-tax profit of RM4.5 million. The higher pre-tax profit in the preceeding quarter was mainly due to the better results from the associated companies.</a:t>
          </a:r>
        </a:p>
      </xdr:txBody>
    </xdr:sp>
    <xdr:clientData/>
  </xdr:twoCellAnchor>
  <xdr:twoCellAnchor>
    <xdr:from>
      <xdr:col>1</xdr:col>
      <xdr:colOff>0</xdr:colOff>
      <xdr:row>27</xdr:row>
      <xdr:rowOff>9525</xdr:rowOff>
    </xdr:from>
    <xdr:to>
      <xdr:col>7</xdr:col>
      <xdr:colOff>142875</xdr:colOff>
      <xdr:row>32</xdr:row>
      <xdr:rowOff>47625</xdr:rowOff>
    </xdr:to>
    <xdr:sp>
      <xdr:nvSpPr>
        <xdr:cNvPr id="47" name="TextBox 49"/>
        <xdr:cNvSpPr txBox="1">
          <a:spLocks noChangeArrowheads="1"/>
        </xdr:cNvSpPr>
      </xdr:nvSpPr>
      <xdr:spPr>
        <a:xfrm>
          <a:off x="219075" y="3914775"/>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that the Group's operations will continue to face challenging trading environment for the remaining period of the current financial year especially in respect of rising material costs. Meanwhile, the Group is focusing on cost control measures to mitigate the effects of rising costs, strengthening its market share through introduction of new product lines and continuing to seek new business opportunities for the expansion of its food and confectionery operations.
</a:t>
          </a:r>
        </a:p>
      </xdr:txBody>
    </xdr:sp>
    <xdr:clientData/>
  </xdr:twoCellAnchor>
  <xdr:twoCellAnchor>
    <xdr:from>
      <xdr:col>2</xdr:col>
      <xdr:colOff>9525</xdr:colOff>
      <xdr:row>180</xdr:row>
      <xdr:rowOff>0</xdr:rowOff>
    </xdr:from>
    <xdr:to>
      <xdr:col>7</xdr:col>
      <xdr:colOff>161925</xdr:colOff>
      <xdr:row>183</xdr:row>
      <xdr:rowOff>66675</xdr:rowOff>
    </xdr:to>
    <xdr:sp>
      <xdr:nvSpPr>
        <xdr:cNvPr id="48" name="TextBox 59"/>
        <xdr:cNvSpPr txBox="1">
          <a:spLocks noChangeArrowheads="1"/>
        </xdr:cNvSpPr>
      </xdr:nvSpPr>
      <xdr:spPr>
        <a:xfrm>
          <a:off x="419100" y="26365200"/>
          <a:ext cx="6162675"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 per share of the Group is calculated by dividing the net profit/(loss) for the financial period by the weighted average number of ordinary shares in issue during the 3 months ended 30 September 2004 of 813,450,000 (2003: 739,500,000) / 9 months ended 30 September 2004 of 780,928,500 (2003: 739,500,000).</a:t>
          </a:r>
        </a:p>
      </xdr:txBody>
    </xdr:sp>
    <xdr:clientData/>
  </xdr:twoCellAnchor>
  <xdr:twoCellAnchor>
    <xdr:from>
      <xdr:col>2</xdr:col>
      <xdr:colOff>9525</xdr:colOff>
      <xdr:row>185</xdr:row>
      <xdr:rowOff>85725</xdr:rowOff>
    </xdr:from>
    <xdr:to>
      <xdr:col>7</xdr:col>
      <xdr:colOff>161925</xdr:colOff>
      <xdr:row>187</xdr:row>
      <xdr:rowOff>0</xdr:rowOff>
    </xdr:to>
    <xdr:sp>
      <xdr:nvSpPr>
        <xdr:cNvPr id="49" name="TextBox 60"/>
        <xdr:cNvSpPr txBox="1">
          <a:spLocks noChangeArrowheads="1"/>
        </xdr:cNvSpPr>
      </xdr:nvSpPr>
      <xdr:spPr>
        <a:xfrm>
          <a:off x="419100" y="27174825"/>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50</xdr:row>
      <xdr:rowOff>76200</xdr:rowOff>
    </xdr:from>
    <xdr:to>
      <xdr:col>7</xdr:col>
      <xdr:colOff>171450</xdr:colOff>
      <xdr:row>53</xdr:row>
      <xdr:rowOff>152400</xdr:rowOff>
    </xdr:to>
    <xdr:sp>
      <xdr:nvSpPr>
        <xdr:cNvPr id="50" name="Text 20"/>
        <xdr:cNvSpPr txBox="1">
          <a:spLocks noChangeArrowheads="1"/>
        </xdr:cNvSpPr>
      </xdr:nvSpPr>
      <xdr:spPr>
        <a:xfrm>
          <a:off x="219075" y="7248525"/>
          <a:ext cx="6372225" cy="56197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reversal of tax provision of the Group for the financial period ended 30 September 2004 is mainly due to the recoverable effect of tax credit in respect of dividends received from an associated company and the reversal of deferred tax provision by associated companies.
</a:t>
          </a:r>
        </a:p>
      </xdr:txBody>
    </xdr:sp>
    <xdr:clientData/>
  </xdr:twoCellAnchor>
  <xdr:twoCellAnchor>
    <xdr:from>
      <xdr:col>2</xdr:col>
      <xdr:colOff>76200</xdr:colOff>
      <xdr:row>62</xdr:row>
      <xdr:rowOff>0</xdr:rowOff>
    </xdr:from>
    <xdr:to>
      <xdr:col>8</xdr:col>
      <xdr:colOff>0</xdr:colOff>
      <xdr:row>64</xdr:row>
      <xdr:rowOff>0</xdr:rowOff>
    </xdr:to>
    <xdr:sp>
      <xdr:nvSpPr>
        <xdr:cNvPr id="51" name="Text 49"/>
        <xdr:cNvSpPr txBox="1">
          <a:spLocks noChangeArrowheads="1"/>
        </xdr:cNvSpPr>
      </xdr:nvSpPr>
      <xdr:spPr>
        <a:xfrm>
          <a:off x="485775" y="8820150"/>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period ended 30 September 2004. </a:t>
          </a:r>
        </a:p>
      </xdr:txBody>
    </xdr:sp>
    <xdr:clientData/>
  </xdr:twoCellAnchor>
  <xdr:twoCellAnchor>
    <xdr:from>
      <xdr:col>2</xdr:col>
      <xdr:colOff>66675</xdr:colOff>
      <xdr:row>66</xdr:row>
      <xdr:rowOff>0</xdr:rowOff>
    </xdr:from>
    <xdr:to>
      <xdr:col>7</xdr:col>
      <xdr:colOff>180975</xdr:colOff>
      <xdr:row>67</xdr:row>
      <xdr:rowOff>28575</xdr:rowOff>
    </xdr:to>
    <xdr:sp>
      <xdr:nvSpPr>
        <xdr:cNvPr id="52" name="Text 50"/>
        <xdr:cNvSpPr txBox="1">
          <a:spLocks noChangeArrowheads="1"/>
        </xdr:cNvSpPr>
      </xdr:nvSpPr>
      <xdr:spPr>
        <a:xfrm>
          <a:off x="476250" y="9191625"/>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September 2004 are as follows :-
</a:t>
          </a:r>
        </a:p>
      </xdr:txBody>
    </xdr:sp>
    <xdr:clientData/>
  </xdr:twoCellAnchor>
  <xdr:oneCellAnchor>
    <xdr:from>
      <xdr:col>1</xdr:col>
      <xdr:colOff>0</xdr:colOff>
      <xdr:row>56</xdr:row>
      <xdr:rowOff>114300</xdr:rowOff>
    </xdr:from>
    <xdr:ext cx="6362700" cy="400050"/>
    <xdr:sp>
      <xdr:nvSpPr>
        <xdr:cNvPr id="53" name="Text 19"/>
        <xdr:cNvSpPr txBox="1">
          <a:spLocks noChangeArrowheads="1"/>
        </xdr:cNvSpPr>
      </xdr:nvSpPr>
      <xdr:spPr>
        <a:xfrm>
          <a:off x="219075" y="8162925"/>
          <a:ext cx="636270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30 September 2004.</a:t>
          </a:r>
        </a:p>
      </xdr:txBody>
    </xdr:sp>
    <xdr:clientData/>
  </xdr:oneCellAnchor>
  <xdr:twoCellAnchor>
    <xdr:from>
      <xdr:col>2</xdr:col>
      <xdr:colOff>57150</xdr:colOff>
      <xdr:row>116</xdr:row>
      <xdr:rowOff>28575</xdr:rowOff>
    </xdr:from>
    <xdr:to>
      <xdr:col>7</xdr:col>
      <xdr:colOff>0</xdr:colOff>
      <xdr:row>118</xdr:row>
      <xdr:rowOff>0</xdr:rowOff>
    </xdr:to>
    <xdr:sp>
      <xdr:nvSpPr>
        <xdr:cNvPr id="54" name="Text 74"/>
        <xdr:cNvSpPr txBox="1">
          <a:spLocks noChangeArrowheads="1"/>
        </xdr:cNvSpPr>
      </xdr:nvSpPr>
      <xdr:spPr>
        <a:xfrm>
          <a:off x="466725" y="16716375"/>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September 2004 are as follows :-</a:t>
          </a:r>
        </a:p>
      </xdr:txBody>
    </xdr:sp>
    <xdr:clientData/>
  </xdr:twoCellAnchor>
  <xdr:twoCellAnchor>
    <xdr:from>
      <xdr:col>2</xdr:col>
      <xdr:colOff>38100</xdr:colOff>
      <xdr:row>127</xdr:row>
      <xdr:rowOff>9525</xdr:rowOff>
    </xdr:from>
    <xdr:to>
      <xdr:col>8</xdr:col>
      <xdr:colOff>0</xdr:colOff>
      <xdr:row>129</xdr:row>
      <xdr:rowOff>0</xdr:rowOff>
    </xdr:to>
    <xdr:sp>
      <xdr:nvSpPr>
        <xdr:cNvPr id="55" name="Text 75"/>
        <xdr:cNvSpPr txBox="1">
          <a:spLocks noChangeArrowheads="1"/>
        </xdr:cNvSpPr>
      </xdr:nvSpPr>
      <xdr:spPr>
        <a:xfrm>
          <a:off x="447675" y="18421350"/>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September 2004 included in (a) above are as follows :-</a:t>
          </a:r>
        </a:p>
      </xdr:txBody>
    </xdr:sp>
    <xdr:clientData/>
  </xdr:twoCellAnchor>
  <xdr:twoCellAnchor>
    <xdr:from>
      <xdr:col>5</xdr:col>
      <xdr:colOff>104775</xdr:colOff>
      <xdr:row>122</xdr:row>
      <xdr:rowOff>9525</xdr:rowOff>
    </xdr:from>
    <xdr:to>
      <xdr:col>6</xdr:col>
      <xdr:colOff>0</xdr:colOff>
      <xdr:row>122</xdr:row>
      <xdr:rowOff>9525</xdr:rowOff>
    </xdr:to>
    <xdr:sp>
      <xdr:nvSpPr>
        <xdr:cNvPr id="56" name="Line 85"/>
        <xdr:cNvSpPr>
          <a:spLocks/>
        </xdr:cNvSpPr>
      </xdr:nvSpPr>
      <xdr:spPr>
        <a:xfrm>
          <a:off x="4752975" y="176117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121</xdr:row>
      <xdr:rowOff>0</xdr:rowOff>
    </xdr:from>
    <xdr:to>
      <xdr:col>6</xdr:col>
      <xdr:colOff>0</xdr:colOff>
      <xdr:row>121</xdr:row>
      <xdr:rowOff>0</xdr:rowOff>
    </xdr:to>
    <xdr:sp>
      <xdr:nvSpPr>
        <xdr:cNvPr id="57" name="Line 86"/>
        <xdr:cNvSpPr>
          <a:spLocks/>
        </xdr:cNvSpPr>
      </xdr:nvSpPr>
      <xdr:spPr>
        <a:xfrm>
          <a:off x="4752975" y="1744027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126</xdr:row>
      <xdr:rowOff>0</xdr:rowOff>
    </xdr:from>
    <xdr:to>
      <xdr:col>6</xdr:col>
      <xdr:colOff>0</xdr:colOff>
      <xdr:row>126</xdr:row>
      <xdr:rowOff>0</xdr:rowOff>
    </xdr:to>
    <xdr:sp>
      <xdr:nvSpPr>
        <xdr:cNvPr id="58" name="Line 87"/>
        <xdr:cNvSpPr>
          <a:spLocks/>
        </xdr:cNvSpPr>
      </xdr:nvSpPr>
      <xdr:spPr>
        <a:xfrm>
          <a:off x="4752975" y="1824990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0</xdr:colOff>
      <xdr:row>125</xdr:row>
      <xdr:rowOff>0</xdr:rowOff>
    </xdr:to>
    <xdr:sp>
      <xdr:nvSpPr>
        <xdr:cNvPr id="59" name="Line 88"/>
        <xdr:cNvSpPr>
          <a:spLocks/>
        </xdr:cNvSpPr>
      </xdr:nvSpPr>
      <xdr:spPr>
        <a:xfrm>
          <a:off x="4752975" y="1808797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134</xdr:row>
      <xdr:rowOff>161925</xdr:rowOff>
    </xdr:from>
    <xdr:to>
      <xdr:col>6</xdr:col>
      <xdr:colOff>0</xdr:colOff>
      <xdr:row>134</xdr:row>
      <xdr:rowOff>161925</xdr:rowOff>
    </xdr:to>
    <xdr:sp>
      <xdr:nvSpPr>
        <xdr:cNvPr id="60" name="Line 89"/>
        <xdr:cNvSpPr>
          <a:spLocks/>
        </xdr:cNvSpPr>
      </xdr:nvSpPr>
      <xdr:spPr>
        <a:xfrm>
          <a:off x="4762500" y="1957387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139</xdr:row>
      <xdr:rowOff>95250</xdr:rowOff>
    </xdr:from>
    <xdr:to>
      <xdr:col>7</xdr:col>
      <xdr:colOff>171450</xdr:colOff>
      <xdr:row>141</xdr:row>
      <xdr:rowOff>0</xdr:rowOff>
    </xdr:to>
    <xdr:sp>
      <xdr:nvSpPr>
        <xdr:cNvPr id="61" name="Text 5"/>
        <xdr:cNvSpPr txBox="1">
          <a:spLocks noChangeArrowheads="1"/>
        </xdr:cNvSpPr>
      </xdr:nvSpPr>
      <xdr:spPr>
        <a:xfrm>
          <a:off x="247650" y="20212050"/>
          <a:ext cx="6343650"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143</xdr:row>
      <xdr:rowOff>104775</xdr:rowOff>
    </xdr:from>
    <xdr:ext cx="6553200" cy="209550"/>
    <xdr:sp>
      <xdr:nvSpPr>
        <xdr:cNvPr id="62" name="Text 12"/>
        <xdr:cNvSpPr txBox="1">
          <a:spLocks noChangeArrowheads="1"/>
        </xdr:cNvSpPr>
      </xdr:nvSpPr>
      <xdr:spPr>
        <a:xfrm>
          <a:off x="247650" y="2075497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145</xdr:row>
      <xdr:rowOff>0</xdr:rowOff>
    </xdr:from>
    <xdr:to>
      <xdr:col>7</xdr:col>
      <xdr:colOff>171450</xdr:colOff>
      <xdr:row>145</xdr:row>
      <xdr:rowOff>0</xdr:rowOff>
    </xdr:to>
    <xdr:sp>
      <xdr:nvSpPr>
        <xdr:cNvPr id="63" name="TextBox 93"/>
        <xdr:cNvSpPr txBox="1">
          <a:spLocks noChangeArrowheads="1"/>
        </xdr:cNvSpPr>
      </xdr:nvSpPr>
      <xdr:spPr>
        <a:xfrm>
          <a:off x="466725" y="2091690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236</xdr:row>
      <xdr:rowOff>0</xdr:rowOff>
    </xdr:from>
    <xdr:to>
      <xdr:col>6</xdr:col>
      <xdr:colOff>0</xdr:colOff>
      <xdr:row>236</xdr:row>
      <xdr:rowOff>0</xdr:rowOff>
    </xdr:to>
    <xdr:sp>
      <xdr:nvSpPr>
        <xdr:cNvPr id="64" name="Text 64"/>
        <xdr:cNvSpPr txBox="1">
          <a:spLocks noChangeArrowheads="1"/>
        </xdr:cNvSpPr>
      </xdr:nvSpPr>
      <xdr:spPr>
        <a:xfrm>
          <a:off x="219075" y="341185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236</xdr:row>
      <xdr:rowOff>0</xdr:rowOff>
    </xdr:from>
    <xdr:to>
      <xdr:col>6</xdr:col>
      <xdr:colOff>0</xdr:colOff>
      <xdr:row>236</xdr:row>
      <xdr:rowOff>0</xdr:rowOff>
    </xdr:to>
    <xdr:sp>
      <xdr:nvSpPr>
        <xdr:cNvPr id="65" name="Text 65"/>
        <xdr:cNvSpPr txBox="1">
          <a:spLocks noChangeArrowheads="1"/>
        </xdr:cNvSpPr>
      </xdr:nvSpPr>
      <xdr:spPr>
        <a:xfrm>
          <a:off x="409575" y="34118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236</xdr:row>
      <xdr:rowOff>0</xdr:rowOff>
    </xdr:from>
    <xdr:to>
      <xdr:col>6</xdr:col>
      <xdr:colOff>0</xdr:colOff>
      <xdr:row>236</xdr:row>
      <xdr:rowOff>0</xdr:rowOff>
    </xdr:to>
    <xdr:sp>
      <xdr:nvSpPr>
        <xdr:cNvPr id="66" name="Text 66"/>
        <xdr:cNvSpPr txBox="1">
          <a:spLocks noChangeArrowheads="1"/>
        </xdr:cNvSpPr>
      </xdr:nvSpPr>
      <xdr:spPr>
        <a:xfrm>
          <a:off x="419100" y="341185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236</xdr:row>
      <xdr:rowOff>0</xdr:rowOff>
    </xdr:from>
    <xdr:to>
      <xdr:col>6</xdr:col>
      <xdr:colOff>0</xdr:colOff>
      <xdr:row>236</xdr:row>
      <xdr:rowOff>0</xdr:rowOff>
    </xdr:to>
    <xdr:sp>
      <xdr:nvSpPr>
        <xdr:cNvPr id="67" name="Text 67"/>
        <xdr:cNvSpPr txBox="1">
          <a:spLocks noChangeArrowheads="1"/>
        </xdr:cNvSpPr>
      </xdr:nvSpPr>
      <xdr:spPr>
        <a:xfrm>
          <a:off x="409575" y="34118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236</xdr:row>
      <xdr:rowOff>0</xdr:rowOff>
    </xdr:from>
    <xdr:to>
      <xdr:col>7</xdr:col>
      <xdr:colOff>0</xdr:colOff>
      <xdr:row>236</xdr:row>
      <xdr:rowOff>0</xdr:rowOff>
    </xdr:to>
    <xdr:sp>
      <xdr:nvSpPr>
        <xdr:cNvPr id="68" name="Text 64"/>
        <xdr:cNvSpPr txBox="1">
          <a:spLocks noChangeArrowheads="1"/>
        </xdr:cNvSpPr>
      </xdr:nvSpPr>
      <xdr:spPr>
        <a:xfrm>
          <a:off x="314325" y="341185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236</xdr:row>
      <xdr:rowOff>0</xdr:rowOff>
    </xdr:from>
    <xdr:to>
      <xdr:col>7</xdr:col>
      <xdr:colOff>0</xdr:colOff>
      <xdr:row>236</xdr:row>
      <xdr:rowOff>0</xdr:rowOff>
    </xdr:to>
    <xdr:sp>
      <xdr:nvSpPr>
        <xdr:cNvPr id="69" name="Text 65"/>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236</xdr:row>
      <xdr:rowOff>0</xdr:rowOff>
    </xdr:from>
    <xdr:to>
      <xdr:col>7</xdr:col>
      <xdr:colOff>0</xdr:colOff>
      <xdr:row>236</xdr:row>
      <xdr:rowOff>0</xdr:rowOff>
    </xdr:to>
    <xdr:sp>
      <xdr:nvSpPr>
        <xdr:cNvPr id="70" name="Text 66"/>
        <xdr:cNvSpPr txBox="1">
          <a:spLocks noChangeArrowheads="1"/>
        </xdr:cNvSpPr>
      </xdr:nvSpPr>
      <xdr:spPr>
        <a:xfrm>
          <a:off x="419100" y="34118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236</xdr:row>
      <xdr:rowOff>0</xdr:rowOff>
    </xdr:from>
    <xdr:to>
      <xdr:col>7</xdr:col>
      <xdr:colOff>0</xdr:colOff>
      <xdr:row>236</xdr:row>
      <xdr:rowOff>0</xdr:rowOff>
    </xdr:to>
    <xdr:sp>
      <xdr:nvSpPr>
        <xdr:cNvPr id="71" name="Text 67"/>
        <xdr:cNvSpPr txBox="1">
          <a:spLocks noChangeArrowheads="1"/>
        </xdr:cNvSpPr>
      </xdr:nvSpPr>
      <xdr:spPr>
        <a:xfrm>
          <a:off x="409575" y="34118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204</xdr:row>
      <xdr:rowOff>0</xdr:rowOff>
    </xdr:from>
    <xdr:to>
      <xdr:col>7</xdr:col>
      <xdr:colOff>0</xdr:colOff>
      <xdr:row>204</xdr:row>
      <xdr:rowOff>0</xdr:rowOff>
    </xdr:to>
    <xdr:sp>
      <xdr:nvSpPr>
        <xdr:cNvPr id="72" name="Text 64"/>
        <xdr:cNvSpPr txBox="1">
          <a:spLocks noChangeArrowheads="1"/>
        </xdr:cNvSpPr>
      </xdr:nvSpPr>
      <xdr:spPr>
        <a:xfrm>
          <a:off x="219075" y="297275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209</xdr:row>
      <xdr:rowOff>0</xdr:rowOff>
    </xdr:from>
    <xdr:to>
      <xdr:col>7</xdr:col>
      <xdr:colOff>0</xdr:colOff>
      <xdr:row>209</xdr:row>
      <xdr:rowOff>0</xdr:rowOff>
    </xdr:to>
    <xdr:sp>
      <xdr:nvSpPr>
        <xdr:cNvPr id="73" name="Text 65"/>
        <xdr:cNvSpPr txBox="1">
          <a:spLocks noChangeArrowheads="1"/>
        </xdr:cNvSpPr>
      </xdr:nvSpPr>
      <xdr:spPr>
        <a:xfrm>
          <a:off x="409575" y="30480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209</xdr:row>
      <xdr:rowOff>0</xdr:rowOff>
    </xdr:from>
    <xdr:to>
      <xdr:col>7</xdr:col>
      <xdr:colOff>0</xdr:colOff>
      <xdr:row>209</xdr:row>
      <xdr:rowOff>0</xdr:rowOff>
    </xdr:to>
    <xdr:sp>
      <xdr:nvSpPr>
        <xdr:cNvPr id="74" name="Text 66"/>
        <xdr:cNvSpPr txBox="1">
          <a:spLocks noChangeArrowheads="1"/>
        </xdr:cNvSpPr>
      </xdr:nvSpPr>
      <xdr:spPr>
        <a:xfrm>
          <a:off x="419100" y="304800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209</xdr:row>
      <xdr:rowOff>0</xdr:rowOff>
    </xdr:from>
    <xdr:to>
      <xdr:col>6</xdr:col>
      <xdr:colOff>695325</xdr:colOff>
      <xdr:row>209</xdr:row>
      <xdr:rowOff>0</xdr:rowOff>
    </xdr:to>
    <xdr:sp>
      <xdr:nvSpPr>
        <xdr:cNvPr id="75" name="Text 67"/>
        <xdr:cNvSpPr txBox="1">
          <a:spLocks noChangeArrowheads="1"/>
        </xdr:cNvSpPr>
      </xdr:nvSpPr>
      <xdr:spPr>
        <a:xfrm>
          <a:off x="409575" y="304800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180975</xdr:colOff>
      <xdr:row>191</xdr:row>
      <xdr:rowOff>0</xdr:rowOff>
    </xdr:from>
    <xdr:ext cx="6172200" cy="361950"/>
    <xdr:sp>
      <xdr:nvSpPr>
        <xdr:cNvPr id="76" name="Text 14"/>
        <xdr:cNvSpPr txBox="1">
          <a:spLocks noChangeArrowheads="1"/>
        </xdr:cNvSpPr>
      </xdr:nvSpPr>
      <xdr:spPr>
        <a:xfrm>
          <a:off x="400050" y="27879675"/>
          <a:ext cx="61722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171450</xdr:colOff>
      <xdr:row>209</xdr:row>
      <xdr:rowOff>0</xdr:rowOff>
    </xdr:from>
    <xdr:ext cx="6172200" cy="533400"/>
    <xdr:sp>
      <xdr:nvSpPr>
        <xdr:cNvPr id="77" name="Text 14"/>
        <xdr:cNvSpPr txBox="1">
          <a:spLocks noChangeArrowheads="1"/>
        </xdr:cNvSpPr>
      </xdr:nvSpPr>
      <xdr:spPr>
        <a:xfrm>
          <a:off x="390525" y="30480000"/>
          <a:ext cx="6172200"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191</xdr:row>
      <xdr:rowOff>0</xdr:rowOff>
    </xdr:from>
    <xdr:to>
      <xdr:col>6</xdr:col>
      <xdr:colOff>885825</xdr:colOff>
      <xdr:row>191</xdr:row>
      <xdr:rowOff>0</xdr:rowOff>
    </xdr:to>
    <xdr:sp>
      <xdr:nvSpPr>
        <xdr:cNvPr id="78" name="TextBox 108"/>
        <xdr:cNvSpPr txBox="1">
          <a:spLocks noChangeArrowheads="1"/>
        </xdr:cNvSpPr>
      </xdr:nvSpPr>
      <xdr:spPr>
        <a:xfrm>
          <a:off x="428625" y="278796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145</xdr:row>
      <xdr:rowOff>0</xdr:rowOff>
    </xdr:from>
    <xdr:to>
      <xdr:col>8</xdr:col>
      <xdr:colOff>0</xdr:colOff>
      <xdr:row>145</xdr:row>
      <xdr:rowOff>0</xdr:rowOff>
    </xdr:to>
    <xdr:sp>
      <xdr:nvSpPr>
        <xdr:cNvPr id="80" name="Text 64"/>
        <xdr:cNvSpPr txBox="1">
          <a:spLocks noChangeArrowheads="1"/>
        </xdr:cNvSpPr>
      </xdr:nvSpPr>
      <xdr:spPr>
        <a:xfrm>
          <a:off x="228600" y="2091690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145</xdr:row>
      <xdr:rowOff>0</xdr:rowOff>
    </xdr:from>
    <xdr:to>
      <xdr:col>7</xdr:col>
      <xdr:colOff>152400</xdr:colOff>
      <xdr:row>145</xdr:row>
      <xdr:rowOff>0</xdr:rowOff>
    </xdr:to>
    <xdr:sp>
      <xdr:nvSpPr>
        <xdr:cNvPr id="81" name="Text 65"/>
        <xdr:cNvSpPr txBox="1">
          <a:spLocks noChangeArrowheads="1"/>
        </xdr:cNvSpPr>
      </xdr:nvSpPr>
      <xdr:spPr>
        <a:xfrm>
          <a:off x="409575" y="209169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145</xdr:row>
      <xdr:rowOff>0</xdr:rowOff>
    </xdr:from>
    <xdr:to>
      <xdr:col>8</xdr:col>
      <xdr:colOff>0</xdr:colOff>
      <xdr:row>145</xdr:row>
      <xdr:rowOff>0</xdr:rowOff>
    </xdr:to>
    <xdr:sp>
      <xdr:nvSpPr>
        <xdr:cNvPr id="82" name="Text 66"/>
        <xdr:cNvSpPr txBox="1">
          <a:spLocks noChangeArrowheads="1"/>
        </xdr:cNvSpPr>
      </xdr:nvSpPr>
      <xdr:spPr>
        <a:xfrm>
          <a:off x="419100" y="209169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145</xdr:row>
      <xdr:rowOff>0</xdr:rowOff>
    </xdr:from>
    <xdr:to>
      <xdr:col>8</xdr:col>
      <xdr:colOff>0</xdr:colOff>
      <xdr:row>145</xdr:row>
      <xdr:rowOff>0</xdr:rowOff>
    </xdr:to>
    <xdr:sp>
      <xdr:nvSpPr>
        <xdr:cNvPr id="83" name="Text 67"/>
        <xdr:cNvSpPr txBox="1">
          <a:spLocks noChangeArrowheads="1"/>
        </xdr:cNvSpPr>
      </xdr:nvSpPr>
      <xdr:spPr>
        <a:xfrm>
          <a:off x="409575" y="209169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79</xdr:row>
      <xdr:rowOff>0</xdr:rowOff>
    </xdr:from>
    <xdr:to>
      <xdr:col>7</xdr:col>
      <xdr:colOff>171450</xdr:colOff>
      <xdr:row>82</xdr:row>
      <xdr:rowOff>38100</xdr:rowOff>
    </xdr:to>
    <xdr:sp>
      <xdr:nvSpPr>
        <xdr:cNvPr id="84" name="TextBox 128"/>
        <xdr:cNvSpPr txBox="1">
          <a:spLocks noChangeArrowheads="1"/>
        </xdr:cNvSpPr>
      </xdr:nvSpPr>
      <xdr:spPr>
        <a:xfrm>
          <a:off x="457200" y="10963275"/>
          <a:ext cx="613410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its holding company, Malayan United Industries Berhad ("MUIB"), intends to settle the inter-company advances owing to the Company and its subsidiaries by  the proposed issuance of Irredeemable Convertible Unsecured Loan Stocks ('ICULS") by MUIB.</a:t>
          </a:r>
        </a:p>
      </xdr:txBody>
    </xdr:sp>
    <xdr:clientData/>
  </xdr:twoCellAnchor>
  <xdr:twoCellAnchor>
    <xdr:from>
      <xdr:col>2</xdr:col>
      <xdr:colOff>47625</xdr:colOff>
      <xdr:row>83</xdr:row>
      <xdr:rowOff>0</xdr:rowOff>
    </xdr:from>
    <xdr:to>
      <xdr:col>7</xdr:col>
      <xdr:colOff>171450</xdr:colOff>
      <xdr:row>86</xdr:row>
      <xdr:rowOff>66675</xdr:rowOff>
    </xdr:to>
    <xdr:sp>
      <xdr:nvSpPr>
        <xdr:cNvPr id="85" name="TextBox 129"/>
        <xdr:cNvSpPr txBox="1">
          <a:spLocks noChangeArrowheads="1"/>
        </xdr:cNvSpPr>
      </xdr:nvSpPr>
      <xdr:spPr>
        <a:xfrm>
          <a:off x="457200" y="11553825"/>
          <a:ext cx="6134100"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Subsequently, on 16 January 2004, the Company has entered into a Settlement Agreement with MUIB whereby MUIB proposed to settle the inter-company advances owing to the Company and its subsidiaries by the issuance of up to RM1,454 million nominal value of ICULS comprising :-</a:t>
          </a:r>
        </a:p>
      </xdr:txBody>
    </xdr:sp>
    <xdr:clientData/>
  </xdr:twoCellAnchor>
  <xdr:twoCellAnchor>
    <xdr:from>
      <xdr:col>2</xdr:col>
      <xdr:colOff>361950</xdr:colOff>
      <xdr:row>87</xdr:row>
      <xdr:rowOff>0</xdr:rowOff>
    </xdr:from>
    <xdr:to>
      <xdr:col>7</xdr:col>
      <xdr:colOff>152400</xdr:colOff>
      <xdr:row>89</xdr:row>
      <xdr:rowOff>66675</xdr:rowOff>
    </xdr:to>
    <xdr:sp>
      <xdr:nvSpPr>
        <xdr:cNvPr id="86" name="TextBox 131"/>
        <xdr:cNvSpPr txBox="1">
          <a:spLocks noChangeArrowheads="1"/>
        </xdr:cNvSpPr>
      </xdr:nvSpPr>
      <xdr:spPr>
        <a:xfrm>
          <a:off x="771525" y="12201525"/>
          <a:ext cx="58007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RM1,285 million nominal value of Class A1 and Class A2, 8-year ICULS to be issued on the basis of RM1.00 nominal value for every RM0.83 of inter-company advances owing; and
</a:t>
          </a:r>
        </a:p>
      </xdr:txBody>
    </xdr:sp>
    <xdr:clientData/>
  </xdr:twoCellAnchor>
  <xdr:twoCellAnchor>
    <xdr:from>
      <xdr:col>2</xdr:col>
      <xdr:colOff>28575</xdr:colOff>
      <xdr:row>99</xdr:row>
      <xdr:rowOff>9525</xdr:rowOff>
    </xdr:from>
    <xdr:to>
      <xdr:col>8</xdr:col>
      <xdr:colOff>0</xdr:colOff>
      <xdr:row>105</xdr:row>
      <xdr:rowOff>28575</xdr:rowOff>
    </xdr:to>
    <xdr:sp>
      <xdr:nvSpPr>
        <xdr:cNvPr id="87" name="TextBox 132"/>
        <xdr:cNvSpPr txBox="1">
          <a:spLocks noChangeArrowheads="1"/>
        </xdr:cNvSpPr>
      </xdr:nvSpPr>
      <xdr:spPr>
        <a:xfrm>
          <a:off x="438150" y="14097000"/>
          <a:ext cx="6162675" cy="9906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proposed to undertake a private placement of up to 73,950,000 new ordinary shares of RM0.50 each, representing 10% of the then existing issued and paid-up share capital of the Company ("Private Placement"). The Private Placement was to raise additional working capital for the Company. The Private Placement was approved by the SC on 16  February 2004. All the placement shares were issued at placement price of RM0.50 per share and the Private Placement was fully completed on 11 June 2004.</a:t>
          </a:r>
        </a:p>
      </xdr:txBody>
    </xdr:sp>
    <xdr:clientData/>
  </xdr:twoCellAnchor>
  <xdr:twoCellAnchor>
    <xdr:from>
      <xdr:col>2</xdr:col>
      <xdr:colOff>57150</xdr:colOff>
      <xdr:row>172</xdr:row>
      <xdr:rowOff>0</xdr:rowOff>
    </xdr:from>
    <xdr:to>
      <xdr:col>7</xdr:col>
      <xdr:colOff>171450</xdr:colOff>
      <xdr:row>172</xdr:row>
      <xdr:rowOff>0</xdr:rowOff>
    </xdr:to>
    <xdr:sp>
      <xdr:nvSpPr>
        <xdr:cNvPr id="88" name="TextBox 133"/>
        <xdr:cNvSpPr txBox="1">
          <a:spLocks noChangeArrowheads="1"/>
        </xdr:cNvSpPr>
      </xdr:nvSpPr>
      <xdr:spPr>
        <a:xfrm>
          <a:off x="466725" y="251936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172</xdr:row>
      <xdr:rowOff>0</xdr:rowOff>
    </xdr:from>
    <xdr:to>
      <xdr:col>8</xdr:col>
      <xdr:colOff>0</xdr:colOff>
      <xdr:row>172</xdr:row>
      <xdr:rowOff>0</xdr:rowOff>
    </xdr:to>
    <xdr:sp>
      <xdr:nvSpPr>
        <xdr:cNvPr id="89" name="Text 64"/>
        <xdr:cNvSpPr txBox="1">
          <a:spLocks noChangeArrowheads="1"/>
        </xdr:cNvSpPr>
      </xdr:nvSpPr>
      <xdr:spPr>
        <a:xfrm>
          <a:off x="228600" y="251936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172</xdr:row>
      <xdr:rowOff>0</xdr:rowOff>
    </xdr:from>
    <xdr:to>
      <xdr:col>7</xdr:col>
      <xdr:colOff>152400</xdr:colOff>
      <xdr:row>172</xdr:row>
      <xdr:rowOff>0</xdr:rowOff>
    </xdr:to>
    <xdr:sp>
      <xdr:nvSpPr>
        <xdr:cNvPr id="90" name="Text 65"/>
        <xdr:cNvSpPr txBox="1">
          <a:spLocks noChangeArrowheads="1"/>
        </xdr:cNvSpPr>
      </xdr:nvSpPr>
      <xdr:spPr>
        <a:xfrm>
          <a:off x="409575" y="251936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172</xdr:row>
      <xdr:rowOff>0</xdr:rowOff>
    </xdr:from>
    <xdr:to>
      <xdr:col>8</xdr:col>
      <xdr:colOff>0</xdr:colOff>
      <xdr:row>172</xdr:row>
      <xdr:rowOff>0</xdr:rowOff>
    </xdr:to>
    <xdr:sp>
      <xdr:nvSpPr>
        <xdr:cNvPr id="91" name="Text 66"/>
        <xdr:cNvSpPr txBox="1">
          <a:spLocks noChangeArrowheads="1"/>
        </xdr:cNvSpPr>
      </xdr:nvSpPr>
      <xdr:spPr>
        <a:xfrm>
          <a:off x="419100" y="251936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172</xdr:row>
      <xdr:rowOff>0</xdr:rowOff>
    </xdr:from>
    <xdr:to>
      <xdr:col>8</xdr:col>
      <xdr:colOff>0</xdr:colOff>
      <xdr:row>172</xdr:row>
      <xdr:rowOff>0</xdr:rowOff>
    </xdr:to>
    <xdr:sp>
      <xdr:nvSpPr>
        <xdr:cNvPr id="92" name="Text 67"/>
        <xdr:cNvSpPr txBox="1">
          <a:spLocks noChangeArrowheads="1"/>
        </xdr:cNvSpPr>
      </xdr:nvSpPr>
      <xdr:spPr>
        <a:xfrm>
          <a:off x="409575" y="251936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342900</xdr:colOff>
      <xdr:row>90</xdr:row>
      <xdr:rowOff>9525</xdr:rowOff>
    </xdr:from>
    <xdr:to>
      <xdr:col>7</xdr:col>
      <xdr:colOff>152400</xdr:colOff>
      <xdr:row>93</xdr:row>
      <xdr:rowOff>0</xdr:rowOff>
    </xdr:to>
    <xdr:sp>
      <xdr:nvSpPr>
        <xdr:cNvPr id="93" name="TextBox 139"/>
        <xdr:cNvSpPr txBox="1">
          <a:spLocks noChangeArrowheads="1"/>
        </xdr:cNvSpPr>
      </xdr:nvSpPr>
      <xdr:spPr>
        <a:xfrm>
          <a:off x="752475" y="12696825"/>
          <a:ext cx="581977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RM169 million nominal value of Class A3, 2½-year ICULS being the issue of additional ICULS as compensation in place of interest in cash on the outstanding Class A1 and Class A2, 8-year ICULS.</a:t>
          </a:r>
        </a:p>
      </xdr:txBody>
    </xdr:sp>
    <xdr:clientData/>
  </xdr:twoCellAnchor>
  <xdr:twoCellAnchor>
    <xdr:from>
      <xdr:col>2</xdr:col>
      <xdr:colOff>276225</xdr:colOff>
      <xdr:row>93</xdr:row>
      <xdr:rowOff>0</xdr:rowOff>
    </xdr:from>
    <xdr:to>
      <xdr:col>8</xdr:col>
      <xdr:colOff>0</xdr:colOff>
      <xdr:row>93</xdr:row>
      <xdr:rowOff>0</xdr:rowOff>
    </xdr:to>
    <xdr:sp>
      <xdr:nvSpPr>
        <xdr:cNvPr id="94" name="TextBox 141"/>
        <xdr:cNvSpPr txBox="1">
          <a:spLocks noChangeArrowheads="1"/>
        </xdr:cNvSpPr>
      </xdr:nvSpPr>
      <xdr:spPr>
        <a:xfrm>
          <a:off x="685800" y="1311592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93</xdr:row>
      <xdr:rowOff>0</xdr:rowOff>
    </xdr:from>
    <xdr:to>
      <xdr:col>7</xdr:col>
      <xdr:colOff>171450</xdr:colOff>
      <xdr:row>93</xdr:row>
      <xdr:rowOff>0</xdr:rowOff>
    </xdr:to>
    <xdr:sp>
      <xdr:nvSpPr>
        <xdr:cNvPr id="95" name="TextBox 142"/>
        <xdr:cNvSpPr txBox="1">
          <a:spLocks noChangeArrowheads="1"/>
        </xdr:cNvSpPr>
      </xdr:nvSpPr>
      <xdr:spPr>
        <a:xfrm>
          <a:off x="666750" y="1311592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93</xdr:row>
      <xdr:rowOff>0</xdr:rowOff>
    </xdr:from>
    <xdr:to>
      <xdr:col>8</xdr:col>
      <xdr:colOff>0</xdr:colOff>
      <xdr:row>98</xdr:row>
      <xdr:rowOff>76200</xdr:rowOff>
    </xdr:to>
    <xdr:sp>
      <xdr:nvSpPr>
        <xdr:cNvPr id="96" name="TextBox 143"/>
        <xdr:cNvSpPr txBox="1">
          <a:spLocks noChangeArrowheads="1"/>
        </xdr:cNvSpPr>
      </xdr:nvSpPr>
      <xdr:spPr>
        <a:xfrm>
          <a:off x="409575" y="13115925"/>
          <a:ext cx="6191250" cy="885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details of the proposed settlement are contained in the announcement by the Company on 16 January 2004 and the Company's Circular to Shareholders dated 12 October 2004.  MUIB had on 24 March 2004 obtained the approval of the Securities Commission ("SC") for the proposed settlement. The proposed settlement has been approved by shareholders of MUIB and of the Company on 30 September 2004 and 28 October 2004 respectively. The proposed settlement is in the process of implementation.</a:t>
          </a:r>
        </a:p>
      </xdr:txBody>
    </xdr:sp>
    <xdr:clientData/>
  </xdr:twoCellAnchor>
  <xdr:oneCellAnchor>
    <xdr:from>
      <xdr:col>1</xdr:col>
      <xdr:colOff>28575</xdr:colOff>
      <xdr:row>148</xdr:row>
      <xdr:rowOff>19050</xdr:rowOff>
    </xdr:from>
    <xdr:ext cx="6324600" cy="1009650"/>
    <xdr:sp>
      <xdr:nvSpPr>
        <xdr:cNvPr id="97" name="TextBox 144"/>
        <xdr:cNvSpPr txBox="1">
          <a:spLocks noChangeArrowheads="1"/>
        </xdr:cNvSpPr>
      </xdr:nvSpPr>
      <xdr:spPr>
        <a:xfrm>
          <a:off x="247650" y="21345525"/>
          <a:ext cx="632460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23 November 2004, the Company announced that the Board of Directors has declared a Special Dividend in specie of 2% tax exempt in respect of the financial year ending 31 December 2004. The net dividend of RM0.01 per share which is payable on 28 December 2004, is to be satisfied by an in-specie distribution of Class A non-voting preference shares (hereinafter referred to as "SPB 'A' Preference Shares") of Syahdu Pinta Berhad [formerly known as Syahdu Pinta Sdn Bhd] (hereinafter referred to as "SPB") on the basis of one (1) SPB 'A' Preference Share for every one (1) Pan Malaysia Corporation Berhad ordinary share of RM0.50 each held on the entitlement date.
</a:t>
          </a:r>
          <a:r>
            <a:rPr lang="en-US" cap="none" sz="1000" b="0" i="0" u="none" baseline="0">
              <a:latin typeface="Arial"/>
              <a:ea typeface="Arial"/>
              <a:cs typeface="Arial"/>
            </a:rPr>
            <a:t>
</a:t>
          </a:r>
        </a:p>
      </xdr:txBody>
    </xdr:sp>
    <xdr:clientData/>
  </xdr:oneCellAnchor>
  <xdr:twoCellAnchor>
    <xdr:from>
      <xdr:col>2</xdr:col>
      <xdr:colOff>28575</xdr:colOff>
      <xdr:row>106</xdr:row>
      <xdr:rowOff>9525</xdr:rowOff>
    </xdr:from>
    <xdr:to>
      <xdr:col>8</xdr:col>
      <xdr:colOff>0</xdr:colOff>
      <xdr:row>113</xdr:row>
      <xdr:rowOff>28575</xdr:rowOff>
    </xdr:to>
    <xdr:sp>
      <xdr:nvSpPr>
        <xdr:cNvPr id="98" name="TextBox 149"/>
        <xdr:cNvSpPr txBox="1">
          <a:spLocks noChangeArrowheads="1"/>
        </xdr:cNvSpPr>
      </xdr:nvSpPr>
      <xdr:spPr>
        <a:xfrm>
          <a:off x="438150" y="15163800"/>
          <a:ext cx="6162675" cy="12096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 July 2004, the Company proposed to undertake a private placement of up to 81,345,000 new ordinary shares of RM0.50 each representing 10% of the existing issued and paid-up share capital of the Company ("New Private Placement"). The New Private Placement is to raise additional working capital for the Company and its subsidiaries. The SC, vide its letter dated 28 July 2004, had approved the New Private Placement. During the period from 5 October 2004 to 15 October 2004, the Company has issued placement shares comprising 26,560,000 new ordinary shares of RM0.50 each at placement price of RM0.50 per ordinary share pursuant to the New Private Placement.  </a:t>
          </a:r>
        </a:p>
      </xdr:txBody>
    </xdr:sp>
    <xdr:clientData/>
  </xdr:twoCellAnchor>
  <xdr:oneCellAnchor>
    <xdr:from>
      <xdr:col>1</xdr:col>
      <xdr:colOff>180975</xdr:colOff>
      <xdr:row>219</xdr:row>
      <xdr:rowOff>9525</xdr:rowOff>
    </xdr:from>
    <xdr:ext cx="6219825" cy="438150"/>
    <xdr:sp>
      <xdr:nvSpPr>
        <xdr:cNvPr id="99" name="Text 14"/>
        <xdr:cNvSpPr txBox="1">
          <a:spLocks noChangeArrowheads="1"/>
        </xdr:cNvSpPr>
      </xdr:nvSpPr>
      <xdr:spPr>
        <a:xfrm>
          <a:off x="400050" y="31537275"/>
          <a:ext cx="621982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as mentioned in Note 8 (b) above amounted to RM36,975,000 and the utilisation are as follows :</a:t>
          </a:r>
        </a:p>
      </xdr:txBody>
    </xdr:sp>
    <xdr:clientData/>
  </xdr:oneCellAnchor>
  <xdr:twoCellAnchor>
    <xdr:from>
      <xdr:col>1</xdr:col>
      <xdr:colOff>180975</xdr:colOff>
      <xdr:row>167</xdr:row>
      <xdr:rowOff>76200</xdr:rowOff>
    </xdr:from>
    <xdr:to>
      <xdr:col>7</xdr:col>
      <xdr:colOff>152400</xdr:colOff>
      <xdr:row>175</xdr:row>
      <xdr:rowOff>66675</xdr:rowOff>
    </xdr:to>
    <xdr:sp>
      <xdr:nvSpPr>
        <xdr:cNvPr id="100" name="TextBox 152"/>
        <xdr:cNvSpPr txBox="1">
          <a:spLocks noChangeArrowheads="1"/>
        </xdr:cNvSpPr>
      </xdr:nvSpPr>
      <xdr:spPr>
        <a:xfrm>
          <a:off x="400050" y="24374475"/>
          <a:ext cx="6172200" cy="137160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transferred into the Depositor's Securities Account before 4.00 p.m. on 10 December 2004 in respect of ordinary transfers;
Securities deposited into the Depositor's Securities Account before 12.30 p.m. on  8 December 2004 in respect of securities exempted from mandatory deposit; and
Securities bought on Bursa Malaysia Securities Berhad on a cum entitlement basis according to the Rules of Bursa Malaysia Securities Berhad.</a:t>
          </a:r>
        </a:p>
      </xdr:txBody>
    </xdr:sp>
    <xdr:clientData/>
  </xdr:twoCellAnchor>
  <xdr:twoCellAnchor>
    <xdr:from>
      <xdr:col>1</xdr:col>
      <xdr:colOff>47625</xdr:colOff>
      <xdr:row>155</xdr:row>
      <xdr:rowOff>66675</xdr:rowOff>
    </xdr:from>
    <xdr:to>
      <xdr:col>7</xdr:col>
      <xdr:colOff>161925</xdr:colOff>
      <xdr:row>161</xdr:row>
      <xdr:rowOff>104775</xdr:rowOff>
    </xdr:to>
    <xdr:sp>
      <xdr:nvSpPr>
        <xdr:cNvPr id="101" name="TextBox 153"/>
        <xdr:cNvSpPr txBox="1">
          <a:spLocks noChangeArrowheads="1"/>
        </xdr:cNvSpPr>
      </xdr:nvSpPr>
      <xdr:spPr>
        <a:xfrm>
          <a:off x="266700" y="22526625"/>
          <a:ext cx="6315075" cy="1009650"/>
        </a:xfrm>
        <a:prstGeom prst="rect">
          <a:avLst/>
        </a:prstGeom>
        <a:solidFill>
          <a:srgbClr val="FFFFFF"/>
        </a:solidFill>
        <a:ln w="19050"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The declaration of the special dividend in specie is to enable shareholders of the Company to be entitled to the relevant shareholding in SPB in order to participate in the distribution of SPB assets, the process of distribution of which is more particularly described in Section 2.3 of the Company's Circular to Shareholders dated 12 October 2004 concerning the settlement of inter-company advances owing by Malayan United Industries Berhad ("MUIB") involving the issuance of up to RM1,285 million nominal value of irredeemable convertible unsecured loan stocks by MUIB.</a:t>
          </a:r>
        </a:p>
      </xdr:txBody>
    </xdr:sp>
    <xdr:clientData/>
  </xdr:twoCellAnchor>
  <xdr:twoCellAnchor>
    <xdr:from>
      <xdr:col>1</xdr:col>
      <xdr:colOff>57150</xdr:colOff>
      <xdr:row>161</xdr:row>
      <xdr:rowOff>133350</xdr:rowOff>
    </xdr:from>
    <xdr:to>
      <xdr:col>7</xdr:col>
      <xdr:colOff>104775</xdr:colOff>
      <xdr:row>165</xdr:row>
      <xdr:rowOff>19050</xdr:rowOff>
    </xdr:to>
    <xdr:sp>
      <xdr:nvSpPr>
        <xdr:cNvPr id="102" name="TextBox 154"/>
        <xdr:cNvSpPr txBox="1">
          <a:spLocks noChangeArrowheads="1"/>
        </xdr:cNvSpPr>
      </xdr:nvSpPr>
      <xdr:spPr>
        <a:xfrm>
          <a:off x="276225" y="23564850"/>
          <a:ext cx="6248400" cy="476250"/>
        </a:xfrm>
        <a:prstGeom prst="rect">
          <a:avLst/>
        </a:prstGeom>
        <a:solidFill>
          <a:srgbClr val="FFFFFF"/>
        </a:solidFill>
        <a:ln w="19050"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As announced, the Register of Members of the Company will be closed on 13 December 2004 to determine shareholders' entitlement to the dividend payment. The entitlement date for the payment is on 10 December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5.75">
      <c r="J2" s="1"/>
    </row>
    <row r="3" ht="12.75"/>
    <row r="4" ht="12.75"/>
    <row r="5" spans="1:12" s="1" customFormat="1" ht="15.75">
      <c r="A5" s="151" t="s">
        <v>38</v>
      </c>
      <c r="B5" s="151"/>
      <c r="C5" s="151"/>
      <c r="D5" s="151"/>
      <c r="E5" s="151"/>
      <c r="F5" s="151"/>
      <c r="G5" s="151"/>
      <c r="H5" s="151"/>
      <c r="I5" s="151"/>
      <c r="J5" s="151"/>
      <c r="K5" s="151"/>
      <c r="L5" s="107"/>
    </row>
    <row r="6" spans="1:12" ht="12.75" customHeight="1">
      <c r="A6" s="152" t="s">
        <v>128</v>
      </c>
      <c r="B6" s="152"/>
      <c r="C6" s="152"/>
      <c r="D6" s="152"/>
      <c r="E6" s="152"/>
      <c r="F6" s="152"/>
      <c r="G6" s="152"/>
      <c r="H6" s="152"/>
      <c r="I6" s="152"/>
      <c r="J6" s="152"/>
      <c r="K6" s="152"/>
      <c r="L6" s="31"/>
    </row>
    <row r="7" spans="1:12" ht="12.75" customHeight="1">
      <c r="A7" s="152" t="s">
        <v>129</v>
      </c>
      <c r="B7" s="152"/>
      <c r="C7" s="152"/>
      <c r="D7" s="152"/>
      <c r="E7" s="152"/>
      <c r="F7" s="152"/>
      <c r="G7" s="152"/>
      <c r="H7" s="152"/>
      <c r="I7" s="152"/>
      <c r="J7" s="152"/>
      <c r="K7" s="152"/>
      <c r="L7" s="31"/>
    </row>
    <row r="8" spans="1:12" s="63" customFormat="1" ht="15.75" customHeight="1">
      <c r="A8" s="151" t="s">
        <v>130</v>
      </c>
      <c r="B8" s="151"/>
      <c r="C8" s="151"/>
      <c r="D8" s="151"/>
      <c r="E8" s="151"/>
      <c r="F8" s="151"/>
      <c r="G8" s="151"/>
      <c r="H8" s="151"/>
      <c r="I8" s="151"/>
      <c r="J8" s="151"/>
      <c r="K8" s="151"/>
      <c r="L8" s="106"/>
    </row>
    <row r="9" spans="1:12" s="63" customFormat="1" ht="15.75" customHeight="1">
      <c r="A9" s="151" t="s">
        <v>208</v>
      </c>
      <c r="B9" s="151"/>
      <c r="C9" s="151"/>
      <c r="D9" s="151"/>
      <c r="E9" s="151"/>
      <c r="F9" s="151"/>
      <c r="G9" s="151"/>
      <c r="H9" s="151"/>
      <c r="I9" s="151"/>
      <c r="J9" s="151"/>
      <c r="K9" s="151"/>
      <c r="L9" s="106"/>
    </row>
    <row r="10" spans="1:12" s="63" customFormat="1" ht="15.75" customHeight="1">
      <c r="A10" s="108"/>
      <c r="B10" s="108"/>
      <c r="C10" s="108"/>
      <c r="E10" s="110" t="s">
        <v>134</v>
      </c>
      <c r="F10" s="108"/>
      <c r="G10" s="108"/>
      <c r="H10" s="108"/>
      <c r="I10" s="108"/>
      <c r="J10" s="108"/>
      <c r="K10" s="108"/>
      <c r="L10" s="106"/>
    </row>
    <row r="11" spans="1:12" s="63" customFormat="1" ht="6" customHeight="1">
      <c r="A11" s="108"/>
      <c r="B11" s="108"/>
      <c r="C11" s="108"/>
      <c r="E11" s="110"/>
      <c r="F11" s="108"/>
      <c r="G11" s="108"/>
      <c r="H11" s="108"/>
      <c r="I11" s="108"/>
      <c r="J11" s="108"/>
      <c r="K11" s="108"/>
      <c r="L11" s="106"/>
    </row>
    <row r="13" ht="15.75">
      <c r="B13" s="1" t="s">
        <v>94</v>
      </c>
    </row>
    <row r="14" ht="15.75">
      <c r="B14" s="1" t="s">
        <v>209</v>
      </c>
    </row>
    <row r="15" ht="6.75" customHeight="1"/>
    <row r="16" spans="7:10" ht="7.5" customHeight="1">
      <c r="G16" s="21"/>
      <c r="H16" s="153"/>
      <c r="I16" s="153"/>
      <c r="J16" s="153"/>
    </row>
    <row r="17" spans="4:10" ht="12.75" customHeight="1">
      <c r="D17" s="150" t="s">
        <v>213</v>
      </c>
      <c r="E17" s="150"/>
      <c r="F17" s="150"/>
      <c r="G17" s="5"/>
      <c r="H17" s="105" t="s">
        <v>212</v>
      </c>
      <c r="I17" s="104"/>
      <c r="J17" s="104"/>
    </row>
    <row r="18" spans="6:10" ht="6.75" customHeight="1">
      <c r="F18" s="35"/>
      <c r="G18" s="5"/>
      <c r="H18" s="91"/>
      <c r="I18" s="89"/>
      <c r="J18" s="89"/>
    </row>
    <row r="19" spans="4:10" ht="13.5" customHeight="1">
      <c r="D19" s="114" t="s">
        <v>210</v>
      </c>
      <c r="E19" s="22"/>
      <c r="F19" s="114" t="s">
        <v>211</v>
      </c>
      <c r="G19" s="21"/>
      <c r="H19" s="114" t="s">
        <v>210</v>
      </c>
      <c r="I19" s="22"/>
      <c r="J19" s="114" t="s">
        <v>211</v>
      </c>
    </row>
    <row r="20" spans="4:10" ht="13.5" customHeight="1">
      <c r="D20" s="92"/>
      <c r="E20" s="22"/>
      <c r="F20" s="92"/>
      <c r="G20" s="21"/>
      <c r="H20" s="92"/>
      <c r="I20" s="22"/>
      <c r="J20" s="92"/>
    </row>
    <row r="21" spans="4:10" ht="12.75">
      <c r="D21" s="5" t="s">
        <v>39</v>
      </c>
      <c r="E21" s="23"/>
      <c r="F21" s="5" t="s">
        <v>39</v>
      </c>
      <c r="G21" s="21"/>
      <c r="H21" s="5" t="s">
        <v>39</v>
      </c>
      <c r="I21" s="23"/>
      <c r="J21" s="5" t="s">
        <v>40</v>
      </c>
    </row>
    <row r="23" spans="2:11" ht="12.75">
      <c r="B23" s="4" t="s">
        <v>0</v>
      </c>
      <c r="D23" s="50">
        <v>88382</v>
      </c>
      <c r="E23" s="22"/>
      <c r="F23" s="50">
        <v>113620</v>
      </c>
      <c r="G23" s="23"/>
      <c r="H23" s="7">
        <v>257448</v>
      </c>
      <c r="I23" s="22"/>
      <c r="J23" s="7">
        <v>297054</v>
      </c>
      <c r="K23" s="22"/>
    </row>
    <row r="24" spans="4:11" ht="12.75">
      <c r="D24" s="50"/>
      <c r="E24" s="22"/>
      <c r="F24" s="50"/>
      <c r="G24" s="23"/>
      <c r="H24" s="7"/>
      <c r="I24" s="22"/>
      <c r="J24" s="7"/>
      <c r="K24" s="22"/>
    </row>
    <row r="25" spans="2:11" ht="12.75">
      <c r="B25" s="4" t="s">
        <v>96</v>
      </c>
      <c r="D25" s="50">
        <v>454</v>
      </c>
      <c r="E25" s="22"/>
      <c r="F25" s="50">
        <v>1336</v>
      </c>
      <c r="G25" s="23"/>
      <c r="H25" s="7">
        <v>1714</v>
      </c>
      <c r="I25" s="22"/>
      <c r="J25" s="7">
        <v>3884</v>
      </c>
      <c r="K25" s="22"/>
    </row>
    <row r="26" spans="4:11" ht="12.75">
      <c r="D26" s="50"/>
      <c r="E26" s="22"/>
      <c r="F26" s="50"/>
      <c r="G26" s="23"/>
      <c r="H26" s="7"/>
      <c r="I26" s="22"/>
      <c r="J26" s="7"/>
      <c r="K26" s="22"/>
    </row>
    <row r="27" spans="2:11" ht="12.75">
      <c r="B27" s="4" t="s">
        <v>95</v>
      </c>
      <c r="D27" s="50">
        <v>-88906</v>
      </c>
      <c r="E27" s="22"/>
      <c r="F27" s="50">
        <v>-103907</v>
      </c>
      <c r="G27" s="23"/>
      <c r="H27" s="7">
        <v>-255772</v>
      </c>
      <c r="I27" s="22"/>
      <c r="J27" s="7">
        <v>-259157</v>
      </c>
      <c r="K27" s="22"/>
    </row>
    <row r="28" spans="4:10" ht="12.75">
      <c r="D28" s="23"/>
      <c r="E28" s="22"/>
      <c r="F28" s="28"/>
      <c r="G28" s="23"/>
      <c r="H28" s="22"/>
      <c r="I28" s="22"/>
      <c r="J28" s="27"/>
    </row>
    <row r="29" spans="4:10" ht="8.25" customHeight="1">
      <c r="D29" s="25"/>
      <c r="F29" s="27"/>
      <c r="H29" s="7"/>
      <c r="J29" s="26"/>
    </row>
    <row r="30" spans="2:10" ht="12.75">
      <c r="B30" s="4" t="s">
        <v>229</v>
      </c>
      <c r="D30" s="24">
        <f>SUM(D23:D28)</f>
        <v>-70</v>
      </c>
      <c r="E30" s="24"/>
      <c r="F30" s="24">
        <f>SUM(F23:F28)</f>
        <v>11049</v>
      </c>
      <c r="G30" s="24"/>
      <c r="H30" s="24">
        <f>SUM(H23:H28)</f>
        <v>3390</v>
      </c>
      <c r="I30" s="24"/>
      <c r="J30" s="24">
        <f>SUM(J23:J28)</f>
        <v>41781</v>
      </c>
    </row>
    <row r="31" spans="4:10" ht="12.75">
      <c r="D31" s="24"/>
      <c r="E31" s="24"/>
      <c r="F31" s="24"/>
      <c r="G31" s="24"/>
      <c r="H31" s="24"/>
      <c r="I31" s="24"/>
      <c r="J31" s="24"/>
    </row>
    <row r="32" spans="2:10" ht="12.75" customHeight="1">
      <c r="B32" s="4" t="s">
        <v>1</v>
      </c>
      <c r="D32" s="24">
        <v>-4458</v>
      </c>
      <c r="E32" s="24"/>
      <c r="F32" s="24">
        <v>-4318</v>
      </c>
      <c r="G32" s="24"/>
      <c r="H32" s="24">
        <v>-13567</v>
      </c>
      <c r="I32" s="24"/>
      <c r="J32" s="24">
        <v>-12795</v>
      </c>
    </row>
    <row r="33" spans="4:10" ht="6.75" customHeight="1">
      <c r="D33" s="24"/>
      <c r="E33" s="24"/>
      <c r="F33" s="24"/>
      <c r="G33" s="24"/>
      <c r="H33" s="24"/>
      <c r="I33" s="24"/>
      <c r="J33" s="24"/>
    </row>
    <row r="34" spans="2:10" ht="12.75">
      <c r="B34" s="4" t="s">
        <v>2</v>
      </c>
      <c r="D34" s="24"/>
      <c r="E34" s="24"/>
      <c r="F34" s="24"/>
      <c r="G34" s="24"/>
      <c r="H34" s="7"/>
      <c r="I34" s="24"/>
      <c r="J34" s="7"/>
    </row>
    <row r="35" spans="2:10" ht="12.75">
      <c r="B35" s="4" t="s">
        <v>165</v>
      </c>
      <c r="D35" s="7">
        <v>-2090</v>
      </c>
      <c r="E35" s="28"/>
      <c r="F35" s="7">
        <v>-6704</v>
      </c>
      <c r="G35" s="24"/>
      <c r="H35" s="124">
        <v>17279</v>
      </c>
      <c r="I35" s="125"/>
      <c r="J35" s="124">
        <v>-15946</v>
      </c>
    </row>
    <row r="36" spans="2:10" ht="4.5" customHeight="1">
      <c r="B36" s="12"/>
      <c r="D36" s="7"/>
      <c r="E36" s="28"/>
      <c r="F36" s="7"/>
      <c r="G36" s="24"/>
      <c r="H36" s="7"/>
      <c r="I36" s="24"/>
      <c r="J36" s="7"/>
    </row>
    <row r="37" spans="4:10" ht="8.25" customHeight="1">
      <c r="D37" s="24"/>
      <c r="E37" s="24"/>
      <c r="F37" s="24"/>
      <c r="G37" s="24"/>
      <c r="H37" s="24"/>
      <c r="I37" s="24"/>
      <c r="J37" s="24"/>
    </row>
    <row r="38" spans="2:10" ht="12.75">
      <c r="B38" s="4" t="s">
        <v>230</v>
      </c>
      <c r="D38" s="24">
        <f>SUM(D30:D35)</f>
        <v>-6618</v>
      </c>
      <c r="E38" s="24"/>
      <c r="F38" s="24">
        <f>SUM(F30:F35)</f>
        <v>27</v>
      </c>
      <c r="G38" s="24"/>
      <c r="H38" s="24">
        <f>SUM(H30:H35)</f>
        <v>7102</v>
      </c>
      <c r="I38" s="24"/>
      <c r="J38" s="24">
        <f>SUM(J30:J35)</f>
        <v>13040</v>
      </c>
    </row>
    <row r="39" spans="4:10" ht="5.25" customHeight="1">
      <c r="D39" s="24"/>
      <c r="E39" s="24"/>
      <c r="F39" s="24"/>
      <c r="G39" s="24"/>
      <c r="H39" s="24"/>
      <c r="I39" s="24"/>
      <c r="J39" s="24"/>
    </row>
    <row r="40" spans="2:10" ht="12.75">
      <c r="B40" s="4" t="s">
        <v>20</v>
      </c>
      <c r="D40" s="7">
        <v>-2081</v>
      </c>
      <c r="E40" s="28"/>
      <c r="F40" s="7">
        <v>-1943</v>
      </c>
      <c r="G40" s="28"/>
      <c r="H40" s="7">
        <v>2953</v>
      </c>
      <c r="I40" s="24"/>
      <c r="J40" s="7">
        <v>-10520</v>
      </c>
    </row>
    <row r="41" spans="4:10" ht="8.25" customHeight="1">
      <c r="D41" s="24"/>
      <c r="E41" s="24"/>
      <c r="F41" s="24"/>
      <c r="G41" s="24"/>
      <c r="H41" s="24"/>
      <c r="I41" s="24"/>
      <c r="J41" s="24"/>
    </row>
    <row r="42" spans="2:10" ht="12.75">
      <c r="B42" s="4" t="s">
        <v>231</v>
      </c>
      <c r="D42" s="24">
        <f>SUM(D38:D40)</f>
        <v>-8699</v>
      </c>
      <c r="E42" s="24"/>
      <c r="F42" s="24">
        <f>SUM(F38:F40)</f>
        <v>-1916</v>
      </c>
      <c r="G42" s="24"/>
      <c r="H42" s="24">
        <f>SUM(H38:H40)</f>
        <v>10055</v>
      </c>
      <c r="I42" s="24"/>
      <c r="J42" s="24">
        <f>SUM(J38:J40)</f>
        <v>2520</v>
      </c>
    </row>
    <row r="43" spans="4:10" ht="6" customHeight="1">
      <c r="D43" s="24"/>
      <c r="E43" s="24"/>
      <c r="F43" s="24"/>
      <c r="G43" s="24"/>
      <c r="H43" s="24"/>
      <c r="I43" s="24"/>
      <c r="J43" s="24"/>
    </row>
    <row r="44" spans="2:10" ht="12.75">
      <c r="B44" s="4" t="s">
        <v>41</v>
      </c>
      <c r="D44" s="7">
        <v>-143</v>
      </c>
      <c r="E44" s="24"/>
      <c r="F44" s="7">
        <v>-342</v>
      </c>
      <c r="G44" s="24"/>
      <c r="H44" s="7">
        <v>-910</v>
      </c>
      <c r="I44" s="24"/>
      <c r="J44" s="7">
        <v>-1043</v>
      </c>
    </row>
    <row r="45" spans="4:10" ht="6.75" customHeight="1">
      <c r="D45" s="7"/>
      <c r="E45" s="24"/>
      <c r="F45" s="28"/>
      <c r="G45" s="24"/>
      <c r="H45" s="7"/>
      <c r="I45" s="24"/>
      <c r="J45" s="28"/>
    </row>
    <row r="46" spans="4:10" ht="6" customHeight="1">
      <c r="D46" s="24"/>
      <c r="E46" s="24"/>
      <c r="F46" s="24"/>
      <c r="G46" s="24"/>
      <c r="H46" s="24"/>
      <c r="I46" s="24"/>
      <c r="J46" s="24"/>
    </row>
    <row r="47" spans="2:10" ht="12.75">
      <c r="B47" s="4" t="s">
        <v>232</v>
      </c>
      <c r="D47" s="24">
        <f>SUM(D42:D44)</f>
        <v>-8842</v>
      </c>
      <c r="E47" s="24"/>
      <c r="F47" s="24">
        <f>SUM(F42:F44)</f>
        <v>-2258</v>
      </c>
      <c r="G47" s="24"/>
      <c r="H47" s="24">
        <f>SUM(H42:H44)</f>
        <v>9145</v>
      </c>
      <c r="I47" s="24"/>
      <c r="J47" s="24">
        <f>SUM(J42:J44)</f>
        <v>1477</v>
      </c>
    </row>
    <row r="48" spans="4:10" ht="5.25" customHeight="1">
      <c r="D48" s="29"/>
      <c r="E48" s="29"/>
      <c r="F48" s="29"/>
      <c r="G48" s="29"/>
      <c r="H48" s="29"/>
      <c r="I48" s="29"/>
      <c r="J48" s="29"/>
    </row>
    <row r="49" spans="4:10" ht="12.75">
      <c r="D49" s="6"/>
      <c r="E49" s="6"/>
      <c r="F49" s="6"/>
      <c r="G49" s="6"/>
      <c r="H49" s="6"/>
      <c r="I49" s="6"/>
      <c r="J49" s="6"/>
    </row>
    <row r="50" spans="2:10" ht="12.75">
      <c r="B50" s="4" t="s">
        <v>178</v>
      </c>
      <c r="D50" s="10"/>
      <c r="E50" s="6"/>
      <c r="F50" s="10"/>
      <c r="G50" s="10"/>
      <c r="H50" s="6"/>
      <c r="I50" s="6"/>
      <c r="J50" s="24"/>
    </row>
    <row r="51" spans="4:10" ht="9.75" customHeight="1">
      <c r="D51" s="10"/>
      <c r="E51" s="6"/>
      <c r="F51" s="10"/>
      <c r="G51" s="10"/>
      <c r="H51" s="6"/>
      <c r="I51" s="6"/>
      <c r="J51" s="24"/>
    </row>
    <row r="52" spans="2:10" ht="12.75">
      <c r="B52" s="4" t="s">
        <v>158</v>
      </c>
      <c r="D52" s="30">
        <v>-1.09</v>
      </c>
      <c r="E52" s="33"/>
      <c r="F52" s="30">
        <v>-0.31</v>
      </c>
      <c r="G52" s="34"/>
      <c r="H52" s="55">
        <v>1.17</v>
      </c>
      <c r="I52" s="33"/>
      <c r="J52" s="55">
        <v>0.2</v>
      </c>
    </row>
    <row r="53" spans="2:7" ht="8.25" customHeight="1">
      <c r="B53" s="31"/>
      <c r="F53" s="4"/>
      <c r="G53" s="4"/>
    </row>
    <row r="54" spans="4:10" ht="5.25" customHeight="1">
      <c r="D54" s="32"/>
      <c r="E54" s="33"/>
      <c r="F54" s="32"/>
      <c r="G54" s="34"/>
      <c r="H54" s="33"/>
      <c r="I54" s="33"/>
      <c r="J54" s="32"/>
    </row>
    <row r="55" spans="2:10" ht="12.75">
      <c r="B55" s="4" t="s">
        <v>159</v>
      </c>
      <c r="D55" s="32" t="s">
        <v>5</v>
      </c>
      <c r="E55" s="33"/>
      <c r="F55" s="32" t="s">
        <v>5</v>
      </c>
      <c r="G55" s="34"/>
      <c r="H55" s="32" t="s">
        <v>5</v>
      </c>
      <c r="I55" s="33"/>
      <c r="J55" s="32" t="s">
        <v>5</v>
      </c>
    </row>
    <row r="56" ht="6.75" customHeight="1">
      <c r="J56" s="26"/>
    </row>
    <row r="57" spans="2:10" ht="12.75">
      <c r="B57" s="4" t="s">
        <v>138</v>
      </c>
      <c r="J57" s="26"/>
    </row>
    <row r="58" ht="7.5" customHeight="1">
      <c r="J58" s="26"/>
    </row>
    <row r="59" spans="2:10" ht="12.75">
      <c r="B59" s="4" t="s">
        <v>139</v>
      </c>
      <c r="J59" s="8"/>
    </row>
    <row r="60" ht="12.75">
      <c r="J60" s="8"/>
    </row>
    <row r="61" ht="12.75">
      <c r="J61" s="8"/>
    </row>
    <row r="62" ht="12.75">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62" top="0.58" bottom="0.32" header="0.42" footer="0.236220472440945"/>
  <pageSetup horizontalDpi="600" verticalDpi="600" orientation="portrait" paperSize="9" scale="85"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84"/>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80</v>
      </c>
    </row>
    <row r="9" ht="15.75">
      <c r="B9" s="1" t="s">
        <v>214</v>
      </c>
    </row>
    <row r="10" spans="3:9" ht="6.75" customHeight="1">
      <c r="C10" s="35"/>
      <c r="E10" s="5"/>
      <c r="F10" s="14"/>
      <c r="G10" s="36"/>
      <c r="I10" s="14"/>
    </row>
    <row r="11" spans="3:9" ht="9" customHeight="1">
      <c r="C11" s="37"/>
      <c r="E11" s="5"/>
      <c r="G11" s="37"/>
      <c r="I11" s="14"/>
    </row>
    <row r="12" spans="3:9" ht="13.5" customHeight="1">
      <c r="C12" s="37"/>
      <c r="E12" s="5"/>
      <c r="G12" s="37"/>
      <c r="I12" s="14"/>
    </row>
    <row r="13" spans="3:7" ht="12.75">
      <c r="C13" s="37"/>
      <c r="E13" s="38"/>
      <c r="G13" s="38"/>
    </row>
    <row r="14" spans="3:7" ht="12.75" customHeight="1">
      <c r="C14" s="37"/>
      <c r="E14" s="5"/>
      <c r="G14" s="37"/>
    </row>
    <row r="15" spans="3:7" ht="9" customHeight="1">
      <c r="C15" s="39"/>
      <c r="E15" s="49"/>
      <c r="F15" s="3"/>
      <c r="G15" s="37"/>
    </row>
    <row r="16" ht="6.75" customHeight="1">
      <c r="I16" s="15"/>
    </row>
    <row r="17" spans="2:7" ht="12.75">
      <c r="B17" s="12"/>
      <c r="C17" s="4" t="s">
        <v>6</v>
      </c>
      <c r="E17" s="10">
        <v>44539</v>
      </c>
      <c r="G17" s="10">
        <v>45349</v>
      </c>
    </row>
    <row r="18" spans="2:7" ht="6" customHeight="1">
      <c r="B18" s="12"/>
      <c r="E18" s="6"/>
      <c r="G18" s="6"/>
    </row>
    <row r="19" spans="2:7" ht="12.75">
      <c r="B19" s="12"/>
      <c r="C19" s="4" t="s">
        <v>36</v>
      </c>
      <c r="E19" s="6">
        <v>333192</v>
      </c>
      <c r="G19" s="6">
        <v>328901</v>
      </c>
    </row>
    <row r="20" spans="2:7" ht="6" customHeight="1">
      <c r="B20" s="12"/>
      <c r="E20" s="6"/>
      <c r="G20" s="6"/>
    </row>
    <row r="21" spans="2:7" ht="12.75">
      <c r="B21" s="12"/>
      <c r="C21" s="4" t="s">
        <v>7</v>
      </c>
      <c r="E21" s="6">
        <v>118623</v>
      </c>
      <c r="G21" s="6">
        <v>119513</v>
      </c>
    </row>
    <row r="22" spans="2:7" ht="6" customHeight="1">
      <c r="B22" s="12"/>
      <c r="E22" s="6"/>
      <c r="G22" s="6"/>
    </row>
    <row r="23" spans="2:7" ht="11.25" customHeight="1">
      <c r="B23" s="12"/>
      <c r="C23" s="4" t="s">
        <v>8</v>
      </c>
      <c r="E23" s="6">
        <v>63557</v>
      </c>
      <c r="G23" s="6">
        <v>63557</v>
      </c>
    </row>
    <row r="24" spans="2:7" ht="6" customHeight="1">
      <c r="B24" s="12"/>
      <c r="E24" s="6"/>
      <c r="G24" s="6"/>
    </row>
    <row r="25" spans="2:7" ht="12.75">
      <c r="B25" s="12"/>
      <c r="C25" s="4" t="s">
        <v>166</v>
      </c>
      <c r="E25" s="6">
        <v>4984</v>
      </c>
      <c r="G25" s="6">
        <v>4984</v>
      </c>
    </row>
    <row r="26" spans="2:7" ht="6" customHeight="1">
      <c r="B26" s="12"/>
      <c r="E26" s="6"/>
      <c r="G26" s="6"/>
    </row>
    <row r="27" spans="2:7" ht="12.75">
      <c r="B27" s="12"/>
      <c r="C27" s="123" t="s">
        <v>162</v>
      </c>
      <c r="E27" s="6">
        <v>3741</v>
      </c>
      <c r="G27" s="6">
        <v>2722</v>
      </c>
    </row>
    <row r="28" spans="2:5" ht="6.75" customHeight="1">
      <c r="B28" s="12"/>
      <c r="E28" s="6"/>
    </row>
    <row r="29" spans="2:5" ht="12.75">
      <c r="B29" s="12"/>
      <c r="C29" s="4" t="s">
        <v>9</v>
      </c>
      <c r="E29" s="6"/>
    </row>
    <row r="30" spans="2:7" ht="6" customHeight="1">
      <c r="B30" s="12"/>
      <c r="E30" s="40"/>
      <c r="G30" s="41"/>
    </row>
    <row r="31" spans="2:7" ht="12.75">
      <c r="B31" s="12"/>
      <c r="C31" s="4" t="s">
        <v>10</v>
      </c>
      <c r="E31" s="42">
        <v>53155</v>
      </c>
      <c r="G31" s="42">
        <v>46462</v>
      </c>
    </row>
    <row r="32" spans="2:7" ht="12.75">
      <c r="B32" s="12"/>
      <c r="C32" s="4" t="s">
        <v>97</v>
      </c>
      <c r="E32" s="42">
        <v>54097</v>
      </c>
      <c r="G32" s="42">
        <v>53726</v>
      </c>
    </row>
    <row r="33" spans="2:7" ht="12.75">
      <c r="B33" s="12"/>
      <c r="C33" s="4" t="s">
        <v>98</v>
      </c>
      <c r="E33" s="42"/>
      <c r="G33" s="42"/>
    </row>
    <row r="34" spans="2:7" ht="12.75">
      <c r="B34" s="12"/>
      <c r="C34" s="4" t="s">
        <v>99</v>
      </c>
      <c r="E34" s="42">
        <v>1047630</v>
      </c>
      <c r="G34" s="42">
        <v>1022976</v>
      </c>
    </row>
    <row r="35" spans="2:7" ht="12.75">
      <c r="B35" s="12"/>
      <c r="C35" s="4" t="s">
        <v>100</v>
      </c>
      <c r="E35" s="42">
        <v>15518</v>
      </c>
      <c r="G35" s="42">
        <v>6690</v>
      </c>
    </row>
    <row r="36" spans="2:7" ht="12.75">
      <c r="B36" s="12"/>
      <c r="C36" s="4" t="s">
        <v>101</v>
      </c>
      <c r="E36" s="42">
        <v>308382</v>
      </c>
      <c r="G36" s="42">
        <v>333471</v>
      </c>
    </row>
    <row r="37" spans="2:7" ht="12.75" customHeight="1">
      <c r="B37" s="12"/>
      <c r="E37" s="71">
        <f>SUM(E31:E36)</f>
        <v>1478782</v>
      </c>
      <c r="G37" s="71">
        <f>SUM(G31:G36)</f>
        <v>1463325</v>
      </c>
    </row>
    <row r="38" spans="2:7" ht="12.75">
      <c r="B38" s="12"/>
      <c r="C38" s="4" t="s">
        <v>11</v>
      </c>
      <c r="E38" s="40"/>
      <c r="G38" s="41"/>
    </row>
    <row r="39" spans="2:7" ht="4.5" customHeight="1">
      <c r="B39" s="12"/>
      <c r="E39" s="42"/>
      <c r="G39" s="43"/>
    </row>
    <row r="40" spans="2:7" ht="12.75">
      <c r="B40" s="12"/>
      <c r="C40" s="4" t="s">
        <v>102</v>
      </c>
      <c r="E40" s="42">
        <v>50605</v>
      </c>
      <c r="G40" s="42">
        <f>45073</f>
        <v>45073</v>
      </c>
    </row>
    <row r="41" spans="2:7" ht="12.75">
      <c r="B41" s="12"/>
      <c r="C41" s="4" t="s">
        <v>103</v>
      </c>
      <c r="E41" s="42">
        <v>365281</v>
      </c>
      <c r="G41" s="42">
        <v>379222</v>
      </c>
    </row>
    <row r="42" spans="2:7" ht="12.75">
      <c r="B42" s="12"/>
      <c r="C42" s="4" t="s">
        <v>104</v>
      </c>
      <c r="E42" s="42">
        <v>1044</v>
      </c>
      <c r="G42" s="42">
        <v>3230</v>
      </c>
    </row>
    <row r="43" spans="2:7" ht="12.75">
      <c r="B43" s="12"/>
      <c r="C43" s="4" t="s">
        <v>105</v>
      </c>
      <c r="E43" s="42">
        <v>5148</v>
      </c>
      <c r="G43" s="42">
        <v>5013</v>
      </c>
    </row>
    <row r="44" spans="2:7" ht="6" customHeight="1">
      <c r="B44" s="12"/>
      <c r="E44" s="42"/>
      <c r="G44" s="42"/>
    </row>
    <row r="45" spans="2:7" ht="12.75">
      <c r="B45" s="12"/>
      <c r="E45" s="71">
        <f>SUM(E40:E44)</f>
        <v>422078</v>
      </c>
      <c r="G45" s="71">
        <f>SUM(G39:G44)</f>
        <v>432538</v>
      </c>
    </row>
    <row r="46" spans="2:5" ht="6" customHeight="1">
      <c r="B46" s="12"/>
      <c r="E46" s="6"/>
    </row>
    <row r="47" spans="2:7" ht="12.75">
      <c r="B47" s="12"/>
      <c r="C47" s="4" t="s">
        <v>12</v>
      </c>
      <c r="E47" s="44">
        <f>+E37-E45</f>
        <v>1056704</v>
      </c>
      <c r="G47" s="44">
        <f>+G37-G45</f>
        <v>1030787</v>
      </c>
    </row>
    <row r="48" spans="2:7" ht="8.25" customHeight="1">
      <c r="B48" s="12"/>
      <c r="E48" s="47"/>
      <c r="G48" s="47"/>
    </row>
    <row r="49" spans="2:7" ht="13.5" thickBot="1">
      <c r="B49" s="12"/>
      <c r="E49" s="45">
        <f>E47+E17+E19+E21+E23+E27+E25</f>
        <v>1625340</v>
      </c>
      <c r="G49" s="126">
        <f>G47+G17+G19+G21+G23+G25+G27</f>
        <v>1595813</v>
      </c>
    </row>
    <row r="50" spans="2:5" ht="4.5" customHeight="1">
      <c r="B50" s="12"/>
      <c r="E50" s="6"/>
    </row>
    <row r="51" spans="2:5" ht="12.75">
      <c r="B51" s="12"/>
      <c r="C51" s="4" t="s">
        <v>50</v>
      </c>
      <c r="E51" s="6"/>
    </row>
    <row r="52" spans="2:5" ht="6.75" customHeight="1">
      <c r="B52" s="12"/>
      <c r="E52" s="6"/>
    </row>
    <row r="53" spans="2:7" ht="12.75">
      <c r="B53" s="12"/>
      <c r="C53" s="4" t="s">
        <v>13</v>
      </c>
      <c r="E53" s="6">
        <v>406725</v>
      </c>
      <c r="G53" s="6">
        <v>369750</v>
      </c>
    </row>
    <row r="54" spans="2:7" ht="6" customHeight="1">
      <c r="B54" s="12"/>
      <c r="E54" s="6"/>
      <c r="G54" s="6"/>
    </row>
    <row r="55" spans="2:7" ht="12.75">
      <c r="B55" s="46"/>
      <c r="C55" s="4" t="s">
        <v>14</v>
      </c>
      <c r="E55" s="9">
        <v>1187070</v>
      </c>
      <c r="G55" s="9">
        <v>1193446</v>
      </c>
    </row>
    <row r="56" spans="2:7" ht="7.5" customHeight="1">
      <c r="B56" s="12"/>
      <c r="E56" s="7"/>
      <c r="G56" s="47"/>
    </row>
    <row r="57" spans="2:7" ht="12.75" customHeight="1">
      <c r="B57" s="12"/>
      <c r="C57" s="4" t="s">
        <v>124</v>
      </c>
      <c r="E57" s="7">
        <f>SUM(E53:E55)</f>
        <v>1593795</v>
      </c>
      <c r="G57" s="47">
        <f>SUM(G53:G55)</f>
        <v>1563196</v>
      </c>
    </row>
    <row r="58" spans="2:7" ht="5.25" customHeight="1">
      <c r="B58" s="12"/>
      <c r="E58" s="7"/>
      <c r="G58" s="47"/>
    </row>
    <row r="59" spans="2:7" ht="12.75">
      <c r="B59" s="46"/>
      <c r="C59" s="4" t="s">
        <v>15</v>
      </c>
      <c r="E59" s="6">
        <v>26601</v>
      </c>
      <c r="G59" s="6">
        <v>25708</v>
      </c>
    </row>
    <row r="60" spans="2:7" ht="8.25" customHeight="1">
      <c r="B60" s="46"/>
      <c r="E60" s="6"/>
      <c r="G60" s="6"/>
    </row>
    <row r="61" spans="2:7" ht="12.75" customHeight="1">
      <c r="B61" s="46"/>
      <c r="C61" s="4" t="s">
        <v>51</v>
      </c>
      <c r="E61" s="6">
        <v>4944</v>
      </c>
      <c r="G61" s="6">
        <v>6909</v>
      </c>
    </row>
    <row r="62" spans="2:7" ht="5.25" customHeight="1">
      <c r="B62" s="46"/>
      <c r="E62" s="9"/>
      <c r="G62" s="44"/>
    </row>
    <row r="63" spans="2:7" ht="7.5" customHeight="1">
      <c r="B63" s="46"/>
      <c r="E63" s="7"/>
      <c r="G63" s="47"/>
    </row>
    <row r="64" spans="2:7" ht="13.5" thickBot="1">
      <c r="B64" s="46"/>
      <c r="E64" s="45">
        <f>SUM(E57:E61)</f>
        <v>1625340</v>
      </c>
      <c r="G64" s="45">
        <f>SUM(G57:G61)</f>
        <v>1595813</v>
      </c>
    </row>
    <row r="65" spans="2:7" ht="6.75" customHeight="1">
      <c r="B65" s="46"/>
      <c r="E65" s="47"/>
      <c r="G65" s="47"/>
    </row>
    <row r="66" spans="2:7" ht="12.75">
      <c r="B66" s="46"/>
      <c r="E66" s="39" t="s">
        <v>149</v>
      </c>
      <c r="F66" s="2"/>
      <c r="G66" s="39" t="s">
        <v>149</v>
      </c>
    </row>
    <row r="67" ht="6.75" customHeight="1">
      <c r="B67" s="46"/>
    </row>
    <row r="68" spans="2:7" ht="12.75">
      <c r="B68" s="46"/>
      <c r="C68" s="4" t="s">
        <v>150</v>
      </c>
      <c r="E68" s="48">
        <v>1.88</v>
      </c>
      <c r="F68" s="4" t="s">
        <v>236</v>
      </c>
      <c r="G68" s="48">
        <v>2.02</v>
      </c>
    </row>
    <row r="69" spans="2:7" ht="8.25" customHeight="1">
      <c r="B69" s="46"/>
      <c r="E69" s="48"/>
      <c r="G69" s="48"/>
    </row>
    <row r="70" spans="2:5" ht="11.25" customHeight="1">
      <c r="B70" s="12"/>
      <c r="D70" s="16"/>
      <c r="E70" s="13"/>
    </row>
    <row r="71" spans="2:5" ht="11.25" customHeight="1">
      <c r="B71" s="12"/>
      <c r="C71" s="4" t="s">
        <v>236</v>
      </c>
      <c r="D71" s="16"/>
      <c r="E71" s="13"/>
    </row>
    <row r="72" spans="2:5" ht="11.25" customHeight="1">
      <c r="B72" s="12"/>
      <c r="D72" s="16"/>
      <c r="E72" s="13"/>
    </row>
    <row r="73" spans="2:5" ht="11.25" customHeight="1">
      <c r="B73" s="12"/>
      <c r="D73" s="16"/>
      <c r="E73" s="13"/>
    </row>
    <row r="74" spans="2:5" ht="11.25" customHeight="1">
      <c r="B74" s="12"/>
      <c r="D74" s="16"/>
      <c r="E74" s="13"/>
    </row>
    <row r="75" spans="2:5" ht="11.25" customHeight="1">
      <c r="B75" s="12"/>
      <c r="D75" s="16"/>
      <c r="E75" s="13"/>
    </row>
    <row r="76" spans="2:5" ht="11.25" customHeight="1">
      <c r="B76" s="12"/>
      <c r="D76" s="16"/>
      <c r="E76" s="13"/>
    </row>
    <row r="77" ht="12.75">
      <c r="B77" s="12"/>
    </row>
    <row r="78" ht="12.75">
      <c r="B78" s="12"/>
    </row>
    <row r="79" ht="12.75">
      <c r="B79" s="12"/>
    </row>
    <row r="80" ht="12.75">
      <c r="B80" s="12"/>
    </row>
    <row r="81" ht="12.75">
      <c r="B81" s="12"/>
    </row>
    <row r="82" ht="12.75">
      <c r="B82" s="12"/>
    </row>
    <row r="83" ht="12.75">
      <c r="B83" s="12"/>
    </row>
    <row r="84" ht="12.75">
      <c r="B84" s="12"/>
    </row>
  </sheetData>
  <printOptions/>
  <pageMargins left="0.75" right="0.75" top="0.32" bottom="0.51" header="0.25" footer="0.26"/>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5"/>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40.7109375" style="4" customWidth="1"/>
    <col min="4" max="4" width="1.851562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48</v>
      </c>
    </row>
    <row r="8" ht="15.75">
      <c r="B8" s="1" t="s">
        <v>209</v>
      </c>
    </row>
    <row r="9" ht="15">
      <c r="B9" s="63"/>
    </row>
    <row r="10" ht="12.75">
      <c r="E10" s="64"/>
    </row>
    <row r="11" spans="5:8" ht="12.75">
      <c r="E11" s="64"/>
      <c r="H11" s="64"/>
    </row>
    <row r="12" spans="2:10" ht="16.5" customHeight="1">
      <c r="B12" s="62"/>
      <c r="E12" s="39"/>
      <c r="F12" s="90"/>
      <c r="G12" s="22"/>
      <c r="H12" s="37"/>
      <c r="I12" s="22"/>
      <c r="J12" s="47"/>
    </row>
    <row r="13" ht="4.5" customHeight="1"/>
    <row r="14" spans="5:10" ht="16.5" customHeight="1">
      <c r="E14" s="65"/>
      <c r="F14" s="154" t="s">
        <v>122</v>
      </c>
      <c r="G14" s="154"/>
      <c r="H14" s="65"/>
      <c r="I14" s="8"/>
      <c r="J14" s="65"/>
    </row>
    <row r="15" spans="5:10" ht="16.5" customHeight="1">
      <c r="E15" s="67" t="s">
        <v>43</v>
      </c>
      <c r="F15" s="154" t="s">
        <v>123</v>
      </c>
      <c r="G15" s="154"/>
      <c r="H15" s="64" t="s">
        <v>144</v>
      </c>
      <c r="I15" s="8"/>
      <c r="J15" s="65"/>
    </row>
    <row r="16" spans="5:10" ht="16.5" customHeight="1">
      <c r="E16" s="67" t="s">
        <v>44</v>
      </c>
      <c r="F16" s="66" t="s">
        <v>14</v>
      </c>
      <c r="G16" s="8"/>
      <c r="H16" s="64" t="s">
        <v>45</v>
      </c>
      <c r="I16" s="8"/>
      <c r="J16" s="64" t="s">
        <v>46</v>
      </c>
    </row>
    <row r="17" spans="5:10" s="3" customFormat="1" ht="16.5" customHeight="1">
      <c r="E17" s="67" t="s">
        <v>47</v>
      </c>
      <c r="F17" s="67" t="s">
        <v>47</v>
      </c>
      <c r="G17" s="8"/>
      <c r="H17" s="67" t="s">
        <v>47</v>
      </c>
      <c r="I17" s="8"/>
      <c r="J17" s="67" t="s">
        <v>47</v>
      </c>
    </row>
    <row r="18" spans="5:10" s="3" customFormat="1" ht="16.5" customHeight="1">
      <c r="E18" s="67"/>
      <c r="F18" s="67"/>
      <c r="G18" s="8"/>
      <c r="H18" s="67"/>
      <c r="I18" s="8"/>
      <c r="J18" s="67"/>
    </row>
    <row r="19" spans="5:10" s="3" customFormat="1" ht="12.75" customHeight="1">
      <c r="E19" s="67"/>
      <c r="F19" s="67"/>
      <c r="G19" s="8"/>
      <c r="H19" s="67"/>
      <c r="I19" s="8"/>
      <c r="J19" s="67"/>
    </row>
    <row r="20" spans="2:10" ht="12.75" customHeight="1">
      <c r="B20" s="4" t="s">
        <v>163</v>
      </c>
      <c r="E20" s="11">
        <v>369750</v>
      </c>
      <c r="F20" s="11">
        <v>585183</v>
      </c>
      <c r="G20" s="11"/>
      <c r="H20" s="11">
        <v>608263</v>
      </c>
      <c r="I20" s="11"/>
      <c r="J20" s="11">
        <f>SUM(E20:H20)</f>
        <v>1563196</v>
      </c>
    </row>
    <row r="21" spans="5:10" ht="6.75" customHeight="1">
      <c r="E21" s="47"/>
      <c r="F21" s="47"/>
      <c r="G21" s="68"/>
      <c r="H21" s="47"/>
      <c r="I21" s="68"/>
      <c r="J21" s="47"/>
    </row>
    <row r="22" spans="2:10" ht="16.5" customHeight="1">
      <c r="B22" s="4" t="s">
        <v>145</v>
      </c>
      <c r="E22" s="47">
        <v>0</v>
      </c>
      <c r="F22" s="47">
        <v>-95</v>
      </c>
      <c r="G22" s="68"/>
      <c r="H22" s="47">
        <v>0</v>
      </c>
      <c r="I22" s="68"/>
      <c r="J22" s="47">
        <f>SUM(E22:H22)</f>
        <v>-95</v>
      </c>
    </row>
    <row r="23" spans="2:10" ht="16.5" customHeight="1">
      <c r="B23" s="4" t="s">
        <v>183</v>
      </c>
      <c r="E23" s="47">
        <v>0</v>
      </c>
      <c r="F23" s="47">
        <v>-272</v>
      </c>
      <c r="G23" s="68"/>
      <c r="H23" s="47">
        <v>0</v>
      </c>
      <c r="I23" s="68"/>
      <c r="J23" s="47">
        <f>SUM(E23:H23)</f>
        <v>-272</v>
      </c>
    </row>
    <row r="24" spans="2:10" ht="16.5" customHeight="1">
      <c r="B24" s="4" t="s">
        <v>179</v>
      </c>
      <c r="E24" s="47"/>
      <c r="F24" s="47"/>
      <c r="G24" s="68"/>
      <c r="H24" s="47"/>
      <c r="I24" s="68"/>
      <c r="J24" s="47"/>
    </row>
    <row r="25" spans="2:10" ht="16.5" customHeight="1">
      <c r="B25" s="134" t="s">
        <v>180</v>
      </c>
      <c r="E25" s="47">
        <v>0</v>
      </c>
      <c r="F25" s="47">
        <v>-4505</v>
      </c>
      <c r="G25" s="68"/>
      <c r="H25" s="47">
        <v>0</v>
      </c>
      <c r="I25" s="68"/>
      <c r="J25" s="47">
        <f>SUM(E25:H25)</f>
        <v>-4505</v>
      </c>
    </row>
    <row r="26" spans="2:10" ht="16.5" customHeight="1">
      <c r="B26" s="4" t="s">
        <v>194</v>
      </c>
      <c r="E26" s="11">
        <v>36975</v>
      </c>
      <c r="F26" s="11">
        <v>0</v>
      </c>
      <c r="G26" s="69"/>
      <c r="H26" s="11">
        <v>0</v>
      </c>
      <c r="I26" s="69"/>
      <c r="J26" s="11">
        <f>SUM(E26:H26)</f>
        <v>36975</v>
      </c>
    </row>
    <row r="27" spans="2:10" ht="16.5" customHeight="1">
      <c r="B27" s="4" t="s">
        <v>171</v>
      </c>
      <c r="E27" s="11">
        <v>0</v>
      </c>
      <c r="F27" s="11">
        <v>0</v>
      </c>
      <c r="G27" s="69"/>
      <c r="H27" s="11">
        <v>9145</v>
      </c>
      <c r="I27" s="69"/>
      <c r="J27" s="11">
        <f>SUM(E27:H27)</f>
        <v>9145</v>
      </c>
    </row>
    <row r="28" spans="2:10" ht="16.5" customHeight="1">
      <c r="B28" s="4" t="s">
        <v>170</v>
      </c>
      <c r="E28" s="11">
        <v>0</v>
      </c>
      <c r="F28" s="11">
        <v>0</v>
      </c>
      <c r="G28" s="69"/>
      <c r="H28" s="11">
        <v>-10649</v>
      </c>
      <c r="I28" s="69"/>
      <c r="J28" s="11">
        <f>SUM(E28:H28)</f>
        <v>-10649</v>
      </c>
    </row>
    <row r="29" spans="7:9" ht="6.75" customHeight="1">
      <c r="G29" s="69"/>
      <c r="I29" s="69"/>
    </row>
    <row r="30" spans="2:10" ht="16.5" customHeight="1" thickBot="1">
      <c r="B30" s="4" t="s">
        <v>214</v>
      </c>
      <c r="C30" s="115"/>
      <c r="D30" s="12"/>
      <c r="E30" s="70">
        <f>SUM(E20:E28)</f>
        <v>406725</v>
      </c>
      <c r="F30" s="70">
        <f>SUM(F20:F28)</f>
        <v>580311</v>
      </c>
      <c r="G30" s="70">
        <f>+G20+SUM(G26:G28)</f>
        <v>0</v>
      </c>
      <c r="H30" s="70">
        <f>SUM(H20:H28)</f>
        <v>606759</v>
      </c>
      <c r="I30" s="70"/>
      <c r="J30" s="70">
        <f>SUM(J20:J28)</f>
        <v>1593795</v>
      </c>
    </row>
    <row r="31" spans="5:10" ht="16.5" customHeight="1">
      <c r="E31" s="4"/>
      <c r="F31" s="4"/>
      <c r="H31" s="4"/>
      <c r="J31" s="4"/>
    </row>
    <row r="32" spans="5:10" ht="16.5" customHeight="1">
      <c r="E32" s="4"/>
      <c r="F32" s="4"/>
      <c r="H32" s="4"/>
      <c r="J32" s="4"/>
    </row>
    <row r="33" spans="2:10" ht="16.5" customHeight="1">
      <c r="B33" s="2"/>
      <c r="E33" s="47"/>
      <c r="F33" s="47"/>
      <c r="G33" s="47"/>
      <c r="H33" s="47"/>
      <c r="I33" s="68"/>
      <c r="J33" s="47"/>
    </row>
    <row r="34" spans="2:10" ht="16.5" customHeight="1">
      <c r="B34" s="4" t="s">
        <v>143</v>
      </c>
      <c r="E34" s="11">
        <v>369750</v>
      </c>
      <c r="F34" s="11">
        <v>574907</v>
      </c>
      <c r="G34" s="11"/>
      <c r="H34" s="11">
        <v>620478</v>
      </c>
      <c r="I34" s="11"/>
      <c r="J34" s="11">
        <f>SUM(E34:H34)</f>
        <v>1565135</v>
      </c>
    </row>
    <row r="35" spans="7:9" ht="6.75" customHeight="1">
      <c r="G35" s="11"/>
      <c r="I35" s="11"/>
    </row>
    <row r="36" spans="2:10" ht="16.5" customHeight="1">
      <c r="B36" s="4" t="s">
        <v>145</v>
      </c>
      <c r="E36" s="47">
        <v>0</v>
      </c>
      <c r="F36" s="47">
        <v>3968</v>
      </c>
      <c r="G36" s="68"/>
      <c r="H36" s="47">
        <v>0</v>
      </c>
      <c r="I36" s="68"/>
      <c r="J36" s="11">
        <f>SUM(E36:H36)</f>
        <v>3968</v>
      </c>
    </row>
    <row r="37" spans="2:9" ht="16.5" customHeight="1">
      <c r="B37" s="4" t="s">
        <v>221</v>
      </c>
      <c r="E37" s="47"/>
      <c r="F37" s="47"/>
      <c r="G37" s="68"/>
      <c r="H37" s="47"/>
      <c r="I37" s="68"/>
    </row>
    <row r="38" spans="3:10" ht="16.5" customHeight="1">
      <c r="C38" s="4" t="s">
        <v>222</v>
      </c>
      <c r="E38" s="47">
        <v>0</v>
      </c>
      <c r="F38" s="47">
        <v>4004</v>
      </c>
      <c r="G38" s="68"/>
      <c r="H38" s="47">
        <v>0</v>
      </c>
      <c r="I38" s="68"/>
      <c r="J38" s="11">
        <f>SUM(E38:H38)</f>
        <v>4004</v>
      </c>
    </row>
    <row r="39" spans="2:10" ht="16.5" customHeight="1">
      <c r="B39" s="4" t="s">
        <v>171</v>
      </c>
      <c r="E39" s="11">
        <v>0</v>
      </c>
      <c r="F39" s="11">
        <v>0</v>
      </c>
      <c r="G39" s="69"/>
      <c r="H39" s="11">
        <v>1477</v>
      </c>
      <c r="I39" s="69"/>
      <c r="J39" s="11">
        <f>SUM(E39:H39)</f>
        <v>1477</v>
      </c>
    </row>
    <row r="40" spans="2:10" ht="16.5" customHeight="1">
      <c r="B40" s="4" t="s">
        <v>172</v>
      </c>
      <c r="E40" s="11">
        <v>0</v>
      </c>
      <c r="F40" s="11">
        <v>0</v>
      </c>
      <c r="G40" s="69"/>
      <c r="H40" s="11">
        <v>-6656</v>
      </c>
      <c r="I40" s="69"/>
      <c r="J40" s="11">
        <f>SUM(E40:H40)</f>
        <v>-6656</v>
      </c>
    </row>
    <row r="41" spans="7:9" ht="7.5" customHeight="1">
      <c r="G41" s="69"/>
      <c r="I41" s="69"/>
    </row>
    <row r="42" spans="2:10" ht="16.5" customHeight="1" thickBot="1">
      <c r="B42" s="4" t="s">
        <v>215</v>
      </c>
      <c r="D42" s="12"/>
      <c r="E42" s="70">
        <f>SUM(E34:E40)</f>
        <v>369750</v>
      </c>
      <c r="F42" s="70">
        <f>SUM(F34:F40)</f>
        <v>582879</v>
      </c>
      <c r="G42" s="70"/>
      <c r="H42" s="70">
        <f>SUM(H34:H40)</f>
        <v>615299</v>
      </c>
      <c r="I42" s="70"/>
      <c r="J42" s="70">
        <f>SUM(J34:J40)</f>
        <v>1567928</v>
      </c>
    </row>
    <row r="43" spans="5:10" ht="16.5" customHeight="1">
      <c r="E43" s="4"/>
      <c r="F43" s="4"/>
      <c r="H43" s="4"/>
      <c r="J43" s="4"/>
    </row>
    <row r="44" spans="2:10" ht="16.5" customHeight="1">
      <c r="B44" s="2"/>
      <c r="E44" s="47"/>
      <c r="F44" s="47"/>
      <c r="G44" s="47"/>
      <c r="H44" s="47"/>
      <c r="I44" s="68"/>
      <c r="J44" s="47"/>
    </row>
    <row r="45" spans="5:10" ht="18" customHeight="1">
      <c r="E45" s="4"/>
      <c r="F45" s="4"/>
      <c r="H45" s="4"/>
      <c r="J45" s="4"/>
    </row>
  </sheetData>
  <mergeCells count="2">
    <mergeCell ref="F15:G15"/>
    <mergeCell ref="F14:G14"/>
  </mergeCells>
  <printOptions/>
  <pageMargins left="0.59" right="0.29" top="0.46" bottom="0.51" header="0.23" footer="0.26"/>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84"/>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7.421875" style="4" customWidth="1"/>
    <col min="6" max="6" width="13.140625" style="4" customWidth="1"/>
    <col min="7" max="7" width="2.8515625" style="22"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7" ht="15.75">
      <c r="B7" s="1" t="s">
        <v>49</v>
      </c>
    </row>
    <row r="8" spans="2:5" ht="15.75">
      <c r="B8" s="1" t="s">
        <v>209</v>
      </c>
      <c r="C8" s="63"/>
      <c r="D8" s="63"/>
      <c r="E8" s="63"/>
    </row>
    <row r="9" spans="2:5" ht="9" customHeight="1">
      <c r="B9" s="1"/>
      <c r="C9" s="63"/>
      <c r="D9" s="63"/>
      <c r="E9" s="63"/>
    </row>
    <row r="10" spans="2:8" ht="15.75">
      <c r="B10" s="1"/>
      <c r="C10" s="63"/>
      <c r="D10" s="63"/>
      <c r="E10" s="63"/>
      <c r="F10" s="21" t="s">
        <v>125</v>
      </c>
      <c r="G10" s="5"/>
      <c r="H10" s="21" t="s">
        <v>125</v>
      </c>
    </row>
    <row r="11" spans="2:10" ht="12.75">
      <c r="B11" s="2"/>
      <c r="F11" s="21" t="s">
        <v>216</v>
      </c>
      <c r="G11" s="5"/>
      <c r="H11" s="21" t="s">
        <v>216</v>
      </c>
      <c r="J11" s="2"/>
    </row>
    <row r="12" spans="6:10" ht="12.75">
      <c r="F12" s="111" t="s">
        <v>210</v>
      </c>
      <c r="G12" s="120"/>
      <c r="H12" s="111" t="s">
        <v>211</v>
      </c>
      <c r="J12" s="2"/>
    </row>
    <row r="13" spans="6:10" ht="12.75">
      <c r="F13" s="109"/>
      <c r="G13" s="38"/>
      <c r="H13" s="109"/>
      <c r="J13" s="2"/>
    </row>
    <row r="14" spans="6:10" ht="12.75">
      <c r="F14" s="109"/>
      <c r="G14" s="38"/>
      <c r="H14" s="109"/>
      <c r="J14" s="2"/>
    </row>
    <row r="15" spans="2:11" ht="15.75" customHeight="1">
      <c r="B15" s="93"/>
      <c r="C15" s="93"/>
      <c r="D15" s="93"/>
      <c r="E15" s="93"/>
      <c r="F15" s="139" t="s">
        <v>47</v>
      </c>
      <c r="G15" s="121"/>
      <c r="H15" s="139" t="s">
        <v>47</v>
      </c>
      <c r="J15" s="94"/>
      <c r="K15" s="94"/>
    </row>
    <row r="16" spans="1:11" s="93" customFormat="1" ht="14.25">
      <c r="A16" s="4"/>
      <c r="B16" s="4" t="s">
        <v>115</v>
      </c>
      <c r="C16" s="4"/>
      <c r="D16" s="4"/>
      <c r="E16" s="4"/>
      <c r="F16" s="47"/>
      <c r="G16" s="47"/>
      <c r="J16" s="94"/>
      <c r="K16" s="94"/>
    </row>
    <row r="17" spans="1:11" s="93" customFormat="1" ht="3.75" customHeight="1">
      <c r="A17" s="4"/>
      <c r="B17" s="4"/>
      <c r="C17" s="4"/>
      <c r="D17" s="4"/>
      <c r="E17" s="4"/>
      <c r="F17" s="47"/>
      <c r="G17" s="47"/>
      <c r="J17" s="94"/>
      <c r="K17" s="94"/>
    </row>
    <row r="18" spans="4:11" ht="12.75" customHeight="1">
      <c r="D18" s="4" t="s">
        <v>177</v>
      </c>
      <c r="F18" s="47">
        <v>7102</v>
      </c>
      <c r="G18" s="47"/>
      <c r="H18" s="124">
        <v>13040</v>
      </c>
      <c r="J18" s="97"/>
      <c r="K18" s="94"/>
    </row>
    <row r="19" spans="6:11" ht="3.75" customHeight="1">
      <c r="F19" s="47"/>
      <c r="G19" s="47"/>
      <c r="H19" s="124"/>
      <c r="J19" s="97"/>
      <c r="K19" s="94"/>
    </row>
    <row r="20" spans="4:11" ht="15">
      <c r="D20" s="4" t="s">
        <v>131</v>
      </c>
      <c r="F20" s="47"/>
      <c r="G20" s="47"/>
      <c r="H20" s="124"/>
      <c r="J20" s="97"/>
      <c r="K20" s="94"/>
    </row>
    <row r="21" spans="4:11" ht="15">
      <c r="D21" s="4" t="s">
        <v>176</v>
      </c>
      <c r="F21" s="47">
        <v>-17279</v>
      </c>
      <c r="G21" s="47"/>
      <c r="H21" s="124">
        <v>15946</v>
      </c>
      <c r="J21" s="97"/>
      <c r="K21" s="94"/>
    </row>
    <row r="22" spans="4:11" ht="15">
      <c r="D22" s="4" t="s">
        <v>175</v>
      </c>
      <c r="F22" s="47">
        <v>920</v>
      </c>
      <c r="G22" s="47"/>
      <c r="H22" s="55">
        <v>0</v>
      </c>
      <c r="J22" s="97"/>
      <c r="K22" s="94"/>
    </row>
    <row r="23" spans="4:11" ht="15">
      <c r="D23" s="4" t="s">
        <v>132</v>
      </c>
      <c r="F23" s="47">
        <v>10018</v>
      </c>
      <c r="G23" s="47"/>
      <c r="H23" s="124">
        <v>-24308</v>
      </c>
      <c r="J23" s="97"/>
      <c r="K23" s="94"/>
    </row>
    <row r="24" spans="6:14" ht="3.75" customHeight="1">
      <c r="F24" s="44"/>
      <c r="G24" s="47"/>
      <c r="H24" s="130"/>
      <c r="J24" s="95"/>
      <c r="K24" s="96"/>
      <c r="L24" s="22"/>
      <c r="M24" s="22"/>
      <c r="N24" s="22"/>
    </row>
    <row r="25" spans="4:14" ht="15">
      <c r="D25" s="4" t="s">
        <v>189</v>
      </c>
      <c r="F25" s="47">
        <f>SUM(F18:F23)</f>
        <v>761</v>
      </c>
      <c r="G25" s="47"/>
      <c r="H25" s="47">
        <f>SUM(H18:H23)</f>
        <v>4678</v>
      </c>
      <c r="J25" s="95"/>
      <c r="K25" s="96"/>
      <c r="L25" s="22"/>
      <c r="M25" s="22"/>
      <c r="N25" s="22"/>
    </row>
    <row r="26" spans="6:14" ht="5.25" customHeight="1">
      <c r="F26" s="47"/>
      <c r="G26" s="47"/>
      <c r="H26" s="124"/>
      <c r="J26" s="95"/>
      <c r="K26" s="96"/>
      <c r="L26" s="22"/>
      <c r="M26" s="22"/>
      <c r="N26" s="22"/>
    </row>
    <row r="27" spans="4:14" ht="12" customHeight="1">
      <c r="D27" s="4" t="s">
        <v>118</v>
      </c>
      <c r="F27" s="44">
        <v>-2192</v>
      </c>
      <c r="G27" s="47"/>
      <c r="H27" s="130">
        <v>2</v>
      </c>
      <c r="J27" s="95"/>
      <c r="K27" s="96"/>
      <c r="L27" s="22"/>
      <c r="M27" s="22"/>
      <c r="N27" s="22"/>
    </row>
    <row r="28" spans="6:14" ht="3.75" customHeight="1">
      <c r="F28" s="47"/>
      <c r="G28" s="47"/>
      <c r="H28" s="131"/>
      <c r="J28" s="95"/>
      <c r="K28" s="96"/>
      <c r="L28" s="22"/>
      <c r="M28" s="22"/>
      <c r="N28" s="22"/>
    </row>
    <row r="29" spans="4:14" ht="15">
      <c r="D29" s="4" t="s">
        <v>190</v>
      </c>
      <c r="F29" s="47">
        <f>SUM(F25:F27)</f>
        <v>-1431</v>
      </c>
      <c r="G29" s="47"/>
      <c r="H29" s="47">
        <f>SUM(H25:H27)</f>
        <v>4680</v>
      </c>
      <c r="J29" s="95"/>
      <c r="K29" s="96"/>
      <c r="L29" s="22"/>
      <c r="M29" s="22"/>
      <c r="N29" s="22"/>
    </row>
    <row r="30" spans="6:14" ht="5.25" customHeight="1">
      <c r="F30" s="47"/>
      <c r="G30" s="47"/>
      <c r="H30" s="124"/>
      <c r="J30" s="95"/>
      <c r="K30" s="96"/>
      <c r="L30" s="22"/>
      <c r="M30" s="22"/>
      <c r="N30" s="22"/>
    </row>
    <row r="31" spans="4:14" ht="15">
      <c r="D31" s="4" t="s">
        <v>151</v>
      </c>
      <c r="F31" s="47">
        <v>-13567</v>
      </c>
      <c r="G31" s="47"/>
      <c r="H31" s="124">
        <v>-12795</v>
      </c>
      <c r="J31" s="95"/>
      <c r="K31" s="96"/>
      <c r="L31" s="22"/>
      <c r="M31" s="22"/>
      <c r="N31" s="22"/>
    </row>
    <row r="32" spans="4:14" ht="15">
      <c r="D32" s="4" t="s">
        <v>152</v>
      </c>
      <c r="F32" s="47">
        <v>5912</v>
      </c>
      <c r="G32" s="47"/>
      <c r="H32" s="124">
        <v>7205</v>
      </c>
      <c r="J32" s="95"/>
      <c r="K32" s="96"/>
      <c r="L32" s="22"/>
      <c r="M32" s="22"/>
      <c r="N32" s="22"/>
    </row>
    <row r="33" spans="4:14" ht="15">
      <c r="D33" s="4" t="s">
        <v>157</v>
      </c>
      <c r="F33" s="47">
        <v>70</v>
      </c>
      <c r="G33" s="47"/>
      <c r="H33" s="124">
        <v>72</v>
      </c>
      <c r="J33" s="95"/>
      <c r="K33" s="96"/>
      <c r="L33" s="22"/>
      <c r="M33" s="22"/>
      <c r="N33" s="22"/>
    </row>
    <row r="34" spans="4:14" ht="15">
      <c r="D34" s="4" t="s">
        <v>153</v>
      </c>
      <c r="F34" s="47">
        <v>-10600</v>
      </c>
      <c r="G34" s="47"/>
      <c r="H34" s="124">
        <v>-22047</v>
      </c>
      <c r="J34" s="95"/>
      <c r="K34" s="96"/>
      <c r="L34" s="22"/>
      <c r="M34" s="22"/>
      <c r="N34" s="22"/>
    </row>
    <row r="35" spans="4:14" ht="15">
      <c r="D35" s="4" t="s">
        <v>174</v>
      </c>
      <c r="F35" s="47">
        <v>696</v>
      </c>
      <c r="G35" s="47"/>
      <c r="H35" s="124">
        <v>2687</v>
      </c>
      <c r="J35" s="95"/>
      <c r="K35" s="96"/>
      <c r="L35" s="22"/>
      <c r="M35" s="22"/>
      <c r="N35" s="22"/>
    </row>
    <row r="36" spans="4:14" ht="15">
      <c r="D36" s="4" t="s">
        <v>191</v>
      </c>
      <c r="F36" s="117">
        <f>SUM(F29:F35)</f>
        <v>-18920</v>
      </c>
      <c r="G36" s="47"/>
      <c r="H36" s="132">
        <f>SUM(H29:H35)</f>
        <v>-20198</v>
      </c>
      <c r="J36" s="95"/>
      <c r="K36" s="96"/>
      <c r="L36" s="22"/>
      <c r="M36" s="22"/>
      <c r="N36" s="22"/>
    </row>
    <row r="37" spans="6:14" ht="1.5" customHeight="1">
      <c r="F37" s="47"/>
      <c r="G37" s="47"/>
      <c r="H37" s="124"/>
      <c r="J37" s="95"/>
      <c r="K37" s="96"/>
      <c r="L37" s="22"/>
      <c r="M37" s="22"/>
      <c r="N37" s="22"/>
    </row>
    <row r="38" spans="2:14" ht="15">
      <c r="B38" s="4" t="s">
        <v>116</v>
      </c>
      <c r="H38" s="124"/>
      <c r="J38" s="95"/>
      <c r="K38" s="96"/>
      <c r="L38" s="22"/>
      <c r="M38" s="22"/>
      <c r="N38" s="22"/>
    </row>
    <row r="39" spans="4:14" ht="15">
      <c r="D39" s="4" t="s">
        <v>181</v>
      </c>
      <c r="F39" s="47">
        <v>10074</v>
      </c>
      <c r="G39" s="47"/>
      <c r="H39" s="124">
        <v>12345</v>
      </c>
      <c r="J39" s="95"/>
      <c r="K39" s="96"/>
      <c r="L39" s="22"/>
      <c r="M39" s="22"/>
      <c r="N39" s="22"/>
    </row>
    <row r="40" spans="4:14" ht="15">
      <c r="D40" s="4" t="s">
        <v>133</v>
      </c>
      <c r="F40" s="47">
        <v>-1813</v>
      </c>
      <c r="G40" s="47"/>
      <c r="H40" s="124">
        <v>-976</v>
      </c>
      <c r="J40" s="95"/>
      <c r="K40" s="96"/>
      <c r="L40" s="22"/>
      <c r="M40" s="22"/>
      <c r="N40" s="22"/>
    </row>
    <row r="41" spans="4:14" ht="15">
      <c r="D41" s="4" t="s">
        <v>223</v>
      </c>
      <c r="F41" s="47">
        <v>0</v>
      </c>
      <c r="G41" s="47"/>
      <c r="H41" s="124">
        <v>-78746</v>
      </c>
      <c r="J41" s="95"/>
      <c r="K41" s="96"/>
      <c r="L41" s="22"/>
      <c r="M41" s="22"/>
      <c r="N41" s="22"/>
    </row>
    <row r="42" spans="4:14" ht="15">
      <c r="D42" s="4" t="s">
        <v>141</v>
      </c>
      <c r="F42" s="47">
        <v>-25113</v>
      </c>
      <c r="G42" s="47"/>
      <c r="H42" s="124">
        <v>-62312</v>
      </c>
      <c r="J42" s="95"/>
      <c r="K42" s="96"/>
      <c r="L42" s="22"/>
      <c r="M42" s="22"/>
      <c r="N42" s="22"/>
    </row>
    <row r="43" spans="4:14" ht="15">
      <c r="D43" s="4" t="s">
        <v>224</v>
      </c>
      <c r="F43" s="47">
        <v>0</v>
      </c>
      <c r="G43" s="47"/>
      <c r="H43" s="124">
        <v>9061</v>
      </c>
      <c r="J43" s="95"/>
      <c r="K43" s="96"/>
      <c r="L43" s="22"/>
      <c r="M43" s="22"/>
      <c r="N43" s="22"/>
    </row>
    <row r="44" spans="4:14" ht="15">
      <c r="D44" s="4" t="s">
        <v>173</v>
      </c>
      <c r="F44" s="47">
        <v>0</v>
      </c>
      <c r="G44" s="47"/>
      <c r="H44" s="124">
        <v>25637</v>
      </c>
      <c r="J44" s="95"/>
      <c r="K44" s="96"/>
      <c r="L44" s="22"/>
      <c r="M44" s="22"/>
      <c r="N44" s="22"/>
    </row>
    <row r="45" spans="4:14" ht="15">
      <c r="D45" s="4" t="s">
        <v>156</v>
      </c>
      <c r="F45" s="47">
        <v>82</v>
      </c>
      <c r="G45" s="47"/>
      <c r="H45" s="124">
        <v>98</v>
      </c>
      <c r="J45" s="95"/>
      <c r="K45" s="96"/>
      <c r="L45" s="22"/>
      <c r="M45" s="22"/>
      <c r="N45" s="22"/>
    </row>
    <row r="46" spans="6:14" ht="2.25" customHeight="1">
      <c r="F46" s="90"/>
      <c r="G46" s="90"/>
      <c r="H46" s="124"/>
      <c r="J46" s="95"/>
      <c r="K46" s="96"/>
      <c r="L46" s="22"/>
      <c r="M46" s="22"/>
      <c r="N46" s="22"/>
    </row>
    <row r="47" spans="4:14" ht="15">
      <c r="D47" s="4" t="s">
        <v>192</v>
      </c>
      <c r="F47" s="117">
        <f>ROUND(+F39+F40+F42+F45,0)</f>
        <v>-16770</v>
      </c>
      <c r="G47" s="47"/>
      <c r="H47" s="132">
        <f>SUM(H39:H46)</f>
        <v>-94893</v>
      </c>
      <c r="J47" s="95"/>
      <c r="K47" s="96"/>
      <c r="L47" s="22"/>
      <c r="M47" s="22"/>
      <c r="N47" s="22"/>
    </row>
    <row r="48" spans="6:14" ht="2.25" customHeight="1">
      <c r="F48" s="47"/>
      <c r="G48" s="47"/>
      <c r="H48" s="124"/>
      <c r="J48" s="95"/>
      <c r="K48" s="96"/>
      <c r="L48" s="22"/>
      <c r="M48" s="22"/>
      <c r="N48" s="22"/>
    </row>
    <row r="49" spans="2:14" ht="15">
      <c r="B49" s="4" t="s">
        <v>117</v>
      </c>
      <c r="F49" s="47"/>
      <c r="G49" s="47"/>
      <c r="H49" s="124"/>
      <c r="J49" s="95"/>
      <c r="K49" s="96"/>
      <c r="L49" s="22"/>
      <c r="M49" s="22"/>
      <c r="N49" s="22"/>
    </row>
    <row r="50" spans="6:14" ht="1.5" customHeight="1">
      <c r="F50" s="47"/>
      <c r="G50" s="47"/>
      <c r="H50" s="124"/>
      <c r="J50" s="95"/>
      <c r="K50" s="96"/>
      <c r="L50" s="22"/>
      <c r="M50" s="22"/>
      <c r="N50" s="22"/>
    </row>
    <row r="51" spans="4:14" ht="15">
      <c r="D51" s="4" t="s">
        <v>188</v>
      </c>
      <c r="F51" s="47">
        <v>36975</v>
      </c>
      <c r="G51" s="47"/>
      <c r="H51" s="55">
        <v>0</v>
      </c>
      <c r="J51" s="95"/>
      <c r="K51" s="96"/>
      <c r="L51" s="22"/>
      <c r="M51" s="22"/>
      <c r="N51" s="22"/>
    </row>
    <row r="52" spans="4:14" ht="15">
      <c r="D52" s="4" t="s">
        <v>225</v>
      </c>
      <c r="F52" s="47">
        <v>0</v>
      </c>
      <c r="G52" s="47"/>
      <c r="H52" s="124">
        <v>-261</v>
      </c>
      <c r="J52" s="95"/>
      <c r="K52" s="96"/>
      <c r="L52" s="22"/>
      <c r="M52" s="22"/>
      <c r="N52" s="22"/>
    </row>
    <row r="53" spans="4:14" ht="15">
      <c r="D53" s="4" t="s">
        <v>200</v>
      </c>
      <c r="F53" s="47">
        <v>-10649</v>
      </c>
      <c r="G53" s="47"/>
      <c r="H53" s="124">
        <v>-6656</v>
      </c>
      <c r="J53" s="95"/>
      <c r="K53" s="96"/>
      <c r="L53" s="22"/>
      <c r="M53" s="22"/>
      <c r="N53" s="22"/>
    </row>
    <row r="54" spans="4:14" ht="15">
      <c r="D54" s="123" t="s">
        <v>169</v>
      </c>
      <c r="F54" s="47">
        <v>-9730</v>
      </c>
      <c r="G54" s="47"/>
      <c r="H54" s="124">
        <v>-9515</v>
      </c>
      <c r="J54" s="95"/>
      <c r="K54" s="96"/>
      <c r="L54" s="22"/>
      <c r="M54" s="22"/>
      <c r="N54" s="22"/>
    </row>
    <row r="55" spans="4:14" ht="15">
      <c r="D55" s="4" t="s">
        <v>228</v>
      </c>
      <c r="F55" s="47">
        <v>45</v>
      </c>
      <c r="G55" s="47"/>
      <c r="H55" s="146">
        <v>-132</v>
      </c>
      <c r="J55" s="95"/>
      <c r="K55" s="96"/>
      <c r="L55" s="22"/>
      <c r="M55" s="22"/>
      <c r="N55" s="22"/>
    </row>
    <row r="56" spans="4:14" ht="15">
      <c r="D56" s="4" t="s">
        <v>226</v>
      </c>
      <c r="F56" s="47"/>
      <c r="G56" s="47"/>
      <c r="H56" s="146"/>
      <c r="J56" s="95"/>
      <c r="K56" s="96"/>
      <c r="L56" s="22"/>
      <c r="M56" s="22"/>
      <c r="N56" s="22"/>
    </row>
    <row r="57" spans="4:14" ht="15">
      <c r="D57" s="4" t="s">
        <v>227</v>
      </c>
      <c r="F57" s="47">
        <v>0</v>
      </c>
      <c r="G57" s="47"/>
      <c r="H57" s="146">
        <v>122</v>
      </c>
      <c r="J57" s="95"/>
      <c r="K57" s="96"/>
      <c r="L57" s="22"/>
      <c r="M57" s="22"/>
      <c r="N57" s="22"/>
    </row>
    <row r="58" spans="4:14" ht="15">
      <c r="D58" s="4" t="s">
        <v>233</v>
      </c>
      <c r="F58" s="47">
        <v>0</v>
      </c>
      <c r="G58" s="47"/>
      <c r="H58" s="146">
        <v>-139</v>
      </c>
      <c r="J58" s="95"/>
      <c r="K58" s="96"/>
      <c r="L58" s="22"/>
      <c r="M58" s="22"/>
      <c r="N58" s="22"/>
    </row>
    <row r="59" spans="4:14" ht="15">
      <c r="D59" s="4" t="s">
        <v>183</v>
      </c>
      <c r="F59" s="47">
        <v>-272</v>
      </c>
      <c r="G59" s="47"/>
      <c r="H59" s="137"/>
      <c r="J59" s="95"/>
      <c r="K59" s="96"/>
      <c r="L59" s="22"/>
      <c r="M59" s="22"/>
      <c r="N59" s="22"/>
    </row>
    <row r="60" spans="6:14" ht="3" customHeight="1">
      <c r="F60" s="118"/>
      <c r="G60" s="122"/>
      <c r="H60" s="124"/>
      <c r="J60" s="101"/>
      <c r="K60" s="102"/>
      <c r="L60" s="22"/>
      <c r="M60" s="22"/>
      <c r="N60" s="22"/>
    </row>
    <row r="61" spans="4:14" ht="15">
      <c r="D61" s="4" t="s">
        <v>193</v>
      </c>
      <c r="F61" s="117">
        <f>SUM(F51:F60)</f>
        <v>16369</v>
      </c>
      <c r="G61" s="47"/>
      <c r="H61" s="132">
        <f>SUM(H52:H59)</f>
        <v>-16581</v>
      </c>
      <c r="J61" s="95"/>
      <c r="K61" s="96"/>
      <c r="L61" s="22"/>
      <c r="M61" s="22"/>
      <c r="N61" s="22"/>
    </row>
    <row r="62" spans="6:14" ht="2.25" customHeight="1">
      <c r="F62" s="47"/>
      <c r="G62" s="47"/>
      <c r="H62" s="124"/>
      <c r="J62" s="95"/>
      <c r="K62" s="96"/>
      <c r="L62" s="22"/>
      <c r="M62" s="22"/>
      <c r="N62" s="22"/>
    </row>
    <row r="63" spans="2:14" ht="15">
      <c r="B63" s="4" t="s">
        <v>121</v>
      </c>
      <c r="F63" s="47">
        <f>+F36+F47+F61</f>
        <v>-19321</v>
      </c>
      <c r="G63" s="47"/>
      <c r="H63" s="47">
        <f>+H36+H47+H61</f>
        <v>-131672</v>
      </c>
      <c r="J63" s="95"/>
      <c r="K63" s="96"/>
      <c r="L63" s="22"/>
      <c r="M63" s="22"/>
      <c r="N63" s="22"/>
    </row>
    <row r="64" spans="6:14" ht="2.25" customHeight="1">
      <c r="F64" s="47"/>
      <c r="G64" s="47"/>
      <c r="H64" s="124"/>
      <c r="J64" s="95"/>
      <c r="K64" s="96"/>
      <c r="L64" s="22"/>
      <c r="M64" s="22"/>
      <c r="N64" s="22"/>
    </row>
    <row r="65" spans="2:14" ht="15">
      <c r="B65" s="4" t="s">
        <v>147</v>
      </c>
      <c r="F65" s="47">
        <v>-57</v>
      </c>
      <c r="G65" s="47"/>
      <c r="H65" s="124">
        <v>588</v>
      </c>
      <c r="J65" s="95"/>
      <c r="K65" s="96"/>
      <c r="L65" s="22"/>
      <c r="M65" s="22"/>
      <c r="N65" s="22"/>
    </row>
    <row r="66" spans="6:14" ht="3" customHeight="1">
      <c r="F66" s="47"/>
      <c r="G66" s="47"/>
      <c r="H66" s="124"/>
      <c r="J66" s="95"/>
      <c r="K66" s="96"/>
      <c r="L66" s="22"/>
      <c r="M66" s="22"/>
      <c r="N66" s="22"/>
    </row>
    <row r="67" spans="2:14" ht="14.25">
      <c r="B67" s="4" t="s">
        <v>234</v>
      </c>
      <c r="F67" s="47">
        <v>283083</v>
      </c>
      <c r="G67" s="47"/>
      <c r="H67" s="124">
        <v>378755</v>
      </c>
      <c r="J67" s="98"/>
      <c r="K67" s="98"/>
      <c r="L67" s="22"/>
      <c r="M67" s="22"/>
      <c r="N67" s="22"/>
    </row>
    <row r="68" spans="6:14" ht="3.75" customHeight="1">
      <c r="F68" s="47"/>
      <c r="G68" s="47"/>
      <c r="H68" s="124"/>
      <c r="J68" s="95"/>
      <c r="K68" s="96"/>
      <c r="L68" s="22"/>
      <c r="M68" s="22"/>
      <c r="N68" s="22"/>
    </row>
    <row r="69" spans="2:14" ht="13.5" customHeight="1" thickBot="1">
      <c r="B69" s="4" t="s">
        <v>235</v>
      </c>
      <c r="F69" s="70">
        <f>SUM(F63:F67)</f>
        <v>263705</v>
      </c>
      <c r="G69" s="47"/>
      <c r="H69" s="133">
        <f>SUM(H63:H67)</f>
        <v>247671</v>
      </c>
      <c r="J69" s="95"/>
      <c r="K69" s="96"/>
      <c r="L69" s="22"/>
      <c r="M69" s="22"/>
      <c r="N69" s="22"/>
    </row>
    <row r="70" spans="7:14" ht="13.5" customHeight="1">
      <c r="G70" s="47"/>
      <c r="H70" s="47"/>
      <c r="J70" s="95"/>
      <c r="K70" s="96"/>
      <c r="L70" s="22"/>
      <c r="M70" s="22"/>
      <c r="N70" s="22"/>
    </row>
    <row r="71" spans="7:14" ht="13.5" customHeight="1">
      <c r="G71" s="47"/>
      <c r="H71" s="47"/>
      <c r="J71" s="95"/>
      <c r="K71" s="96"/>
      <c r="L71" s="22"/>
      <c r="M71" s="22"/>
      <c r="N71" s="22"/>
    </row>
    <row r="72" spans="7:14" ht="13.5" customHeight="1">
      <c r="G72" s="47"/>
      <c r="H72" s="47"/>
      <c r="J72" s="95"/>
      <c r="K72" s="96"/>
      <c r="L72" s="22"/>
      <c r="M72" s="22"/>
      <c r="N72" s="22"/>
    </row>
    <row r="73" spans="7:14" ht="13.5" customHeight="1">
      <c r="G73" s="47"/>
      <c r="H73" s="47"/>
      <c r="J73" s="95"/>
      <c r="K73" s="96"/>
      <c r="L73" s="22"/>
      <c r="M73" s="22"/>
      <c r="N73" s="22"/>
    </row>
    <row r="74" spans="2:14" ht="10.5" customHeight="1">
      <c r="B74" s="93"/>
      <c r="C74" s="93"/>
      <c r="D74" s="93"/>
      <c r="E74" s="93"/>
      <c r="F74" s="93"/>
      <c r="G74" s="98"/>
      <c r="H74" s="93"/>
      <c r="J74" s="95"/>
      <c r="K74" s="96"/>
      <c r="L74" s="22"/>
      <c r="M74" s="22"/>
      <c r="N74" s="22"/>
    </row>
    <row r="75" spans="2:14" ht="5.25" customHeight="1">
      <c r="B75" s="93"/>
      <c r="C75" s="93"/>
      <c r="D75" s="93"/>
      <c r="E75" s="93"/>
      <c r="F75" s="93"/>
      <c r="G75" s="98"/>
      <c r="H75" s="93"/>
      <c r="I75" s="96"/>
      <c r="J75" s="95"/>
      <c r="K75" s="96"/>
      <c r="L75" s="22"/>
      <c r="M75" s="22"/>
      <c r="N75" s="22"/>
    </row>
    <row r="76" spans="2:11" s="22" customFormat="1" ht="14.25">
      <c r="B76" s="98"/>
      <c r="C76" s="98"/>
      <c r="D76" s="98"/>
      <c r="E76" s="98"/>
      <c r="F76" s="98"/>
      <c r="G76" s="98"/>
      <c r="H76" s="98"/>
      <c r="I76" s="100"/>
      <c r="J76" s="96"/>
      <c r="K76" s="96"/>
    </row>
    <row r="77" spans="2:11" s="22" customFormat="1" ht="15">
      <c r="B77" s="98"/>
      <c r="C77" s="98"/>
      <c r="D77" s="98"/>
      <c r="E77" s="98"/>
      <c r="F77" s="98"/>
      <c r="G77" s="98"/>
      <c r="H77" s="98"/>
      <c r="I77" s="96"/>
      <c r="J77" s="95"/>
      <c r="K77" s="96"/>
    </row>
    <row r="78" spans="2:11" s="22" customFormat="1" ht="15">
      <c r="B78" s="98"/>
      <c r="C78" s="98"/>
      <c r="D78" s="98"/>
      <c r="E78" s="98"/>
      <c r="F78" s="98"/>
      <c r="G78" s="98"/>
      <c r="H78" s="98"/>
      <c r="I78" s="96"/>
      <c r="J78" s="95"/>
      <c r="K78" s="96"/>
    </row>
    <row r="79" spans="2:11" s="22" customFormat="1" ht="15">
      <c r="B79" s="98"/>
      <c r="C79" s="98"/>
      <c r="D79" s="98"/>
      <c r="E79" s="98"/>
      <c r="F79" s="99"/>
      <c r="G79" s="99"/>
      <c r="H79" s="99"/>
      <c r="I79" s="96"/>
      <c r="J79" s="95"/>
      <c r="K79" s="96"/>
    </row>
    <row r="80" spans="2:11" s="22" customFormat="1" ht="15">
      <c r="B80" s="98"/>
      <c r="C80" s="98"/>
      <c r="D80" s="98"/>
      <c r="E80" s="98"/>
      <c r="F80" s="98"/>
      <c r="G80" s="98"/>
      <c r="H80" s="98"/>
      <c r="I80" s="96"/>
      <c r="J80" s="95"/>
      <c r="K80" s="96"/>
    </row>
    <row r="81" spans="2:11" s="22" customFormat="1" ht="15">
      <c r="B81" s="98"/>
      <c r="C81" s="98"/>
      <c r="D81" s="98"/>
      <c r="E81" s="98"/>
      <c r="F81" s="98"/>
      <c r="G81" s="98"/>
      <c r="H81" s="98"/>
      <c r="I81" s="96"/>
      <c r="J81" s="95"/>
      <c r="K81" s="96"/>
    </row>
    <row r="82" spans="9:14" ht="12.75">
      <c r="I82" s="22"/>
      <c r="J82" s="22"/>
      <c r="K82" s="22"/>
      <c r="L82" s="22"/>
      <c r="M82" s="22"/>
      <c r="N82" s="22"/>
    </row>
    <row r="83" spans="9:14" ht="12.75">
      <c r="I83" s="22"/>
      <c r="J83" s="22"/>
      <c r="K83" s="22"/>
      <c r="L83" s="22"/>
      <c r="M83" s="22"/>
      <c r="N83" s="22"/>
    </row>
    <row r="84" spans="9:14" ht="12.75">
      <c r="I84" s="22"/>
      <c r="J84" s="22"/>
      <c r="K84" s="22"/>
      <c r="L84" s="22"/>
      <c r="M84" s="22"/>
      <c r="N84" s="22"/>
    </row>
    <row r="85" spans="9:14" ht="12.75">
      <c r="I85" s="22"/>
      <c r="J85" s="22"/>
      <c r="K85" s="22"/>
      <c r="L85" s="22"/>
      <c r="M85" s="22"/>
      <c r="N85" s="22"/>
    </row>
    <row r="86" spans="9:14" ht="12.75">
      <c r="I86" s="22"/>
      <c r="J86" s="22"/>
      <c r="K86" s="22"/>
      <c r="L86" s="22"/>
      <c r="M86" s="22"/>
      <c r="N86" s="22"/>
    </row>
    <row r="87" spans="9:14" ht="12.75">
      <c r="I87" s="22"/>
      <c r="J87" s="22"/>
      <c r="K87" s="22"/>
      <c r="L87" s="22"/>
      <c r="M87" s="22"/>
      <c r="N87" s="22"/>
    </row>
    <row r="88" spans="9:14" ht="12.75">
      <c r="I88" s="22"/>
      <c r="J88" s="22"/>
      <c r="K88" s="22"/>
      <c r="L88" s="22"/>
      <c r="M88" s="22"/>
      <c r="N88" s="22"/>
    </row>
    <row r="89" spans="9:14" ht="12.75">
      <c r="I89" s="22"/>
      <c r="J89" s="22"/>
      <c r="K89" s="22"/>
      <c r="L89" s="22"/>
      <c r="M89" s="22"/>
      <c r="N89" s="22"/>
    </row>
    <row r="90" spans="9:14" ht="12.75">
      <c r="I90" s="22"/>
      <c r="J90" s="22"/>
      <c r="K90" s="22"/>
      <c r="L90" s="22"/>
      <c r="M90" s="22"/>
      <c r="N90" s="22"/>
    </row>
    <row r="91" spans="9:14" ht="12.75">
      <c r="I91" s="22"/>
      <c r="J91" s="22"/>
      <c r="K91" s="22"/>
      <c r="L91" s="22"/>
      <c r="M91" s="22"/>
      <c r="N91" s="22"/>
    </row>
    <row r="92" spans="9:14" ht="12.75">
      <c r="I92" s="22"/>
      <c r="J92" s="22"/>
      <c r="K92" s="22"/>
      <c r="L92" s="22"/>
      <c r="M92" s="22"/>
      <c r="N92" s="22"/>
    </row>
    <row r="93" spans="9:14" ht="12.75">
      <c r="I93" s="22"/>
      <c r="J93" s="22"/>
      <c r="K93" s="22"/>
      <c r="L93" s="22"/>
      <c r="M93" s="22"/>
      <c r="N93" s="22"/>
    </row>
    <row r="94" spans="9:14" ht="12.75">
      <c r="I94" s="22"/>
      <c r="J94" s="22"/>
      <c r="K94" s="22"/>
      <c r="L94" s="22"/>
      <c r="M94" s="22"/>
      <c r="N94" s="22"/>
    </row>
    <row r="95" spans="9:14" ht="12.75">
      <c r="I95" s="22"/>
      <c r="J95" s="22"/>
      <c r="K95" s="22"/>
      <c r="L95" s="22"/>
      <c r="M95" s="22"/>
      <c r="N95" s="22"/>
    </row>
    <row r="96" spans="9:14" ht="12.75">
      <c r="I96" s="22"/>
      <c r="J96" s="22"/>
      <c r="K96" s="22"/>
      <c r="L96" s="22"/>
      <c r="M96" s="22"/>
      <c r="N96" s="22"/>
    </row>
    <row r="97" spans="9:14" ht="12.75">
      <c r="I97" s="22"/>
      <c r="J97" s="22"/>
      <c r="K97" s="22"/>
      <c r="L97" s="22"/>
      <c r="M97" s="22"/>
      <c r="N97" s="22"/>
    </row>
    <row r="98" spans="9:14" ht="12.75">
      <c r="I98" s="22"/>
      <c r="J98" s="22"/>
      <c r="K98" s="22"/>
      <c r="L98" s="22"/>
      <c r="M98" s="22"/>
      <c r="N98" s="22"/>
    </row>
    <row r="99" spans="9:14" ht="12.75">
      <c r="I99" s="22"/>
      <c r="J99" s="22"/>
      <c r="K99" s="22"/>
      <c r="L99" s="22"/>
      <c r="M99" s="22"/>
      <c r="N99" s="22"/>
    </row>
    <row r="100" spans="9:14" ht="12.75">
      <c r="I100" s="22"/>
      <c r="J100" s="22"/>
      <c r="K100" s="22"/>
      <c r="L100" s="22"/>
      <c r="M100" s="22"/>
      <c r="N100" s="22"/>
    </row>
    <row r="101" spans="9:14" ht="12.75">
      <c r="I101" s="22"/>
      <c r="J101" s="22"/>
      <c r="K101" s="22"/>
      <c r="L101" s="22"/>
      <c r="M101" s="22"/>
      <c r="N101" s="22"/>
    </row>
    <row r="102" spans="9:14" ht="12.75">
      <c r="I102" s="22"/>
      <c r="J102" s="22"/>
      <c r="K102" s="22"/>
      <c r="L102" s="22"/>
      <c r="M102" s="22"/>
      <c r="N102" s="22"/>
    </row>
    <row r="103" spans="9:14" ht="12.75">
      <c r="I103" s="22"/>
      <c r="J103" s="22"/>
      <c r="K103" s="22"/>
      <c r="L103" s="22"/>
      <c r="M103" s="22"/>
      <c r="N103" s="22"/>
    </row>
    <row r="104" spans="9:14" ht="12.75">
      <c r="I104" s="22"/>
      <c r="J104" s="22"/>
      <c r="K104" s="22"/>
      <c r="L104" s="22"/>
      <c r="M104" s="22"/>
      <c r="N104" s="22"/>
    </row>
    <row r="105" spans="9:14" ht="12.75">
      <c r="I105" s="22"/>
      <c r="J105" s="22"/>
      <c r="K105" s="22"/>
      <c r="L105" s="22"/>
      <c r="M105" s="22"/>
      <c r="N105" s="22"/>
    </row>
    <row r="106" spans="9:14" ht="12.75">
      <c r="I106" s="22"/>
      <c r="J106" s="22"/>
      <c r="K106" s="22"/>
      <c r="L106" s="22"/>
      <c r="M106" s="22"/>
      <c r="N106" s="22"/>
    </row>
    <row r="107" ht="12.75">
      <c r="I107" s="22"/>
    </row>
    <row r="108" ht="12.75">
      <c r="I108" s="22"/>
    </row>
    <row r="109" ht="12.75">
      <c r="I109" s="22"/>
    </row>
    <row r="110" ht="12.75">
      <c r="I110" s="22"/>
    </row>
    <row r="111" ht="12.75">
      <c r="I111" s="22"/>
    </row>
    <row r="112" ht="12.75">
      <c r="I112" s="22"/>
    </row>
    <row r="113" ht="12.75">
      <c r="I113" s="22"/>
    </row>
    <row r="114" ht="12.75">
      <c r="I114" s="22"/>
    </row>
    <row r="115" ht="12.75">
      <c r="I115" s="22"/>
    </row>
    <row r="116" ht="12.75">
      <c r="I116" s="22"/>
    </row>
    <row r="117" ht="12.75">
      <c r="I117" s="22"/>
    </row>
    <row r="118" ht="12.75">
      <c r="I118" s="22"/>
    </row>
    <row r="119" ht="12.75">
      <c r="I119" s="22"/>
    </row>
    <row r="120" ht="12.75">
      <c r="I120" s="22"/>
    </row>
    <row r="121" ht="12.75">
      <c r="I121" s="22"/>
    </row>
    <row r="122" ht="12.75">
      <c r="I122" s="22"/>
    </row>
    <row r="123" ht="12.75">
      <c r="I123" s="22"/>
    </row>
    <row r="124" ht="12.75">
      <c r="I124" s="22"/>
    </row>
    <row r="125" ht="12.75">
      <c r="I125" s="22"/>
    </row>
    <row r="126" ht="12.75">
      <c r="I126" s="22"/>
    </row>
    <row r="127" ht="12.75">
      <c r="I127" s="22"/>
    </row>
    <row r="128" ht="12.75">
      <c r="I128" s="22"/>
    </row>
    <row r="129" ht="12.75">
      <c r="I129" s="22"/>
    </row>
    <row r="130" ht="12.75">
      <c r="I130" s="22"/>
    </row>
    <row r="131" ht="12.75">
      <c r="I131" s="22"/>
    </row>
    <row r="132" ht="12.75">
      <c r="I132" s="22"/>
    </row>
    <row r="133" ht="12.75">
      <c r="I133" s="22"/>
    </row>
    <row r="134" ht="12.75">
      <c r="I134" s="22"/>
    </row>
    <row r="135" ht="12.75">
      <c r="I135" s="22"/>
    </row>
    <row r="136" ht="12.75">
      <c r="I136" s="22"/>
    </row>
    <row r="137" ht="12.75">
      <c r="I137" s="22"/>
    </row>
    <row r="138" ht="12.75">
      <c r="I138" s="22"/>
    </row>
    <row r="139" ht="12.75">
      <c r="I139" s="22"/>
    </row>
    <row r="140" ht="12.75">
      <c r="I140" s="22"/>
    </row>
    <row r="141" ht="12.75">
      <c r="I141" s="22"/>
    </row>
    <row r="142" ht="12.75">
      <c r="I142" s="22"/>
    </row>
    <row r="143" ht="12.75">
      <c r="I143" s="22"/>
    </row>
    <row r="144" ht="12.75">
      <c r="I144" s="22"/>
    </row>
    <row r="145" ht="12.75">
      <c r="I145" s="22"/>
    </row>
    <row r="146" ht="12.75">
      <c r="I146" s="22"/>
    </row>
    <row r="147" ht="12.75">
      <c r="I147" s="22"/>
    </row>
    <row r="148" ht="12.75">
      <c r="I148" s="22"/>
    </row>
    <row r="149" ht="12.75">
      <c r="I149" s="22"/>
    </row>
    <row r="150" ht="12.75">
      <c r="I150" s="22"/>
    </row>
    <row r="151" ht="12.75">
      <c r="I151" s="22"/>
    </row>
    <row r="152" ht="12.75">
      <c r="I152" s="22"/>
    </row>
    <row r="153" ht="12.75">
      <c r="I153" s="22"/>
    </row>
    <row r="154" ht="12.75">
      <c r="I154" s="22"/>
    </row>
    <row r="155" ht="12.75">
      <c r="I155" s="22"/>
    </row>
    <row r="156" ht="12.75">
      <c r="I156" s="22"/>
    </row>
    <row r="157" ht="12.75">
      <c r="I157" s="22"/>
    </row>
    <row r="158" ht="12.75">
      <c r="I158" s="22"/>
    </row>
    <row r="159" ht="12.75">
      <c r="I159" s="22"/>
    </row>
    <row r="160" ht="12.75">
      <c r="I160" s="22"/>
    </row>
    <row r="161" ht="12.75">
      <c r="I161" s="22"/>
    </row>
    <row r="162" ht="12.75">
      <c r="I162" s="22"/>
    </row>
    <row r="163" ht="12.75">
      <c r="I163" s="22"/>
    </row>
    <row r="164" ht="12.75">
      <c r="I164" s="22"/>
    </row>
    <row r="165" ht="12.75">
      <c r="I165" s="22"/>
    </row>
    <row r="166" ht="12.75">
      <c r="I166" s="22"/>
    </row>
    <row r="167" ht="12.75">
      <c r="I167" s="22"/>
    </row>
    <row r="168" ht="12.75">
      <c r="I168" s="22"/>
    </row>
    <row r="169" ht="12.75">
      <c r="I169" s="22"/>
    </row>
    <row r="170" ht="12.75">
      <c r="I170" s="22"/>
    </row>
    <row r="171" ht="12.75">
      <c r="I171" s="22"/>
    </row>
    <row r="172" ht="12.75">
      <c r="I172" s="22"/>
    </row>
    <row r="173" ht="12.75">
      <c r="I173" s="22"/>
    </row>
    <row r="174" ht="12.75">
      <c r="I174" s="22"/>
    </row>
    <row r="175" ht="12.75">
      <c r="I175" s="22"/>
    </row>
    <row r="176" ht="12.75">
      <c r="I176" s="22"/>
    </row>
    <row r="177" ht="12.75">
      <c r="I177" s="22"/>
    </row>
    <row r="178" ht="12.75">
      <c r="I178" s="22"/>
    </row>
    <row r="179" ht="12.75">
      <c r="I179" s="22"/>
    </row>
    <row r="180" ht="12.75">
      <c r="I180" s="22"/>
    </row>
    <row r="181" ht="12.75">
      <c r="I181" s="22"/>
    </row>
    <row r="182" ht="12.75">
      <c r="I182" s="22"/>
    </row>
    <row r="183" ht="12.75">
      <c r="I183" s="22"/>
    </row>
    <row r="184" ht="12.75">
      <c r="I184" s="22"/>
    </row>
  </sheetData>
  <printOptions/>
  <pageMargins left="0.33" right="0.6" top="0.39" bottom="0.53" header="0.23" footer="0.28"/>
  <pageSetup horizontalDpi="600" verticalDpi="600" orientation="portrait" paperSize="9" scale="8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01"/>
  <sheetViews>
    <sheetView showGridLines="0" zoomScaleSheetLayoutView="100" workbookViewId="0" topLeftCell="A1">
      <selection activeCell="A1" sqref="A1"/>
    </sheetView>
  </sheetViews>
  <sheetFormatPr defaultColWidth="9.140625" defaultRowHeight="12.75"/>
  <cols>
    <col min="1" max="1" width="3.00390625" style="17" customWidth="1"/>
    <col min="2" max="2" width="3.140625" style="19" customWidth="1"/>
    <col min="3" max="3" width="42.421875" style="19" customWidth="1"/>
    <col min="4" max="4" width="11.421875" style="19" customWidth="1"/>
    <col min="5" max="5" width="13.28125" style="19" customWidth="1"/>
    <col min="6" max="6" width="12.140625" style="19" customWidth="1"/>
    <col min="7" max="7" width="11.7109375" style="19" customWidth="1"/>
    <col min="8" max="8" width="2.7109375" style="19" customWidth="1"/>
    <col min="9" max="16384" width="9.140625" style="19" customWidth="1"/>
  </cols>
  <sheetData>
    <row r="1" ht="12.75"/>
    <row r="2" ht="12.75"/>
    <row r="3" ht="12.75"/>
    <row r="4" ht="12.75"/>
    <row r="5" ht="12.75">
      <c r="B5" s="18"/>
    </row>
    <row r="6" ht="12.75">
      <c r="B6" s="18"/>
    </row>
    <row r="7" ht="3.75" customHeight="1"/>
    <row r="8" spans="1:2" ht="12.75">
      <c r="A8" s="57" t="s">
        <v>16</v>
      </c>
      <c r="B8" s="18" t="s">
        <v>126</v>
      </c>
    </row>
    <row r="9" ht="6.75" customHeight="1"/>
    <row r="12" ht="6.75" customHeight="1"/>
    <row r="13" ht="8.25" customHeight="1"/>
    <row r="17" ht="9.75" customHeight="1"/>
    <row r="18" spans="1:2" ht="12.75">
      <c r="A18" s="57" t="s">
        <v>17</v>
      </c>
      <c r="B18" s="18" t="s">
        <v>52</v>
      </c>
    </row>
    <row r="19" ht="8.25" customHeight="1"/>
    <row r="22" ht="9" customHeight="1"/>
    <row r="23" spans="1:2" ht="12.75">
      <c r="A23" s="57" t="s">
        <v>18</v>
      </c>
      <c r="B23" s="18" t="s">
        <v>33</v>
      </c>
    </row>
    <row r="24" spans="1:2" ht="6.75" customHeight="1">
      <c r="A24" s="57"/>
      <c r="B24" s="18"/>
    </row>
    <row r="25" spans="1:2" ht="12.75">
      <c r="A25" s="57"/>
      <c r="B25" s="18"/>
    </row>
    <row r="26" spans="1:2" ht="12.75">
      <c r="A26" s="57"/>
      <c r="B26" s="18"/>
    </row>
    <row r="28" ht="7.5" customHeight="1"/>
    <row r="29" spans="1:2" ht="12.75">
      <c r="A29" s="57" t="s">
        <v>19</v>
      </c>
      <c r="B29" s="18" t="s">
        <v>140</v>
      </c>
    </row>
    <row r="30" spans="1:2" ht="6.75" customHeight="1">
      <c r="A30" s="57"/>
      <c r="B30" s="56"/>
    </row>
    <row r="31" spans="1:9" ht="12.75">
      <c r="A31" s="57"/>
      <c r="D31" s="60"/>
      <c r="E31" s="60"/>
      <c r="F31" s="60"/>
      <c r="G31" s="60"/>
      <c r="H31" s="60"/>
      <c r="I31" s="60"/>
    </row>
    <row r="32" spans="1:8" ht="12.75">
      <c r="A32" s="57"/>
      <c r="D32" s="61"/>
      <c r="E32" s="51"/>
      <c r="F32" s="61"/>
      <c r="G32" s="51"/>
      <c r="H32" s="53"/>
    </row>
    <row r="33" spans="1:8" ht="6.75" customHeight="1">
      <c r="A33" s="57"/>
      <c r="D33" s="61"/>
      <c r="E33" s="51"/>
      <c r="F33" s="61"/>
      <c r="G33" s="51"/>
      <c r="H33" s="53"/>
    </row>
    <row r="34" spans="1:8" ht="12.75">
      <c r="A34" s="57"/>
      <c r="D34" s="155" t="s">
        <v>218</v>
      </c>
      <c r="E34" s="155"/>
      <c r="F34" s="156" t="s">
        <v>217</v>
      </c>
      <c r="G34" s="156"/>
      <c r="H34" s="53"/>
    </row>
    <row r="35" spans="1:8" ht="12.75">
      <c r="A35" s="57"/>
      <c r="D35" s="135">
        <v>38260</v>
      </c>
      <c r="E35" s="135">
        <v>37894</v>
      </c>
      <c r="F35" s="135">
        <v>38260</v>
      </c>
      <c r="G35" s="135">
        <v>37894</v>
      </c>
      <c r="H35" s="53"/>
    </row>
    <row r="36" spans="1:8" ht="12.75">
      <c r="A36" s="57"/>
      <c r="D36" s="112" t="s">
        <v>142</v>
      </c>
      <c r="E36" s="112" t="s">
        <v>142</v>
      </c>
      <c r="F36" s="112" t="s">
        <v>142</v>
      </c>
      <c r="G36" s="112" t="s">
        <v>142</v>
      </c>
      <c r="H36" s="53"/>
    </row>
    <row r="37" spans="1:8" ht="5.25" customHeight="1">
      <c r="A37" s="57"/>
      <c r="D37" s="112"/>
      <c r="E37" s="113"/>
      <c r="F37" s="112"/>
      <c r="G37" s="113"/>
      <c r="H37" s="53"/>
    </row>
    <row r="38" spans="1:8" ht="13.5" thickBot="1">
      <c r="A38" s="57"/>
      <c r="C38" s="19" t="s">
        <v>168</v>
      </c>
      <c r="D38" s="158">
        <v>0</v>
      </c>
      <c r="E38" s="159">
        <v>0</v>
      </c>
      <c r="F38" s="158">
        <v>0</v>
      </c>
      <c r="G38" s="160">
        <v>2096</v>
      </c>
      <c r="H38" s="53"/>
    </row>
    <row r="39" spans="1:8" ht="6.75" customHeight="1">
      <c r="A39" s="57"/>
      <c r="D39" s="61"/>
      <c r="E39" s="51"/>
      <c r="F39" s="61"/>
      <c r="G39" s="51"/>
      <c r="H39" s="53"/>
    </row>
    <row r="40" spans="1:2" ht="12.75">
      <c r="A40" s="57" t="s">
        <v>21</v>
      </c>
      <c r="B40" s="18" t="s">
        <v>53</v>
      </c>
    </row>
    <row r="41" ht="6.75" customHeight="1"/>
    <row r="44" ht="6" customHeight="1"/>
    <row r="45" spans="1:2" ht="12.75" customHeight="1">
      <c r="A45" s="57" t="s">
        <v>22</v>
      </c>
      <c r="B45" s="18" t="s">
        <v>27</v>
      </c>
    </row>
    <row r="46" ht="7.5" customHeight="1"/>
    <row r="47" ht="12.75" customHeight="1"/>
    <row r="48" ht="12" customHeight="1"/>
    <row r="50" ht="6.75" customHeight="1"/>
    <row r="55" spans="1:2" ht="12.75" customHeight="1">
      <c r="A55" s="57" t="s">
        <v>23</v>
      </c>
      <c r="B55" s="18" t="s">
        <v>127</v>
      </c>
    </row>
    <row r="56" spans="1:2" ht="6.75" customHeight="1">
      <c r="A56" s="57"/>
      <c r="B56" s="18"/>
    </row>
    <row r="57" spans="6:7" ht="12.75">
      <c r="F57" s="157"/>
      <c r="G57" s="157"/>
    </row>
    <row r="58" spans="6:7" ht="12.75">
      <c r="F58" s="52"/>
      <c r="G58" s="53"/>
    </row>
    <row r="59" spans="6:7" ht="12.75">
      <c r="F59" s="72"/>
      <c r="G59" s="72"/>
    </row>
    <row r="60" spans="1:7" ht="12.75" customHeight="1">
      <c r="A60" s="57" t="s">
        <v>25</v>
      </c>
      <c r="B60" s="18" t="s">
        <v>42</v>
      </c>
      <c r="F60" s="72"/>
      <c r="G60" s="72"/>
    </row>
    <row r="61" spans="1:7" ht="6.75" customHeight="1">
      <c r="A61" s="57"/>
      <c r="B61" s="18"/>
      <c r="F61" s="72"/>
      <c r="G61" s="72"/>
    </row>
    <row r="62" spans="6:7" ht="12.75" customHeight="1">
      <c r="F62" s="72"/>
      <c r="G62" s="72"/>
    </row>
    <row r="63" ht="7.5" customHeight="1"/>
    <row r="64" spans="5:7" ht="12.75" customHeight="1">
      <c r="E64" s="162" t="s">
        <v>106</v>
      </c>
      <c r="F64" s="162" t="s">
        <v>108</v>
      </c>
      <c r="G64" s="78"/>
    </row>
    <row r="65" spans="5:7" ht="12.75" customHeight="1">
      <c r="E65" s="162" t="s">
        <v>107</v>
      </c>
      <c r="F65" s="162" t="s">
        <v>109</v>
      </c>
      <c r="G65" s="162" t="s">
        <v>46</v>
      </c>
    </row>
    <row r="66" spans="5:7" ht="12.75" customHeight="1">
      <c r="E66" s="161" t="s">
        <v>47</v>
      </c>
      <c r="F66" s="161" t="s">
        <v>47</v>
      </c>
      <c r="G66" s="161" t="s">
        <v>47</v>
      </c>
    </row>
    <row r="67" spans="2:7" ht="12.75" customHeight="1">
      <c r="B67" s="18" t="s">
        <v>110</v>
      </c>
      <c r="E67" s="82"/>
      <c r="F67" s="82"/>
      <c r="G67" s="82"/>
    </row>
    <row r="68" spans="2:7" ht="12.75" customHeight="1">
      <c r="B68" s="56" t="s">
        <v>119</v>
      </c>
      <c r="E68" s="51">
        <v>252000</v>
      </c>
      <c r="F68" s="51">
        <v>5448</v>
      </c>
      <c r="G68" s="51">
        <f>SUM(E68:F68)</f>
        <v>257448</v>
      </c>
    </row>
    <row r="69" spans="2:7" ht="12.75" customHeight="1">
      <c r="B69" s="56" t="s">
        <v>120</v>
      </c>
      <c r="E69" s="51">
        <v>0</v>
      </c>
      <c r="F69" s="51">
        <v>0</v>
      </c>
      <c r="G69" s="74">
        <v>0</v>
      </c>
    </row>
    <row r="70" spans="2:7" ht="12.75" customHeight="1" thickBot="1">
      <c r="B70" s="19" t="s">
        <v>46</v>
      </c>
      <c r="E70" s="77">
        <f>SUM(E68)</f>
        <v>252000</v>
      </c>
      <c r="F70" s="77">
        <f>SUM(F68)</f>
        <v>5448</v>
      </c>
      <c r="G70" s="77">
        <f>SUM(E70:F70)</f>
        <v>257448</v>
      </c>
    </row>
    <row r="71" spans="5:7" ht="2.25" customHeight="1">
      <c r="E71" s="51"/>
      <c r="F71" s="51"/>
      <c r="G71" s="51"/>
    </row>
    <row r="72" spans="2:7" ht="12.75" customHeight="1">
      <c r="B72" s="18" t="s">
        <v>111</v>
      </c>
      <c r="E72" s="51"/>
      <c r="F72" s="51"/>
      <c r="G72" s="51"/>
    </row>
    <row r="73" spans="2:7" ht="4.5" customHeight="1">
      <c r="B73" s="18"/>
      <c r="E73" s="51"/>
      <c r="F73" s="51"/>
      <c r="G73" s="51"/>
    </row>
    <row r="74" spans="2:7" ht="12.75" customHeight="1" thickBot="1">
      <c r="B74" s="19" t="s">
        <v>112</v>
      </c>
      <c r="E74" s="116">
        <v>1933</v>
      </c>
      <c r="F74" s="116">
        <v>-12110</v>
      </c>
      <c r="G74" s="51">
        <f>SUM(E74:F74)</f>
        <v>-10177</v>
      </c>
    </row>
    <row r="75" spans="5:7" ht="3" customHeight="1">
      <c r="E75" s="51"/>
      <c r="F75" s="51"/>
      <c r="G75" s="51"/>
    </row>
    <row r="76" spans="2:7" ht="12.75" customHeight="1">
      <c r="B76" s="19" t="s">
        <v>113</v>
      </c>
      <c r="E76" s="51"/>
      <c r="F76" s="51"/>
      <c r="G76" s="51">
        <v>17279</v>
      </c>
    </row>
    <row r="77" spans="5:7" ht="3" customHeight="1">
      <c r="E77" s="51"/>
      <c r="F77" s="51"/>
      <c r="G77" s="51"/>
    </row>
    <row r="78" spans="2:7" ht="12.75" customHeight="1" thickBot="1">
      <c r="B78" s="19" t="s">
        <v>177</v>
      </c>
      <c r="E78" s="51"/>
      <c r="F78" s="51"/>
      <c r="G78" s="77">
        <f>SUM(G74:G76)</f>
        <v>7102</v>
      </c>
    </row>
    <row r="79" spans="5:7" ht="12.75" customHeight="1">
      <c r="E79" s="51"/>
      <c r="F79" s="51"/>
      <c r="G79" s="51"/>
    </row>
    <row r="80" spans="1:7" ht="12.75" customHeight="1">
      <c r="A80" s="57" t="s">
        <v>26</v>
      </c>
      <c r="B80" s="18" t="s">
        <v>6</v>
      </c>
      <c r="F80" s="53"/>
      <c r="G80" s="53"/>
    </row>
    <row r="81" spans="6:7" ht="12.75" customHeight="1">
      <c r="F81" s="53"/>
      <c r="G81" s="53"/>
    </row>
    <row r="82" spans="6:7" ht="12.75" customHeight="1">
      <c r="F82" s="53"/>
      <c r="G82" s="53"/>
    </row>
    <row r="83" spans="6:7" ht="12.75" customHeight="1">
      <c r="F83" s="53"/>
      <c r="G83" s="53"/>
    </row>
    <row r="84" spans="6:7" ht="5.25" customHeight="1">
      <c r="F84" s="53"/>
      <c r="G84" s="53"/>
    </row>
    <row r="85" spans="1:7" ht="12.75" customHeight="1">
      <c r="A85" s="57" t="s">
        <v>28</v>
      </c>
      <c r="B85" s="18" t="s">
        <v>114</v>
      </c>
      <c r="F85" s="53"/>
      <c r="G85" s="53"/>
    </row>
    <row r="86" spans="6:7" ht="12.75" customHeight="1">
      <c r="F86" s="53"/>
      <c r="G86" s="53"/>
    </row>
    <row r="87" spans="6:7" ht="12.75">
      <c r="F87" s="53"/>
      <c r="G87" s="53"/>
    </row>
    <row r="88" spans="6:7" ht="12.75">
      <c r="F88" s="53"/>
      <c r="G88" s="53"/>
    </row>
    <row r="89" spans="6:7" ht="12.75">
      <c r="F89" s="53"/>
      <c r="G89" s="53"/>
    </row>
    <row r="90" spans="1:7" ht="12.75" customHeight="1">
      <c r="A90" s="57" t="s">
        <v>29</v>
      </c>
      <c r="B90" s="18" t="s">
        <v>24</v>
      </c>
      <c r="F90" s="53"/>
      <c r="G90" s="53"/>
    </row>
    <row r="91" spans="1:7" ht="12.75">
      <c r="A91" s="57"/>
      <c r="B91" s="18"/>
      <c r="F91" s="53"/>
      <c r="G91" s="53"/>
    </row>
    <row r="92" spans="1:7" ht="12.75" customHeight="1">
      <c r="A92" s="57"/>
      <c r="B92" s="18"/>
      <c r="F92" s="53"/>
      <c r="G92" s="53"/>
    </row>
    <row r="93" spans="1:7" ht="12.75" customHeight="1">
      <c r="A93" s="57"/>
      <c r="B93" s="18"/>
      <c r="F93" s="53"/>
      <c r="G93" s="53"/>
    </row>
    <row r="94" spans="1:7" ht="12.75" customHeight="1">
      <c r="A94" s="57" t="s">
        <v>31</v>
      </c>
      <c r="B94" s="18" t="s">
        <v>30</v>
      </c>
      <c r="F94" s="53"/>
      <c r="G94" s="53"/>
    </row>
    <row r="95" spans="6:7" ht="12.75" customHeight="1">
      <c r="F95" s="53"/>
      <c r="G95" s="53"/>
    </row>
    <row r="96" spans="6:7" ht="12.75" customHeight="1">
      <c r="F96" s="53"/>
      <c r="G96" s="53"/>
    </row>
    <row r="97" spans="6:7" ht="7.5" customHeight="1">
      <c r="F97" s="53"/>
      <c r="G97" s="53"/>
    </row>
    <row r="98" spans="1:7" ht="12.75" customHeight="1">
      <c r="A98" s="57" t="s">
        <v>32</v>
      </c>
      <c r="B98" s="18" t="s">
        <v>55</v>
      </c>
      <c r="F98" s="53"/>
      <c r="G98" s="53"/>
    </row>
    <row r="99" spans="6:7" ht="12.75" customHeight="1">
      <c r="F99" s="53"/>
      <c r="G99" s="53"/>
    </row>
    <row r="100" spans="6:7" ht="12.75" customHeight="1">
      <c r="F100" s="53"/>
      <c r="G100" s="53"/>
    </row>
    <row r="101" spans="6:7" ht="8.25" customHeight="1">
      <c r="F101" s="53"/>
      <c r="G101" s="53"/>
    </row>
  </sheetData>
  <mergeCells count="3">
    <mergeCell ref="D34:E34"/>
    <mergeCell ref="F34:G34"/>
    <mergeCell ref="F57:G57"/>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9" max="255" man="1"/>
  </rowBreaks>
  <drawing r:id="rId1"/>
</worksheet>
</file>

<file path=xl/worksheets/sheet6.xml><?xml version="1.0" encoding="utf-8"?>
<worksheet xmlns="http://schemas.openxmlformats.org/spreadsheetml/2006/main" xmlns:r="http://schemas.openxmlformats.org/officeDocument/2006/relationships">
  <dimension ref="A8:I249"/>
  <sheetViews>
    <sheetView showGridLines="0" workbookViewId="0" topLeftCell="A1">
      <selection activeCell="A1" sqref="A1"/>
    </sheetView>
  </sheetViews>
  <sheetFormatPr defaultColWidth="9.140625" defaultRowHeight="12.75"/>
  <cols>
    <col min="1" max="1" width="3.28125" style="17" customWidth="1"/>
    <col min="2" max="2" width="2.8515625" style="19" customWidth="1"/>
    <col min="3" max="3" width="38.8515625" style="19" customWidth="1"/>
    <col min="4" max="4" width="11.421875" style="19" customWidth="1"/>
    <col min="5" max="7" width="13.28125" style="19" customWidth="1"/>
    <col min="8" max="8" width="2.7109375" style="19" customWidth="1"/>
    <col min="9" max="9" width="8.8515625" style="19" customWidth="1"/>
    <col min="10" max="16384" width="9.140625" style="19" customWidth="1"/>
  </cols>
  <sheetData>
    <row r="1" ht="12.75"/>
    <row r="2" ht="12.75"/>
    <row r="3" ht="12.75"/>
    <row r="4" ht="12.75"/>
    <row r="5" ht="12.75"/>
    <row r="7" ht="10.5" customHeight="1"/>
    <row r="8" ht="12.75">
      <c r="B8" s="18"/>
    </row>
    <row r="9" ht="12.75">
      <c r="B9" s="18"/>
    </row>
    <row r="10" ht="8.25" customHeight="1"/>
    <row r="11" spans="1:2" ht="12.75">
      <c r="A11" s="57" t="s">
        <v>16</v>
      </c>
      <c r="B11" s="18" t="s">
        <v>56</v>
      </c>
    </row>
    <row r="12" ht="8.25" customHeight="1"/>
    <row r="15" ht="6.75" customHeight="1"/>
    <row r="19" ht="5.25" customHeight="1"/>
    <row r="20" spans="1:2" ht="12.75">
      <c r="A20" s="57" t="s">
        <v>17</v>
      </c>
      <c r="B20" s="18" t="s">
        <v>81</v>
      </c>
    </row>
    <row r="21" ht="7.5" customHeight="1"/>
    <row r="25" ht="12.75" customHeight="1"/>
    <row r="26" spans="1:2" ht="12.75">
      <c r="A26" s="57" t="s">
        <v>18</v>
      </c>
      <c r="B26" s="18" t="s">
        <v>57</v>
      </c>
    </row>
    <row r="27" spans="1:2" ht="6" customHeight="1">
      <c r="A27" s="57"/>
      <c r="B27" s="18"/>
    </row>
    <row r="28" spans="1:2" ht="12.75">
      <c r="A28" s="57"/>
      <c r="B28" s="18"/>
    </row>
    <row r="29" spans="1:2" ht="12.75">
      <c r="A29" s="57"/>
      <c r="B29" s="18"/>
    </row>
    <row r="34" spans="1:2" ht="12.75">
      <c r="A34" s="57" t="s">
        <v>19</v>
      </c>
      <c r="B34" s="18" t="s">
        <v>58</v>
      </c>
    </row>
    <row r="35" spans="1:2" ht="8.25" customHeight="1">
      <c r="A35" s="57"/>
      <c r="B35" s="56"/>
    </row>
    <row r="36" spans="1:9" ht="12.75">
      <c r="A36" s="57"/>
      <c r="B36" s="19" t="s">
        <v>59</v>
      </c>
      <c r="D36" s="60"/>
      <c r="E36" s="60"/>
      <c r="F36" s="60"/>
      <c r="G36" s="60"/>
      <c r="H36" s="60"/>
      <c r="I36" s="60"/>
    </row>
    <row r="37" spans="1:6" ht="5.25" customHeight="1">
      <c r="A37" s="57"/>
      <c r="D37" s="58"/>
      <c r="F37" s="58"/>
    </row>
    <row r="38" spans="1:2" ht="12.75">
      <c r="A38" s="57" t="s">
        <v>21</v>
      </c>
      <c r="B38" s="18" t="s">
        <v>20</v>
      </c>
    </row>
    <row r="39" ht="6" customHeight="1"/>
    <row r="40" ht="12.75">
      <c r="B40" s="19" t="s">
        <v>60</v>
      </c>
    </row>
    <row r="41" spans="4:8" ht="12.75">
      <c r="D41" s="156" t="s">
        <v>219</v>
      </c>
      <c r="E41" s="156"/>
      <c r="F41" s="156" t="s">
        <v>220</v>
      </c>
      <c r="G41" s="156"/>
      <c r="H41" s="89"/>
    </row>
    <row r="42" spans="4:8" ht="3.75" customHeight="1">
      <c r="D42" s="18"/>
      <c r="E42" s="103"/>
      <c r="F42" s="17"/>
      <c r="H42" s="89"/>
    </row>
    <row r="43" spans="4:7" ht="12.75">
      <c r="D43" s="136">
        <v>38260</v>
      </c>
      <c r="E43" s="136">
        <v>37894</v>
      </c>
      <c r="F43" s="136">
        <v>38260</v>
      </c>
      <c r="G43" s="136">
        <v>37894</v>
      </c>
    </row>
    <row r="44" spans="4:7" ht="12.75">
      <c r="D44" s="35" t="s">
        <v>92</v>
      </c>
      <c r="E44" s="35" t="s">
        <v>39</v>
      </c>
      <c r="F44" s="35" t="s">
        <v>93</v>
      </c>
      <c r="G44" s="35" t="s">
        <v>40</v>
      </c>
    </row>
    <row r="45" ht="3.75" customHeight="1"/>
    <row r="46" spans="2:7" ht="12.75">
      <c r="B46" s="19" t="s">
        <v>61</v>
      </c>
      <c r="D46" s="76">
        <v>507</v>
      </c>
      <c r="E46" s="76">
        <v>1934</v>
      </c>
      <c r="F46" s="76">
        <v>-428</v>
      </c>
      <c r="G46" s="76">
        <v>8652</v>
      </c>
    </row>
    <row r="47" spans="2:8" ht="12.75">
      <c r="B47" s="19" t="s">
        <v>146</v>
      </c>
      <c r="D47" s="74">
        <v>292</v>
      </c>
      <c r="E47" s="74">
        <v>-579</v>
      </c>
      <c r="F47" s="74">
        <v>-934</v>
      </c>
      <c r="G47" s="75">
        <v>-291</v>
      </c>
      <c r="H47" s="59"/>
    </row>
    <row r="48" spans="4:8" ht="12.75">
      <c r="D48" s="76">
        <f>SUM(D46:D47)</f>
        <v>799</v>
      </c>
      <c r="E48" s="76">
        <f>SUM(E46:E47)</f>
        <v>1355</v>
      </c>
      <c r="F48" s="76">
        <f>SUM(F46:F47)</f>
        <v>-1362</v>
      </c>
      <c r="G48" s="76">
        <f>SUM(G46:G47)</f>
        <v>8361</v>
      </c>
      <c r="H48" s="53"/>
    </row>
    <row r="49" spans="2:8" ht="12.75">
      <c r="B49" s="19" t="s">
        <v>62</v>
      </c>
      <c r="D49" s="74">
        <v>1282</v>
      </c>
      <c r="E49" s="74">
        <v>588</v>
      </c>
      <c r="F49" s="74">
        <v>-1591</v>
      </c>
      <c r="G49" s="74">
        <v>2159</v>
      </c>
      <c r="H49" s="53"/>
    </row>
    <row r="50" spans="4:8" ht="13.5" thickBot="1">
      <c r="D50" s="77">
        <f>SUM(D48:D49)</f>
        <v>2081</v>
      </c>
      <c r="E50" s="77">
        <f>SUM(E48:E49)</f>
        <v>1943</v>
      </c>
      <c r="F50" s="77">
        <f>SUM(F48:F49)</f>
        <v>-2953</v>
      </c>
      <c r="G50" s="77">
        <f>SUM(G48:G49)</f>
        <v>10520</v>
      </c>
      <c r="H50" s="54"/>
    </row>
    <row r="51" spans="4:8" ht="12.75">
      <c r="D51" s="51"/>
      <c r="E51" s="51"/>
      <c r="F51" s="51"/>
      <c r="G51" s="51"/>
      <c r="H51" s="53"/>
    </row>
    <row r="52" spans="4:8" ht="12.75">
      <c r="D52" s="51"/>
      <c r="E52" s="51"/>
      <c r="F52" s="51"/>
      <c r="G52" s="51"/>
      <c r="H52" s="53"/>
    </row>
    <row r="53" spans="4:8" ht="12.75">
      <c r="D53" s="51"/>
      <c r="E53" s="51"/>
      <c r="F53" s="51"/>
      <c r="G53" s="51"/>
      <c r="H53" s="53"/>
    </row>
    <row r="54" spans="4:8" ht="12.75">
      <c r="D54" s="51"/>
      <c r="E54" s="51"/>
      <c r="F54" s="51"/>
      <c r="G54" s="51"/>
      <c r="H54" s="53"/>
    </row>
    <row r="55" spans="4:8" ht="5.25" customHeight="1">
      <c r="D55" s="51"/>
      <c r="E55" s="51"/>
      <c r="F55" s="51"/>
      <c r="G55" s="51"/>
      <c r="H55" s="53"/>
    </row>
    <row r="56" spans="1:2" ht="12.75" customHeight="1">
      <c r="A56" s="57" t="s">
        <v>22</v>
      </c>
      <c r="B56" s="18" t="s">
        <v>63</v>
      </c>
    </row>
    <row r="57" ht="12.75" customHeight="1">
      <c r="B57" s="18"/>
    </row>
    <row r="58" ht="12.75" customHeight="1">
      <c r="F58" s="78"/>
    </row>
    <row r="59" ht="12.75">
      <c r="F59" s="78"/>
    </row>
    <row r="60" ht="3.75" customHeight="1">
      <c r="F60" s="78"/>
    </row>
    <row r="61" spans="1:2" ht="13.5" customHeight="1">
      <c r="A61" s="57" t="s">
        <v>23</v>
      </c>
      <c r="B61" s="18" t="s">
        <v>64</v>
      </c>
    </row>
    <row r="62" spans="1:2" ht="5.25" customHeight="1">
      <c r="A62" s="19"/>
      <c r="B62" s="18"/>
    </row>
    <row r="63" ht="12.75" customHeight="1">
      <c r="B63" s="19" t="s">
        <v>3</v>
      </c>
    </row>
    <row r="64" spans="3:5" ht="12.75" customHeight="1">
      <c r="C64" s="52"/>
      <c r="D64" s="52"/>
      <c r="E64" s="52"/>
    </row>
    <row r="65" spans="3:6" ht="2.25" customHeight="1">
      <c r="C65" s="52"/>
      <c r="D65" s="52"/>
      <c r="E65" s="52"/>
      <c r="F65" s="18"/>
    </row>
    <row r="66" spans="3:5" ht="1.5" customHeight="1">
      <c r="C66" s="52"/>
      <c r="D66" s="52"/>
      <c r="E66" s="52"/>
    </row>
    <row r="67" ht="12.75" customHeight="1">
      <c r="B67" s="19" t="s">
        <v>4</v>
      </c>
    </row>
    <row r="68" ht="2.25" customHeight="1"/>
    <row r="69" spans="6:7" ht="12.75" customHeight="1">
      <c r="F69" s="78" t="s">
        <v>65</v>
      </c>
      <c r="G69" s="72"/>
    </row>
    <row r="70" spans="6:7" ht="2.25" customHeight="1">
      <c r="F70" s="20"/>
      <c r="G70" s="72"/>
    </row>
    <row r="71" spans="3:7" ht="12.75" customHeight="1">
      <c r="C71" s="19" t="s">
        <v>135</v>
      </c>
      <c r="F71" s="79">
        <v>176091</v>
      </c>
      <c r="G71" s="72"/>
    </row>
    <row r="72" spans="3:7" ht="12.75" customHeight="1">
      <c r="C72" s="19" t="s">
        <v>148</v>
      </c>
      <c r="F72" s="80">
        <f>-157027-328</f>
        <v>-157355</v>
      </c>
      <c r="G72" s="72"/>
    </row>
    <row r="73" spans="3:7" ht="12.75" customHeight="1" thickBot="1">
      <c r="C73" s="19" t="s">
        <v>136</v>
      </c>
      <c r="F73" s="85">
        <f>SUM(F71:F72)</f>
        <v>18736</v>
      </c>
      <c r="G73" s="73"/>
    </row>
    <row r="74" spans="6:7" ht="7.5" customHeight="1">
      <c r="F74" s="81"/>
      <c r="G74" s="72"/>
    </row>
    <row r="75" spans="3:7" ht="12.75" customHeight="1" thickBot="1">
      <c r="C75" s="19" t="s">
        <v>137</v>
      </c>
      <c r="F75" s="84">
        <v>22100</v>
      </c>
      <c r="G75" s="72"/>
    </row>
    <row r="76" spans="6:7" ht="12.75" customHeight="1">
      <c r="F76" s="72"/>
      <c r="G76" s="72"/>
    </row>
    <row r="77" spans="6:7" ht="12.75" customHeight="1">
      <c r="F77" s="72"/>
      <c r="G77" s="72"/>
    </row>
    <row r="78" spans="1:7" ht="12.75" customHeight="1">
      <c r="A78" s="57" t="s">
        <v>25</v>
      </c>
      <c r="B78" s="18" t="s">
        <v>66</v>
      </c>
      <c r="F78" s="72"/>
      <c r="G78" s="72"/>
    </row>
    <row r="79" spans="1:7" ht="12.75">
      <c r="A79" s="57"/>
      <c r="B79" s="18"/>
      <c r="F79" s="72"/>
      <c r="G79" s="72"/>
    </row>
    <row r="80" spans="2:7" ht="12.75" customHeight="1">
      <c r="B80" s="19" t="s">
        <v>3</v>
      </c>
      <c r="F80" s="72"/>
      <c r="G80" s="72"/>
    </row>
    <row r="81" ht="12.75" customHeight="1"/>
    <row r="82" spans="6:7" ht="12.75">
      <c r="F82" s="53"/>
      <c r="G82" s="53"/>
    </row>
    <row r="83" spans="6:7" ht="8.25" customHeight="1">
      <c r="F83" s="53"/>
      <c r="G83" s="53"/>
    </row>
    <row r="84" spans="6:7" ht="12.75">
      <c r="F84" s="53"/>
      <c r="G84" s="53"/>
    </row>
    <row r="85" spans="6:7" ht="12.75">
      <c r="F85" s="53"/>
      <c r="G85" s="53"/>
    </row>
    <row r="86" spans="6:7" ht="12.75">
      <c r="F86" s="53"/>
      <c r="G86" s="53"/>
    </row>
    <row r="87" spans="6:7" ht="12.75">
      <c r="F87" s="53"/>
      <c r="G87" s="53"/>
    </row>
    <row r="88" spans="3:7" ht="12.75">
      <c r="C88" s="19" t="s">
        <v>160</v>
      </c>
      <c r="F88" s="53"/>
      <c r="G88" s="53"/>
    </row>
    <row r="89" spans="6:7" ht="12.75">
      <c r="F89" s="53"/>
      <c r="G89" s="53"/>
    </row>
    <row r="90" spans="6:7" ht="12.75">
      <c r="F90" s="53"/>
      <c r="G90" s="53"/>
    </row>
    <row r="91" spans="3:7" ht="12.75">
      <c r="C91" s="19" t="s">
        <v>161</v>
      </c>
      <c r="F91" s="53"/>
      <c r="G91" s="53"/>
    </row>
    <row r="92" spans="6:7" ht="8.25" customHeight="1">
      <c r="F92" s="53"/>
      <c r="G92" s="53"/>
    </row>
    <row r="93" spans="6:7" ht="12.75">
      <c r="F93" s="53"/>
      <c r="G93" s="53"/>
    </row>
    <row r="94" spans="6:7" ht="12.75">
      <c r="F94" s="53"/>
      <c r="G94" s="53"/>
    </row>
    <row r="95" spans="6:7" ht="12.75">
      <c r="F95" s="53"/>
      <c r="G95" s="53"/>
    </row>
    <row r="96" spans="6:7" ht="12.75">
      <c r="F96" s="53"/>
      <c r="G96" s="53"/>
    </row>
    <row r="97" spans="6:7" ht="12.75" customHeight="1">
      <c r="F97" s="53"/>
      <c r="G97" s="53"/>
    </row>
    <row r="98" spans="6:7" ht="12.75" customHeight="1">
      <c r="F98" s="53"/>
      <c r="G98" s="53"/>
    </row>
    <row r="99" spans="6:7" ht="12.75" customHeight="1">
      <c r="F99" s="53"/>
      <c r="G99" s="53"/>
    </row>
    <row r="100" spans="2:7" ht="12.75">
      <c r="B100" s="19" t="s">
        <v>4</v>
      </c>
      <c r="F100" s="53"/>
      <c r="G100" s="53"/>
    </row>
    <row r="101" spans="6:7" ht="12.75">
      <c r="F101" s="53"/>
      <c r="G101" s="53"/>
    </row>
    <row r="102" spans="6:7" ht="12.75">
      <c r="F102" s="53"/>
      <c r="G102" s="53"/>
    </row>
    <row r="103" spans="6:7" ht="12.75">
      <c r="F103" s="53"/>
      <c r="G103" s="53"/>
    </row>
    <row r="104" spans="6:7" ht="12.75">
      <c r="F104" s="53"/>
      <c r="G104" s="53"/>
    </row>
    <row r="105" spans="6:7" ht="12.75">
      <c r="F105" s="53"/>
      <c r="G105" s="53"/>
    </row>
    <row r="106" spans="6:7" ht="7.5" customHeight="1">
      <c r="F106" s="53"/>
      <c r="G106" s="53"/>
    </row>
    <row r="107" spans="2:7" ht="12.75">
      <c r="B107" s="19" t="s">
        <v>184</v>
      </c>
      <c r="F107" s="53"/>
      <c r="G107" s="53"/>
    </row>
    <row r="108" spans="6:7" ht="12.75">
      <c r="F108" s="53"/>
      <c r="G108" s="53"/>
    </row>
    <row r="109" spans="6:7" ht="12.75">
      <c r="F109" s="53"/>
      <c r="G109" s="53"/>
    </row>
    <row r="110" spans="6:7" ht="12.75">
      <c r="F110" s="53"/>
      <c r="G110" s="53"/>
    </row>
    <row r="111" spans="6:7" ht="12.75">
      <c r="F111" s="53"/>
      <c r="G111" s="53"/>
    </row>
    <row r="112" spans="6:7" ht="12.75">
      <c r="F112" s="53"/>
      <c r="G112" s="53"/>
    </row>
    <row r="113" spans="6:7" ht="17.25" customHeight="1">
      <c r="F113" s="53"/>
      <c r="G113" s="53"/>
    </row>
    <row r="114" spans="6:7" ht="6" customHeight="1">
      <c r="F114" s="53"/>
      <c r="G114" s="53"/>
    </row>
    <row r="115" spans="1:7" ht="14.25" customHeight="1">
      <c r="A115" s="57" t="s">
        <v>26</v>
      </c>
      <c r="B115" s="18" t="s">
        <v>67</v>
      </c>
      <c r="F115" s="53"/>
      <c r="G115" s="53"/>
    </row>
    <row r="116" spans="6:7" ht="6.75" customHeight="1">
      <c r="F116" s="53"/>
      <c r="G116" s="53"/>
    </row>
    <row r="117" ht="12.75" customHeight="1">
      <c r="B117" s="56" t="s">
        <v>3</v>
      </c>
    </row>
    <row r="118" ht="8.25" customHeight="1"/>
    <row r="119" ht="12.75" customHeight="1">
      <c r="F119" s="78" t="s">
        <v>68</v>
      </c>
    </row>
    <row r="120" ht="12.75" customHeight="1">
      <c r="C120" s="19" t="s">
        <v>69</v>
      </c>
    </row>
    <row r="121" spans="3:6" ht="12.75" customHeight="1">
      <c r="C121" s="56" t="s">
        <v>70</v>
      </c>
      <c r="F121" s="76">
        <v>3980</v>
      </c>
    </row>
    <row r="122" ht="12.75" customHeight="1">
      <c r="F122" s="82">
        <f>SUM(F121:F121)</f>
        <v>3980</v>
      </c>
    </row>
    <row r="123" spans="3:6" ht="12.75" customHeight="1">
      <c r="C123" s="19" t="s">
        <v>72</v>
      </c>
      <c r="F123" s="81"/>
    </row>
    <row r="124" spans="3:6" ht="12.75" customHeight="1">
      <c r="C124" s="56" t="s">
        <v>70</v>
      </c>
      <c r="F124" s="80">
        <v>28019</v>
      </c>
    </row>
    <row r="125" spans="3:6" ht="12.75" customHeight="1">
      <c r="C125" s="56" t="s">
        <v>71</v>
      </c>
      <c r="F125" s="51">
        <v>337262</v>
      </c>
    </row>
    <row r="126" ht="12.75" customHeight="1">
      <c r="F126" s="82">
        <f>SUM(F124:F125)</f>
        <v>365281</v>
      </c>
    </row>
    <row r="127" spans="4:6" ht="12.75">
      <c r="D127" s="80"/>
      <c r="F127" s="53"/>
    </row>
    <row r="128" spans="2:6" ht="12.75" customHeight="1">
      <c r="B128" s="56" t="s">
        <v>4</v>
      </c>
      <c r="F128" s="53"/>
    </row>
    <row r="129" ht="8.25" customHeight="1">
      <c r="F129" s="53"/>
    </row>
    <row r="130" spans="3:6" ht="12.75" customHeight="1">
      <c r="C130" s="19" t="s">
        <v>73</v>
      </c>
      <c r="F130" s="78" t="s">
        <v>68</v>
      </c>
    </row>
    <row r="131" ht="6.75" customHeight="1">
      <c r="F131" s="83"/>
    </row>
    <row r="132" spans="3:6" ht="12.75" customHeight="1">
      <c r="C132" s="19" t="s">
        <v>74</v>
      </c>
      <c r="F132" s="79">
        <v>31999</v>
      </c>
    </row>
    <row r="133" spans="3:6" ht="12.75" customHeight="1">
      <c r="C133" s="19" t="s">
        <v>182</v>
      </c>
      <c r="F133" s="79">
        <v>339</v>
      </c>
    </row>
    <row r="134" spans="3:6" ht="12.75" customHeight="1">
      <c r="C134" s="19" t="s">
        <v>75</v>
      </c>
      <c r="F134" s="79">
        <v>200</v>
      </c>
    </row>
    <row r="135" spans="3:6" ht="12.75" customHeight="1">
      <c r="C135" s="19" t="s">
        <v>76</v>
      </c>
      <c r="F135" s="80">
        <v>1579</v>
      </c>
    </row>
    <row r="136" spans="1:6" ht="8.25" customHeight="1">
      <c r="A136" s="19"/>
      <c r="D136" s="80"/>
      <c r="F136" s="53"/>
    </row>
    <row r="137" spans="3:6" ht="12.75" customHeight="1">
      <c r="C137" s="19" t="s">
        <v>77</v>
      </c>
      <c r="F137" s="53"/>
    </row>
    <row r="138" ht="9" customHeight="1">
      <c r="F138" s="53"/>
    </row>
    <row r="139" spans="1:7" ht="12.75" customHeight="1">
      <c r="A139" s="57" t="s">
        <v>28</v>
      </c>
      <c r="B139" s="18" t="s">
        <v>78</v>
      </c>
      <c r="F139" s="53"/>
      <c r="G139" s="53"/>
    </row>
    <row r="140" spans="6:7" ht="7.5" customHeight="1">
      <c r="F140" s="53"/>
      <c r="G140" s="53"/>
    </row>
    <row r="141" spans="6:7" ht="12.75" customHeight="1">
      <c r="F141" s="53"/>
      <c r="G141" s="53"/>
    </row>
    <row r="142" spans="6:7" ht="9" customHeight="1">
      <c r="F142" s="53"/>
      <c r="G142" s="53"/>
    </row>
    <row r="143" spans="1:7" ht="12.75" customHeight="1">
      <c r="A143" s="57" t="s">
        <v>29</v>
      </c>
      <c r="B143" s="18" t="s">
        <v>79</v>
      </c>
      <c r="F143" s="53"/>
      <c r="G143" s="53"/>
    </row>
    <row r="144" spans="6:7" ht="8.25" customHeight="1">
      <c r="F144" s="53"/>
      <c r="G144" s="53"/>
    </row>
    <row r="145" spans="6:7" ht="12.75" customHeight="1">
      <c r="F145" s="53"/>
      <c r="G145" s="53"/>
    </row>
    <row r="146" ht="12.75"/>
    <row r="147" spans="1:7" ht="12.75" customHeight="1">
      <c r="A147" s="57" t="s">
        <v>31</v>
      </c>
      <c r="B147" s="18" t="s">
        <v>238</v>
      </c>
      <c r="F147" s="53"/>
      <c r="G147" s="53"/>
    </row>
    <row r="148" spans="6:7" ht="6.75" customHeight="1">
      <c r="F148" s="53"/>
      <c r="G148" s="53"/>
    </row>
    <row r="149" spans="6:7" ht="12.75" customHeight="1">
      <c r="F149" s="53"/>
      <c r="G149" s="53"/>
    </row>
    <row r="150" spans="6:7" ht="12.75" customHeight="1">
      <c r="F150" s="53"/>
      <c r="G150" s="53"/>
    </row>
    <row r="151" spans="6:7" ht="12.75" customHeight="1">
      <c r="F151" s="53"/>
      <c r="G151" s="53"/>
    </row>
    <row r="152" spans="6:7" ht="12.75" customHeight="1">
      <c r="F152" s="53"/>
      <c r="G152" s="53"/>
    </row>
    <row r="153" spans="6:7" ht="12.75" customHeight="1">
      <c r="F153" s="53"/>
      <c r="G153" s="53"/>
    </row>
    <row r="154" spans="6:7" ht="12.75" customHeight="1">
      <c r="F154" s="53"/>
      <c r="G154" s="53"/>
    </row>
    <row r="155" spans="6:7" ht="12.75" customHeight="1">
      <c r="F155" s="53"/>
      <c r="G155" s="53"/>
    </row>
    <row r="156" spans="6:7" ht="12.75" customHeight="1">
      <c r="F156" s="53"/>
      <c r="G156" s="53"/>
    </row>
    <row r="157" spans="6:7" ht="12.75" customHeight="1">
      <c r="F157" s="53"/>
      <c r="G157" s="53"/>
    </row>
    <row r="158" spans="6:7" ht="12.75" customHeight="1">
      <c r="F158" s="53"/>
      <c r="G158" s="53"/>
    </row>
    <row r="159" spans="6:7" ht="12.75" customHeight="1">
      <c r="F159" s="53"/>
      <c r="G159" s="53"/>
    </row>
    <row r="160" spans="6:7" ht="12.75" customHeight="1">
      <c r="F160" s="53"/>
      <c r="G160" s="53"/>
    </row>
    <row r="161" spans="6:7" ht="12.75" customHeight="1">
      <c r="F161" s="53"/>
      <c r="G161" s="53"/>
    </row>
    <row r="162" spans="6:7" ht="12.75" customHeight="1">
      <c r="F162" s="53"/>
      <c r="G162" s="53"/>
    </row>
    <row r="163" spans="6:7" ht="6.75" customHeight="1">
      <c r="F163" s="53"/>
      <c r="G163" s="53"/>
    </row>
    <row r="164" spans="2:7" ht="12.75" customHeight="1">
      <c r="B164" s="18"/>
      <c r="C164" s="18"/>
      <c r="F164" s="53"/>
      <c r="G164" s="53"/>
    </row>
    <row r="165" spans="6:7" ht="14.25" customHeight="1">
      <c r="F165" s="53"/>
      <c r="G165" s="53"/>
    </row>
    <row r="166" spans="6:7" ht="9" customHeight="1">
      <c r="F166" s="53"/>
      <c r="G166" s="53"/>
    </row>
    <row r="167" spans="2:7" ht="12.75" customHeight="1">
      <c r="B167" s="149" t="s">
        <v>239</v>
      </c>
      <c r="F167" s="53"/>
      <c r="G167" s="53"/>
    </row>
    <row r="168" spans="2:7" ht="17.25" customHeight="1">
      <c r="B168" s="147" t="s">
        <v>16</v>
      </c>
      <c r="F168" s="53"/>
      <c r="G168" s="53"/>
    </row>
    <row r="169" spans="2:7" ht="12.75" customHeight="1">
      <c r="B169" s="148"/>
      <c r="F169" s="53"/>
      <c r="G169" s="53"/>
    </row>
    <row r="170" spans="2:7" ht="13.5" customHeight="1">
      <c r="B170" s="147"/>
      <c r="F170" s="53"/>
      <c r="G170" s="53"/>
    </row>
    <row r="171" spans="2:7" ht="14.25" customHeight="1">
      <c r="B171" s="147" t="s">
        <v>17</v>
      </c>
      <c r="F171" s="53"/>
      <c r="G171" s="53"/>
    </row>
    <row r="172" spans="2:7" ht="12.75" customHeight="1">
      <c r="B172" s="56"/>
      <c r="F172" s="53"/>
      <c r="G172" s="53"/>
    </row>
    <row r="173" spans="2:7" ht="12.75" customHeight="1">
      <c r="B173" s="56"/>
      <c r="F173" s="53"/>
      <c r="G173" s="53"/>
    </row>
    <row r="174" spans="2:7" ht="12.75" customHeight="1">
      <c r="B174" s="56" t="s">
        <v>18</v>
      </c>
      <c r="F174" s="53"/>
      <c r="G174" s="53"/>
    </row>
    <row r="175" spans="2:7" ht="12.75" customHeight="1">
      <c r="B175" s="56"/>
      <c r="F175" s="53"/>
      <c r="G175" s="53"/>
    </row>
    <row r="176" spans="6:7" ht="12.75" customHeight="1">
      <c r="F176" s="53"/>
      <c r="G176" s="53"/>
    </row>
    <row r="177" spans="1:7" ht="12.75" customHeight="1">
      <c r="A177" s="57" t="s">
        <v>32</v>
      </c>
      <c r="B177" s="18" t="s">
        <v>201</v>
      </c>
      <c r="F177" s="53"/>
      <c r="G177" s="53"/>
    </row>
    <row r="178" spans="1:7" ht="9.75" customHeight="1">
      <c r="A178" s="57"/>
      <c r="B178" s="18"/>
      <c r="F178" s="53"/>
      <c r="G178" s="53"/>
    </row>
    <row r="179" spans="2:7" ht="12.75" customHeight="1">
      <c r="B179" s="19" t="s">
        <v>3</v>
      </c>
      <c r="C179" s="19" t="s">
        <v>202</v>
      </c>
      <c r="F179" s="53"/>
      <c r="G179" s="53"/>
    </row>
    <row r="180" spans="6:7" ht="6" customHeight="1">
      <c r="F180" s="53"/>
      <c r="G180" s="53"/>
    </row>
    <row r="181" spans="6:7" ht="12.75" customHeight="1">
      <c r="F181" s="53"/>
      <c r="G181" s="53"/>
    </row>
    <row r="182" spans="6:7" ht="12.75" customHeight="1">
      <c r="F182" s="53"/>
      <c r="G182" s="53"/>
    </row>
    <row r="183" spans="6:7" ht="12.75" customHeight="1">
      <c r="F183" s="53"/>
      <c r="G183" s="53"/>
    </row>
    <row r="184" spans="6:7" ht="6" customHeight="1">
      <c r="F184" s="53"/>
      <c r="G184" s="53"/>
    </row>
    <row r="185" spans="2:7" ht="12.75" customHeight="1">
      <c r="B185" s="19" t="s">
        <v>4</v>
      </c>
      <c r="C185" s="19" t="s">
        <v>54</v>
      </c>
      <c r="F185" s="53"/>
      <c r="G185" s="53"/>
    </row>
    <row r="186" spans="6:7" ht="6.75" customHeight="1">
      <c r="F186" s="53"/>
      <c r="G186" s="53"/>
    </row>
    <row r="187" ht="12.75" customHeight="1"/>
    <row r="188" ht="5.25" customHeight="1"/>
    <row r="189" ht="14.25" customHeight="1"/>
    <row r="190" spans="1:2" ht="12.75">
      <c r="A190" s="57" t="s">
        <v>155</v>
      </c>
      <c r="B190" s="18" t="s">
        <v>82</v>
      </c>
    </row>
    <row r="191" spans="1:2" ht="10.5" customHeight="1">
      <c r="A191" s="57"/>
      <c r="B191" s="86"/>
    </row>
    <row r="192" ht="12.75">
      <c r="B192" s="19" t="s">
        <v>160</v>
      </c>
    </row>
    <row r="193" ht="7.5" customHeight="1"/>
    <row r="194" spans="5:7" ht="12.75">
      <c r="E194" s="78" t="s">
        <v>207</v>
      </c>
      <c r="F194" s="143"/>
      <c r="G194" s="78" t="s">
        <v>207</v>
      </c>
    </row>
    <row r="195" spans="5:7" ht="12.75">
      <c r="E195" s="20" t="s">
        <v>83</v>
      </c>
      <c r="F195" s="20" t="s">
        <v>185</v>
      </c>
      <c r="G195" s="20" t="s">
        <v>187</v>
      </c>
    </row>
    <row r="196" spans="5:7" ht="12.75">
      <c r="E196" s="145" t="s">
        <v>164</v>
      </c>
      <c r="F196" s="20" t="s">
        <v>197</v>
      </c>
      <c r="G196" s="145" t="s">
        <v>210</v>
      </c>
    </row>
    <row r="197" spans="5:7" ht="12.75">
      <c r="E197" s="78" t="s">
        <v>84</v>
      </c>
      <c r="F197" s="20" t="s">
        <v>85</v>
      </c>
      <c r="G197" s="78" t="s">
        <v>86</v>
      </c>
    </row>
    <row r="198" ht="12.75">
      <c r="C198" s="19" t="s">
        <v>87</v>
      </c>
    </row>
    <row r="199" ht="12.75">
      <c r="C199" s="19" t="s">
        <v>205</v>
      </c>
    </row>
    <row r="200" ht="6" customHeight="1">
      <c r="B200" s="19" t="s">
        <v>88</v>
      </c>
    </row>
    <row r="201" ht="12.75">
      <c r="C201" s="19" t="s">
        <v>154</v>
      </c>
    </row>
    <row r="202" spans="3:7" ht="12.75">
      <c r="C202" s="19" t="s">
        <v>206</v>
      </c>
      <c r="E202" s="87">
        <v>24</v>
      </c>
      <c r="F202" s="119">
        <v>0</v>
      </c>
      <c r="G202" s="128">
        <f>SUM(E202:F202)</f>
        <v>24</v>
      </c>
    </row>
    <row r="203" spans="5:7" ht="4.5" customHeight="1">
      <c r="E203" s="87"/>
      <c r="F203" s="119"/>
      <c r="G203" s="128"/>
    </row>
    <row r="204" spans="3:7" ht="12.75">
      <c r="C204" s="19" t="s">
        <v>167</v>
      </c>
      <c r="E204" s="87"/>
      <c r="F204" s="119"/>
      <c r="G204" s="128"/>
    </row>
    <row r="205" spans="2:7" ht="12.75">
      <c r="B205" s="19" t="s">
        <v>89</v>
      </c>
      <c r="E205" s="87"/>
      <c r="F205" s="119"/>
      <c r="G205" s="128"/>
    </row>
    <row r="206" spans="2:7" ht="12.75">
      <c r="B206" s="19" t="s">
        <v>90</v>
      </c>
      <c r="E206" s="87"/>
      <c r="F206" s="119"/>
      <c r="G206" s="128"/>
    </row>
    <row r="207" spans="2:7" ht="12.75">
      <c r="B207" s="19" t="s">
        <v>91</v>
      </c>
      <c r="E207" s="87">
        <v>264</v>
      </c>
      <c r="F207" s="119">
        <v>0</v>
      </c>
      <c r="G207" s="128">
        <f>SUM(E207:F207)</f>
        <v>264</v>
      </c>
    </row>
    <row r="208" spans="5:8" ht="13.5" thickBot="1">
      <c r="E208" s="88">
        <f>SUM(E202:E207)</f>
        <v>288</v>
      </c>
      <c r="F208" s="127">
        <f>SUM(F202:F207)</f>
        <v>0</v>
      </c>
      <c r="G208" s="129">
        <f>SUM(G202:G207)</f>
        <v>288</v>
      </c>
      <c r="H208" s="53"/>
    </row>
    <row r="209" spans="6:8" ht="7.5" customHeight="1">
      <c r="F209" s="53"/>
      <c r="H209" s="53"/>
    </row>
    <row r="210" ht="12.75"/>
    <row r="211" ht="12.75"/>
    <row r="212" ht="12.75"/>
    <row r="213" ht="3.75" customHeight="1"/>
    <row r="214" ht="3.75" customHeight="1"/>
    <row r="215" ht="3.75" customHeight="1"/>
    <row r="216" ht="12.75" customHeight="1"/>
    <row r="217" ht="12.75" customHeight="1"/>
    <row r="218" ht="3.75" customHeight="1"/>
    <row r="219" ht="3.75" customHeight="1"/>
    <row r="220" ht="12.75">
      <c r="B220" s="19" t="s">
        <v>161</v>
      </c>
    </row>
    <row r="221" ht="4.5" customHeight="1"/>
    <row r="222" ht="12.75"/>
    <row r="223" spans="5:7" ht="12.75">
      <c r="E223" s="78"/>
      <c r="F223" s="78"/>
      <c r="G223" s="78"/>
    </row>
    <row r="224" spans="5:7" ht="12.75">
      <c r="E224" s="78"/>
      <c r="F224" s="78"/>
      <c r="G224" s="20" t="s">
        <v>186</v>
      </c>
    </row>
    <row r="225" spans="5:7" ht="12.75">
      <c r="E225" s="20" t="s">
        <v>195</v>
      </c>
      <c r="F225" s="20" t="s">
        <v>185</v>
      </c>
      <c r="G225" s="20" t="s">
        <v>187</v>
      </c>
    </row>
    <row r="226" spans="5:7" ht="12.75">
      <c r="E226" s="144" t="s">
        <v>203</v>
      </c>
      <c r="F226" s="20" t="s">
        <v>197</v>
      </c>
      <c r="G226" s="145" t="s">
        <v>210</v>
      </c>
    </row>
    <row r="227" spans="5:7" ht="12.75">
      <c r="E227" s="20" t="s">
        <v>196</v>
      </c>
      <c r="F227" s="20" t="s">
        <v>196</v>
      </c>
      <c r="G227" s="20" t="s">
        <v>196</v>
      </c>
    </row>
    <row r="228" spans="3:5" ht="12.75">
      <c r="C228" s="19" t="s">
        <v>204</v>
      </c>
      <c r="E228" s="138"/>
    </row>
    <row r="229" ht="6" customHeight="1">
      <c r="E229" s="138"/>
    </row>
    <row r="230" spans="3:7" ht="12.75">
      <c r="C230" s="19" t="s">
        <v>198</v>
      </c>
      <c r="E230" s="140">
        <v>36725</v>
      </c>
      <c r="F230" s="76">
        <v>-36725</v>
      </c>
      <c r="G230" s="51">
        <f>SUM(E230:F230)</f>
        <v>0</v>
      </c>
    </row>
    <row r="231" spans="3:7" ht="12.75">
      <c r="C231" s="19" t="s">
        <v>199</v>
      </c>
      <c r="E231" s="141">
        <v>250</v>
      </c>
      <c r="F231" s="51">
        <v>-250</v>
      </c>
      <c r="G231" s="51">
        <f>SUM(E231:F231)</f>
        <v>0</v>
      </c>
    </row>
    <row r="232" spans="5:7" ht="13.5" thickBot="1">
      <c r="E232" s="142">
        <f>SUM(E230:E231)</f>
        <v>36975</v>
      </c>
      <c r="F232" s="142">
        <f>SUM(F230:F231)</f>
        <v>-36975</v>
      </c>
      <c r="G232" s="142">
        <f>SUM(G230:G231)</f>
        <v>0</v>
      </c>
    </row>
    <row r="233" spans="5:7" ht="12.75">
      <c r="E233" s="141"/>
      <c r="F233" s="141"/>
      <c r="G233" s="141"/>
    </row>
    <row r="234" spans="5:7" ht="12.75">
      <c r="E234" s="141"/>
      <c r="F234" s="141"/>
      <c r="G234" s="141"/>
    </row>
    <row r="235" spans="5:7" ht="12.75">
      <c r="E235" s="141"/>
      <c r="F235" s="141"/>
      <c r="G235" s="141"/>
    </row>
    <row r="236" spans="5:7" ht="14.25" customHeight="1">
      <c r="E236" s="76"/>
      <c r="F236" s="76"/>
      <c r="G236" s="76"/>
    </row>
    <row r="237" ht="6.75" customHeight="1"/>
    <row r="238" ht="12.75">
      <c r="A238" s="17" t="s">
        <v>37</v>
      </c>
    </row>
    <row r="239" ht="12.75">
      <c r="A239" s="17" t="s">
        <v>38</v>
      </c>
    </row>
    <row r="240" ht="9.75" customHeight="1"/>
    <row r="241" ht="9.75" customHeight="1"/>
    <row r="242" ht="9.75" customHeight="1"/>
    <row r="244" ht="9.75" customHeight="1"/>
    <row r="246" ht="12.75">
      <c r="A246" s="17" t="s">
        <v>34</v>
      </c>
    </row>
    <row r="247" ht="12.75">
      <c r="A247" s="17" t="s">
        <v>35</v>
      </c>
    </row>
    <row r="248" ht="6.75" customHeight="1"/>
    <row r="249" ht="12.75">
      <c r="A249" s="17" t="s">
        <v>237</v>
      </c>
    </row>
  </sheetData>
  <mergeCells count="2">
    <mergeCell ref="D41:E41"/>
    <mergeCell ref="F41:G41"/>
  </mergeCells>
  <printOptions/>
  <pageMargins left="0.8" right="0.606" top="0.5" bottom="0.4" header="0.43" footer="0.31496062992126"/>
  <pageSetup firstPageNumber="3" useFirstPageNumber="1" horizontalDpi="600" verticalDpi="600" orientation="portrait" paperSize="9" scale="85" r:id="rId2"/>
  <headerFooter alignWithMargins="0">
    <oddFooter>&amp;C&amp;P+4</oddFooter>
  </headerFooter>
  <rowBreaks count="4" manualBreakCount="4">
    <brk id="76" max="255" man="1"/>
    <brk id="146" max="255" man="1"/>
    <brk id="212" max="255" man="1"/>
    <brk id="2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PMCWK</cp:lastModifiedBy>
  <cp:lastPrinted>2004-11-25T09:07:17Z</cp:lastPrinted>
  <dcterms:created xsi:type="dcterms:W3CDTF">2000-08-21T09:32:26Z</dcterms:created>
  <dcterms:modified xsi:type="dcterms:W3CDTF">2004-11-25T09:07:38Z</dcterms:modified>
  <cp:category/>
  <cp:version/>
  <cp:contentType/>
  <cp:contentStatus/>
</cp:coreProperties>
</file>