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9420" windowHeight="4530" tabRatio="601" activeTab="0"/>
  </bookViews>
  <sheets>
    <sheet name="Income Statement " sheetId="1" r:id="rId1"/>
    <sheet name="Balance Sheet" sheetId="2" r:id="rId2"/>
    <sheet name="Statement equity" sheetId="3" r:id="rId3"/>
    <sheet name="Cash Flow" sheetId="4" r:id="rId4"/>
    <sheet name="Notes" sheetId="5" r:id="rId5"/>
    <sheet name="Notes (2)" sheetId="6" r:id="rId6"/>
  </sheets>
  <definedNames>
    <definedName name="_xlnm.Print_Area" localSheetId="3">'Cash Flow'!$A$1:$I$67</definedName>
    <definedName name="_xlnm.Print_Area" localSheetId="0">'Income Statement '!$A$1:$L$76</definedName>
    <definedName name="_xlnm.Print_Area" localSheetId="4">'Notes'!$A$1:$H$127</definedName>
    <definedName name="_xlnm.Print_Area" localSheetId="5">'Notes (2)'!$A$1:$H$192</definedName>
    <definedName name="_xlnm.Print_Titles" localSheetId="4">'Notes'!$1:$4</definedName>
    <definedName name="_xlnm.Print_Titles" localSheetId="5">'Notes (2)'!$1:$4</definedName>
  </definedNames>
  <calcPr fullCalcOnLoad="1"/>
</workbook>
</file>

<file path=xl/sharedStrings.xml><?xml version="1.0" encoding="utf-8"?>
<sst xmlns="http://schemas.openxmlformats.org/spreadsheetml/2006/main" count="314" uniqueCount="234">
  <si>
    <t>Revenue</t>
  </si>
  <si>
    <t>Finance cost</t>
  </si>
  <si>
    <t xml:space="preserve">Share of profits and losses of </t>
  </si>
  <si>
    <t>(a)</t>
  </si>
  <si>
    <t>(b)</t>
  </si>
  <si>
    <t>Fully diluted (sen)</t>
  </si>
  <si>
    <t>N/A</t>
  </si>
  <si>
    <t>Property, Plant and Equipment</t>
  </si>
  <si>
    <t>Long Term Investments</t>
  </si>
  <si>
    <t>Goodwill on Consolidation</t>
  </si>
  <si>
    <t>Current Assets</t>
  </si>
  <si>
    <t xml:space="preserve">     Inventories</t>
  </si>
  <si>
    <t>Current Liabilities</t>
  </si>
  <si>
    <t>Net Current Assets</t>
  </si>
  <si>
    <t>Share Capital</t>
  </si>
  <si>
    <t>Reserves</t>
  </si>
  <si>
    <t>Minority Interests</t>
  </si>
  <si>
    <t>Net Tangible Assets per 50 sen share (RM)</t>
  </si>
  <si>
    <t>1.</t>
  </si>
  <si>
    <t>2.</t>
  </si>
  <si>
    <t>3.</t>
  </si>
  <si>
    <t>4.</t>
  </si>
  <si>
    <t>Taxation</t>
  </si>
  <si>
    <t>5.</t>
  </si>
  <si>
    <t>6.</t>
  </si>
  <si>
    <t>7.</t>
  </si>
  <si>
    <t>Changes in the Composition of the Group</t>
  </si>
  <si>
    <t>8.</t>
  </si>
  <si>
    <t>9.</t>
  </si>
  <si>
    <t>Issuances and Repayments of Debt and Equity Securities</t>
  </si>
  <si>
    <t>10.</t>
  </si>
  <si>
    <t>11.</t>
  </si>
  <si>
    <t>Contingent Liabilities</t>
  </si>
  <si>
    <t>12.</t>
  </si>
  <si>
    <t>13.</t>
  </si>
  <si>
    <t>Seasonal or Cyclical Factors</t>
  </si>
  <si>
    <t>LAI CHEE LEONG</t>
  </si>
  <si>
    <t>Company Secretary</t>
  </si>
  <si>
    <t>Investments in Associated Companies</t>
  </si>
  <si>
    <t>On behalf of the Board</t>
  </si>
  <si>
    <t>PAN MALAYSIA CORPORATION BERHAD</t>
  </si>
  <si>
    <t xml:space="preserve">             RM'000</t>
  </si>
  <si>
    <t xml:space="preserve">           RM'000</t>
  </si>
  <si>
    <t xml:space="preserve">              RM'000</t>
  </si>
  <si>
    <t>Minority interests</t>
  </si>
  <si>
    <t>Segment Information</t>
  </si>
  <si>
    <t>Share</t>
  </si>
  <si>
    <t>Capital</t>
  </si>
  <si>
    <t>Unappropriated</t>
  </si>
  <si>
    <t>Profits</t>
  </si>
  <si>
    <t>Total</t>
  </si>
  <si>
    <t>As previously reported</t>
  </si>
  <si>
    <t>Difference on translation of</t>
  </si>
  <si>
    <t>net assets of overseas</t>
  </si>
  <si>
    <t>subsidiary companies</t>
  </si>
  <si>
    <t>Net profit attributable to</t>
  </si>
  <si>
    <t>shareholders</t>
  </si>
  <si>
    <t>- 31 December 2001</t>
  </si>
  <si>
    <t>At 1 January 2002</t>
  </si>
  <si>
    <t>- 31 December 2002</t>
  </si>
  <si>
    <t>RM'000</t>
  </si>
  <si>
    <t>CONDENSED CONSOLIDATED STATEMENT OF CHANGES IN EQUITY</t>
  </si>
  <si>
    <t>CONDENSED CONSOLIDATED CASH FLOW STATEMENT</t>
  </si>
  <si>
    <t>shareholders of the Company</t>
  </si>
  <si>
    <t>Financed by:</t>
  </si>
  <si>
    <t>Deferred and Long Term Liabilities</t>
  </si>
  <si>
    <t>Auditors' Report</t>
  </si>
  <si>
    <t>Changes In Estimates of Amounts Reported Previously</t>
  </si>
  <si>
    <t>Diluted earnings per share</t>
  </si>
  <si>
    <t>Capital Commitments</t>
  </si>
  <si>
    <t>Review of Performance of the Company and its Principal Subsidiaries</t>
  </si>
  <si>
    <t>Prospects for Current Financial Year</t>
  </si>
  <si>
    <t>Variance of Actual Profit from Forecast Profit</t>
  </si>
  <si>
    <t>Not applicable.</t>
  </si>
  <si>
    <t>Taxation comprises :-</t>
  </si>
  <si>
    <t>Current taxation</t>
  </si>
  <si>
    <t>(Over)/Under provision in respect of prior years</t>
  </si>
  <si>
    <t>On share of results of associated companies</t>
  </si>
  <si>
    <t>Profits on Disposal of Investments and/or Properties</t>
  </si>
  <si>
    <t>Quoted Securities</t>
  </si>
  <si>
    <t xml:space="preserve">         RM'000</t>
  </si>
  <si>
    <t>Status of Corporate Proposals</t>
  </si>
  <si>
    <t xml:space="preserve">Group Borrowings </t>
  </si>
  <si>
    <t xml:space="preserve">          RM'000</t>
  </si>
  <si>
    <t xml:space="preserve">      Long Term Borrowings</t>
  </si>
  <si>
    <t xml:space="preserve">         Secured</t>
  </si>
  <si>
    <t xml:space="preserve">         Unsecured</t>
  </si>
  <si>
    <t xml:space="preserve">      Short Term Borrowings</t>
  </si>
  <si>
    <t xml:space="preserve">       Currency</t>
  </si>
  <si>
    <t xml:space="preserve">       Australian Dollars</t>
  </si>
  <si>
    <t xml:space="preserve">       Indian Rupees</t>
  </si>
  <si>
    <t xml:space="preserve">       Hong Kong Dollars</t>
  </si>
  <si>
    <t xml:space="preserve">       Singapore Dollars</t>
  </si>
  <si>
    <t>The foreign borrowings are taken by the foreign subsidiaries of the Group.</t>
  </si>
  <si>
    <t>Off Balance Sheet Financial Instruments</t>
  </si>
  <si>
    <t>Material Litigation</t>
  </si>
  <si>
    <t>Dividend</t>
  </si>
  <si>
    <t>CONDENSED CONSOLIDATED BALANCE SHEET</t>
  </si>
  <si>
    <t>Material Changes in the Quarterly Results Compared to the Results of the Preceding Quarter</t>
  </si>
  <si>
    <t>Other Matters</t>
  </si>
  <si>
    <t xml:space="preserve">     Balance </t>
  </si>
  <si>
    <t xml:space="preserve">    as at</t>
  </si>
  <si>
    <t xml:space="preserve">     as at</t>
  </si>
  <si>
    <t xml:space="preserve">    01/01/2002</t>
  </si>
  <si>
    <t>Utilised</t>
  </si>
  <si>
    <t xml:space="preserve">    RM 'million</t>
  </si>
  <si>
    <t>RM 'million</t>
  </si>
  <si>
    <t xml:space="preserve">     RM 'million</t>
  </si>
  <si>
    <t xml:space="preserve">Proposed utilisation as approved by the                                                  </t>
  </si>
  <si>
    <t xml:space="preserve">   Securities Commision ("SC")</t>
  </si>
  <si>
    <t xml:space="preserve">  </t>
  </si>
  <si>
    <t xml:space="preserve">(a)   Conversion  of Pan Malaysian Industries Berhad </t>
  </si>
  <si>
    <t xml:space="preserve">           ("PMI") warrants into ordinary shares of PMI</t>
  </si>
  <si>
    <t>(b)   Balance of proceeds to continue to be placed</t>
  </si>
  <si>
    <t xml:space="preserve">               in fixed deposits in financial institutions or to be                             </t>
  </si>
  <si>
    <t xml:space="preserve">               invested temporarily in fixed income securities</t>
  </si>
  <si>
    <t xml:space="preserve">               and unit trust funds</t>
  </si>
  <si>
    <t>14.</t>
  </si>
  <si>
    <t xml:space="preserve">        RM'000</t>
  </si>
  <si>
    <t xml:space="preserve">            RM'000</t>
  </si>
  <si>
    <t>CONDENSED CONSOLIDATED INCOME STATEMENTS</t>
  </si>
  <si>
    <t>Operating expenses</t>
  </si>
  <si>
    <t>Other operating income</t>
  </si>
  <si>
    <t>Profit/(Loss) before taxation</t>
  </si>
  <si>
    <t>Profit/(Loss) after taxation</t>
  </si>
  <si>
    <t xml:space="preserve">Earnings/(Loss) per 50 sen share  </t>
  </si>
  <si>
    <t>Basic (sen)</t>
  </si>
  <si>
    <t xml:space="preserve">     Trade and other receivables</t>
  </si>
  <si>
    <t xml:space="preserve">     Amounts owing by holding and</t>
  </si>
  <si>
    <t xml:space="preserve">         related companies</t>
  </si>
  <si>
    <t xml:space="preserve">     Tax recoverable</t>
  </si>
  <si>
    <t xml:space="preserve">     Deposits, bank balances and cash</t>
  </si>
  <si>
    <t xml:space="preserve">     Trade and other payables</t>
  </si>
  <si>
    <t xml:space="preserve">     Short term borrowings</t>
  </si>
  <si>
    <t xml:space="preserve">     Provision for taxation</t>
  </si>
  <si>
    <t xml:space="preserve">     Amounts owing to related companies</t>
  </si>
  <si>
    <t>Food &amp;</t>
  </si>
  <si>
    <t>Confectionery</t>
  </si>
  <si>
    <t>Investment</t>
  </si>
  <si>
    <t>Holdings</t>
  </si>
  <si>
    <t>REVENUE</t>
  </si>
  <si>
    <t>RESULTS</t>
  </si>
  <si>
    <t>Segment results</t>
  </si>
  <si>
    <t>Share of results of associated companies</t>
  </si>
  <si>
    <t>Events Subsequent to the End of the Interim Reporting Period</t>
  </si>
  <si>
    <t>Earning/(Loss) Per Share</t>
  </si>
  <si>
    <t>Basic earnings/(loss) per share</t>
  </si>
  <si>
    <t>Cash Flows From Operating Activities</t>
  </si>
  <si>
    <t>Cash Flows From Investing Activities</t>
  </si>
  <si>
    <t>Cash Flows From Financing Activities</t>
  </si>
  <si>
    <t xml:space="preserve">Effects of exchange rate changes </t>
  </si>
  <si>
    <t>At 1 January 2001</t>
  </si>
  <si>
    <t>- 31 December 2000</t>
  </si>
  <si>
    <t>Net change in working capital</t>
  </si>
  <si>
    <t>Proceeds from disposal of property, plant and equipment</t>
  </si>
  <si>
    <t xml:space="preserve">      on cash and cash equivalents</t>
  </si>
  <si>
    <t>Dividends paid for year ended  :-</t>
  </si>
  <si>
    <t>Dividend received from associated companies</t>
  </si>
  <si>
    <t>Purchase of investment in associated companies</t>
  </si>
  <si>
    <t xml:space="preserve">Dividends paid to minority shareholders of a subsidiary </t>
  </si>
  <si>
    <t>Repayment of hire purchase lease payables</t>
  </si>
  <si>
    <t>- External revenue</t>
  </si>
  <si>
    <t>- Inter-segment revenue</t>
  </si>
  <si>
    <t>Net decrease in cash and cash equivalents</t>
  </si>
  <si>
    <t>Non-</t>
  </si>
  <si>
    <t>Distributable</t>
  </si>
  <si>
    <t>Net profit/(loss) attributable to</t>
  </si>
  <si>
    <t>Shareholders' Funds</t>
  </si>
  <si>
    <t xml:space="preserve">        Net cash used in investing activities</t>
  </si>
  <si>
    <t>Dividends paid to shareholders of the Company</t>
  </si>
  <si>
    <t>Cash and cash equivalents at 1 January 2002</t>
  </si>
  <si>
    <t>Drawdown of bank borrowings (net)</t>
  </si>
  <si>
    <t>CUMULATIVE</t>
  </si>
  <si>
    <t>Basis of Preparation</t>
  </si>
  <si>
    <t>Dividends Paid</t>
  </si>
  <si>
    <t>Company No : 4920 - D</t>
  </si>
  <si>
    <t>(Incorporated in Malaysia)</t>
  </si>
  <si>
    <t>INTERIM FINANCIAL REPORT</t>
  </si>
  <si>
    <t>Dividend Entitlement Date</t>
  </si>
  <si>
    <t>A Depositor shall qualify for the the dividend only in respect of :-</t>
  </si>
  <si>
    <t>15.</t>
  </si>
  <si>
    <t xml:space="preserve">             CUMULATIVE 12 MONTHS</t>
  </si>
  <si>
    <t xml:space="preserve">      FOURTH QUARTER</t>
  </si>
  <si>
    <t>At 31 December 2002</t>
  </si>
  <si>
    <t>At 31 December 2001</t>
  </si>
  <si>
    <t>12 MONTHS</t>
  </si>
  <si>
    <t xml:space="preserve">       Cumulative 12 months</t>
  </si>
  <si>
    <t xml:space="preserve">        Fourth Quarter</t>
  </si>
  <si>
    <t xml:space="preserve">      Cumulative 12 months</t>
  </si>
  <si>
    <t>Cash and cash equivalents at 31 December 2002</t>
  </si>
  <si>
    <t>Transfer to deferred taxation</t>
  </si>
  <si>
    <t xml:space="preserve">      31/12/2002</t>
  </si>
  <si>
    <t>FOURTH FINANCIAL QUARTER ENDED 31 DECEMBER 2002</t>
  </si>
  <si>
    <t>(Audited)</t>
  </si>
  <si>
    <t>Operating profit before working capital changes</t>
  </si>
  <si>
    <t>Purchase of other investments</t>
  </si>
  <si>
    <t>Adjustments :</t>
  </si>
  <si>
    <t xml:space="preserve">   - Share of losses in associated companies</t>
  </si>
  <si>
    <t xml:space="preserve">   - Others</t>
  </si>
  <si>
    <t>Net cash from operating activities</t>
  </si>
  <si>
    <t xml:space="preserve">Purchase of property, plant and equipment </t>
  </si>
  <si>
    <t>(The figures are unaudited)</t>
  </si>
  <si>
    <t>For the financial quarter and the financial year ended 31 December 2002</t>
  </si>
  <si>
    <t>For the financial year ended 31 December 2002</t>
  </si>
  <si>
    <t>Proceeds from disposal of investments</t>
  </si>
  <si>
    <t>Net cash (used in) / generated from financing activities</t>
  </si>
  <si>
    <t xml:space="preserve">   At cost</t>
  </si>
  <si>
    <t xml:space="preserve">   Less:  Provision for diminution in value / impairment losses</t>
  </si>
  <si>
    <t xml:space="preserve">   At book value</t>
  </si>
  <si>
    <t xml:space="preserve">   Market value</t>
  </si>
  <si>
    <t>Profit from operations</t>
  </si>
  <si>
    <t>Notes:-</t>
  </si>
  <si>
    <t>Note 1.</t>
  </si>
  <si>
    <t>Net loss attributable to</t>
  </si>
  <si>
    <t>N/A   -     Not applicable.</t>
  </si>
  <si>
    <t xml:space="preserve">associated companies:               </t>
  </si>
  <si>
    <t>Unusual Items Affecting Assets, Liabilities, Equity, Net Income or Cash Flows</t>
  </si>
  <si>
    <t>- Operating results</t>
  </si>
  <si>
    <t>Advances to holding and related companies</t>
  </si>
  <si>
    <t>Loss on clearance of slow moving stocks</t>
  </si>
  <si>
    <t>Allowance for stock obsolescence and</t>
  </si>
  <si>
    <t xml:space="preserve"> other adjustment</t>
  </si>
  <si>
    <t>Gain on disposal of property</t>
  </si>
  <si>
    <t>Impairment on investments</t>
  </si>
  <si>
    <t xml:space="preserve">   - Impairment on investments</t>
  </si>
  <si>
    <t xml:space="preserve">  in compliance with MASB 23</t>
  </si>
  <si>
    <t>- Impairment on assets in</t>
  </si>
  <si>
    <t xml:space="preserve">   compliance with MASB 23</t>
  </si>
  <si>
    <t>31/12/2002</t>
  </si>
  <si>
    <t>31/12/2001</t>
  </si>
  <si>
    <t xml:space="preserve">     RM'000</t>
  </si>
  <si>
    <t>- Impairment on assets in compliance with MASB 23</t>
  </si>
  <si>
    <t>Loss before taxation</t>
  </si>
  <si>
    <t>Date: 28 February 2003</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</si>
</sst>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 #,##0&quot;$&quot;_ ;_ * #,##0&quot;$&quot;_ ;_ * &quot;-&quot;&quot;$&quot;_ ;_ @_ "/>
    <numFmt numFmtId="177" formatCode="_ * #,##0_$_ ;_ * #,##0_$_ ;_ * &quot;-&quot;_$_ ;_ @_ "/>
    <numFmt numFmtId="178" formatCode="_ * #,##0.00&quot;$&quot;_ ;_ * #,##0.00&quot;$&quot;_ ;_ * &quot;-&quot;??&quot;$&quot;_ ;_ @_ "/>
    <numFmt numFmtId="179" formatCode="_ * #,##0.00_$_ ;_ * #,##0.00_$_ ;_ * &quot;-&quot;??_$_ ;_ @_ "/>
    <numFmt numFmtId="180" formatCode="_(* #,##0.0_);_(* \(#,##0.0\);_(* &quot;-&quot;??_);_(@_)"/>
    <numFmt numFmtId="181" formatCode="_(* #,##0_);_(* \(#,##0\);_(* &quot;-&quot;??_);_(@_)"/>
    <numFmt numFmtId="182" formatCode="0.0"/>
    <numFmt numFmtId="183" formatCode="0.000"/>
    <numFmt numFmtId="184" formatCode="&quot;Yes&quot;;&quot;Yes&quot;;&quot;No&quot;"/>
    <numFmt numFmtId="185" formatCode="&quot;True&quot;;&quot;True&quot;;&quot;False&quot;"/>
    <numFmt numFmtId="186" formatCode="&quot;On&quot;;&quot;On&quot;;&quot;Off&quot;"/>
    <numFmt numFmtId="187" formatCode="#,##0.0000"/>
    <numFmt numFmtId="188" formatCode="#,##0;[Red]#,##0"/>
    <numFmt numFmtId="189" formatCode="_(* #,##0.0_);_(* \(#,##0.0\);_(* &quot;-&quot;?_);_(@_)"/>
    <numFmt numFmtId="190" formatCode="0_);\(0\)"/>
    <numFmt numFmtId="191" formatCode="#,##0.0_);[Red]\(#,##0.0\)"/>
    <numFmt numFmtId="192" formatCode="_(* #,##0.0000_);_(* \(#,##0.0000\);_(* &quot;-&quot;????_);_(@_)"/>
    <numFmt numFmtId="193" formatCode="_(* #,##0.000_);_(* \(#,##0.000\);_(* &quot;-&quot;???_);_(@_)"/>
  </numFmts>
  <fonts count="13">
    <font>
      <sz val="10"/>
      <name val="Arial"/>
      <family val="0"/>
    </font>
    <font>
      <b/>
      <sz val="12"/>
      <name val="Arial"/>
      <family val="2"/>
    </font>
    <font>
      <b/>
      <sz val="8"/>
      <name val="Arial"/>
      <family val="2"/>
    </font>
    <font>
      <b/>
      <sz val="10"/>
      <name val="Arial"/>
      <family val="2"/>
    </font>
    <font>
      <b/>
      <sz val="9"/>
      <name val="Arial"/>
      <family val="2"/>
    </font>
    <font>
      <u val="single"/>
      <sz val="10"/>
      <color indexed="12"/>
      <name val="Arial"/>
      <family val="0"/>
    </font>
    <font>
      <u val="single"/>
      <sz val="10"/>
      <color indexed="36"/>
      <name val="Arial"/>
      <family val="0"/>
    </font>
    <font>
      <sz val="9"/>
      <name val="Arial"/>
      <family val="2"/>
    </font>
    <font>
      <b/>
      <sz val="14"/>
      <color indexed="10"/>
      <name val="Arial"/>
      <family val="2"/>
    </font>
    <font>
      <sz val="12"/>
      <name val="Arial"/>
      <family val="2"/>
    </font>
    <font>
      <sz val="11"/>
      <name val="Arial"/>
      <family val="2"/>
    </font>
    <font>
      <b/>
      <i/>
      <sz val="10"/>
      <name val="Arial"/>
      <family val="2"/>
    </font>
    <font>
      <b/>
      <sz val="11"/>
      <name val="Arial"/>
      <family val="2"/>
    </font>
  </fonts>
  <fills count="2">
    <fill>
      <patternFill/>
    </fill>
    <fill>
      <patternFill patternType="gray125"/>
    </fill>
  </fills>
  <borders count="9">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medium"/>
    </border>
    <border>
      <left>
        <color indexed="63"/>
      </left>
      <right>
        <color indexed="63"/>
      </right>
      <top style="thin"/>
      <bottom style="mediu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59">
    <xf numFmtId="0" fontId="0" fillId="0" borderId="0" xfId="0" applyAlignment="1">
      <alignment/>
    </xf>
    <xf numFmtId="0" fontId="1" fillId="0" borderId="0" xfId="0" applyFont="1" applyAlignment="1">
      <alignment/>
    </xf>
    <xf numFmtId="0" fontId="3" fillId="0" borderId="0" xfId="0" applyFont="1" applyAlignment="1">
      <alignment/>
    </xf>
    <xf numFmtId="0" fontId="0" fillId="0" borderId="0" xfId="0" applyFont="1" applyAlignment="1">
      <alignment horizontal="center"/>
    </xf>
    <xf numFmtId="0" fontId="0" fillId="0" borderId="0" xfId="0" applyFont="1" applyAlignment="1">
      <alignment/>
    </xf>
    <xf numFmtId="0" fontId="3" fillId="0" borderId="0" xfId="0" applyFont="1" applyBorder="1" applyAlignment="1">
      <alignment horizontal="center"/>
    </xf>
    <xf numFmtId="181" fontId="0" fillId="0" borderId="0" xfId="0" applyNumberFormat="1" applyFont="1" applyAlignment="1">
      <alignment/>
    </xf>
    <xf numFmtId="181" fontId="0" fillId="0" borderId="0" xfId="0" applyNumberFormat="1" applyFont="1" applyBorder="1" applyAlignment="1">
      <alignment/>
    </xf>
    <xf numFmtId="0" fontId="0" fillId="0" borderId="0" xfId="0" applyFont="1" applyAlignment="1">
      <alignment horizontal="right"/>
    </xf>
    <xf numFmtId="181" fontId="0" fillId="0" borderId="1" xfId="0" applyNumberFormat="1" applyFont="1" applyBorder="1" applyAlignment="1">
      <alignment/>
    </xf>
    <xf numFmtId="181" fontId="0" fillId="0" borderId="0" xfId="0" applyNumberFormat="1" applyFont="1" applyAlignment="1">
      <alignment horizontal="center"/>
    </xf>
    <xf numFmtId="181" fontId="0" fillId="0" borderId="0" xfId="15" applyNumberFormat="1" applyFont="1" applyAlignment="1">
      <alignment/>
    </xf>
    <xf numFmtId="0" fontId="0" fillId="0" borderId="0" xfId="0" applyFont="1" applyAlignment="1" quotePrefix="1">
      <alignment/>
    </xf>
    <xf numFmtId="43" fontId="0" fillId="0" borderId="0" xfId="15" applyNumberFormat="1" applyFont="1" applyAlignment="1" quotePrefix="1">
      <alignment/>
    </xf>
    <xf numFmtId="181" fontId="0" fillId="0" borderId="0" xfId="15" applyNumberFormat="1" applyFont="1" applyAlignment="1">
      <alignment/>
    </xf>
    <xf numFmtId="181" fontId="3" fillId="0" borderId="0" xfId="15" applyNumberFormat="1" applyFont="1" applyBorder="1" applyAlignment="1">
      <alignment horizontal="left"/>
    </xf>
    <xf numFmtId="0" fontId="0" fillId="0" borderId="0" xfId="0" applyFont="1" applyAlignment="1">
      <alignment horizontal="justify"/>
    </xf>
    <xf numFmtId="43" fontId="7" fillId="0" borderId="0" xfId="15" applyNumberFormat="1" applyFont="1" applyAlignment="1" quotePrefix="1">
      <alignment/>
    </xf>
    <xf numFmtId="0" fontId="3" fillId="0" borderId="0" xfId="0" applyFont="1" applyAlignment="1" applyProtection="1">
      <alignment horizontal="left"/>
      <protection locked="0"/>
    </xf>
    <xf numFmtId="0" fontId="3" fillId="0" borderId="0" xfId="0" applyFont="1" applyAlignment="1" applyProtection="1">
      <alignment/>
      <protection locked="0"/>
    </xf>
    <xf numFmtId="0" fontId="0" fillId="0" borderId="0" xfId="0" applyFont="1" applyAlignment="1" applyProtection="1">
      <alignment/>
      <protection locked="0"/>
    </xf>
    <xf numFmtId="0" fontId="3" fillId="0" borderId="0" xfId="0" applyFont="1" applyAlignment="1" applyProtection="1">
      <alignment horizontal="right"/>
      <protection locked="0"/>
    </xf>
    <xf numFmtId="0" fontId="3" fillId="0" borderId="0" xfId="0" applyFont="1" applyAlignment="1">
      <alignment horizontal="center"/>
    </xf>
    <xf numFmtId="0" fontId="0" fillId="0" borderId="0" xfId="0" applyFont="1" applyBorder="1" applyAlignment="1">
      <alignment/>
    </xf>
    <xf numFmtId="0" fontId="0" fillId="0" borderId="0" xfId="0" applyFont="1" applyBorder="1" applyAlignment="1">
      <alignment horizontal="center"/>
    </xf>
    <xf numFmtId="181" fontId="0" fillId="0" borderId="0" xfId="0" applyNumberFormat="1" applyFont="1" applyAlignment="1">
      <alignment horizontal="right"/>
    </xf>
    <xf numFmtId="181" fontId="0" fillId="0" borderId="0" xfId="0" applyNumberFormat="1" applyFont="1" applyBorder="1" applyAlignment="1">
      <alignment horizontal="center"/>
    </xf>
    <xf numFmtId="37" fontId="0" fillId="0" borderId="0" xfId="0" applyNumberFormat="1" applyFont="1" applyAlignment="1">
      <alignment horizontal="right"/>
    </xf>
    <xf numFmtId="37" fontId="0" fillId="0" borderId="0" xfId="0" applyNumberFormat="1" applyFont="1" applyBorder="1" applyAlignment="1">
      <alignment horizontal="right"/>
    </xf>
    <xf numFmtId="181" fontId="0" fillId="0" borderId="0" xfId="0" applyNumberFormat="1" applyFont="1" applyBorder="1" applyAlignment="1">
      <alignment horizontal="right"/>
    </xf>
    <xf numFmtId="38" fontId="0" fillId="0" borderId="0" xfId="0" applyNumberFormat="1" applyFont="1" applyAlignment="1">
      <alignment horizontal="right"/>
    </xf>
    <xf numFmtId="43" fontId="0" fillId="0" borderId="0" xfId="0" applyNumberFormat="1" applyFont="1" applyAlignment="1">
      <alignment horizontal="right"/>
    </xf>
    <xf numFmtId="0" fontId="0" fillId="0" borderId="0" xfId="0" applyFont="1" applyAlignment="1">
      <alignment/>
    </xf>
    <xf numFmtId="171" fontId="0" fillId="0" borderId="0" xfId="0" applyNumberFormat="1" applyFont="1" applyAlignment="1">
      <alignment horizontal="right"/>
    </xf>
    <xf numFmtId="171" fontId="0" fillId="0" borderId="0" xfId="0" applyNumberFormat="1" applyFont="1" applyAlignment="1">
      <alignment/>
    </xf>
    <xf numFmtId="171" fontId="0" fillId="0" borderId="0" xfId="0" applyNumberFormat="1" applyFont="1" applyAlignment="1">
      <alignment horizontal="center"/>
    </xf>
    <xf numFmtId="0" fontId="3" fillId="0" borderId="0" xfId="0" applyFont="1" applyBorder="1" applyAlignment="1">
      <alignment horizontal="right"/>
    </xf>
    <xf numFmtId="181" fontId="3" fillId="0" borderId="0" xfId="15" applyNumberFormat="1" applyFont="1" applyAlignment="1">
      <alignment horizontal="center"/>
    </xf>
    <xf numFmtId="181" fontId="3" fillId="0" borderId="0" xfId="15" applyNumberFormat="1" applyFont="1" applyBorder="1" applyAlignment="1">
      <alignment horizontal="center"/>
    </xf>
    <xf numFmtId="14" fontId="3" fillId="0" borderId="0" xfId="0" applyNumberFormat="1" applyFont="1" applyBorder="1" applyAlignment="1">
      <alignment horizontal="center"/>
    </xf>
    <xf numFmtId="181" fontId="3" fillId="0" borderId="0" xfId="15" applyNumberFormat="1" applyFont="1" applyBorder="1" applyAlignment="1">
      <alignment horizontal="right"/>
    </xf>
    <xf numFmtId="181" fontId="0" fillId="0" borderId="2" xfId="0" applyNumberFormat="1" applyFont="1" applyBorder="1" applyAlignment="1">
      <alignment/>
    </xf>
    <xf numFmtId="181" fontId="0" fillId="0" borderId="2" xfId="15" applyNumberFormat="1" applyFont="1" applyBorder="1" applyAlignment="1">
      <alignment/>
    </xf>
    <xf numFmtId="181" fontId="0" fillId="0" borderId="3" xfId="0" applyNumberFormat="1" applyFont="1" applyBorder="1" applyAlignment="1">
      <alignment/>
    </xf>
    <xf numFmtId="181" fontId="0" fillId="0" borderId="3" xfId="15" applyNumberFormat="1" applyFont="1" applyBorder="1" applyAlignment="1">
      <alignment/>
    </xf>
    <xf numFmtId="181" fontId="0" fillId="0" borderId="1" xfId="15" applyNumberFormat="1" applyFont="1" applyBorder="1" applyAlignment="1">
      <alignment/>
    </xf>
    <xf numFmtId="181" fontId="0" fillId="0" borderId="4" xfId="15" applyNumberFormat="1" applyFont="1" applyBorder="1" applyAlignment="1">
      <alignment/>
    </xf>
    <xf numFmtId="0" fontId="0" fillId="0" borderId="0" xfId="0" applyFont="1" applyAlignment="1" quotePrefix="1">
      <alignment horizontal="left"/>
    </xf>
    <xf numFmtId="181" fontId="0" fillId="0" borderId="0" xfId="15" applyNumberFormat="1" applyFont="1" applyBorder="1" applyAlignment="1">
      <alignment/>
    </xf>
    <xf numFmtId="43" fontId="0" fillId="0" borderId="0" xfId="15" applyNumberFormat="1" applyFont="1" applyAlignment="1">
      <alignment/>
    </xf>
    <xf numFmtId="0" fontId="3" fillId="0" borderId="0" xfId="0" applyFont="1" applyBorder="1" applyAlignment="1">
      <alignment horizontal="left"/>
    </xf>
    <xf numFmtId="181" fontId="0" fillId="0" borderId="0" xfId="0" applyNumberFormat="1" applyFont="1" applyBorder="1" applyAlignment="1">
      <alignment horizontal="left"/>
    </xf>
    <xf numFmtId="41" fontId="0" fillId="0" borderId="0" xfId="0" applyNumberFormat="1" applyFont="1" applyBorder="1" applyAlignment="1" applyProtection="1">
      <alignment/>
      <protection locked="0"/>
    </xf>
    <xf numFmtId="0" fontId="3" fillId="0" borderId="0" xfId="0" applyFont="1" applyBorder="1" applyAlignment="1" applyProtection="1">
      <alignment horizontal="center"/>
      <protection locked="0"/>
    </xf>
    <xf numFmtId="0" fontId="0" fillId="0" borderId="0" xfId="0" applyFont="1" applyBorder="1" applyAlignment="1" applyProtection="1">
      <alignment/>
      <protection locked="0"/>
    </xf>
    <xf numFmtId="0" fontId="0" fillId="0" borderId="5" xfId="0" applyFont="1" applyBorder="1" applyAlignment="1" applyProtection="1">
      <alignment/>
      <protection locked="0"/>
    </xf>
    <xf numFmtId="43" fontId="0" fillId="0" borderId="0" xfId="0" applyNumberFormat="1" applyFont="1" applyAlignment="1">
      <alignment/>
    </xf>
    <xf numFmtId="0" fontId="0" fillId="0" borderId="0" xfId="0" applyFont="1" applyAlignment="1" applyProtection="1" quotePrefix="1">
      <alignment/>
      <protection locked="0"/>
    </xf>
    <xf numFmtId="0" fontId="3" fillId="0" borderId="0" xfId="0" applyFont="1" applyAlignment="1" applyProtection="1" quotePrefix="1">
      <alignment horizontal="left"/>
      <protection locked="0"/>
    </xf>
    <xf numFmtId="0" fontId="2" fillId="0" borderId="0" xfId="0" applyFont="1" applyBorder="1" applyAlignment="1">
      <alignment horizontal="center"/>
    </xf>
    <xf numFmtId="0" fontId="0" fillId="0" borderId="1" xfId="0" applyFont="1" applyBorder="1" applyAlignment="1" applyProtection="1">
      <alignment/>
      <protection locked="0"/>
    </xf>
    <xf numFmtId="0" fontId="0" fillId="0" borderId="0" xfId="0" applyAlignment="1" applyProtection="1">
      <alignment/>
      <protection locked="0"/>
    </xf>
    <xf numFmtId="41" fontId="3" fillId="0" borderId="0" xfId="0" applyNumberFormat="1" applyFont="1" applyBorder="1" applyAlignment="1" applyProtection="1" quotePrefix="1">
      <alignment horizontal="center"/>
      <protection locked="0"/>
    </xf>
    <xf numFmtId="0" fontId="8" fillId="0" borderId="0" xfId="0" applyFont="1" applyAlignment="1">
      <alignment/>
    </xf>
    <xf numFmtId="0" fontId="9" fillId="0" borderId="0" xfId="0" applyFont="1" applyAlignment="1">
      <alignment/>
    </xf>
    <xf numFmtId="181" fontId="3" fillId="0" borderId="0" xfId="15" applyNumberFormat="1" applyFont="1" applyAlignment="1">
      <alignment horizontal="right"/>
    </xf>
    <xf numFmtId="181" fontId="0" fillId="0" borderId="0" xfId="15" applyNumberFormat="1" applyFont="1" applyAlignment="1">
      <alignment horizontal="right"/>
    </xf>
    <xf numFmtId="0" fontId="3" fillId="0" borderId="0" xfId="15" applyNumberFormat="1" applyFont="1" applyAlignment="1">
      <alignment horizontal="right"/>
    </xf>
    <xf numFmtId="181" fontId="3" fillId="0" borderId="0" xfId="15" applyNumberFormat="1" applyFont="1" applyFill="1" applyBorder="1" applyAlignment="1">
      <alignment horizontal="right"/>
    </xf>
    <xf numFmtId="37" fontId="0" fillId="0" borderId="0" xfId="0" applyNumberFormat="1" applyFont="1" applyBorder="1" applyAlignment="1">
      <alignment/>
    </xf>
    <xf numFmtId="37" fontId="0" fillId="0" borderId="0" xfId="0" applyNumberFormat="1" applyFont="1" applyAlignment="1">
      <alignment/>
    </xf>
    <xf numFmtId="181" fontId="0" fillId="0" borderId="5" xfId="15" applyNumberFormat="1" applyFont="1" applyBorder="1" applyAlignment="1">
      <alignment/>
    </xf>
    <xf numFmtId="181" fontId="0" fillId="0" borderId="6" xfId="15" applyNumberFormat="1" applyFont="1" applyBorder="1" applyAlignment="1">
      <alignment/>
    </xf>
    <xf numFmtId="14" fontId="3" fillId="0" borderId="0" xfId="0" applyNumberFormat="1" applyFont="1" applyBorder="1" applyAlignment="1" applyProtection="1">
      <alignment horizontal="right"/>
      <protection locked="0"/>
    </xf>
    <xf numFmtId="41" fontId="3" fillId="0" borderId="0" xfId="0" applyNumberFormat="1" applyFont="1" applyBorder="1" applyAlignment="1" applyProtection="1">
      <alignment horizontal="right"/>
      <protection locked="0"/>
    </xf>
    <xf numFmtId="41" fontId="0" fillId="0" borderId="1" xfId="0" applyNumberFormat="1" applyFont="1" applyBorder="1" applyAlignment="1" applyProtection="1">
      <alignment/>
      <protection locked="0"/>
    </xf>
    <xf numFmtId="41" fontId="0" fillId="0" borderId="1" xfId="0" applyNumberFormat="1" applyFont="1" applyBorder="1" applyAlignment="1" applyProtection="1">
      <alignment horizontal="center"/>
      <protection locked="0"/>
    </xf>
    <xf numFmtId="41" fontId="0" fillId="0" borderId="0" xfId="0" applyNumberFormat="1" applyFont="1" applyAlignment="1" applyProtection="1">
      <alignment/>
      <protection locked="0"/>
    </xf>
    <xf numFmtId="41" fontId="0" fillId="0" borderId="5" xfId="0" applyNumberFormat="1" applyFont="1" applyBorder="1" applyAlignment="1" applyProtection="1">
      <alignment/>
      <protection locked="0"/>
    </xf>
    <xf numFmtId="0" fontId="3" fillId="0" borderId="0" xfId="0" applyFont="1" applyAlignment="1" applyProtection="1">
      <alignment horizontal="center"/>
      <protection locked="0"/>
    </xf>
    <xf numFmtId="181" fontId="0" fillId="0" borderId="0" xfId="0" applyNumberFormat="1" applyFont="1" applyAlignment="1" applyProtection="1">
      <alignment horizontal="right"/>
      <protection locked="0"/>
    </xf>
    <xf numFmtId="181" fontId="0" fillId="0" borderId="0" xfId="0" applyNumberFormat="1" applyFont="1" applyBorder="1" applyAlignment="1" applyProtection="1">
      <alignment horizontal="right"/>
      <protection locked="0"/>
    </xf>
    <xf numFmtId="0" fontId="0" fillId="0" borderId="0" xfId="0" applyFont="1" applyBorder="1" applyAlignment="1" applyProtection="1">
      <alignment horizontal="right"/>
      <protection locked="0"/>
    </xf>
    <xf numFmtId="41" fontId="0" fillId="0" borderId="0" xfId="0" applyNumberFormat="1" applyFont="1" applyBorder="1" applyAlignment="1" applyProtection="1">
      <alignment horizontal="right"/>
      <protection locked="0"/>
    </xf>
    <xf numFmtId="181" fontId="0" fillId="0" borderId="0" xfId="0" applyNumberFormat="1" applyFont="1" applyBorder="1" applyAlignment="1" applyProtection="1">
      <alignment/>
      <protection locked="0"/>
    </xf>
    <xf numFmtId="181" fontId="0" fillId="0" borderId="4" xfId="0" applyNumberFormat="1" applyFont="1" applyBorder="1" applyAlignment="1" applyProtection="1">
      <alignment horizontal="right"/>
      <protection locked="0"/>
    </xf>
    <xf numFmtId="181" fontId="0" fillId="0" borderId="5" xfId="0" applyNumberFormat="1" applyFont="1" applyBorder="1" applyAlignment="1" applyProtection="1">
      <alignment horizontal="right"/>
      <protection locked="0"/>
    </xf>
    <xf numFmtId="0" fontId="3" fillId="0" borderId="0" xfId="0" applyFont="1" applyAlignment="1" applyProtection="1" quotePrefix="1">
      <alignment/>
      <protection locked="0"/>
    </xf>
    <xf numFmtId="14" fontId="3" fillId="0" borderId="0" xfId="0" applyNumberFormat="1" applyFont="1" applyAlignment="1" applyProtection="1" quotePrefix="1">
      <alignment horizontal="center"/>
      <protection locked="0"/>
    </xf>
    <xf numFmtId="0" fontId="0" fillId="0" borderId="0" xfId="0" applyFont="1" applyAlignment="1" applyProtection="1">
      <alignment/>
      <protection locked="0"/>
    </xf>
    <xf numFmtId="43" fontId="0" fillId="0" borderId="0" xfId="0" applyNumberFormat="1" applyFont="1" applyAlignment="1" applyProtection="1">
      <alignment/>
      <protection locked="0"/>
    </xf>
    <xf numFmtId="0" fontId="0" fillId="0" borderId="5" xfId="0" applyFont="1" applyBorder="1" applyAlignment="1" applyProtection="1">
      <alignment/>
      <protection locked="0"/>
    </xf>
    <xf numFmtId="43" fontId="0" fillId="0" borderId="5" xfId="0" applyNumberFormat="1" applyFont="1" applyBorder="1" applyAlignment="1" applyProtection="1">
      <alignment/>
      <protection locked="0"/>
    </xf>
    <xf numFmtId="16" fontId="3" fillId="0" borderId="0" xfId="0" applyNumberFormat="1" applyFont="1" applyBorder="1" applyAlignment="1" quotePrefix="1">
      <alignment horizontal="right"/>
    </xf>
    <xf numFmtId="181" fontId="0" fillId="0" borderId="0" xfId="15" applyNumberFormat="1" applyFont="1" applyBorder="1" applyAlignment="1">
      <alignment horizontal="center"/>
    </xf>
    <xf numFmtId="16" fontId="3" fillId="0" borderId="0" xfId="0" applyNumberFormat="1" applyFont="1" applyBorder="1" applyAlignment="1">
      <alignment horizontal="right"/>
    </xf>
    <xf numFmtId="14" fontId="3" fillId="0" borderId="0" xfId="0" applyNumberFormat="1" applyFont="1" applyBorder="1" applyAlignment="1">
      <alignment horizontal="right"/>
    </xf>
    <xf numFmtId="14" fontId="0" fillId="0" borderId="0" xfId="0" applyNumberFormat="1" applyFont="1" applyBorder="1" applyAlignment="1" applyProtection="1">
      <alignment horizontal="right"/>
      <protection locked="0"/>
    </xf>
    <xf numFmtId="0" fontId="10" fillId="0" borderId="0" xfId="0" applyFont="1" applyAlignment="1">
      <alignment/>
    </xf>
    <xf numFmtId="181" fontId="10" fillId="0" borderId="0" xfId="15" applyNumberFormat="1" applyFont="1" applyAlignment="1">
      <alignment/>
    </xf>
    <xf numFmtId="181" fontId="12" fillId="0" borderId="0" xfId="15" applyNumberFormat="1" applyFont="1" applyBorder="1" applyAlignment="1">
      <alignment/>
    </xf>
    <xf numFmtId="181" fontId="10" fillId="0" borderId="0" xfId="15" applyNumberFormat="1" applyFont="1" applyBorder="1" applyAlignment="1">
      <alignment/>
    </xf>
    <xf numFmtId="181" fontId="12" fillId="0" borderId="0" xfId="15" applyNumberFormat="1" applyFont="1" applyAlignment="1">
      <alignment/>
    </xf>
    <xf numFmtId="0" fontId="10" fillId="0" borderId="0" xfId="0" applyFont="1" applyBorder="1" applyAlignment="1">
      <alignment/>
    </xf>
    <xf numFmtId="0" fontId="10" fillId="0" borderId="0" xfId="0" applyFont="1" applyBorder="1" applyAlignment="1">
      <alignment horizontal="center"/>
    </xf>
    <xf numFmtId="181" fontId="12" fillId="0" borderId="0" xfId="15" applyNumberFormat="1" applyFont="1" applyBorder="1" applyAlignment="1">
      <alignment horizontal="left"/>
    </xf>
    <xf numFmtId="181" fontId="10" fillId="0" borderId="0" xfId="15" applyNumberFormat="1" applyFont="1" applyBorder="1" applyAlignment="1">
      <alignment horizontal="left"/>
    </xf>
    <xf numFmtId="181" fontId="12" fillId="0" borderId="0" xfId="15" applyNumberFormat="1" applyFont="1" applyBorder="1" applyAlignment="1">
      <alignment horizontal="center"/>
    </xf>
    <xf numFmtId="181" fontId="10" fillId="0" borderId="0" xfId="15" applyNumberFormat="1" applyFont="1" applyBorder="1" applyAlignment="1">
      <alignment horizontal="center"/>
    </xf>
    <xf numFmtId="181" fontId="12" fillId="0" borderId="0" xfId="15" applyNumberFormat="1" applyFont="1" applyBorder="1" applyAlignment="1" quotePrefix="1">
      <alignment horizontal="center"/>
    </xf>
    <xf numFmtId="181" fontId="10" fillId="0" borderId="0" xfId="15" applyNumberFormat="1" applyFont="1" applyBorder="1" applyAlignment="1" quotePrefix="1">
      <alignment horizontal="center"/>
    </xf>
    <xf numFmtId="181" fontId="12" fillId="0" borderId="0" xfId="15" applyNumberFormat="1" applyFont="1" applyBorder="1" applyAlignment="1">
      <alignment horizontal="right"/>
    </xf>
    <xf numFmtId="181" fontId="10" fillId="0" borderId="0" xfId="15" applyNumberFormat="1" applyFont="1" applyBorder="1" applyAlignment="1">
      <alignment horizontal="right"/>
    </xf>
    <xf numFmtId="14" fontId="12" fillId="0" borderId="0" xfId="0" applyNumberFormat="1" applyFont="1" applyBorder="1" applyAlignment="1" quotePrefix="1">
      <alignment horizontal="right"/>
    </xf>
    <xf numFmtId="14" fontId="10" fillId="0" borderId="0" xfId="0" applyNumberFormat="1" applyFont="1" applyBorder="1" applyAlignment="1" quotePrefix="1">
      <alignment horizontal="right"/>
    </xf>
    <xf numFmtId="0" fontId="0" fillId="0" borderId="0" xfId="0" applyBorder="1" applyAlignment="1">
      <alignment/>
    </xf>
    <xf numFmtId="16" fontId="3" fillId="0" borderId="0" xfId="0" applyNumberFormat="1" applyFont="1" applyBorder="1" applyAlignment="1" quotePrefix="1">
      <alignment/>
    </xf>
    <xf numFmtId="41" fontId="0" fillId="0" borderId="5" xfId="0" applyNumberFormat="1" applyFont="1" applyBorder="1" applyAlignment="1" applyProtection="1">
      <alignment horizontal="right"/>
      <protection locked="0"/>
    </xf>
    <xf numFmtId="38" fontId="12" fillId="0" borderId="0" xfId="0" applyNumberFormat="1" applyFont="1" applyAlignment="1">
      <alignment horizontal="center"/>
    </xf>
    <xf numFmtId="0" fontId="0" fillId="0" borderId="0" xfId="0" applyAlignment="1">
      <alignment horizontal="left"/>
    </xf>
    <xf numFmtId="16" fontId="3" fillId="0" borderId="0" xfId="0" applyNumberFormat="1" applyFont="1" applyBorder="1" applyAlignment="1">
      <alignment/>
    </xf>
    <xf numFmtId="0" fontId="10" fillId="0" borderId="0" xfId="0" applyFont="1" applyBorder="1" applyAlignment="1">
      <alignment horizontal="left"/>
    </xf>
    <xf numFmtId="0" fontId="9" fillId="0" borderId="0" xfId="0" applyFont="1" applyAlignment="1">
      <alignment/>
    </xf>
    <xf numFmtId="0" fontId="1" fillId="0" borderId="0" xfId="0" applyFont="1" applyAlignment="1">
      <alignment/>
    </xf>
    <xf numFmtId="0" fontId="1" fillId="0" borderId="0" xfId="0" applyFont="1" applyAlignment="1">
      <alignment horizontal="center"/>
    </xf>
    <xf numFmtId="181" fontId="3" fillId="0" borderId="0" xfId="15" applyNumberFormat="1" applyFont="1" applyBorder="1" applyAlignment="1">
      <alignment/>
    </xf>
    <xf numFmtId="181" fontId="0" fillId="0" borderId="7" xfId="15" applyNumberFormat="1" applyFont="1" applyBorder="1" applyAlignment="1">
      <alignment/>
    </xf>
    <xf numFmtId="181" fontId="0" fillId="0" borderId="2" xfId="15" applyNumberFormat="1" applyFont="1" applyBorder="1" applyAlignment="1">
      <alignment horizontal="right"/>
    </xf>
    <xf numFmtId="181" fontId="0" fillId="0" borderId="3" xfId="15" applyNumberFormat="1" applyFont="1" applyBorder="1" applyAlignment="1">
      <alignment horizontal="left"/>
    </xf>
    <xf numFmtId="181" fontId="0" fillId="0" borderId="7" xfId="15" applyNumberFormat="1" applyFont="1" applyBorder="1" applyAlignment="1">
      <alignment horizontal="left"/>
    </xf>
    <xf numFmtId="181" fontId="3" fillId="0" borderId="0" xfId="15" applyNumberFormat="1" applyFont="1" applyBorder="1" applyAlignment="1" quotePrefix="1">
      <alignment horizontal="center"/>
    </xf>
    <xf numFmtId="181" fontId="0" fillId="0" borderId="0" xfId="15" applyNumberFormat="1" applyFont="1" applyBorder="1" applyAlignment="1" quotePrefix="1">
      <alignment horizontal="center"/>
    </xf>
    <xf numFmtId="181" fontId="0" fillId="0" borderId="8" xfId="15" applyNumberFormat="1" applyFont="1" applyBorder="1" applyAlignment="1">
      <alignment/>
    </xf>
    <xf numFmtId="0" fontId="0" fillId="0" borderId="0" xfId="0" applyAlignment="1" applyProtection="1" quotePrefix="1">
      <alignment/>
      <protection locked="0"/>
    </xf>
    <xf numFmtId="14" fontId="3" fillId="0" borderId="0" xfId="0" applyNumberFormat="1" applyFont="1" applyAlignment="1">
      <alignment horizontal="center"/>
    </xf>
    <xf numFmtId="0" fontId="9" fillId="0" borderId="0" xfId="0" applyFont="1" applyAlignment="1">
      <alignment horizontal="center"/>
    </xf>
    <xf numFmtId="181" fontId="3" fillId="0" borderId="0" xfId="15" applyNumberFormat="1" applyFont="1" applyBorder="1" applyAlignment="1" quotePrefix="1">
      <alignment horizontal="right"/>
    </xf>
    <xf numFmtId="14" fontId="3" fillId="0" borderId="0" xfId="0" applyNumberFormat="1" applyFont="1" applyAlignment="1" quotePrefix="1">
      <alignment horizontal="center"/>
    </xf>
    <xf numFmtId="0" fontId="0" fillId="0" borderId="0" xfId="0" applyAlignment="1">
      <alignment horizontal="center"/>
    </xf>
    <xf numFmtId="38" fontId="10" fillId="0" borderId="0" xfId="0" applyNumberFormat="1" applyFont="1" applyAlignment="1">
      <alignment horizontal="center"/>
    </xf>
    <xf numFmtId="41" fontId="3" fillId="0" borderId="0" xfId="0" applyNumberFormat="1" applyFont="1" applyBorder="1" applyAlignment="1" applyProtection="1">
      <alignment horizontal="center"/>
      <protection locked="0"/>
    </xf>
    <xf numFmtId="41" fontId="0" fillId="0" borderId="0" xfId="0" applyNumberFormat="1" applyFont="1" applyBorder="1" applyAlignment="1" applyProtection="1">
      <alignment horizontal="center"/>
      <protection locked="0"/>
    </xf>
    <xf numFmtId="41" fontId="3" fillId="0" borderId="5" xfId="0" applyNumberFormat="1" applyFont="1" applyBorder="1" applyAlignment="1" applyProtection="1" quotePrefix="1">
      <alignment horizontal="center"/>
      <protection locked="0"/>
    </xf>
    <xf numFmtId="41" fontId="0" fillId="0" borderId="0" xfId="0" applyNumberFormat="1" applyFont="1" applyBorder="1" applyAlignment="1" applyProtection="1" quotePrefix="1">
      <alignment horizontal="center"/>
      <protection locked="0"/>
    </xf>
    <xf numFmtId="41" fontId="0" fillId="0" borderId="5" xfId="0" applyNumberFormat="1" applyFont="1" applyBorder="1" applyAlignment="1" applyProtection="1" quotePrefix="1">
      <alignment horizontal="center"/>
      <protection locked="0"/>
    </xf>
    <xf numFmtId="14" fontId="3" fillId="0" borderId="0" xfId="0" applyNumberFormat="1" applyFont="1" applyBorder="1" applyAlignment="1" quotePrefix="1">
      <alignment horizontal="right"/>
    </xf>
    <xf numFmtId="14" fontId="0" fillId="0" borderId="0" xfId="0" applyNumberFormat="1" applyFont="1" applyAlignment="1" applyProtection="1" quotePrefix="1">
      <alignment horizontal="center"/>
      <protection locked="0"/>
    </xf>
    <xf numFmtId="14" fontId="3" fillId="0" borderId="0" xfId="0" applyNumberFormat="1" applyFont="1" applyBorder="1" applyAlignment="1" applyProtection="1" quotePrefix="1">
      <alignment horizontal="right"/>
      <protection locked="0"/>
    </xf>
    <xf numFmtId="14" fontId="3" fillId="0" borderId="0" xfId="0" applyNumberFormat="1" applyFont="1" applyAlignment="1" applyProtection="1" quotePrefix="1">
      <alignment horizontal="right"/>
      <protection locked="0"/>
    </xf>
    <xf numFmtId="41" fontId="0" fillId="0" borderId="2" xfId="0" applyNumberFormat="1" applyFont="1" applyBorder="1" applyAlignment="1" applyProtection="1">
      <alignment/>
      <protection locked="0"/>
    </xf>
    <xf numFmtId="41" fontId="0" fillId="0" borderId="7" xfId="0" applyNumberFormat="1" applyFont="1" applyBorder="1" applyAlignment="1" applyProtection="1">
      <alignment/>
      <protection locked="0"/>
    </xf>
    <xf numFmtId="0" fontId="3" fillId="0" borderId="0" xfId="0" applyFont="1" applyBorder="1" applyAlignment="1">
      <alignment horizontal="center"/>
    </xf>
    <xf numFmtId="0" fontId="1" fillId="0" borderId="0" xfId="0" applyFont="1" applyAlignment="1">
      <alignment horizontal="center"/>
    </xf>
    <xf numFmtId="0" fontId="3" fillId="0" borderId="0" xfId="0" applyFont="1" applyAlignment="1">
      <alignment horizontal="center"/>
    </xf>
    <xf numFmtId="0" fontId="3" fillId="0" borderId="0" xfId="0" applyFont="1" applyBorder="1" applyAlignment="1">
      <alignment horizontal="right"/>
    </xf>
    <xf numFmtId="0" fontId="3" fillId="0" borderId="0" xfId="15" applyNumberFormat="1" applyFont="1" applyAlignment="1">
      <alignment horizontal="center"/>
    </xf>
    <xf numFmtId="0" fontId="11" fillId="0" borderId="0" xfId="0" applyFont="1" applyBorder="1" applyAlignment="1">
      <alignment horizontal="center"/>
    </xf>
    <xf numFmtId="15" fontId="3" fillId="0" borderId="0" xfId="0" applyNumberFormat="1" applyFont="1" applyAlignment="1" applyProtection="1">
      <alignment horizontal="center"/>
      <protection locked="0"/>
    </xf>
    <xf numFmtId="0" fontId="3" fillId="0" borderId="0" xfId="0" applyFont="1" applyAlignment="1" applyProtection="1">
      <alignment horizont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28</xdr:row>
      <xdr:rowOff>9525</xdr:rowOff>
    </xdr:from>
    <xdr:to>
      <xdr:col>10</xdr:col>
      <xdr:colOff>66675</xdr:colOff>
      <xdr:row>28</xdr:row>
      <xdr:rowOff>9525</xdr:rowOff>
    </xdr:to>
    <xdr:sp>
      <xdr:nvSpPr>
        <xdr:cNvPr id="1" name="Line 62"/>
        <xdr:cNvSpPr>
          <a:spLocks/>
        </xdr:cNvSpPr>
      </xdr:nvSpPr>
      <xdr:spPr>
        <a:xfrm>
          <a:off x="6105525" y="448627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95250</xdr:colOff>
      <xdr:row>43</xdr:row>
      <xdr:rowOff>9525</xdr:rowOff>
    </xdr:from>
    <xdr:to>
      <xdr:col>10</xdr:col>
      <xdr:colOff>76200</xdr:colOff>
      <xdr:row>43</xdr:row>
      <xdr:rowOff>9525</xdr:rowOff>
    </xdr:to>
    <xdr:sp>
      <xdr:nvSpPr>
        <xdr:cNvPr id="2" name="Line 63"/>
        <xdr:cNvSpPr>
          <a:spLocks/>
        </xdr:cNvSpPr>
      </xdr:nvSpPr>
      <xdr:spPr>
        <a:xfrm>
          <a:off x="6115050" y="667702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66675</xdr:colOff>
      <xdr:row>47</xdr:row>
      <xdr:rowOff>9525</xdr:rowOff>
    </xdr:from>
    <xdr:to>
      <xdr:col>10</xdr:col>
      <xdr:colOff>66675</xdr:colOff>
      <xdr:row>47</xdr:row>
      <xdr:rowOff>9525</xdr:rowOff>
    </xdr:to>
    <xdr:sp>
      <xdr:nvSpPr>
        <xdr:cNvPr id="3" name="Line 64"/>
        <xdr:cNvSpPr>
          <a:spLocks/>
        </xdr:cNvSpPr>
      </xdr:nvSpPr>
      <xdr:spPr>
        <a:xfrm>
          <a:off x="6086475" y="7172325"/>
          <a:ext cx="923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76200</xdr:colOff>
      <xdr:row>52</xdr:row>
      <xdr:rowOff>9525</xdr:rowOff>
    </xdr:from>
    <xdr:to>
      <xdr:col>10</xdr:col>
      <xdr:colOff>57150</xdr:colOff>
      <xdr:row>52</xdr:row>
      <xdr:rowOff>9525</xdr:rowOff>
    </xdr:to>
    <xdr:sp>
      <xdr:nvSpPr>
        <xdr:cNvPr id="4" name="Line 65"/>
        <xdr:cNvSpPr>
          <a:spLocks/>
        </xdr:cNvSpPr>
      </xdr:nvSpPr>
      <xdr:spPr>
        <a:xfrm>
          <a:off x="6096000" y="776287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76200</xdr:colOff>
      <xdr:row>56</xdr:row>
      <xdr:rowOff>0</xdr:rowOff>
    </xdr:from>
    <xdr:to>
      <xdr:col>10</xdr:col>
      <xdr:colOff>57150</xdr:colOff>
      <xdr:row>56</xdr:row>
      <xdr:rowOff>0</xdr:rowOff>
    </xdr:to>
    <xdr:sp>
      <xdr:nvSpPr>
        <xdr:cNvPr id="5" name="Line 66"/>
        <xdr:cNvSpPr>
          <a:spLocks/>
        </xdr:cNvSpPr>
      </xdr:nvSpPr>
      <xdr:spPr>
        <a:xfrm>
          <a:off x="6096000" y="8220075"/>
          <a:ext cx="9048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28</xdr:row>
      <xdr:rowOff>9525</xdr:rowOff>
    </xdr:from>
    <xdr:to>
      <xdr:col>8</xdr:col>
      <xdr:colOff>47625</xdr:colOff>
      <xdr:row>28</xdr:row>
      <xdr:rowOff>9525</xdr:rowOff>
    </xdr:to>
    <xdr:sp>
      <xdr:nvSpPr>
        <xdr:cNvPr id="6" name="Line 69"/>
        <xdr:cNvSpPr>
          <a:spLocks/>
        </xdr:cNvSpPr>
      </xdr:nvSpPr>
      <xdr:spPr>
        <a:xfrm>
          <a:off x="4981575" y="448627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43</xdr:row>
      <xdr:rowOff>9525</xdr:rowOff>
    </xdr:from>
    <xdr:to>
      <xdr:col>8</xdr:col>
      <xdr:colOff>66675</xdr:colOff>
      <xdr:row>43</xdr:row>
      <xdr:rowOff>9525</xdr:rowOff>
    </xdr:to>
    <xdr:sp>
      <xdr:nvSpPr>
        <xdr:cNvPr id="7" name="Line 70"/>
        <xdr:cNvSpPr>
          <a:spLocks/>
        </xdr:cNvSpPr>
      </xdr:nvSpPr>
      <xdr:spPr>
        <a:xfrm>
          <a:off x="5000625" y="667702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47</xdr:row>
      <xdr:rowOff>9525</xdr:rowOff>
    </xdr:from>
    <xdr:to>
      <xdr:col>8</xdr:col>
      <xdr:colOff>47625</xdr:colOff>
      <xdr:row>47</xdr:row>
      <xdr:rowOff>9525</xdr:rowOff>
    </xdr:to>
    <xdr:sp>
      <xdr:nvSpPr>
        <xdr:cNvPr id="8" name="Line 71"/>
        <xdr:cNvSpPr>
          <a:spLocks/>
        </xdr:cNvSpPr>
      </xdr:nvSpPr>
      <xdr:spPr>
        <a:xfrm>
          <a:off x="4981575" y="717232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52</xdr:row>
      <xdr:rowOff>0</xdr:rowOff>
    </xdr:from>
    <xdr:to>
      <xdr:col>8</xdr:col>
      <xdr:colOff>47625</xdr:colOff>
      <xdr:row>52</xdr:row>
      <xdr:rowOff>0</xdr:rowOff>
    </xdr:to>
    <xdr:sp>
      <xdr:nvSpPr>
        <xdr:cNvPr id="9" name="Line 72"/>
        <xdr:cNvSpPr>
          <a:spLocks/>
        </xdr:cNvSpPr>
      </xdr:nvSpPr>
      <xdr:spPr>
        <a:xfrm>
          <a:off x="4981575" y="7753350"/>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55</xdr:row>
      <xdr:rowOff>57150</xdr:rowOff>
    </xdr:from>
    <xdr:to>
      <xdr:col>8</xdr:col>
      <xdr:colOff>85725</xdr:colOff>
      <xdr:row>56</xdr:row>
      <xdr:rowOff>0</xdr:rowOff>
    </xdr:to>
    <xdr:sp>
      <xdr:nvSpPr>
        <xdr:cNvPr id="10" name="Line 73"/>
        <xdr:cNvSpPr>
          <a:spLocks/>
        </xdr:cNvSpPr>
      </xdr:nvSpPr>
      <xdr:spPr>
        <a:xfrm>
          <a:off x="4981575" y="8210550"/>
          <a:ext cx="942975" cy="95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28</xdr:row>
      <xdr:rowOff>9525</xdr:rowOff>
    </xdr:from>
    <xdr:to>
      <xdr:col>6</xdr:col>
      <xdr:colOff>114300</xdr:colOff>
      <xdr:row>28</xdr:row>
      <xdr:rowOff>9525</xdr:rowOff>
    </xdr:to>
    <xdr:sp>
      <xdr:nvSpPr>
        <xdr:cNvPr id="11" name="Line 75"/>
        <xdr:cNvSpPr>
          <a:spLocks/>
        </xdr:cNvSpPr>
      </xdr:nvSpPr>
      <xdr:spPr>
        <a:xfrm>
          <a:off x="3819525" y="4486275"/>
          <a:ext cx="93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43</xdr:row>
      <xdr:rowOff>9525</xdr:rowOff>
    </xdr:from>
    <xdr:to>
      <xdr:col>6</xdr:col>
      <xdr:colOff>114300</xdr:colOff>
      <xdr:row>43</xdr:row>
      <xdr:rowOff>9525</xdr:rowOff>
    </xdr:to>
    <xdr:sp>
      <xdr:nvSpPr>
        <xdr:cNvPr id="12" name="Line 77"/>
        <xdr:cNvSpPr>
          <a:spLocks/>
        </xdr:cNvSpPr>
      </xdr:nvSpPr>
      <xdr:spPr>
        <a:xfrm>
          <a:off x="3819525" y="6677025"/>
          <a:ext cx="93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47</xdr:row>
      <xdr:rowOff>9525</xdr:rowOff>
    </xdr:from>
    <xdr:to>
      <xdr:col>6</xdr:col>
      <xdr:colOff>114300</xdr:colOff>
      <xdr:row>47</xdr:row>
      <xdr:rowOff>9525</xdr:rowOff>
    </xdr:to>
    <xdr:sp>
      <xdr:nvSpPr>
        <xdr:cNvPr id="13" name="Line 78"/>
        <xdr:cNvSpPr>
          <a:spLocks/>
        </xdr:cNvSpPr>
      </xdr:nvSpPr>
      <xdr:spPr>
        <a:xfrm>
          <a:off x="3819525" y="7172325"/>
          <a:ext cx="93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152400</xdr:colOff>
      <xdr:row>52</xdr:row>
      <xdr:rowOff>0</xdr:rowOff>
    </xdr:from>
    <xdr:to>
      <xdr:col>6</xdr:col>
      <xdr:colOff>114300</xdr:colOff>
      <xdr:row>52</xdr:row>
      <xdr:rowOff>0</xdr:rowOff>
    </xdr:to>
    <xdr:sp>
      <xdr:nvSpPr>
        <xdr:cNvPr id="14" name="Line 80"/>
        <xdr:cNvSpPr>
          <a:spLocks/>
        </xdr:cNvSpPr>
      </xdr:nvSpPr>
      <xdr:spPr>
        <a:xfrm>
          <a:off x="3810000" y="7753350"/>
          <a:ext cx="942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152400</xdr:colOff>
      <xdr:row>56</xdr:row>
      <xdr:rowOff>0</xdr:rowOff>
    </xdr:from>
    <xdr:to>
      <xdr:col>6</xdr:col>
      <xdr:colOff>123825</xdr:colOff>
      <xdr:row>56</xdr:row>
      <xdr:rowOff>0</xdr:rowOff>
    </xdr:to>
    <xdr:sp>
      <xdr:nvSpPr>
        <xdr:cNvPr id="15" name="Line 81"/>
        <xdr:cNvSpPr>
          <a:spLocks/>
        </xdr:cNvSpPr>
      </xdr:nvSpPr>
      <xdr:spPr>
        <a:xfrm>
          <a:off x="3810000" y="8220075"/>
          <a:ext cx="952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152400</xdr:colOff>
      <xdr:row>28</xdr:row>
      <xdr:rowOff>9525</xdr:rowOff>
    </xdr:from>
    <xdr:to>
      <xdr:col>4</xdr:col>
      <xdr:colOff>76200</xdr:colOff>
      <xdr:row>28</xdr:row>
      <xdr:rowOff>9525</xdr:rowOff>
    </xdr:to>
    <xdr:sp>
      <xdr:nvSpPr>
        <xdr:cNvPr id="16" name="Line 83"/>
        <xdr:cNvSpPr>
          <a:spLocks/>
        </xdr:cNvSpPr>
      </xdr:nvSpPr>
      <xdr:spPr>
        <a:xfrm>
          <a:off x="2628900" y="4486275"/>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43</xdr:row>
      <xdr:rowOff>9525</xdr:rowOff>
    </xdr:from>
    <xdr:to>
      <xdr:col>4</xdr:col>
      <xdr:colOff>76200</xdr:colOff>
      <xdr:row>43</xdr:row>
      <xdr:rowOff>9525</xdr:rowOff>
    </xdr:to>
    <xdr:sp>
      <xdr:nvSpPr>
        <xdr:cNvPr id="17" name="Line 84"/>
        <xdr:cNvSpPr>
          <a:spLocks/>
        </xdr:cNvSpPr>
      </xdr:nvSpPr>
      <xdr:spPr>
        <a:xfrm>
          <a:off x="2600325" y="6677025"/>
          <a:ext cx="942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47</xdr:row>
      <xdr:rowOff>9525</xdr:rowOff>
    </xdr:from>
    <xdr:to>
      <xdr:col>4</xdr:col>
      <xdr:colOff>76200</xdr:colOff>
      <xdr:row>47</xdr:row>
      <xdr:rowOff>9525</xdr:rowOff>
    </xdr:to>
    <xdr:sp>
      <xdr:nvSpPr>
        <xdr:cNvPr id="18" name="Line 85"/>
        <xdr:cNvSpPr>
          <a:spLocks/>
        </xdr:cNvSpPr>
      </xdr:nvSpPr>
      <xdr:spPr>
        <a:xfrm>
          <a:off x="2590800" y="7172325"/>
          <a:ext cx="952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52</xdr:row>
      <xdr:rowOff>0</xdr:rowOff>
    </xdr:from>
    <xdr:to>
      <xdr:col>4</xdr:col>
      <xdr:colOff>95250</xdr:colOff>
      <xdr:row>52</xdr:row>
      <xdr:rowOff>0</xdr:rowOff>
    </xdr:to>
    <xdr:sp>
      <xdr:nvSpPr>
        <xdr:cNvPr id="19" name="Line 87"/>
        <xdr:cNvSpPr>
          <a:spLocks/>
        </xdr:cNvSpPr>
      </xdr:nvSpPr>
      <xdr:spPr>
        <a:xfrm>
          <a:off x="2590800" y="7753350"/>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56</xdr:row>
      <xdr:rowOff>0</xdr:rowOff>
    </xdr:from>
    <xdr:to>
      <xdr:col>4</xdr:col>
      <xdr:colOff>95250</xdr:colOff>
      <xdr:row>56</xdr:row>
      <xdr:rowOff>0</xdr:rowOff>
    </xdr:to>
    <xdr:sp>
      <xdr:nvSpPr>
        <xdr:cNvPr id="20" name="Line 88"/>
        <xdr:cNvSpPr>
          <a:spLocks/>
        </xdr:cNvSpPr>
      </xdr:nvSpPr>
      <xdr:spPr>
        <a:xfrm>
          <a:off x="2590800" y="8220075"/>
          <a:ext cx="9715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72</xdr:row>
      <xdr:rowOff>95250</xdr:rowOff>
    </xdr:from>
    <xdr:to>
      <xdr:col>11</xdr:col>
      <xdr:colOff>76200</xdr:colOff>
      <xdr:row>75</xdr:row>
      <xdr:rowOff>0</xdr:rowOff>
    </xdr:to>
    <xdr:sp>
      <xdr:nvSpPr>
        <xdr:cNvPr id="21" name="TextBox 92"/>
        <xdr:cNvSpPr txBox="1">
          <a:spLocks noChangeArrowheads="1"/>
        </xdr:cNvSpPr>
      </xdr:nvSpPr>
      <xdr:spPr>
        <a:xfrm>
          <a:off x="200025" y="10334625"/>
          <a:ext cx="6991350" cy="39052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 Condensed Consolidated Income Statements should be read in conjunction with the Annual Financial Report for the financial year ended 31 December 2001</a:t>
          </a:r>
        </a:p>
      </xdr:txBody>
    </xdr:sp>
    <xdr:clientData/>
  </xdr:twoCellAnchor>
  <xdr:twoCellAnchor>
    <xdr:from>
      <xdr:col>1</xdr:col>
      <xdr:colOff>533400</xdr:colOff>
      <xdr:row>66</xdr:row>
      <xdr:rowOff>0</xdr:rowOff>
    </xdr:from>
    <xdr:to>
      <xdr:col>11</xdr:col>
      <xdr:colOff>66675</xdr:colOff>
      <xdr:row>68</xdr:row>
      <xdr:rowOff>19050</xdr:rowOff>
    </xdr:to>
    <xdr:sp>
      <xdr:nvSpPr>
        <xdr:cNvPr id="22" name="TextBox 94"/>
        <xdr:cNvSpPr txBox="1">
          <a:spLocks noChangeArrowheads="1"/>
        </xdr:cNvSpPr>
      </xdr:nvSpPr>
      <xdr:spPr>
        <a:xfrm>
          <a:off x="723900" y="9429750"/>
          <a:ext cx="6457950" cy="34290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 recognition of  impairment on assets is in compliance with MASB 23 "Impairment of Assets" which was effective in the financial year ended 31 December 2002.</a:t>
          </a:r>
        </a:p>
      </xdr:txBody>
    </xdr:sp>
    <xdr:clientData/>
  </xdr:twoCellAnchor>
  <xdr:twoCellAnchor>
    <xdr:from>
      <xdr:col>1</xdr:col>
      <xdr:colOff>1933575</xdr:colOff>
      <xdr:row>32</xdr:row>
      <xdr:rowOff>9525</xdr:rowOff>
    </xdr:from>
    <xdr:to>
      <xdr:col>3</xdr:col>
      <xdr:colOff>76200</xdr:colOff>
      <xdr:row>33</xdr:row>
      <xdr:rowOff>9525</xdr:rowOff>
    </xdr:to>
    <xdr:sp>
      <xdr:nvSpPr>
        <xdr:cNvPr id="23" name="TextBox 96"/>
        <xdr:cNvSpPr txBox="1">
          <a:spLocks noChangeArrowheads="1"/>
        </xdr:cNvSpPr>
      </xdr:nvSpPr>
      <xdr:spPr>
        <a:xfrm>
          <a:off x="2124075" y="5076825"/>
          <a:ext cx="428625" cy="161925"/>
        </a:xfrm>
        <a:prstGeom prst="rect">
          <a:avLst/>
        </a:prstGeom>
        <a:solidFill>
          <a:srgbClr val="FFFFFF"/>
        </a:solidFill>
        <a:ln w="19050" cmpd="sng">
          <a:noFill/>
        </a:ln>
      </xdr:spPr>
      <xdr:txBody>
        <a:bodyPr vertOverflow="clip" wrap="square"/>
        <a:p>
          <a:pPr algn="l">
            <a:defRPr/>
          </a:pPr>
          <a:r>
            <a:rPr lang="en-US" cap="none" sz="900" b="0" i="0" u="none" baseline="0">
              <a:latin typeface="Arial"/>
              <a:ea typeface="Arial"/>
              <a:cs typeface="Arial"/>
            </a:rPr>
            <a:t>Note 1</a:t>
          </a:r>
        </a:p>
      </xdr:txBody>
    </xdr:sp>
    <xdr:clientData/>
  </xdr:twoCellAnchor>
  <xdr:twoCellAnchor>
    <xdr:from>
      <xdr:col>1</xdr:col>
      <xdr:colOff>1933575</xdr:colOff>
      <xdr:row>40</xdr:row>
      <xdr:rowOff>0</xdr:rowOff>
    </xdr:from>
    <xdr:to>
      <xdr:col>3</xdr:col>
      <xdr:colOff>47625</xdr:colOff>
      <xdr:row>40</xdr:row>
      <xdr:rowOff>152400</xdr:rowOff>
    </xdr:to>
    <xdr:sp>
      <xdr:nvSpPr>
        <xdr:cNvPr id="24" name="TextBox 97"/>
        <xdr:cNvSpPr txBox="1">
          <a:spLocks noChangeArrowheads="1"/>
        </xdr:cNvSpPr>
      </xdr:nvSpPr>
      <xdr:spPr>
        <a:xfrm>
          <a:off x="2124075" y="6286500"/>
          <a:ext cx="400050" cy="152400"/>
        </a:xfrm>
        <a:prstGeom prst="rect">
          <a:avLst/>
        </a:prstGeom>
        <a:solidFill>
          <a:srgbClr val="FFFFFF"/>
        </a:solidFill>
        <a:ln w="19050" cmpd="sng">
          <a:noFill/>
        </a:ln>
      </xdr:spPr>
      <xdr:txBody>
        <a:bodyPr vertOverflow="clip" wrap="square"/>
        <a:p>
          <a:pPr algn="l">
            <a:defRPr/>
          </a:pPr>
          <a:r>
            <a:rPr lang="en-US" cap="none" sz="900" b="0" i="0" u="none" baseline="0">
              <a:latin typeface="Arial"/>
              <a:ea typeface="Arial"/>
              <a:cs typeface="Arial"/>
            </a:rPr>
            <a:t>Note 1</a:t>
          </a:r>
        </a:p>
      </xdr:txBody>
    </xdr:sp>
    <xdr:clientData/>
  </xdr:twoCellAnchor>
  <xdr:twoCellAnchor>
    <xdr:from>
      <xdr:col>3</xdr:col>
      <xdr:colOff>133350</xdr:colOff>
      <xdr:row>37</xdr:row>
      <xdr:rowOff>152400</xdr:rowOff>
    </xdr:from>
    <xdr:to>
      <xdr:col>4</xdr:col>
      <xdr:colOff>76200</xdr:colOff>
      <xdr:row>40</xdr:row>
      <xdr:rowOff>152400</xdr:rowOff>
    </xdr:to>
    <xdr:sp>
      <xdr:nvSpPr>
        <xdr:cNvPr id="25" name="TextBox 98"/>
        <xdr:cNvSpPr txBox="1">
          <a:spLocks noChangeArrowheads="1"/>
        </xdr:cNvSpPr>
      </xdr:nvSpPr>
      <xdr:spPr>
        <a:xfrm>
          <a:off x="2609850" y="5953125"/>
          <a:ext cx="933450" cy="4857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            450
      (103,642)
</a:t>
          </a:r>
        </a:p>
      </xdr:txBody>
    </xdr:sp>
    <xdr:clientData/>
  </xdr:twoCellAnchor>
  <xdr:twoCellAnchor>
    <xdr:from>
      <xdr:col>5</xdr:col>
      <xdr:colOff>161925</xdr:colOff>
      <xdr:row>37</xdr:row>
      <xdr:rowOff>142875</xdr:rowOff>
    </xdr:from>
    <xdr:to>
      <xdr:col>6</xdr:col>
      <xdr:colOff>114300</xdr:colOff>
      <xdr:row>41</xdr:row>
      <xdr:rowOff>0</xdr:rowOff>
    </xdr:to>
    <xdr:sp>
      <xdr:nvSpPr>
        <xdr:cNvPr id="26" name="TextBox 99"/>
        <xdr:cNvSpPr txBox="1">
          <a:spLocks noChangeArrowheads="1"/>
        </xdr:cNvSpPr>
      </xdr:nvSpPr>
      <xdr:spPr>
        <a:xfrm>
          <a:off x="3819525" y="5943600"/>
          <a:ext cx="933450" cy="5048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          654
       -
</a:t>
          </a:r>
        </a:p>
      </xdr:txBody>
    </xdr:sp>
    <xdr:clientData/>
  </xdr:twoCellAnchor>
  <xdr:twoCellAnchor>
    <xdr:from>
      <xdr:col>7</xdr:col>
      <xdr:colOff>123825</xdr:colOff>
      <xdr:row>37</xdr:row>
      <xdr:rowOff>152400</xdr:rowOff>
    </xdr:from>
    <xdr:to>
      <xdr:col>8</xdr:col>
      <xdr:colOff>66675</xdr:colOff>
      <xdr:row>40</xdr:row>
      <xdr:rowOff>152400</xdr:rowOff>
    </xdr:to>
    <xdr:sp>
      <xdr:nvSpPr>
        <xdr:cNvPr id="27" name="TextBox 100"/>
        <xdr:cNvSpPr txBox="1">
          <a:spLocks noChangeArrowheads="1"/>
        </xdr:cNvSpPr>
      </xdr:nvSpPr>
      <xdr:spPr>
        <a:xfrm>
          <a:off x="4991100" y="5953125"/>
          <a:ext cx="914400" cy="4857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        (14,345)    
      (186,906) 
</a:t>
          </a:r>
        </a:p>
      </xdr:txBody>
    </xdr:sp>
    <xdr:clientData/>
  </xdr:twoCellAnchor>
  <xdr:twoCellAnchor>
    <xdr:from>
      <xdr:col>9</xdr:col>
      <xdr:colOff>95250</xdr:colOff>
      <xdr:row>37</xdr:row>
      <xdr:rowOff>152400</xdr:rowOff>
    </xdr:from>
    <xdr:to>
      <xdr:col>10</xdr:col>
      <xdr:colOff>76200</xdr:colOff>
      <xdr:row>40</xdr:row>
      <xdr:rowOff>152400</xdr:rowOff>
    </xdr:to>
    <xdr:sp>
      <xdr:nvSpPr>
        <xdr:cNvPr id="28" name="TextBox 101"/>
        <xdr:cNvSpPr txBox="1">
          <a:spLocks noChangeArrowheads="1"/>
        </xdr:cNvSpPr>
      </xdr:nvSpPr>
      <xdr:spPr>
        <a:xfrm>
          <a:off x="6115050" y="5953125"/>
          <a:ext cx="904875" cy="4857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       (16,757)    
       -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10</xdr:row>
      <xdr:rowOff>9525</xdr:rowOff>
    </xdr:from>
    <xdr:to>
      <xdr:col>4</xdr:col>
      <xdr:colOff>971550</xdr:colOff>
      <xdr:row>15</xdr:row>
      <xdr:rowOff>38100</xdr:rowOff>
    </xdr:to>
    <xdr:sp>
      <xdr:nvSpPr>
        <xdr:cNvPr id="1" name="Text 1"/>
        <xdr:cNvSpPr txBox="1">
          <a:spLocks noChangeArrowheads="1"/>
        </xdr:cNvSpPr>
      </xdr:nvSpPr>
      <xdr:spPr>
        <a:xfrm>
          <a:off x="3200400" y="1228725"/>
          <a:ext cx="1162050" cy="838200"/>
        </a:xfrm>
        <a:prstGeom prst="rect">
          <a:avLst/>
        </a:prstGeom>
        <a:solidFill>
          <a:srgbClr val="FFFFFF"/>
        </a:solidFill>
        <a:ln w="9525" cmpd="sng">
          <a:noFill/>
        </a:ln>
      </xdr:spPr>
      <xdr:txBody>
        <a:bodyPr vertOverflow="clip" wrap="square"/>
        <a:p>
          <a:pPr algn="r">
            <a:defRPr/>
          </a:pPr>
          <a:r>
            <a:rPr lang="en-US" cap="none" sz="1000" b="1" i="0" u="none" baseline="0">
              <a:latin typeface="Arial"/>
              <a:ea typeface="Arial"/>
              <a:cs typeface="Arial"/>
            </a:rPr>
            <a:t> 
31/12/2002
</a:t>
          </a:r>
          <a:r>
            <a:rPr lang="en-US" cap="none" sz="900" b="1" i="0" u="none" baseline="0">
              <a:latin typeface="Arial"/>
              <a:ea typeface="Arial"/>
              <a:cs typeface="Arial"/>
            </a:rPr>
            <a:t>
</a:t>
          </a:r>
          <a:r>
            <a:rPr lang="en-US" cap="none" sz="1000" b="1" i="0" u="none" baseline="0">
              <a:latin typeface="Arial"/>
              <a:ea typeface="Arial"/>
              <a:cs typeface="Arial"/>
            </a:rPr>
            <a:t>RM'000</a:t>
          </a:r>
        </a:p>
      </xdr:txBody>
    </xdr:sp>
    <xdr:clientData/>
  </xdr:twoCellAnchor>
  <xdr:twoCellAnchor>
    <xdr:from>
      <xdr:col>5</xdr:col>
      <xdr:colOff>152400</xdr:colOff>
      <xdr:row>10</xdr:row>
      <xdr:rowOff>0</xdr:rowOff>
    </xdr:from>
    <xdr:to>
      <xdr:col>6</xdr:col>
      <xdr:colOff>952500</xdr:colOff>
      <xdr:row>15</xdr:row>
      <xdr:rowOff>133350</xdr:rowOff>
    </xdr:to>
    <xdr:sp>
      <xdr:nvSpPr>
        <xdr:cNvPr id="2" name="Text 1"/>
        <xdr:cNvSpPr txBox="1">
          <a:spLocks noChangeArrowheads="1"/>
        </xdr:cNvSpPr>
      </xdr:nvSpPr>
      <xdr:spPr>
        <a:xfrm>
          <a:off x="4524375" y="1219200"/>
          <a:ext cx="1038225" cy="942975"/>
        </a:xfrm>
        <a:prstGeom prst="rect">
          <a:avLst/>
        </a:prstGeom>
        <a:solidFill>
          <a:srgbClr val="FFFFFF"/>
        </a:solidFill>
        <a:ln w="9525" cmpd="sng">
          <a:noFill/>
        </a:ln>
      </xdr:spPr>
      <xdr:txBody>
        <a:bodyPr vertOverflow="clip" wrap="square"/>
        <a:p>
          <a:pPr algn="r">
            <a:defRPr/>
          </a:pPr>
          <a:r>
            <a:rPr lang="en-US" cap="none" sz="1000" b="1" i="0" u="none" baseline="0">
              <a:latin typeface="Arial"/>
              <a:ea typeface="Arial"/>
              <a:cs typeface="Arial"/>
            </a:rPr>
            <a:t>
31/12/2001
(Audited)
RM'000</a:t>
          </a:r>
        </a:p>
      </xdr:txBody>
    </xdr:sp>
    <xdr:clientData/>
  </xdr:twoCellAnchor>
  <xdr:twoCellAnchor>
    <xdr:from>
      <xdr:col>2</xdr:col>
      <xdr:colOff>0</xdr:colOff>
      <xdr:row>67</xdr:row>
      <xdr:rowOff>19050</xdr:rowOff>
    </xdr:from>
    <xdr:to>
      <xdr:col>7</xdr:col>
      <xdr:colOff>9525</xdr:colOff>
      <xdr:row>69</xdr:row>
      <xdr:rowOff>57150</xdr:rowOff>
    </xdr:to>
    <xdr:sp>
      <xdr:nvSpPr>
        <xdr:cNvPr id="3" name="TextBox 4"/>
        <xdr:cNvSpPr txBox="1">
          <a:spLocks noChangeArrowheads="1"/>
        </xdr:cNvSpPr>
      </xdr:nvSpPr>
      <xdr:spPr>
        <a:xfrm>
          <a:off x="476250" y="9363075"/>
          <a:ext cx="5124450" cy="361950"/>
        </a:xfrm>
        <a:prstGeom prst="rect">
          <a:avLst/>
        </a:prstGeom>
        <a:noFill/>
        <a:ln w="19050" cmpd="sng">
          <a:noFill/>
        </a:ln>
      </xdr:spPr>
      <xdr:txBody>
        <a:bodyPr vertOverflow="clip" wrap="square" anchor="just"/>
        <a:p>
          <a:pPr algn="just">
            <a:defRPr/>
          </a:pPr>
          <a:r>
            <a:rPr lang="en-US" cap="none" sz="1000" b="0" i="0" u="none" baseline="0">
              <a:latin typeface="Arial"/>
              <a:ea typeface="Arial"/>
              <a:cs typeface="Arial"/>
            </a:rPr>
            <a:t>The Condensed Consolidated Balance Sheet should be read in conjunction with the Annual Financial Report for the financial year ended 31 December 2001</a:t>
          </a:r>
        </a:p>
      </xdr:txBody>
    </xdr:sp>
    <xdr:clientData/>
  </xdr:twoCellAnchor>
  <xdr:twoCellAnchor editAs="oneCell">
    <xdr:from>
      <xdr:col>5</xdr:col>
      <xdr:colOff>114300</xdr:colOff>
      <xdr:row>0</xdr:row>
      <xdr:rowOff>0</xdr:rowOff>
    </xdr:from>
    <xdr:to>
      <xdr:col>7</xdr:col>
      <xdr:colOff>28575</xdr:colOff>
      <xdr:row>6</xdr:row>
      <xdr:rowOff>0</xdr:rowOff>
    </xdr:to>
    <xdr:pic>
      <xdr:nvPicPr>
        <xdr:cNvPr id="4" name="Picture 5"/>
        <xdr:cNvPicPr preferRelativeResize="1">
          <a:picLocks noChangeAspect="1"/>
        </xdr:cNvPicPr>
      </xdr:nvPicPr>
      <xdr:blipFill>
        <a:blip r:embed="rId1"/>
        <a:stretch>
          <a:fillRect/>
        </a:stretch>
      </xdr:blipFill>
      <xdr:spPr>
        <a:xfrm>
          <a:off x="4486275" y="0"/>
          <a:ext cx="1133475" cy="666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46</xdr:row>
      <xdr:rowOff>0</xdr:rowOff>
    </xdr:from>
    <xdr:to>
      <xdr:col>10</xdr:col>
      <xdr:colOff>0</xdr:colOff>
      <xdr:row>48</xdr:row>
      <xdr:rowOff>19050</xdr:rowOff>
    </xdr:to>
    <xdr:sp>
      <xdr:nvSpPr>
        <xdr:cNvPr id="1" name="TextBox 3"/>
        <xdr:cNvSpPr txBox="1">
          <a:spLocks noChangeArrowheads="1"/>
        </xdr:cNvSpPr>
      </xdr:nvSpPr>
      <xdr:spPr>
        <a:xfrm>
          <a:off x="190500" y="8791575"/>
          <a:ext cx="6200775" cy="342900"/>
        </a:xfrm>
        <a:prstGeom prst="rect">
          <a:avLst/>
        </a:prstGeom>
        <a:noFill/>
        <a:ln w="19050" cmpd="sng">
          <a:noFill/>
        </a:ln>
      </xdr:spPr>
      <xdr:txBody>
        <a:bodyPr vertOverflow="clip" wrap="square" anchor="just"/>
        <a:p>
          <a:pPr algn="just">
            <a:defRPr/>
          </a:pPr>
          <a:r>
            <a:rPr lang="en-US" cap="none" sz="1000" b="0" i="0" u="none" baseline="0">
              <a:latin typeface="Arial"/>
              <a:ea typeface="Arial"/>
              <a:cs typeface="Arial"/>
            </a:rPr>
            <a:t>The Condensed Consolidated Statement Of Changes In Equity should be read in conjunction with the Annual Financial Report for the financial year ended 31 December 2001</a:t>
          </a:r>
        </a:p>
      </xdr:txBody>
    </xdr:sp>
    <xdr:clientData/>
  </xdr:twoCellAnchor>
  <xdr:twoCellAnchor editAs="oneCell">
    <xdr:from>
      <xdr:col>7</xdr:col>
      <xdr:colOff>685800</xdr:colOff>
      <xdr:row>0</xdr:row>
      <xdr:rowOff>9525</xdr:rowOff>
    </xdr:from>
    <xdr:to>
      <xdr:col>9</xdr:col>
      <xdr:colOff>685800</xdr:colOff>
      <xdr:row>4</xdr:row>
      <xdr:rowOff>9525</xdr:rowOff>
    </xdr:to>
    <xdr:pic>
      <xdr:nvPicPr>
        <xdr:cNvPr id="2" name="Picture 4"/>
        <xdr:cNvPicPr preferRelativeResize="1">
          <a:picLocks noChangeAspect="1"/>
        </xdr:cNvPicPr>
      </xdr:nvPicPr>
      <xdr:blipFill>
        <a:blip r:embed="rId1"/>
        <a:stretch>
          <a:fillRect/>
        </a:stretch>
      </xdr:blipFill>
      <xdr:spPr>
        <a:xfrm>
          <a:off x="5200650" y="9525"/>
          <a:ext cx="1143000" cy="647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22</xdr:row>
      <xdr:rowOff>0</xdr:rowOff>
    </xdr:from>
    <xdr:to>
      <xdr:col>9</xdr:col>
      <xdr:colOff>0</xdr:colOff>
      <xdr:row>22</xdr:row>
      <xdr:rowOff>0</xdr:rowOff>
    </xdr:to>
    <xdr:sp>
      <xdr:nvSpPr>
        <xdr:cNvPr id="1" name="TextBox 1"/>
        <xdr:cNvSpPr txBox="1">
          <a:spLocks noChangeArrowheads="1"/>
        </xdr:cNvSpPr>
      </xdr:nvSpPr>
      <xdr:spPr>
        <a:xfrm>
          <a:off x="923925" y="3629025"/>
          <a:ext cx="549592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During the year, Pan Malaysia Holding Berhad (PM Holding) and certain of its subsidiary companies including Pan Malasia Capital Berhad (PM Capital), have undertaken the followings:-</a:t>
          </a:r>
        </a:p>
      </xdr:txBody>
    </xdr:sp>
    <xdr:clientData/>
  </xdr:twoCellAnchor>
  <xdr:twoCellAnchor>
    <xdr:from>
      <xdr:col>3</xdr:col>
      <xdr:colOff>0</xdr:colOff>
      <xdr:row>22</xdr:row>
      <xdr:rowOff>0</xdr:rowOff>
    </xdr:from>
    <xdr:to>
      <xdr:col>9</xdr:col>
      <xdr:colOff>0</xdr:colOff>
      <xdr:row>22</xdr:row>
      <xdr:rowOff>0</xdr:rowOff>
    </xdr:to>
    <xdr:sp>
      <xdr:nvSpPr>
        <xdr:cNvPr id="2" name="TextBox 2"/>
        <xdr:cNvSpPr txBox="1">
          <a:spLocks noChangeArrowheads="1"/>
        </xdr:cNvSpPr>
      </xdr:nvSpPr>
      <xdr:spPr>
        <a:xfrm>
          <a:off x="923925" y="3629025"/>
          <a:ext cx="549592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Settlement of bank borrowings (including bank overdrafts of RM372,750,297) totaling RM882,141,889 via the following:-</a:t>
          </a:r>
        </a:p>
      </xdr:txBody>
    </xdr:sp>
    <xdr:clientData/>
  </xdr:twoCellAnchor>
  <xdr:twoCellAnchor>
    <xdr:from>
      <xdr:col>3</xdr:col>
      <xdr:colOff>0</xdr:colOff>
      <xdr:row>22</xdr:row>
      <xdr:rowOff>0</xdr:rowOff>
    </xdr:from>
    <xdr:to>
      <xdr:col>9</xdr:col>
      <xdr:colOff>0</xdr:colOff>
      <xdr:row>22</xdr:row>
      <xdr:rowOff>0</xdr:rowOff>
    </xdr:to>
    <xdr:sp>
      <xdr:nvSpPr>
        <xdr:cNvPr id="3" name="TextBox 3"/>
        <xdr:cNvSpPr txBox="1">
          <a:spLocks noChangeArrowheads="1"/>
        </xdr:cNvSpPr>
      </xdr:nvSpPr>
      <xdr:spPr>
        <a:xfrm>
          <a:off x="923925" y="3629025"/>
          <a:ext cx="549592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During the financial year, the Group acquired property, plant and equipment amounting to RM4,680,648 (2000 : RM2,767,674) of which assets totalling RM139,638 (2000 : RM405,705) were acquired through hire purchase arrangements.</a:t>
          </a:r>
        </a:p>
      </xdr:txBody>
    </xdr:sp>
    <xdr:clientData/>
  </xdr:twoCellAnchor>
  <xdr:twoCellAnchor>
    <xdr:from>
      <xdr:col>3</xdr:col>
      <xdr:colOff>0</xdr:colOff>
      <xdr:row>22</xdr:row>
      <xdr:rowOff>0</xdr:rowOff>
    </xdr:from>
    <xdr:to>
      <xdr:col>9</xdr:col>
      <xdr:colOff>0</xdr:colOff>
      <xdr:row>22</xdr:row>
      <xdr:rowOff>0</xdr:rowOff>
    </xdr:to>
    <xdr:sp>
      <xdr:nvSpPr>
        <xdr:cNvPr id="4" name="TextBox 4"/>
        <xdr:cNvSpPr txBox="1">
          <a:spLocks noChangeArrowheads="1"/>
        </xdr:cNvSpPr>
      </xdr:nvSpPr>
      <xdr:spPr>
        <a:xfrm>
          <a:off x="923925" y="3629025"/>
          <a:ext cx="5495925"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effects of the disposal of subsidiary companies on the financial results of the Group for the financial year ended 31 December 2000 are disclosed in Note 10 (d) to the financial statements.</a:t>
          </a:r>
        </a:p>
      </xdr:txBody>
    </xdr:sp>
    <xdr:clientData/>
  </xdr:twoCellAnchor>
  <xdr:twoCellAnchor editAs="oneCell">
    <xdr:from>
      <xdr:col>6</xdr:col>
      <xdr:colOff>571500</xdr:colOff>
      <xdr:row>0</xdr:row>
      <xdr:rowOff>0</xdr:rowOff>
    </xdr:from>
    <xdr:to>
      <xdr:col>8</xdr:col>
      <xdr:colOff>714375</xdr:colOff>
      <xdr:row>4</xdr:row>
      <xdr:rowOff>9525</xdr:rowOff>
    </xdr:to>
    <xdr:pic>
      <xdr:nvPicPr>
        <xdr:cNvPr id="5" name="Picture 7"/>
        <xdr:cNvPicPr preferRelativeResize="1">
          <a:picLocks noChangeAspect="1"/>
        </xdr:cNvPicPr>
      </xdr:nvPicPr>
      <xdr:blipFill>
        <a:blip r:embed="rId1"/>
        <a:stretch>
          <a:fillRect/>
        </a:stretch>
      </xdr:blipFill>
      <xdr:spPr>
        <a:xfrm>
          <a:off x="5048250" y="0"/>
          <a:ext cx="1181100" cy="657225"/>
        </a:xfrm>
        <a:prstGeom prst="rect">
          <a:avLst/>
        </a:prstGeom>
        <a:noFill/>
        <a:ln w="9525" cmpd="sng">
          <a:noFill/>
        </a:ln>
      </xdr:spPr>
    </xdr:pic>
    <xdr:clientData/>
  </xdr:twoCellAnchor>
  <xdr:twoCellAnchor>
    <xdr:from>
      <xdr:col>0</xdr:col>
      <xdr:colOff>466725</xdr:colOff>
      <xdr:row>64</xdr:row>
      <xdr:rowOff>180975</xdr:rowOff>
    </xdr:from>
    <xdr:to>
      <xdr:col>8</xdr:col>
      <xdr:colOff>895350</xdr:colOff>
      <xdr:row>66</xdr:row>
      <xdr:rowOff>142875</xdr:rowOff>
    </xdr:to>
    <xdr:sp>
      <xdr:nvSpPr>
        <xdr:cNvPr id="6" name="TextBox 8"/>
        <xdr:cNvSpPr txBox="1">
          <a:spLocks noChangeArrowheads="1"/>
        </xdr:cNvSpPr>
      </xdr:nvSpPr>
      <xdr:spPr>
        <a:xfrm>
          <a:off x="466725" y="10725150"/>
          <a:ext cx="5943600" cy="342900"/>
        </a:xfrm>
        <a:prstGeom prst="rect">
          <a:avLst/>
        </a:prstGeom>
        <a:noFill/>
        <a:ln w="19050" cmpd="sng">
          <a:noFill/>
        </a:ln>
      </xdr:spPr>
      <xdr:txBody>
        <a:bodyPr vertOverflow="clip" wrap="square" anchor="just"/>
        <a:p>
          <a:pPr algn="just">
            <a:defRPr/>
          </a:pPr>
          <a:r>
            <a:rPr lang="en-US" cap="none" sz="1000" b="0" i="0" u="none" baseline="0">
              <a:latin typeface="Arial"/>
              <a:ea typeface="Arial"/>
              <a:cs typeface="Arial"/>
            </a:rPr>
            <a:t>The Condensed Consolidated Cash Flow Statement should be read in conjunction with the Annual Financial Report for the financial year ended 31 December 2001</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876300</xdr:colOff>
      <xdr:row>44</xdr:row>
      <xdr:rowOff>0</xdr:rowOff>
    </xdr:from>
    <xdr:ext cx="76200" cy="200025"/>
    <xdr:sp>
      <xdr:nvSpPr>
        <xdr:cNvPr id="1" name="Text 9"/>
        <xdr:cNvSpPr txBox="1">
          <a:spLocks noChangeArrowheads="1"/>
        </xdr:cNvSpPr>
      </xdr:nvSpPr>
      <xdr:spPr>
        <a:xfrm>
          <a:off x="4876800" y="69437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876300</xdr:colOff>
      <xdr:row>44</xdr:row>
      <xdr:rowOff>0</xdr:rowOff>
    </xdr:from>
    <xdr:ext cx="76200" cy="200025"/>
    <xdr:sp>
      <xdr:nvSpPr>
        <xdr:cNvPr id="2" name="Text 7"/>
        <xdr:cNvSpPr txBox="1">
          <a:spLocks noChangeArrowheads="1"/>
        </xdr:cNvSpPr>
      </xdr:nvSpPr>
      <xdr:spPr>
        <a:xfrm>
          <a:off x="4876800" y="69437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31</xdr:col>
      <xdr:colOff>571500</xdr:colOff>
      <xdr:row>65296</xdr:row>
      <xdr:rowOff>161925</xdr:rowOff>
    </xdr:from>
    <xdr:ext cx="0" cy="0"/>
    <xdr:sp>
      <xdr:nvSpPr>
        <xdr:cNvPr id="3" name="Text 20"/>
        <xdr:cNvSpPr txBox="1">
          <a:spLocks noChangeArrowheads="1"/>
        </xdr:cNvSpPr>
      </xdr:nvSpPr>
      <xdr:spPr>
        <a:xfrm>
          <a:off x="21431250" y="-2147483648"/>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200025</xdr:colOff>
      <xdr:row>127</xdr:row>
      <xdr:rowOff>0</xdr:rowOff>
    </xdr:from>
    <xdr:to>
      <xdr:col>7</xdr:col>
      <xdr:colOff>0</xdr:colOff>
      <xdr:row>127</xdr:row>
      <xdr:rowOff>0</xdr:rowOff>
    </xdr:to>
    <xdr:sp>
      <xdr:nvSpPr>
        <xdr:cNvPr id="4" name="Text 64"/>
        <xdr:cNvSpPr txBox="1">
          <a:spLocks noChangeArrowheads="1"/>
        </xdr:cNvSpPr>
      </xdr:nvSpPr>
      <xdr:spPr>
        <a:xfrm>
          <a:off x="200025" y="19459575"/>
          <a:ext cx="64579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127</xdr:row>
      <xdr:rowOff>0</xdr:rowOff>
    </xdr:from>
    <xdr:to>
      <xdr:col>7</xdr:col>
      <xdr:colOff>0</xdr:colOff>
      <xdr:row>127</xdr:row>
      <xdr:rowOff>0</xdr:rowOff>
    </xdr:to>
    <xdr:sp>
      <xdr:nvSpPr>
        <xdr:cNvPr id="5" name="Text 65"/>
        <xdr:cNvSpPr txBox="1">
          <a:spLocks noChangeArrowheads="1"/>
        </xdr:cNvSpPr>
      </xdr:nvSpPr>
      <xdr:spPr>
        <a:xfrm>
          <a:off x="409575" y="19459575"/>
          <a:ext cx="62484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127</xdr:row>
      <xdr:rowOff>0</xdr:rowOff>
    </xdr:from>
    <xdr:to>
      <xdr:col>7</xdr:col>
      <xdr:colOff>0</xdr:colOff>
      <xdr:row>127</xdr:row>
      <xdr:rowOff>0</xdr:rowOff>
    </xdr:to>
    <xdr:sp>
      <xdr:nvSpPr>
        <xdr:cNvPr id="6" name="Text 66"/>
        <xdr:cNvSpPr txBox="1">
          <a:spLocks noChangeArrowheads="1"/>
        </xdr:cNvSpPr>
      </xdr:nvSpPr>
      <xdr:spPr>
        <a:xfrm>
          <a:off x="419100" y="19459575"/>
          <a:ext cx="62388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127</xdr:row>
      <xdr:rowOff>0</xdr:rowOff>
    </xdr:from>
    <xdr:to>
      <xdr:col>6</xdr:col>
      <xdr:colOff>695325</xdr:colOff>
      <xdr:row>127</xdr:row>
      <xdr:rowOff>0</xdr:rowOff>
    </xdr:to>
    <xdr:sp>
      <xdr:nvSpPr>
        <xdr:cNvPr id="7" name="Text 67"/>
        <xdr:cNvSpPr txBox="1">
          <a:spLocks noChangeArrowheads="1"/>
        </xdr:cNvSpPr>
      </xdr:nvSpPr>
      <xdr:spPr>
        <a:xfrm>
          <a:off x="409575" y="19459575"/>
          <a:ext cx="60579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1</xdr:col>
      <xdr:colOff>19050</xdr:colOff>
      <xdr:row>8</xdr:row>
      <xdr:rowOff>123825</xdr:rowOff>
    </xdr:from>
    <xdr:to>
      <xdr:col>8</xdr:col>
      <xdr:colOff>0</xdr:colOff>
      <xdr:row>12</xdr:row>
      <xdr:rowOff>142875</xdr:rowOff>
    </xdr:to>
    <xdr:sp>
      <xdr:nvSpPr>
        <xdr:cNvPr id="8" name="Text 1"/>
        <xdr:cNvSpPr txBox="1">
          <a:spLocks noChangeArrowheads="1"/>
        </xdr:cNvSpPr>
      </xdr:nvSpPr>
      <xdr:spPr>
        <a:xfrm>
          <a:off x="219075" y="1419225"/>
          <a:ext cx="6619875" cy="5905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Interim Financial Report of the Group is unaudited and has been prepared in accordance with MASB 26, "Interim Financial Reporting". The Interim Financial Report should be read in conjunction with the audited financial statements of the Group for the financial year ended 31 December 2001.</a:t>
          </a:r>
        </a:p>
      </xdr:txBody>
    </xdr:sp>
    <xdr:clientData/>
  </xdr:twoCellAnchor>
  <xdr:oneCellAnchor>
    <xdr:from>
      <xdr:col>4</xdr:col>
      <xdr:colOff>876300</xdr:colOff>
      <xdr:row>44</xdr:row>
      <xdr:rowOff>0</xdr:rowOff>
    </xdr:from>
    <xdr:ext cx="76200" cy="200025"/>
    <xdr:sp>
      <xdr:nvSpPr>
        <xdr:cNvPr id="9" name="Text 9"/>
        <xdr:cNvSpPr txBox="1">
          <a:spLocks noChangeArrowheads="1"/>
        </xdr:cNvSpPr>
      </xdr:nvSpPr>
      <xdr:spPr>
        <a:xfrm>
          <a:off x="4876800" y="69437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876300</xdr:colOff>
      <xdr:row>44</xdr:row>
      <xdr:rowOff>0</xdr:rowOff>
    </xdr:from>
    <xdr:ext cx="76200" cy="200025"/>
    <xdr:sp>
      <xdr:nvSpPr>
        <xdr:cNvPr id="10" name="Text 7"/>
        <xdr:cNvSpPr txBox="1">
          <a:spLocks noChangeArrowheads="1"/>
        </xdr:cNvSpPr>
      </xdr:nvSpPr>
      <xdr:spPr>
        <a:xfrm>
          <a:off x="4876800" y="69437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28575</xdr:colOff>
      <xdr:row>127</xdr:row>
      <xdr:rowOff>0</xdr:rowOff>
    </xdr:from>
    <xdr:to>
      <xdr:col>8</xdr:col>
      <xdr:colOff>0</xdr:colOff>
      <xdr:row>127</xdr:row>
      <xdr:rowOff>0</xdr:rowOff>
    </xdr:to>
    <xdr:sp>
      <xdr:nvSpPr>
        <xdr:cNvPr id="11" name="Text 5"/>
        <xdr:cNvSpPr txBox="1">
          <a:spLocks noChangeArrowheads="1"/>
        </xdr:cNvSpPr>
      </xdr:nvSpPr>
      <xdr:spPr>
        <a:xfrm>
          <a:off x="228600" y="19459575"/>
          <a:ext cx="66103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financial instruments with off balance sheet risk as at the date of this report.</a:t>
          </a:r>
          <a:r>
            <a:rPr lang="en-US" cap="none" sz="1000" b="0" i="0" u="none" baseline="0">
              <a:latin typeface="Arial"/>
              <a:ea typeface="Arial"/>
              <a:cs typeface="Arial"/>
            </a:rPr>
            <a:t>
 </a:t>
          </a:r>
        </a:p>
      </xdr:txBody>
    </xdr:sp>
    <xdr:clientData/>
  </xdr:twoCellAnchor>
  <xdr:oneCellAnchor>
    <xdr:from>
      <xdr:col>31</xdr:col>
      <xdr:colOff>571500</xdr:colOff>
      <xdr:row>65334</xdr:row>
      <xdr:rowOff>161925</xdr:rowOff>
    </xdr:from>
    <xdr:ext cx="0" cy="0"/>
    <xdr:sp>
      <xdr:nvSpPr>
        <xdr:cNvPr id="12" name="Text 20"/>
        <xdr:cNvSpPr txBox="1">
          <a:spLocks noChangeArrowheads="1"/>
        </xdr:cNvSpPr>
      </xdr:nvSpPr>
      <xdr:spPr>
        <a:xfrm>
          <a:off x="21431250" y="-2147483648"/>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28575</xdr:colOff>
      <xdr:row>127</xdr:row>
      <xdr:rowOff>0</xdr:rowOff>
    </xdr:from>
    <xdr:to>
      <xdr:col>6</xdr:col>
      <xdr:colOff>0</xdr:colOff>
      <xdr:row>127</xdr:row>
      <xdr:rowOff>0</xdr:rowOff>
    </xdr:to>
    <xdr:sp>
      <xdr:nvSpPr>
        <xdr:cNvPr id="13" name="Text 51"/>
        <xdr:cNvSpPr txBox="1">
          <a:spLocks noChangeArrowheads="1"/>
        </xdr:cNvSpPr>
      </xdr:nvSpPr>
      <xdr:spPr>
        <a:xfrm>
          <a:off x="438150" y="19459575"/>
          <a:ext cx="53340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NFIL  disposed of its entire shareholding in  Fairbridge Corporation ("Fairbridge") for a cash consideration of US$3.1 million (approximately RM11.7 million). Fairbridge held 80% of the shares in PT Indo Cocoa Specialities, an Indonesian corporation involved in the manufacturing of cocoa products, chocolate and confectionery. </a:t>
          </a:r>
        </a:p>
      </xdr:txBody>
    </xdr:sp>
    <xdr:clientData/>
  </xdr:twoCellAnchor>
  <xdr:twoCellAnchor>
    <xdr:from>
      <xdr:col>1</xdr:col>
      <xdr:colOff>0</xdr:colOff>
      <xdr:row>127</xdr:row>
      <xdr:rowOff>0</xdr:rowOff>
    </xdr:from>
    <xdr:to>
      <xdr:col>6</xdr:col>
      <xdr:colOff>0</xdr:colOff>
      <xdr:row>127</xdr:row>
      <xdr:rowOff>0</xdr:rowOff>
    </xdr:to>
    <xdr:sp>
      <xdr:nvSpPr>
        <xdr:cNvPr id="14" name="Text 64"/>
        <xdr:cNvSpPr txBox="1">
          <a:spLocks noChangeArrowheads="1"/>
        </xdr:cNvSpPr>
      </xdr:nvSpPr>
      <xdr:spPr>
        <a:xfrm>
          <a:off x="200025" y="19459575"/>
          <a:ext cx="55721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127</xdr:row>
      <xdr:rowOff>0</xdr:rowOff>
    </xdr:from>
    <xdr:to>
      <xdr:col>6</xdr:col>
      <xdr:colOff>0</xdr:colOff>
      <xdr:row>127</xdr:row>
      <xdr:rowOff>0</xdr:rowOff>
    </xdr:to>
    <xdr:sp>
      <xdr:nvSpPr>
        <xdr:cNvPr id="15" name="Text 65"/>
        <xdr:cNvSpPr txBox="1">
          <a:spLocks noChangeArrowheads="1"/>
        </xdr:cNvSpPr>
      </xdr:nvSpPr>
      <xdr:spPr>
        <a:xfrm>
          <a:off x="409575" y="19459575"/>
          <a:ext cx="53625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127</xdr:row>
      <xdr:rowOff>0</xdr:rowOff>
    </xdr:from>
    <xdr:to>
      <xdr:col>6</xdr:col>
      <xdr:colOff>0</xdr:colOff>
      <xdr:row>127</xdr:row>
      <xdr:rowOff>0</xdr:rowOff>
    </xdr:to>
    <xdr:sp>
      <xdr:nvSpPr>
        <xdr:cNvPr id="16" name="Text 66"/>
        <xdr:cNvSpPr txBox="1">
          <a:spLocks noChangeArrowheads="1"/>
        </xdr:cNvSpPr>
      </xdr:nvSpPr>
      <xdr:spPr>
        <a:xfrm>
          <a:off x="419100" y="19459575"/>
          <a:ext cx="53530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127</xdr:row>
      <xdr:rowOff>0</xdr:rowOff>
    </xdr:from>
    <xdr:to>
      <xdr:col>6</xdr:col>
      <xdr:colOff>0</xdr:colOff>
      <xdr:row>127</xdr:row>
      <xdr:rowOff>0</xdr:rowOff>
    </xdr:to>
    <xdr:sp>
      <xdr:nvSpPr>
        <xdr:cNvPr id="17" name="Text 67"/>
        <xdr:cNvSpPr txBox="1">
          <a:spLocks noChangeArrowheads="1"/>
        </xdr:cNvSpPr>
      </xdr:nvSpPr>
      <xdr:spPr>
        <a:xfrm>
          <a:off x="409575" y="19459575"/>
          <a:ext cx="53625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0</xdr:col>
      <xdr:colOff>200025</xdr:colOff>
      <xdr:row>127</xdr:row>
      <xdr:rowOff>0</xdr:rowOff>
    </xdr:from>
    <xdr:to>
      <xdr:col>8</xdr:col>
      <xdr:colOff>0</xdr:colOff>
      <xdr:row>127</xdr:row>
      <xdr:rowOff>0</xdr:rowOff>
    </xdr:to>
    <xdr:sp>
      <xdr:nvSpPr>
        <xdr:cNvPr id="18" name="Text 71"/>
        <xdr:cNvSpPr txBox="1">
          <a:spLocks noChangeArrowheads="1"/>
        </xdr:cNvSpPr>
      </xdr:nvSpPr>
      <xdr:spPr>
        <a:xfrm>
          <a:off x="200025" y="19459575"/>
          <a:ext cx="6638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events subsequent to the end of the current financial period ended 30 September 2002 that have not been reflected in the financial statements for the said period as at the date of this report.</a:t>
          </a:r>
        </a:p>
      </xdr:txBody>
    </xdr:sp>
    <xdr:clientData/>
  </xdr:twoCellAnchor>
  <xdr:twoCellAnchor>
    <xdr:from>
      <xdr:col>1</xdr:col>
      <xdr:colOff>95250</xdr:colOff>
      <xdr:row>127</xdr:row>
      <xdr:rowOff>0</xdr:rowOff>
    </xdr:from>
    <xdr:to>
      <xdr:col>7</xdr:col>
      <xdr:colOff>0</xdr:colOff>
      <xdr:row>127</xdr:row>
      <xdr:rowOff>0</xdr:rowOff>
    </xdr:to>
    <xdr:sp>
      <xdr:nvSpPr>
        <xdr:cNvPr id="19" name="Text 64"/>
        <xdr:cNvSpPr txBox="1">
          <a:spLocks noChangeArrowheads="1"/>
        </xdr:cNvSpPr>
      </xdr:nvSpPr>
      <xdr:spPr>
        <a:xfrm>
          <a:off x="295275" y="19459575"/>
          <a:ext cx="63627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26 September 2001  to   27 September  2001, both dates inclusive, to determine shareholders' entitlement to the dividend payment. The entitlement date for the dividend payment is on  25 September  2001.</a:t>
          </a:r>
        </a:p>
      </xdr:txBody>
    </xdr:sp>
    <xdr:clientData/>
  </xdr:twoCellAnchor>
  <xdr:twoCellAnchor>
    <xdr:from>
      <xdr:col>2</xdr:col>
      <xdr:colOff>0</xdr:colOff>
      <xdr:row>127</xdr:row>
      <xdr:rowOff>0</xdr:rowOff>
    </xdr:from>
    <xdr:to>
      <xdr:col>7</xdr:col>
      <xdr:colOff>0</xdr:colOff>
      <xdr:row>127</xdr:row>
      <xdr:rowOff>0</xdr:rowOff>
    </xdr:to>
    <xdr:sp>
      <xdr:nvSpPr>
        <xdr:cNvPr id="20" name="Text 65"/>
        <xdr:cNvSpPr txBox="1">
          <a:spLocks noChangeArrowheads="1"/>
        </xdr:cNvSpPr>
      </xdr:nvSpPr>
      <xdr:spPr>
        <a:xfrm>
          <a:off x="409575" y="19459575"/>
          <a:ext cx="62484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September 2001 (in respect of shares exempted from mandatory deposit) ;</a:t>
          </a:r>
        </a:p>
      </xdr:txBody>
    </xdr:sp>
    <xdr:clientData/>
  </xdr:twoCellAnchor>
  <xdr:twoCellAnchor>
    <xdr:from>
      <xdr:col>2</xdr:col>
      <xdr:colOff>9525</xdr:colOff>
      <xdr:row>127</xdr:row>
      <xdr:rowOff>0</xdr:rowOff>
    </xdr:from>
    <xdr:to>
      <xdr:col>7</xdr:col>
      <xdr:colOff>0</xdr:colOff>
      <xdr:row>127</xdr:row>
      <xdr:rowOff>0</xdr:rowOff>
    </xdr:to>
    <xdr:sp>
      <xdr:nvSpPr>
        <xdr:cNvPr id="21" name="Text 66"/>
        <xdr:cNvSpPr txBox="1">
          <a:spLocks noChangeArrowheads="1"/>
        </xdr:cNvSpPr>
      </xdr:nvSpPr>
      <xdr:spPr>
        <a:xfrm>
          <a:off x="419100" y="19459575"/>
          <a:ext cx="62388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25 September 2001 in respect of ordinary transfers; and</a:t>
          </a:r>
        </a:p>
      </xdr:txBody>
    </xdr:sp>
    <xdr:clientData/>
  </xdr:twoCellAnchor>
  <xdr:twoCellAnchor>
    <xdr:from>
      <xdr:col>2</xdr:col>
      <xdr:colOff>0</xdr:colOff>
      <xdr:row>127</xdr:row>
      <xdr:rowOff>0</xdr:rowOff>
    </xdr:from>
    <xdr:to>
      <xdr:col>7</xdr:col>
      <xdr:colOff>0</xdr:colOff>
      <xdr:row>127</xdr:row>
      <xdr:rowOff>0</xdr:rowOff>
    </xdr:to>
    <xdr:sp>
      <xdr:nvSpPr>
        <xdr:cNvPr id="22" name="Text 67"/>
        <xdr:cNvSpPr txBox="1">
          <a:spLocks noChangeArrowheads="1"/>
        </xdr:cNvSpPr>
      </xdr:nvSpPr>
      <xdr:spPr>
        <a:xfrm>
          <a:off x="409575" y="19459575"/>
          <a:ext cx="62484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0</xdr:col>
      <xdr:colOff>200025</xdr:colOff>
      <xdr:row>127</xdr:row>
      <xdr:rowOff>0</xdr:rowOff>
    </xdr:from>
    <xdr:to>
      <xdr:col>7</xdr:col>
      <xdr:colOff>0</xdr:colOff>
      <xdr:row>127</xdr:row>
      <xdr:rowOff>0</xdr:rowOff>
    </xdr:to>
    <xdr:sp>
      <xdr:nvSpPr>
        <xdr:cNvPr id="23" name="Text 64"/>
        <xdr:cNvSpPr txBox="1">
          <a:spLocks noChangeArrowheads="1"/>
        </xdr:cNvSpPr>
      </xdr:nvSpPr>
      <xdr:spPr>
        <a:xfrm>
          <a:off x="200025" y="19459575"/>
          <a:ext cx="64579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127</xdr:row>
      <xdr:rowOff>0</xdr:rowOff>
    </xdr:from>
    <xdr:to>
      <xdr:col>7</xdr:col>
      <xdr:colOff>0</xdr:colOff>
      <xdr:row>127</xdr:row>
      <xdr:rowOff>0</xdr:rowOff>
    </xdr:to>
    <xdr:sp>
      <xdr:nvSpPr>
        <xdr:cNvPr id="24" name="Text 65"/>
        <xdr:cNvSpPr txBox="1">
          <a:spLocks noChangeArrowheads="1"/>
        </xdr:cNvSpPr>
      </xdr:nvSpPr>
      <xdr:spPr>
        <a:xfrm>
          <a:off x="409575" y="19459575"/>
          <a:ext cx="62484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127</xdr:row>
      <xdr:rowOff>0</xdr:rowOff>
    </xdr:from>
    <xdr:to>
      <xdr:col>7</xdr:col>
      <xdr:colOff>0</xdr:colOff>
      <xdr:row>127</xdr:row>
      <xdr:rowOff>0</xdr:rowOff>
    </xdr:to>
    <xdr:sp>
      <xdr:nvSpPr>
        <xdr:cNvPr id="25" name="Text 66"/>
        <xdr:cNvSpPr txBox="1">
          <a:spLocks noChangeArrowheads="1"/>
        </xdr:cNvSpPr>
      </xdr:nvSpPr>
      <xdr:spPr>
        <a:xfrm>
          <a:off x="419100" y="19459575"/>
          <a:ext cx="62388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127</xdr:row>
      <xdr:rowOff>0</xdr:rowOff>
    </xdr:from>
    <xdr:to>
      <xdr:col>6</xdr:col>
      <xdr:colOff>695325</xdr:colOff>
      <xdr:row>127</xdr:row>
      <xdr:rowOff>0</xdr:rowOff>
    </xdr:to>
    <xdr:sp>
      <xdr:nvSpPr>
        <xdr:cNvPr id="26" name="Text 67"/>
        <xdr:cNvSpPr txBox="1">
          <a:spLocks noChangeArrowheads="1"/>
        </xdr:cNvSpPr>
      </xdr:nvSpPr>
      <xdr:spPr>
        <a:xfrm>
          <a:off x="409575" y="19459575"/>
          <a:ext cx="60579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1</xdr:col>
      <xdr:colOff>209550</xdr:colOff>
      <xdr:row>29</xdr:row>
      <xdr:rowOff>0</xdr:rowOff>
    </xdr:from>
    <xdr:to>
      <xdr:col>2</xdr:col>
      <xdr:colOff>2257425</xdr:colOff>
      <xdr:row>29</xdr:row>
      <xdr:rowOff>0</xdr:rowOff>
    </xdr:to>
    <xdr:sp>
      <xdr:nvSpPr>
        <xdr:cNvPr id="27" name="TextBox 142"/>
        <xdr:cNvSpPr txBox="1">
          <a:spLocks noChangeArrowheads="1"/>
        </xdr:cNvSpPr>
      </xdr:nvSpPr>
      <xdr:spPr>
        <a:xfrm>
          <a:off x="409575" y="4562475"/>
          <a:ext cx="22574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Gain on disposal of quoted investments 
Rights Issue expenses of a subsidiary</a:t>
          </a:r>
        </a:p>
      </xdr:txBody>
    </xdr:sp>
    <xdr:clientData/>
  </xdr:twoCellAnchor>
  <xdr:twoCellAnchor>
    <xdr:from>
      <xdr:col>1</xdr:col>
      <xdr:colOff>209550</xdr:colOff>
      <xdr:row>29</xdr:row>
      <xdr:rowOff>0</xdr:rowOff>
    </xdr:from>
    <xdr:to>
      <xdr:col>3</xdr:col>
      <xdr:colOff>0</xdr:colOff>
      <xdr:row>29</xdr:row>
      <xdr:rowOff>0</xdr:rowOff>
    </xdr:to>
    <xdr:sp>
      <xdr:nvSpPr>
        <xdr:cNvPr id="28" name="TextBox 143"/>
        <xdr:cNvSpPr txBox="1">
          <a:spLocks noChangeArrowheads="1"/>
        </xdr:cNvSpPr>
      </xdr:nvSpPr>
      <xdr:spPr>
        <a:xfrm>
          <a:off x="409575" y="4562475"/>
          <a:ext cx="28289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Share of associated companies' exceptional items included under 2 (f) of the Consolidated Income Statement.</a:t>
          </a:r>
        </a:p>
      </xdr:txBody>
    </xdr:sp>
    <xdr:clientData/>
  </xdr:twoCellAnchor>
  <xdr:twoCellAnchor>
    <xdr:from>
      <xdr:col>1</xdr:col>
      <xdr:colOff>28575</xdr:colOff>
      <xdr:row>127</xdr:row>
      <xdr:rowOff>0</xdr:rowOff>
    </xdr:from>
    <xdr:to>
      <xdr:col>7</xdr:col>
      <xdr:colOff>0</xdr:colOff>
      <xdr:row>127</xdr:row>
      <xdr:rowOff>0</xdr:rowOff>
    </xdr:to>
    <xdr:sp>
      <xdr:nvSpPr>
        <xdr:cNvPr id="29" name="TextBox 145"/>
        <xdr:cNvSpPr txBox="1">
          <a:spLocks noChangeArrowheads="1"/>
        </xdr:cNvSpPr>
      </xdr:nvSpPr>
      <xdr:spPr>
        <a:xfrm>
          <a:off x="228600" y="19459575"/>
          <a:ext cx="64293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Board of Director has declared a Second Interim Dividend of 4.25 sen per 50 sen share (8.5%) less tax at 28% in respect of financial year ended 31 December 2001 which is payable on 26 April 2002. This dividend together with the First Interim Dividend of  1.75 sen per 50 sen share (3.5%) less tax at 28% will make a total distribution of 6.0 sen per 50 sen share (12.0%) less tax at 28% amounting to RM31,946,400 (2000: 6.0 sen per 50 sen share (12.0%) less tax at 28% amounting to RM31,946,400) for the year ended 31 December 2001.
</a:t>
          </a:r>
        </a:p>
      </xdr:txBody>
    </xdr:sp>
    <xdr:clientData/>
  </xdr:twoCellAnchor>
  <xdr:twoCellAnchor>
    <xdr:from>
      <xdr:col>1</xdr:col>
      <xdr:colOff>9525</xdr:colOff>
      <xdr:row>127</xdr:row>
      <xdr:rowOff>0</xdr:rowOff>
    </xdr:from>
    <xdr:to>
      <xdr:col>7</xdr:col>
      <xdr:colOff>0</xdr:colOff>
      <xdr:row>127</xdr:row>
      <xdr:rowOff>0</xdr:rowOff>
    </xdr:to>
    <xdr:sp>
      <xdr:nvSpPr>
        <xdr:cNvPr id="30" name="Text 64"/>
        <xdr:cNvSpPr txBox="1">
          <a:spLocks noChangeArrowheads="1"/>
        </xdr:cNvSpPr>
      </xdr:nvSpPr>
      <xdr:spPr>
        <a:xfrm>
          <a:off x="209550" y="19459575"/>
          <a:ext cx="64484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2002  to 28 March 2002, both dates inclusive, to determine shareholders' entitlement to the dividend payment. The entitlement date for the dividend payment is on 26 March  2002.</a:t>
          </a:r>
        </a:p>
      </xdr:txBody>
    </xdr:sp>
    <xdr:clientData/>
  </xdr:twoCellAnchor>
  <xdr:twoCellAnchor>
    <xdr:from>
      <xdr:col>2</xdr:col>
      <xdr:colOff>0</xdr:colOff>
      <xdr:row>127</xdr:row>
      <xdr:rowOff>0</xdr:rowOff>
    </xdr:from>
    <xdr:to>
      <xdr:col>7</xdr:col>
      <xdr:colOff>0</xdr:colOff>
      <xdr:row>127</xdr:row>
      <xdr:rowOff>0</xdr:rowOff>
    </xdr:to>
    <xdr:sp>
      <xdr:nvSpPr>
        <xdr:cNvPr id="31" name="Text 65"/>
        <xdr:cNvSpPr txBox="1">
          <a:spLocks noChangeArrowheads="1"/>
        </xdr:cNvSpPr>
      </xdr:nvSpPr>
      <xdr:spPr>
        <a:xfrm>
          <a:off x="409575" y="19459575"/>
          <a:ext cx="62484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22 March 2002 (in respect of shares exempted from mandatory deposit) ;</a:t>
          </a:r>
        </a:p>
      </xdr:txBody>
    </xdr:sp>
    <xdr:clientData/>
  </xdr:twoCellAnchor>
  <xdr:twoCellAnchor>
    <xdr:from>
      <xdr:col>2</xdr:col>
      <xdr:colOff>9525</xdr:colOff>
      <xdr:row>127</xdr:row>
      <xdr:rowOff>0</xdr:rowOff>
    </xdr:from>
    <xdr:to>
      <xdr:col>7</xdr:col>
      <xdr:colOff>0</xdr:colOff>
      <xdr:row>127</xdr:row>
      <xdr:rowOff>0</xdr:rowOff>
    </xdr:to>
    <xdr:sp>
      <xdr:nvSpPr>
        <xdr:cNvPr id="32" name="Text 66"/>
        <xdr:cNvSpPr txBox="1">
          <a:spLocks noChangeArrowheads="1"/>
        </xdr:cNvSpPr>
      </xdr:nvSpPr>
      <xdr:spPr>
        <a:xfrm>
          <a:off x="419100" y="19459575"/>
          <a:ext cx="62388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transferred into the Depositor's Securities Account before 12.30 p.m on 26 March 2002 in respect of ordinary transfers; and</a:t>
          </a:r>
        </a:p>
      </xdr:txBody>
    </xdr:sp>
    <xdr:clientData/>
  </xdr:twoCellAnchor>
  <xdr:twoCellAnchor>
    <xdr:from>
      <xdr:col>2</xdr:col>
      <xdr:colOff>0</xdr:colOff>
      <xdr:row>127</xdr:row>
      <xdr:rowOff>0</xdr:rowOff>
    </xdr:from>
    <xdr:to>
      <xdr:col>7</xdr:col>
      <xdr:colOff>0</xdr:colOff>
      <xdr:row>127</xdr:row>
      <xdr:rowOff>0</xdr:rowOff>
    </xdr:to>
    <xdr:sp>
      <xdr:nvSpPr>
        <xdr:cNvPr id="33" name="Text 67"/>
        <xdr:cNvSpPr txBox="1">
          <a:spLocks noChangeArrowheads="1"/>
        </xdr:cNvSpPr>
      </xdr:nvSpPr>
      <xdr:spPr>
        <a:xfrm>
          <a:off x="409575" y="19459575"/>
          <a:ext cx="62484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2</xdr:col>
      <xdr:colOff>19050</xdr:colOff>
      <xdr:row>127</xdr:row>
      <xdr:rowOff>0</xdr:rowOff>
    </xdr:from>
    <xdr:to>
      <xdr:col>6</xdr:col>
      <xdr:colOff>885825</xdr:colOff>
      <xdr:row>127</xdr:row>
      <xdr:rowOff>0</xdr:rowOff>
    </xdr:to>
    <xdr:sp>
      <xdr:nvSpPr>
        <xdr:cNvPr id="34" name="TextBox 152"/>
        <xdr:cNvSpPr txBox="1">
          <a:spLocks noChangeArrowheads="1"/>
        </xdr:cNvSpPr>
      </xdr:nvSpPr>
      <xdr:spPr>
        <a:xfrm>
          <a:off x="428625" y="19459575"/>
          <a:ext cx="62293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new accountig treatment has the effect of increasing the retained profits for the financial year ended 31 December 2001 by RM           . The other effects of the change on the Group's financial statements are as follows:</a:t>
          </a:r>
        </a:p>
      </xdr:txBody>
    </xdr:sp>
    <xdr:clientData/>
  </xdr:twoCellAnchor>
  <xdr:twoCellAnchor>
    <xdr:from>
      <xdr:col>4</xdr:col>
      <xdr:colOff>180975</xdr:colOff>
      <xdr:row>127</xdr:row>
      <xdr:rowOff>0</xdr:rowOff>
    </xdr:from>
    <xdr:to>
      <xdr:col>5</xdr:col>
      <xdr:colOff>171450</xdr:colOff>
      <xdr:row>127</xdr:row>
      <xdr:rowOff>0</xdr:rowOff>
    </xdr:to>
    <xdr:sp>
      <xdr:nvSpPr>
        <xdr:cNvPr id="35" name="TextBox 199"/>
        <xdr:cNvSpPr txBox="1">
          <a:spLocks noChangeArrowheads="1"/>
        </xdr:cNvSpPr>
      </xdr:nvSpPr>
      <xdr:spPr>
        <a:xfrm>
          <a:off x="4181475" y="19459575"/>
          <a:ext cx="87630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Food &amp;
Confectionery
RM'000</a:t>
          </a:r>
        </a:p>
      </xdr:txBody>
    </xdr:sp>
    <xdr:clientData/>
  </xdr:twoCellAnchor>
  <xdr:twoCellAnchor>
    <xdr:from>
      <xdr:col>5</xdr:col>
      <xdr:colOff>228600</xdr:colOff>
      <xdr:row>127</xdr:row>
      <xdr:rowOff>0</xdr:rowOff>
    </xdr:from>
    <xdr:to>
      <xdr:col>6</xdr:col>
      <xdr:colOff>152400</xdr:colOff>
      <xdr:row>127</xdr:row>
      <xdr:rowOff>0</xdr:rowOff>
    </xdr:to>
    <xdr:sp>
      <xdr:nvSpPr>
        <xdr:cNvPr id="36" name="TextBox 200"/>
        <xdr:cNvSpPr txBox="1">
          <a:spLocks noChangeArrowheads="1"/>
        </xdr:cNvSpPr>
      </xdr:nvSpPr>
      <xdr:spPr>
        <a:xfrm>
          <a:off x="5114925" y="19459575"/>
          <a:ext cx="80962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Investment
Holding
RM'000
</a:t>
          </a:r>
        </a:p>
      </xdr:txBody>
    </xdr:sp>
    <xdr:clientData/>
  </xdr:twoCellAnchor>
  <xdr:twoCellAnchor>
    <xdr:from>
      <xdr:col>6</xdr:col>
      <xdr:colOff>361950</xdr:colOff>
      <xdr:row>127</xdr:row>
      <xdr:rowOff>0</xdr:rowOff>
    </xdr:from>
    <xdr:to>
      <xdr:col>7</xdr:col>
      <xdr:colOff>19050</xdr:colOff>
      <xdr:row>127</xdr:row>
      <xdr:rowOff>0</xdr:rowOff>
    </xdr:to>
    <xdr:sp>
      <xdr:nvSpPr>
        <xdr:cNvPr id="37" name="TextBox 203"/>
        <xdr:cNvSpPr txBox="1">
          <a:spLocks noChangeArrowheads="1"/>
        </xdr:cNvSpPr>
      </xdr:nvSpPr>
      <xdr:spPr>
        <a:xfrm>
          <a:off x="6134100" y="19459575"/>
          <a:ext cx="54292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Total
RM'000
</a:t>
          </a:r>
        </a:p>
      </xdr:txBody>
    </xdr:sp>
    <xdr:clientData/>
  </xdr:twoCellAnchor>
  <xdr:twoCellAnchor>
    <xdr:from>
      <xdr:col>4</xdr:col>
      <xdr:colOff>161925</xdr:colOff>
      <xdr:row>127</xdr:row>
      <xdr:rowOff>0</xdr:rowOff>
    </xdr:from>
    <xdr:to>
      <xdr:col>5</xdr:col>
      <xdr:colOff>133350</xdr:colOff>
      <xdr:row>127</xdr:row>
      <xdr:rowOff>0</xdr:rowOff>
    </xdr:to>
    <xdr:sp>
      <xdr:nvSpPr>
        <xdr:cNvPr id="38" name="TextBox 490"/>
        <xdr:cNvSpPr txBox="1">
          <a:spLocks noChangeArrowheads="1"/>
        </xdr:cNvSpPr>
      </xdr:nvSpPr>
      <xdr:spPr>
        <a:xfrm>
          <a:off x="4162425" y="19459575"/>
          <a:ext cx="85725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Food &amp;
Confectionery
RM'000</a:t>
          </a:r>
        </a:p>
      </xdr:txBody>
    </xdr:sp>
    <xdr:clientData/>
  </xdr:twoCellAnchor>
  <xdr:twoCellAnchor>
    <xdr:from>
      <xdr:col>5</xdr:col>
      <xdr:colOff>257175</xdr:colOff>
      <xdr:row>127</xdr:row>
      <xdr:rowOff>0</xdr:rowOff>
    </xdr:from>
    <xdr:to>
      <xdr:col>6</xdr:col>
      <xdr:colOff>85725</xdr:colOff>
      <xdr:row>127</xdr:row>
      <xdr:rowOff>0</xdr:rowOff>
    </xdr:to>
    <xdr:sp>
      <xdr:nvSpPr>
        <xdr:cNvPr id="39" name="TextBox 491"/>
        <xdr:cNvSpPr txBox="1">
          <a:spLocks noChangeArrowheads="1"/>
        </xdr:cNvSpPr>
      </xdr:nvSpPr>
      <xdr:spPr>
        <a:xfrm>
          <a:off x="5143500" y="19459575"/>
          <a:ext cx="71437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Investment
Holding
RM'000
</a:t>
          </a:r>
        </a:p>
      </xdr:txBody>
    </xdr:sp>
    <xdr:clientData/>
  </xdr:twoCellAnchor>
  <xdr:twoCellAnchor>
    <xdr:from>
      <xdr:col>6</xdr:col>
      <xdr:colOff>342900</xdr:colOff>
      <xdr:row>127</xdr:row>
      <xdr:rowOff>0</xdr:rowOff>
    </xdr:from>
    <xdr:to>
      <xdr:col>6</xdr:col>
      <xdr:colOff>876300</xdr:colOff>
      <xdr:row>127</xdr:row>
      <xdr:rowOff>0</xdr:rowOff>
    </xdr:to>
    <xdr:sp>
      <xdr:nvSpPr>
        <xdr:cNvPr id="40" name="TextBox 492"/>
        <xdr:cNvSpPr txBox="1">
          <a:spLocks noChangeArrowheads="1"/>
        </xdr:cNvSpPr>
      </xdr:nvSpPr>
      <xdr:spPr>
        <a:xfrm>
          <a:off x="6115050" y="19459575"/>
          <a:ext cx="53340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Total
RM'000
</a:t>
          </a:r>
        </a:p>
      </xdr:txBody>
    </xdr:sp>
    <xdr:clientData/>
  </xdr:twoCellAnchor>
  <xdr:twoCellAnchor>
    <xdr:from>
      <xdr:col>1</xdr:col>
      <xdr:colOff>19050</xdr:colOff>
      <xdr:row>127</xdr:row>
      <xdr:rowOff>0</xdr:rowOff>
    </xdr:from>
    <xdr:to>
      <xdr:col>8</xdr:col>
      <xdr:colOff>0</xdr:colOff>
      <xdr:row>127</xdr:row>
      <xdr:rowOff>0</xdr:rowOff>
    </xdr:to>
    <xdr:sp>
      <xdr:nvSpPr>
        <xdr:cNvPr id="41" name="Text 64"/>
        <xdr:cNvSpPr txBox="1">
          <a:spLocks noChangeArrowheads="1"/>
        </xdr:cNvSpPr>
      </xdr:nvSpPr>
      <xdr:spPr>
        <a:xfrm>
          <a:off x="219075" y="19459575"/>
          <a:ext cx="66198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25 September 2002  to 26 September 2002, both dates inclusive, to determine shareholders' entitlement to the dividend payment. The entitlement date for the dividend payment is on 24 September  2002.</a:t>
          </a:r>
        </a:p>
      </xdr:txBody>
    </xdr:sp>
    <xdr:clientData/>
  </xdr:twoCellAnchor>
  <xdr:twoCellAnchor>
    <xdr:from>
      <xdr:col>2</xdr:col>
      <xdr:colOff>28575</xdr:colOff>
      <xdr:row>127</xdr:row>
      <xdr:rowOff>0</xdr:rowOff>
    </xdr:from>
    <xdr:to>
      <xdr:col>7</xdr:col>
      <xdr:colOff>161925</xdr:colOff>
      <xdr:row>127</xdr:row>
      <xdr:rowOff>0</xdr:rowOff>
    </xdr:to>
    <xdr:sp>
      <xdr:nvSpPr>
        <xdr:cNvPr id="42" name="Text 65"/>
        <xdr:cNvSpPr txBox="1">
          <a:spLocks noChangeArrowheads="1"/>
        </xdr:cNvSpPr>
      </xdr:nvSpPr>
      <xdr:spPr>
        <a:xfrm>
          <a:off x="438150" y="19459575"/>
          <a:ext cx="63817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20 September 2002 (in respect of shares exempted from mandatory deposit) ;</a:t>
          </a:r>
        </a:p>
      </xdr:txBody>
    </xdr:sp>
    <xdr:clientData/>
  </xdr:twoCellAnchor>
  <xdr:twoCellAnchor>
    <xdr:from>
      <xdr:col>2</xdr:col>
      <xdr:colOff>19050</xdr:colOff>
      <xdr:row>127</xdr:row>
      <xdr:rowOff>0</xdr:rowOff>
    </xdr:from>
    <xdr:to>
      <xdr:col>7</xdr:col>
      <xdr:colOff>171450</xdr:colOff>
      <xdr:row>127</xdr:row>
      <xdr:rowOff>0</xdr:rowOff>
    </xdr:to>
    <xdr:sp>
      <xdr:nvSpPr>
        <xdr:cNvPr id="43" name="Text 66"/>
        <xdr:cNvSpPr txBox="1">
          <a:spLocks noChangeArrowheads="1"/>
        </xdr:cNvSpPr>
      </xdr:nvSpPr>
      <xdr:spPr>
        <a:xfrm>
          <a:off x="428625" y="19459575"/>
          <a:ext cx="640080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24 September 2002 (in respect of ordinary transfers) ; and</a:t>
          </a:r>
        </a:p>
      </xdr:txBody>
    </xdr:sp>
    <xdr:clientData/>
  </xdr:twoCellAnchor>
  <xdr:twoCellAnchor>
    <xdr:from>
      <xdr:col>2</xdr:col>
      <xdr:colOff>9525</xdr:colOff>
      <xdr:row>127</xdr:row>
      <xdr:rowOff>0</xdr:rowOff>
    </xdr:from>
    <xdr:to>
      <xdr:col>8</xdr:col>
      <xdr:colOff>0</xdr:colOff>
      <xdr:row>127</xdr:row>
      <xdr:rowOff>0</xdr:rowOff>
    </xdr:to>
    <xdr:sp>
      <xdr:nvSpPr>
        <xdr:cNvPr id="44" name="Text 67"/>
        <xdr:cNvSpPr txBox="1">
          <a:spLocks noChangeArrowheads="1"/>
        </xdr:cNvSpPr>
      </xdr:nvSpPr>
      <xdr:spPr>
        <a:xfrm>
          <a:off x="419100" y="19459575"/>
          <a:ext cx="64198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a cum entitlement basis according to the Rules of the Kuala Lumpur Stock Exchange.</a:t>
          </a:r>
        </a:p>
      </xdr:txBody>
    </xdr:sp>
    <xdr:clientData/>
  </xdr:twoCellAnchor>
  <xdr:twoCellAnchor>
    <xdr:from>
      <xdr:col>1</xdr:col>
      <xdr:colOff>9525</xdr:colOff>
      <xdr:row>4</xdr:row>
      <xdr:rowOff>19050</xdr:rowOff>
    </xdr:from>
    <xdr:to>
      <xdr:col>7</xdr:col>
      <xdr:colOff>114300</xdr:colOff>
      <xdr:row>5</xdr:row>
      <xdr:rowOff>142875</xdr:rowOff>
    </xdr:to>
    <xdr:sp>
      <xdr:nvSpPr>
        <xdr:cNvPr id="45" name="TextBox 527"/>
        <xdr:cNvSpPr txBox="1">
          <a:spLocks noChangeArrowheads="1"/>
        </xdr:cNvSpPr>
      </xdr:nvSpPr>
      <xdr:spPr>
        <a:xfrm>
          <a:off x="209550" y="666750"/>
          <a:ext cx="6562725" cy="285750"/>
        </a:xfrm>
        <a:prstGeom prst="rect">
          <a:avLst/>
        </a:prstGeom>
        <a:noFill/>
        <a:ln w="19050" cmpd="sng">
          <a:noFill/>
        </a:ln>
      </xdr:spPr>
      <xdr:txBody>
        <a:bodyPr vertOverflow="clip" wrap="square"/>
        <a:p>
          <a:pPr algn="l">
            <a:defRPr/>
          </a:pPr>
          <a:r>
            <a:rPr lang="en-US" cap="none" sz="1200" b="1" i="0" u="none" baseline="0">
              <a:latin typeface="Arial"/>
              <a:ea typeface="Arial"/>
              <a:cs typeface="Arial"/>
            </a:rPr>
            <a:t>NOTES TO THE INTERIM FINANCIAL REPORT</a:t>
          </a:r>
          <a:r>
            <a:rPr lang="en-US" cap="none" sz="1000" b="0" i="0" u="none" baseline="0">
              <a:latin typeface="Arial"/>
              <a:ea typeface="Arial"/>
              <a:cs typeface="Arial"/>
            </a:rPr>
            <a:t>
</a:t>
          </a:r>
        </a:p>
      </xdr:txBody>
    </xdr:sp>
    <xdr:clientData/>
  </xdr:twoCellAnchor>
  <xdr:twoCellAnchor>
    <xdr:from>
      <xdr:col>1</xdr:col>
      <xdr:colOff>9525</xdr:colOff>
      <xdr:row>13</xdr:row>
      <xdr:rowOff>0</xdr:rowOff>
    </xdr:from>
    <xdr:to>
      <xdr:col>7</xdr:col>
      <xdr:colOff>171450</xdr:colOff>
      <xdr:row>16</xdr:row>
      <xdr:rowOff>47625</xdr:rowOff>
    </xdr:to>
    <xdr:sp>
      <xdr:nvSpPr>
        <xdr:cNvPr id="46" name="TextBox 528"/>
        <xdr:cNvSpPr txBox="1">
          <a:spLocks noChangeArrowheads="1"/>
        </xdr:cNvSpPr>
      </xdr:nvSpPr>
      <xdr:spPr>
        <a:xfrm>
          <a:off x="209550" y="2028825"/>
          <a:ext cx="6619875" cy="53340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 accounting policies, methods of computation and basis of consolidation adopted by the Group in this Interim Financial Report are consistent with those used in the preparation of the audited financial statements for the financial year ended 31 December 2001.
</a:t>
          </a:r>
        </a:p>
      </xdr:txBody>
    </xdr:sp>
    <xdr:clientData/>
  </xdr:twoCellAnchor>
  <xdr:twoCellAnchor>
    <xdr:from>
      <xdr:col>1</xdr:col>
      <xdr:colOff>9525</xdr:colOff>
      <xdr:row>19</xdr:row>
      <xdr:rowOff>19050</xdr:rowOff>
    </xdr:from>
    <xdr:to>
      <xdr:col>7</xdr:col>
      <xdr:colOff>171450</xdr:colOff>
      <xdr:row>21</xdr:row>
      <xdr:rowOff>28575</xdr:rowOff>
    </xdr:to>
    <xdr:sp>
      <xdr:nvSpPr>
        <xdr:cNvPr id="47" name="TextBox 529"/>
        <xdr:cNvSpPr txBox="1">
          <a:spLocks noChangeArrowheads="1"/>
        </xdr:cNvSpPr>
      </xdr:nvSpPr>
      <xdr:spPr>
        <a:xfrm>
          <a:off x="209550" y="2990850"/>
          <a:ext cx="6619875" cy="333375"/>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The auditors' report of the audited financial statements for the financial year ended 31 December 2001 was not subject to any qualification.
</a:t>
          </a:r>
        </a:p>
      </xdr:txBody>
    </xdr:sp>
    <xdr:clientData/>
  </xdr:twoCellAnchor>
  <xdr:twoCellAnchor>
    <xdr:from>
      <xdr:col>1</xdr:col>
      <xdr:colOff>9525</xdr:colOff>
      <xdr:row>24</xdr:row>
      <xdr:rowOff>9525</xdr:rowOff>
    </xdr:from>
    <xdr:to>
      <xdr:col>7</xdr:col>
      <xdr:colOff>171450</xdr:colOff>
      <xdr:row>27</xdr:row>
      <xdr:rowOff>28575</xdr:rowOff>
    </xdr:to>
    <xdr:sp>
      <xdr:nvSpPr>
        <xdr:cNvPr id="48" name="TextBox 530"/>
        <xdr:cNvSpPr txBox="1">
          <a:spLocks noChangeArrowheads="1"/>
        </xdr:cNvSpPr>
      </xdr:nvSpPr>
      <xdr:spPr>
        <a:xfrm>
          <a:off x="209550" y="3762375"/>
          <a:ext cx="6619875" cy="50482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 food and confectionery operations in Australia normally perform well during the winter season due to increase in demand. As for the other Asia Pacific regions, such as Malaysia, Singapore and Hong Kong, sales are better during the various festive seasons.
</a:t>
          </a:r>
        </a:p>
      </xdr:txBody>
    </xdr:sp>
    <xdr:clientData/>
  </xdr:twoCellAnchor>
  <xdr:twoCellAnchor>
    <xdr:from>
      <xdr:col>1</xdr:col>
      <xdr:colOff>9525</xdr:colOff>
      <xdr:row>46</xdr:row>
      <xdr:rowOff>0</xdr:rowOff>
    </xdr:from>
    <xdr:to>
      <xdr:col>8</xdr:col>
      <xdr:colOff>0</xdr:colOff>
      <xdr:row>48</xdr:row>
      <xdr:rowOff>47625</xdr:rowOff>
    </xdr:to>
    <xdr:sp>
      <xdr:nvSpPr>
        <xdr:cNvPr id="49" name="TextBox 532"/>
        <xdr:cNvSpPr txBox="1">
          <a:spLocks noChangeArrowheads="1"/>
        </xdr:cNvSpPr>
      </xdr:nvSpPr>
      <xdr:spPr>
        <a:xfrm>
          <a:off x="209550" y="7229475"/>
          <a:ext cx="6629400" cy="3714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There are no changes in estimates of amounts reported in prior interim periods of the financial year ended 31 December 2002 or reported in prior financial years which may have a material effect in the current interim period.</a:t>
          </a:r>
        </a:p>
      </xdr:txBody>
    </xdr:sp>
    <xdr:clientData/>
  </xdr:twoCellAnchor>
  <xdr:twoCellAnchor>
    <xdr:from>
      <xdr:col>1</xdr:col>
      <xdr:colOff>9525</xdr:colOff>
      <xdr:row>51</xdr:row>
      <xdr:rowOff>0</xdr:rowOff>
    </xdr:from>
    <xdr:to>
      <xdr:col>8</xdr:col>
      <xdr:colOff>0</xdr:colOff>
      <xdr:row>53</xdr:row>
      <xdr:rowOff>66675</xdr:rowOff>
    </xdr:to>
    <xdr:sp>
      <xdr:nvSpPr>
        <xdr:cNvPr id="50" name="TextBox 533"/>
        <xdr:cNvSpPr txBox="1">
          <a:spLocks noChangeArrowheads="1"/>
        </xdr:cNvSpPr>
      </xdr:nvSpPr>
      <xdr:spPr>
        <a:xfrm>
          <a:off x="209550" y="7991475"/>
          <a:ext cx="6629400" cy="39052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There were no issuances and repayments of debt and equity securities, share buy-backs, share cancellations, shares held as treasury shares and resale of treasury shares by the Company for the financial year ended 31 December 2002.</a:t>
          </a:r>
        </a:p>
      </xdr:txBody>
    </xdr:sp>
    <xdr:clientData/>
  </xdr:twoCellAnchor>
  <xdr:twoCellAnchor>
    <xdr:from>
      <xdr:col>1</xdr:col>
      <xdr:colOff>9525</xdr:colOff>
      <xdr:row>59</xdr:row>
      <xdr:rowOff>0</xdr:rowOff>
    </xdr:from>
    <xdr:to>
      <xdr:col>4</xdr:col>
      <xdr:colOff>876300</xdr:colOff>
      <xdr:row>63</xdr:row>
      <xdr:rowOff>0</xdr:rowOff>
    </xdr:to>
    <xdr:sp>
      <xdr:nvSpPr>
        <xdr:cNvPr id="51" name="TextBox 534"/>
        <xdr:cNvSpPr txBox="1">
          <a:spLocks noChangeArrowheads="1"/>
        </xdr:cNvSpPr>
      </xdr:nvSpPr>
      <xdr:spPr>
        <a:xfrm>
          <a:off x="209550" y="9144000"/>
          <a:ext cx="4667250" cy="64770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Second interim dividend of 4.25 sen per 50 sen share (8.5%) less tax at 28% in respect of financial year ended 31 December 2001 (2001 : 4.25 sen per 50 sen share (8.5%) less tax at 28% in respect of financial year ended 31 December 2000)
paid on 26 April 2002
</a:t>
          </a:r>
        </a:p>
      </xdr:txBody>
    </xdr:sp>
    <xdr:clientData/>
  </xdr:twoCellAnchor>
  <xdr:twoCellAnchor>
    <xdr:from>
      <xdr:col>1</xdr:col>
      <xdr:colOff>9525</xdr:colOff>
      <xdr:row>64</xdr:row>
      <xdr:rowOff>9525</xdr:rowOff>
    </xdr:from>
    <xdr:to>
      <xdr:col>4</xdr:col>
      <xdr:colOff>876300</xdr:colOff>
      <xdr:row>68</xdr:row>
      <xdr:rowOff>0</xdr:rowOff>
    </xdr:to>
    <xdr:sp>
      <xdr:nvSpPr>
        <xdr:cNvPr id="52" name="TextBox 535"/>
        <xdr:cNvSpPr txBox="1">
          <a:spLocks noChangeArrowheads="1"/>
        </xdr:cNvSpPr>
      </xdr:nvSpPr>
      <xdr:spPr>
        <a:xfrm>
          <a:off x="209550" y="9886950"/>
          <a:ext cx="4667250" cy="65722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First interim dividend of 1.75 sen per 50 sen share (3.5%) less tax at 28% in respect of financial year ended 31 December 2002 (2001 : 1.75 sen per 50 sen share (3.5%) less tax at 28% in respect of financial year ended 31 December 2001)
paid on 22 October 2002
</a:t>
          </a:r>
        </a:p>
      </xdr:txBody>
    </xdr:sp>
    <xdr:clientData/>
  </xdr:twoCellAnchor>
  <xdr:twoCellAnchor>
    <xdr:from>
      <xdr:col>1</xdr:col>
      <xdr:colOff>9525</xdr:colOff>
      <xdr:row>73</xdr:row>
      <xdr:rowOff>9525</xdr:rowOff>
    </xdr:from>
    <xdr:to>
      <xdr:col>8</xdr:col>
      <xdr:colOff>0</xdr:colOff>
      <xdr:row>74</xdr:row>
      <xdr:rowOff>95250</xdr:rowOff>
    </xdr:to>
    <xdr:sp>
      <xdr:nvSpPr>
        <xdr:cNvPr id="53" name="Text 54"/>
        <xdr:cNvSpPr txBox="1">
          <a:spLocks noChangeArrowheads="1"/>
        </xdr:cNvSpPr>
      </xdr:nvSpPr>
      <xdr:spPr>
        <a:xfrm>
          <a:off x="209550" y="11268075"/>
          <a:ext cx="6629400" cy="2476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analysis of the Group's operations for the financial year ended 31 December 2002 is as follows:-</a:t>
          </a:r>
        </a:p>
      </xdr:txBody>
    </xdr:sp>
    <xdr:clientData/>
  </xdr:twoCellAnchor>
  <xdr:twoCellAnchor>
    <xdr:from>
      <xdr:col>1</xdr:col>
      <xdr:colOff>19050</xdr:colOff>
      <xdr:row>98</xdr:row>
      <xdr:rowOff>114300</xdr:rowOff>
    </xdr:from>
    <xdr:to>
      <xdr:col>7</xdr:col>
      <xdr:colOff>171450</xdr:colOff>
      <xdr:row>102</xdr:row>
      <xdr:rowOff>0</xdr:rowOff>
    </xdr:to>
    <xdr:sp>
      <xdr:nvSpPr>
        <xdr:cNvPr id="54" name="TextBox 537"/>
        <xdr:cNvSpPr txBox="1">
          <a:spLocks noChangeArrowheads="1"/>
        </xdr:cNvSpPr>
      </xdr:nvSpPr>
      <xdr:spPr>
        <a:xfrm>
          <a:off x="219075" y="15182850"/>
          <a:ext cx="6610350" cy="53340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Property, plant and equipment are stated at historical cost less accumulated depreciation. There are no valuations of land and buildings which have been brought forward without amendment from the previous annual report.
</a:t>
          </a:r>
        </a:p>
      </xdr:txBody>
    </xdr:sp>
    <xdr:clientData/>
  </xdr:twoCellAnchor>
  <xdr:twoCellAnchor>
    <xdr:from>
      <xdr:col>1</xdr:col>
      <xdr:colOff>19050</xdr:colOff>
      <xdr:row>104</xdr:row>
      <xdr:rowOff>9525</xdr:rowOff>
    </xdr:from>
    <xdr:to>
      <xdr:col>7</xdr:col>
      <xdr:colOff>171450</xdr:colOff>
      <xdr:row>106</xdr:row>
      <xdr:rowOff>19050</xdr:rowOff>
    </xdr:to>
    <xdr:sp>
      <xdr:nvSpPr>
        <xdr:cNvPr id="55" name="TextBox 538"/>
        <xdr:cNvSpPr txBox="1">
          <a:spLocks noChangeArrowheads="1"/>
        </xdr:cNvSpPr>
      </xdr:nvSpPr>
      <xdr:spPr>
        <a:xfrm>
          <a:off x="219075" y="16049625"/>
          <a:ext cx="6610350" cy="3333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There are no material events subsequent to the financial year ended 31 December 2002 that have not been reflected in the financial statements for the said period as at the date of this report.
</a:t>
          </a:r>
        </a:p>
      </xdr:txBody>
    </xdr:sp>
    <xdr:clientData/>
  </xdr:twoCellAnchor>
  <xdr:twoCellAnchor>
    <xdr:from>
      <xdr:col>1</xdr:col>
      <xdr:colOff>0</xdr:colOff>
      <xdr:row>115</xdr:row>
      <xdr:rowOff>9525</xdr:rowOff>
    </xdr:from>
    <xdr:to>
      <xdr:col>7</xdr:col>
      <xdr:colOff>133350</xdr:colOff>
      <xdr:row>118</xdr:row>
      <xdr:rowOff>0</xdr:rowOff>
    </xdr:to>
    <xdr:sp>
      <xdr:nvSpPr>
        <xdr:cNvPr id="56" name="Text 55"/>
        <xdr:cNvSpPr txBox="1">
          <a:spLocks noChangeArrowheads="1"/>
        </xdr:cNvSpPr>
      </xdr:nvSpPr>
      <xdr:spPr>
        <a:xfrm>
          <a:off x="200025" y="17678400"/>
          <a:ext cx="6591300" cy="4762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Other than the above, there were no changes in the composition of the  Group during the financial year ended 31 December 2002. </a:t>
          </a:r>
        </a:p>
      </xdr:txBody>
    </xdr:sp>
    <xdr:clientData/>
  </xdr:twoCellAnchor>
  <xdr:oneCellAnchor>
    <xdr:from>
      <xdr:col>1</xdr:col>
      <xdr:colOff>19050</xdr:colOff>
      <xdr:row>119</xdr:row>
      <xdr:rowOff>123825</xdr:rowOff>
    </xdr:from>
    <xdr:ext cx="6372225" cy="219075"/>
    <xdr:sp>
      <xdr:nvSpPr>
        <xdr:cNvPr id="57" name="Text 11"/>
        <xdr:cNvSpPr txBox="1">
          <a:spLocks noChangeArrowheads="1"/>
        </xdr:cNvSpPr>
      </xdr:nvSpPr>
      <xdr:spPr>
        <a:xfrm>
          <a:off x="219075" y="18440400"/>
          <a:ext cx="6372225" cy="2190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contingent liabilities as at the date of this report.</a:t>
          </a:r>
        </a:p>
      </xdr:txBody>
    </xdr:sp>
    <xdr:clientData/>
  </xdr:oneCellAnchor>
  <xdr:twoCellAnchor>
    <xdr:from>
      <xdr:col>2</xdr:col>
      <xdr:colOff>9525</xdr:colOff>
      <xdr:row>127</xdr:row>
      <xdr:rowOff>0</xdr:rowOff>
    </xdr:from>
    <xdr:to>
      <xdr:col>7</xdr:col>
      <xdr:colOff>161925</xdr:colOff>
      <xdr:row>127</xdr:row>
      <xdr:rowOff>0</xdr:rowOff>
    </xdr:to>
    <xdr:sp>
      <xdr:nvSpPr>
        <xdr:cNvPr id="58" name="TextBox 544"/>
        <xdr:cNvSpPr txBox="1">
          <a:spLocks noChangeArrowheads="1"/>
        </xdr:cNvSpPr>
      </xdr:nvSpPr>
      <xdr:spPr>
        <a:xfrm>
          <a:off x="419100" y="19459575"/>
          <a:ext cx="6400800" cy="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Basic loss per share of the Group is calculated by dividing the net loss attributable to shareholders of RM    
            by the number of ordinary shares in issue during the financial year of 739,500,000</a:t>
          </a:r>
        </a:p>
      </xdr:txBody>
    </xdr:sp>
    <xdr:clientData/>
  </xdr:twoCellAnchor>
  <xdr:twoCellAnchor>
    <xdr:from>
      <xdr:col>2</xdr:col>
      <xdr:colOff>9525</xdr:colOff>
      <xdr:row>127</xdr:row>
      <xdr:rowOff>0</xdr:rowOff>
    </xdr:from>
    <xdr:to>
      <xdr:col>7</xdr:col>
      <xdr:colOff>161925</xdr:colOff>
      <xdr:row>127</xdr:row>
      <xdr:rowOff>0</xdr:rowOff>
    </xdr:to>
    <xdr:sp>
      <xdr:nvSpPr>
        <xdr:cNvPr id="59" name="TextBox 545"/>
        <xdr:cNvSpPr txBox="1">
          <a:spLocks noChangeArrowheads="1"/>
        </xdr:cNvSpPr>
      </xdr:nvSpPr>
      <xdr:spPr>
        <a:xfrm>
          <a:off x="419100" y="19459575"/>
          <a:ext cx="6400800" cy="0"/>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The diluted earnings per share is not applicable</a:t>
          </a:r>
        </a:p>
      </xdr:txBody>
    </xdr:sp>
    <xdr:clientData/>
  </xdr:twoCellAnchor>
  <xdr:twoCellAnchor>
    <xdr:from>
      <xdr:col>0</xdr:col>
      <xdr:colOff>200025</xdr:colOff>
      <xdr:row>124</xdr:row>
      <xdr:rowOff>0</xdr:rowOff>
    </xdr:from>
    <xdr:to>
      <xdr:col>6</xdr:col>
      <xdr:colOff>828675</xdr:colOff>
      <xdr:row>125</xdr:row>
      <xdr:rowOff>38100</xdr:rowOff>
    </xdr:to>
    <xdr:sp>
      <xdr:nvSpPr>
        <xdr:cNvPr id="60" name="TextBox 547"/>
        <xdr:cNvSpPr txBox="1">
          <a:spLocks noChangeArrowheads="1"/>
        </xdr:cNvSpPr>
      </xdr:nvSpPr>
      <xdr:spPr>
        <a:xfrm>
          <a:off x="200025" y="19059525"/>
          <a:ext cx="6400800" cy="200025"/>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There are no material capital commitments as at the date of this report.</a:t>
          </a:r>
        </a:p>
      </xdr:txBody>
    </xdr:sp>
    <xdr:clientData/>
  </xdr:twoCellAnchor>
  <xdr:twoCellAnchor editAs="oneCell">
    <xdr:from>
      <xdr:col>5</xdr:col>
      <xdr:colOff>781050</xdr:colOff>
      <xdr:row>0</xdr:row>
      <xdr:rowOff>19050</xdr:rowOff>
    </xdr:from>
    <xdr:to>
      <xdr:col>8</xdr:col>
      <xdr:colOff>19050</xdr:colOff>
      <xdr:row>4</xdr:row>
      <xdr:rowOff>9525</xdr:rowOff>
    </xdr:to>
    <xdr:pic>
      <xdr:nvPicPr>
        <xdr:cNvPr id="61" name="Picture 548"/>
        <xdr:cNvPicPr preferRelativeResize="1">
          <a:picLocks noChangeAspect="1"/>
        </xdr:cNvPicPr>
      </xdr:nvPicPr>
      <xdr:blipFill>
        <a:blip r:embed="rId1"/>
        <a:stretch>
          <a:fillRect/>
        </a:stretch>
      </xdr:blipFill>
      <xdr:spPr>
        <a:xfrm>
          <a:off x="5667375" y="19050"/>
          <a:ext cx="1190625" cy="638175"/>
        </a:xfrm>
        <a:prstGeom prst="rect">
          <a:avLst/>
        </a:prstGeom>
        <a:noFill/>
        <a:ln w="9525" cmpd="sng">
          <a:noFill/>
        </a:ln>
      </xdr:spPr>
    </xdr:pic>
    <xdr:clientData/>
  </xdr:twoCellAnchor>
  <xdr:twoCellAnchor>
    <xdr:from>
      <xdr:col>1</xdr:col>
      <xdr:colOff>19050</xdr:colOff>
      <xdr:row>110</xdr:row>
      <xdr:rowOff>9525</xdr:rowOff>
    </xdr:from>
    <xdr:to>
      <xdr:col>8</xdr:col>
      <xdr:colOff>0</xdr:colOff>
      <xdr:row>114</xdr:row>
      <xdr:rowOff>66675</xdr:rowOff>
    </xdr:to>
    <xdr:sp>
      <xdr:nvSpPr>
        <xdr:cNvPr id="62" name="Text 55"/>
        <xdr:cNvSpPr txBox="1">
          <a:spLocks noChangeArrowheads="1"/>
        </xdr:cNvSpPr>
      </xdr:nvSpPr>
      <xdr:spPr>
        <a:xfrm>
          <a:off x="219075" y="16868775"/>
          <a:ext cx="6619875" cy="7048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Sparkton Investment Limited ("SIL"), a wholly-owned subsidiary of Network Foods International Ltd, which in turn is a 79.09%-owned subsidiary of the Company, has been de-registered on 13 December 2002 from the Companies Registry of Hong Kong following the application by the said company for deregistration. SIL, a company incorporated in Hong Kong and has been dormant since 1994, is accordingly dissolved as from 13 December 2002. </a:t>
          </a:r>
        </a:p>
      </xdr:txBody>
    </xdr:sp>
    <xdr:clientData/>
  </xdr:twoCellAnchor>
  <xdr:twoCellAnchor>
    <xdr:from>
      <xdr:col>1</xdr:col>
      <xdr:colOff>28575</xdr:colOff>
      <xdr:row>30</xdr:row>
      <xdr:rowOff>9525</xdr:rowOff>
    </xdr:from>
    <xdr:to>
      <xdr:col>8</xdr:col>
      <xdr:colOff>0</xdr:colOff>
      <xdr:row>33</xdr:row>
      <xdr:rowOff>85725</xdr:rowOff>
    </xdr:to>
    <xdr:sp>
      <xdr:nvSpPr>
        <xdr:cNvPr id="63" name="TextBox 552"/>
        <xdr:cNvSpPr txBox="1">
          <a:spLocks noChangeArrowheads="1"/>
        </xdr:cNvSpPr>
      </xdr:nvSpPr>
      <xdr:spPr>
        <a:xfrm>
          <a:off x="228600" y="4676775"/>
          <a:ext cx="6610350" cy="5619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There are no items affecting assets, liabilities, equity, net income or cash flows that are unusual because of their nature, size or incidence, other than the impairment of assets as disclosed in Consolidated Income Statement for the financial quarter and year ended 31 December 2002 and the following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876300</xdr:colOff>
      <xdr:row>38</xdr:row>
      <xdr:rowOff>0</xdr:rowOff>
    </xdr:from>
    <xdr:ext cx="76200" cy="200025"/>
    <xdr:sp>
      <xdr:nvSpPr>
        <xdr:cNvPr id="1" name="Text 9"/>
        <xdr:cNvSpPr txBox="1">
          <a:spLocks noChangeArrowheads="1"/>
        </xdr:cNvSpPr>
      </xdr:nvSpPr>
      <xdr:spPr>
        <a:xfrm>
          <a:off x="4638675" y="53911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876300</xdr:colOff>
      <xdr:row>38</xdr:row>
      <xdr:rowOff>0</xdr:rowOff>
    </xdr:from>
    <xdr:ext cx="76200" cy="200025"/>
    <xdr:sp>
      <xdr:nvSpPr>
        <xdr:cNvPr id="2" name="Text 7"/>
        <xdr:cNvSpPr txBox="1">
          <a:spLocks noChangeArrowheads="1"/>
        </xdr:cNvSpPr>
      </xdr:nvSpPr>
      <xdr:spPr>
        <a:xfrm>
          <a:off x="4638675" y="53911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31</xdr:col>
      <xdr:colOff>571500</xdr:colOff>
      <xdr:row>65361</xdr:row>
      <xdr:rowOff>161925</xdr:rowOff>
    </xdr:from>
    <xdr:ext cx="0" cy="0"/>
    <xdr:sp>
      <xdr:nvSpPr>
        <xdr:cNvPr id="3" name="Text 20"/>
        <xdr:cNvSpPr txBox="1">
          <a:spLocks noChangeArrowheads="1"/>
        </xdr:cNvSpPr>
      </xdr:nvSpPr>
      <xdr:spPr>
        <a:xfrm>
          <a:off x="21193125" y="-2147483648"/>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219075</xdr:colOff>
      <xdr:row>180</xdr:row>
      <xdr:rowOff>0</xdr:rowOff>
    </xdr:from>
    <xdr:to>
      <xdr:col>7</xdr:col>
      <xdr:colOff>0</xdr:colOff>
      <xdr:row>180</xdr:row>
      <xdr:rowOff>0</xdr:rowOff>
    </xdr:to>
    <xdr:sp>
      <xdr:nvSpPr>
        <xdr:cNvPr id="4" name="Text 64"/>
        <xdr:cNvSpPr txBox="1">
          <a:spLocks noChangeArrowheads="1"/>
        </xdr:cNvSpPr>
      </xdr:nvSpPr>
      <xdr:spPr>
        <a:xfrm>
          <a:off x="219075" y="26727150"/>
          <a:ext cx="6200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180</xdr:row>
      <xdr:rowOff>0</xdr:rowOff>
    </xdr:from>
    <xdr:to>
      <xdr:col>7</xdr:col>
      <xdr:colOff>0</xdr:colOff>
      <xdr:row>180</xdr:row>
      <xdr:rowOff>0</xdr:rowOff>
    </xdr:to>
    <xdr:sp>
      <xdr:nvSpPr>
        <xdr:cNvPr id="5" name="Text 65"/>
        <xdr:cNvSpPr txBox="1">
          <a:spLocks noChangeArrowheads="1"/>
        </xdr:cNvSpPr>
      </xdr:nvSpPr>
      <xdr:spPr>
        <a:xfrm>
          <a:off x="409575" y="26727150"/>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180</xdr:row>
      <xdr:rowOff>0</xdr:rowOff>
    </xdr:from>
    <xdr:to>
      <xdr:col>7</xdr:col>
      <xdr:colOff>0</xdr:colOff>
      <xdr:row>180</xdr:row>
      <xdr:rowOff>0</xdr:rowOff>
    </xdr:to>
    <xdr:sp>
      <xdr:nvSpPr>
        <xdr:cNvPr id="6" name="Text 66"/>
        <xdr:cNvSpPr txBox="1">
          <a:spLocks noChangeArrowheads="1"/>
        </xdr:cNvSpPr>
      </xdr:nvSpPr>
      <xdr:spPr>
        <a:xfrm>
          <a:off x="419100" y="26727150"/>
          <a:ext cx="60007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180</xdr:row>
      <xdr:rowOff>0</xdr:rowOff>
    </xdr:from>
    <xdr:to>
      <xdr:col>6</xdr:col>
      <xdr:colOff>695325</xdr:colOff>
      <xdr:row>180</xdr:row>
      <xdr:rowOff>0</xdr:rowOff>
    </xdr:to>
    <xdr:sp>
      <xdr:nvSpPr>
        <xdr:cNvPr id="7" name="Text 67"/>
        <xdr:cNvSpPr txBox="1">
          <a:spLocks noChangeArrowheads="1"/>
        </xdr:cNvSpPr>
      </xdr:nvSpPr>
      <xdr:spPr>
        <a:xfrm>
          <a:off x="409575" y="26727150"/>
          <a:ext cx="5819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1</xdr:col>
      <xdr:colOff>0</xdr:colOff>
      <xdr:row>8</xdr:row>
      <xdr:rowOff>123825</xdr:rowOff>
    </xdr:from>
    <xdr:to>
      <xdr:col>7</xdr:col>
      <xdr:colOff>171450</xdr:colOff>
      <xdr:row>18</xdr:row>
      <xdr:rowOff>0</xdr:rowOff>
    </xdr:to>
    <xdr:sp>
      <xdr:nvSpPr>
        <xdr:cNvPr id="8" name="Text 1"/>
        <xdr:cNvSpPr txBox="1">
          <a:spLocks noChangeArrowheads="1"/>
        </xdr:cNvSpPr>
      </xdr:nvSpPr>
      <xdr:spPr>
        <a:xfrm>
          <a:off x="219075" y="1343025"/>
          <a:ext cx="6372225" cy="13239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For the financial year ended 31 December 2002, the Group recorded revenue of RM370.6 million and pre-tax loss of RM323.4 million as compared to the previous year's revenue of RM395.3 million and pre-tax profit of RM60.3 million. The Group recognised impairment on its investments amounting to RM151.4 million and also took up share of higher losses in associated companies due to impairment on assets recognised by the associated companies. The recognition of impairment on assets is in compliance with MASB 23 "Impairment of Assets" which was effective during the financial year ended 31 December 2002. In addition, the weak market conditions and the exceptional loss on dated stocks of an Australian food subsidiary have affected the food operation of the Group. The food operation in Malaysia continued to perform well. </a:t>
          </a:r>
        </a:p>
      </xdr:txBody>
    </xdr:sp>
    <xdr:clientData/>
  </xdr:twoCellAnchor>
  <xdr:oneCellAnchor>
    <xdr:from>
      <xdr:col>4</xdr:col>
      <xdr:colOff>876300</xdr:colOff>
      <xdr:row>38</xdr:row>
      <xdr:rowOff>0</xdr:rowOff>
    </xdr:from>
    <xdr:ext cx="76200" cy="200025"/>
    <xdr:sp>
      <xdr:nvSpPr>
        <xdr:cNvPr id="9" name="Text 9"/>
        <xdr:cNvSpPr txBox="1">
          <a:spLocks noChangeArrowheads="1"/>
        </xdr:cNvSpPr>
      </xdr:nvSpPr>
      <xdr:spPr>
        <a:xfrm>
          <a:off x="4638675" y="53911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876300</xdr:colOff>
      <xdr:row>38</xdr:row>
      <xdr:rowOff>0</xdr:rowOff>
    </xdr:from>
    <xdr:ext cx="76200" cy="200025"/>
    <xdr:sp>
      <xdr:nvSpPr>
        <xdr:cNvPr id="10" name="Text 7"/>
        <xdr:cNvSpPr txBox="1">
          <a:spLocks noChangeArrowheads="1"/>
        </xdr:cNvSpPr>
      </xdr:nvSpPr>
      <xdr:spPr>
        <a:xfrm>
          <a:off x="4638675" y="53911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28575</xdr:colOff>
      <xdr:row>180</xdr:row>
      <xdr:rowOff>0</xdr:rowOff>
    </xdr:from>
    <xdr:to>
      <xdr:col>8</xdr:col>
      <xdr:colOff>0</xdr:colOff>
      <xdr:row>180</xdr:row>
      <xdr:rowOff>0</xdr:rowOff>
    </xdr:to>
    <xdr:sp>
      <xdr:nvSpPr>
        <xdr:cNvPr id="11" name="Text 5"/>
        <xdr:cNvSpPr txBox="1">
          <a:spLocks noChangeArrowheads="1"/>
        </xdr:cNvSpPr>
      </xdr:nvSpPr>
      <xdr:spPr>
        <a:xfrm>
          <a:off x="247650" y="26727150"/>
          <a:ext cx="63531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financial instruments with off balance sheet risk as at the date of this report.</a:t>
          </a:r>
          <a:r>
            <a:rPr lang="en-US" cap="none" sz="1000" b="0" i="0" u="none" baseline="0">
              <a:latin typeface="Arial"/>
              <a:ea typeface="Arial"/>
              <a:cs typeface="Arial"/>
            </a:rPr>
            <a:t>
 </a:t>
          </a:r>
        </a:p>
      </xdr:txBody>
    </xdr:sp>
    <xdr:clientData/>
  </xdr:twoCellAnchor>
  <xdr:oneCellAnchor>
    <xdr:from>
      <xdr:col>31</xdr:col>
      <xdr:colOff>571500</xdr:colOff>
      <xdr:row>65399</xdr:row>
      <xdr:rowOff>161925</xdr:rowOff>
    </xdr:from>
    <xdr:ext cx="0" cy="0"/>
    <xdr:sp>
      <xdr:nvSpPr>
        <xdr:cNvPr id="12" name="Text 20"/>
        <xdr:cNvSpPr txBox="1">
          <a:spLocks noChangeArrowheads="1"/>
        </xdr:cNvSpPr>
      </xdr:nvSpPr>
      <xdr:spPr>
        <a:xfrm>
          <a:off x="21193125" y="-2147483648"/>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28575</xdr:colOff>
      <xdr:row>180</xdr:row>
      <xdr:rowOff>0</xdr:rowOff>
    </xdr:from>
    <xdr:to>
      <xdr:col>6</xdr:col>
      <xdr:colOff>0</xdr:colOff>
      <xdr:row>180</xdr:row>
      <xdr:rowOff>0</xdr:rowOff>
    </xdr:to>
    <xdr:sp>
      <xdr:nvSpPr>
        <xdr:cNvPr id="13" name="Text 51"/>
        <xdr:cNvSpPr txBox="1">
          <a:spLocks noChangeArrowheads="1"/>
        </xdr:cNvSpPr>
      </xdr:nvSpPr>
      <xdr:spPr>
        <a:xfrm>
          <a:off x="438150" y="26727150"/>
          <a:ext cx="50958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NFIL  disposed of its entire shareholding in  Fairbridge Corporation ("Fairbridge") for a cash consideration of US$3.1 million (approximately RM11.7 million). Fairbridge held 80% of the shares in PT Indo Cocoa Specialities, an Indonesian corporation involved in the manufacturing of cocoa products, chocolate and confectionery. </a:t>
          </a:r>
        </a:p>
      </xdr:txBody>
    </xdr:sp>
    <xdr:clientData/>
  </xdr:twoCellAnchor>
  <xdr:twoCellAnchor>
    <xdr:from>
      <xdr:col>1</xdr:col>
      <xdr:colOff>0</xdr:colOff>
      <xdr:row>180</xdr:row>
      <xdr:rowOff>0</xdr:rowOff>
    </xdr:from>
    <xdr:to>
      <xdr:col>6</xdr:col>
      <xdr:colOff>0</xdr:colOff>
      <xdr:row>180</xdr:row>
      <xdr:rowOff>0</xdr:rowOff>
    </xdr:to>
    <xdr:sp>
      <xdr:nvSpPr>
        <xdr:cNvPr id="14" name="Text 64"/>
        <xdr:cNvSpPr txBox="1">
          <a:spLocks noChangeArrowheads="1"/>
        </xdr:cNvSpPr>
      </xdr:nvSpPr>
      <xdr:spPr>
        <a:xfrm>
          <a:off x="219075" y="26727150"/>
          <a:ext cx="53149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180</xdr:row>
      <xdr:rowOff>0</xdr:rowOff>
    </xdr:from>
    <xdr:to>
      <xdr:col>6</xdr:col>
      <xdr:colOff>0</xdr:colOff>
      <xdr:row>180</xdr:row>
      <xdr:rowOff>0</xdr:rowOff>
    </xdr:to>
    <xdr:sp>
      <xdr:nvSpPr>
        <xdr:cNvPr id="15" name="Text 65"/>
        <xdr:cNvSpPr txBox="1">
          <a:spLocks noChangeArrowheads="1"/>
        </xdr:cNvSpPr>
      </xdr:nvSpPr>
      <xdr:spPr>
        <a:xfrm>
          <a:off x="409575" y="26727150"/>
          <a:ext cx="51244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180</xdr:row>
      <xdr:rowOff>0</xdr:rowOff>
    </xdr:from>
    <xdr:to>
      <xdr:col>6</xdr:col>
      <xdr:colOff>0</xdr:colOff>
      <xdr:row>180</xdr:row>
      <xdr:rowOff>0</xdr:rowOff>
    </xdr:to>
    <xdr:sp>
      <xdr:nvSpPr>
        <xdr:cNvPr id="16" name="Text 66"/>
        <xdr:cNvSpPr txBox="1">
          <a:spLocks noChangeArrowheads="1"/>
        </xdr:cNvSpPr>
      </xdr:nvSpPr>
      <xdr:spPr>
        <a:xfrm>
          <a:off x="419100" y="26727150"/>
          <a:ext cx="51149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180</xdr:row>
      <xdr:rowOff>0</xdr:rowOff>
    </xdr:from>
    <xdr:to>
      <xdr:col>6</xdr:col>
      <xdr:colOff>0</xdr:colOff>
      <xdr:row>180</xdr:row>
      <xdr:rowOff>0</xdr:rowOff>
    </xdr:to>
    <xdr:sp>
      <xdr:nvSpPr>
        <xdr:cNvPr id="17" name="Text 67"/>
        <xdr:cNvSpPr txBox="1">
          <a:spLocks noChangeArrowheads="1"/>
        </xdr:cNvSpPr>
      </xdr:nvSpPr>
      <xdr:spPr>
        <a:xfrm>
          <a:off x="409575" y="26727150"/>
          <a:ext cx="51244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0</xdr:col>
      <xdr:colOff>209550</xdr:colOff>
      <xdr:row>180</xdr:row>
      <xdr:rowOff>0</xdr:rowOff>
    </xdr:from>
    <xdr:to>
      <xdr:col>8</xdr:col>
      <xdr:colOff>0</xdr:colOff>
      <xdr:row>180</xdr:row>
      <xdr:rowOff>0</xdr:rowOff>
    </xdr:to>
    <xdr:sp>
      <xdr:nvSpPr>
        <xdr:cNvPr id="18" name="Text 71"/>
        <xdr:cNvSpPr txBox="1">
          <a:spLocks noChangeArrowheads="1"/>
        </xdr:cNvSpPr>
      </xdr:nvSpPr>
      <xdr:spPr>
        <a:xfrm>
          <a:off x="209550" y="26727150"/>
          <a:ext cx="63912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events subsequent to the end of the current financial period ended 30 September 2002 that have not been reflected in the financial statements for the said period as at the date of this report.</a:t>
          </a:r>
        </a:p>
      </xdr:txBody>
    </xdr:sp>
    <xdr:clientData/>
  </xdr:twoCellAnchor>
  <xdr:twoCellAnchor>
    <xdr:from>
      <xdr:col>1</xdr:col>
      <xdr:colOff>95250</xdr:colOff>
      <xdr:row>180</xdr:row>
      <xdr:rowOff>0</xdr:rowOff>
    </xdr:from>
    <xdr:to>
      <xdr:col>7</xdr:col>
      <xdr:colOff>0</xdr:colOff>
      <xdr:row>180</xdr:row>
      <xdr:rowOff>0</xdr:rowOff>
    </xdr:to>
    <xdr:sp>
      <xdr:nvSpPr>
        <xdr:cNvPr id="19" name="Text 64"/>
        <xdr:cNvSpPr txBox="1">
          <a:spLocks noChangeArrowheads="1"/>
        </xdr:cNvSpPr>
      </xdr:nvSpPr>
      <xdr:spPr>
        <a:xfrm>
          <a:off x="314325" y="26727150"/>
          <a:ext cx="61055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26 September 2001  to   27 September  2001, both dates inclusive, to determine shareholders' entitlement to the dividend payment. The entitlement date for the dividend payment is on  25 September  2001.</a:t>
          </a:r>
        </a:p>
      </xdr:txBody>
    </xdr:sp>
    <xdr:clientData/>
  </xdr:twoCellAnchor>
  <xdr:twoCellAnchor>
    <xdr:from>
      <xdr:col>2</xdr:col>
      <xdr:colOff>0</xdr:colOff>
      <xdr:row>180</xdr:row>
      <xdr:rowOff>0</xdr:rowOff>
    </xdr:from>
    <xdr:to>
      <xdr:col>7</xdr:col>
      <xdr:colOff>0</xdr:colOff>
      <xdr:row>180</xdr:row>
      <xdr:rowOff>0</xdr:rowOff>
    </xdr:to>
    <xdr:sp>
      <xdr:nvSpPr>
        <xdr:cNvPr id="20" name="Text 65"/>
        <xdr:cNvSpPr txBox="1">
          <a:spLocks noChangeArrowheads="1"/>
        </xdr:cNvSpPr>
      </xdr:nvSpPr>
      <xdr:spPr>
        <a:xfrm>
          <a:off x="409575" y="26727150"/>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September 2001 (in respect of shares exempted from mandatory deposit) ;</a:t>
          </a:r>
        </a:p>
      </xdr:txBody>
    </xdr:sp>
    <xdr:clientData/>
  </xdr:twoCellAnchor>
  <xdr:twoCellAnchor>
    <xdr:from>
      <xdr:col>2</xdr:col>
      <xdr:colOff>9525</xdr:colOff>
      <xdr:row>180</xdr:row>
      <xdr:rowOff>0</xdr:rowOff>
    </xdr:from>
    <xdr:to>
      <xdr:col>7</xdr:col>
      <xdr:colOff>0</xdr:colOff>
      <xdr:row>180</xdr:row>
      <xdr:rowOff>0</xdr:rowOff>
    </xdr:to>
    <xdr:sp>
      <xdr:nvSpPr>
        <xdr:cNvPr id="21" name="Text 66"/>
        <xdr:cNvSpPr txBox="1">
          <a:spLocks noChangeArrowheads="1"/>
        </xdr:cNvSpPr>
      </xdr:nvSpPr>
      <xdr:spPr>
        <a:xfrm>
          <a:off x="419100" y="26727150"/>
          <a:ext cx="60007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25 September 2001 in respect of ordinary transfers; and</a:t>
          </a:r>
        </a:p>
      </xdr:txBody>
    </xdr:sp>
    <xdr:clientData/>
  </xdr:twoCellAnchor>
  <xdr:twoCellAnchor>
    <xdr:from>
      <xdr:col>2</xdr:col>
      <xdr:colOff>0</xdr:colOff>
      <xdr:row>180</xdr:row>
      <xdr:rowOff>0</xdr:rowOff>
    </xdr:from>
    <xdr:to>
      <xdr:col>7</xdr:col>
      <xdr:colOff>0</xdr:colOff>
      <xdr:row>180</xdr:row>
      <xdr:rowOff>0</xdr:rowOff>
    </xdr:to>
    <xdr:sp>
      <xdr:nvSpPr>
        <xdr:cNvPr id="22" name="Text 67"/>
        <xdr:cNvSpPr txBox="1">
          <a:spLocks noChangeArrowheads="1"/>
        </xdr:cNvSpPr>
      </xdr:nvSpPr>
      <xdr:spPr>
        <a:xfrm>
          <a:off x="409575" y="26727150"/>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0</xdr:col>
      <xdr:colOff>219075</xdr:colOff>
      <xdr:row>180</xdr:row>
      <xdr:rowOff>0</xdr:rowOff>
    </xdr:from>
    <xdr:to>
      <xdr:col>7</xdr:col>
      <xdr:colOff>0</xdr:colOff>
      <xdr:row>180</xdr:row>
      <xdr:rowOff>0</xdr:rowOff>
    </xdr:to>
    <xdr:sp>
      <xdr:nvSpPr>
        <xdr:cNvPr id="23" name="Text 64"/>
        <xdr:cNvSpPr txBox="1">
          <a:spLocks noChangeArrowheads="1"/>
        </xdr:cNvSpPr>
      </xdr:nvSpPr>
      <xdr:spPr>
        <a:xfrm>
          <a:off x="219075" y="26727150"/>
          <a:ext cx="6200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180</xdr:row>
      <xdr:rowOff>0</xdr:rowOff>
    </xdr:from>
    <xdr:to>
      <xdr:col>7</xdr:col>
      <xdr:colOff>0</xdr:colOff>
      <xdr:row>180</xdr:row>
      <xdr:rowOff>0</xdr:rowOff>
    </xdr:to>
    <xdr:sp>
      <xdr:nvSpPr>
        <xdr:cNvPr id="24" name="Text 65"/>
        <xdr:cNvSpPr txBox="1">
          <a:spLocks noChangeArrowheads="1"/>
        </xdr:cNvSpPr>
      </xdr:nvSpPr>
      <xdr:spPr>
        <a:xfrm>
          <a:off x="409575" y="26727150"/>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180</xdr:row>
      <xdr:rowOff>0</xdr:rowOff>
    </xdr:from>
    <xdr:to>
      <xdr:col>7</xdr:col>
      <xdr:colOff>0</xdr:colOff>
      <xdr:row>180</xdr:row>
      <xdr:rowOff>0</xdr:rowOff>
    </xdr:to>
    <xdr:sp>
      <xdr:nvSpPr>
        <xdr:cNvPr id="25" name="Text 66"/>
        <xdr:cNvSpPr txBox="1">
          <a:spLocks noChangeArrowheads="1"/>
        </xdr:cNvSpPr>
      </xdr:nvSpPr>
      <xdr:spPr>
        <a:xfrm>
          <a:off x="419100" y="26727150"/>
          <a:ext cx="60007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180</xdr:row>
      <xdr:rowOff>0</xdr:rowOff>
    </xdr:from>
    <xdr:to>
      <xdr:col>6</xdr:col>
      <xdr:colOff>695325</xdr:colOff>
      <xdr:row>180</xdr:row>
      <xdr:rowOff>0</xdr:rowOff>
    </xdr:to>
    <xdr:sp>
      <xdr:nvSpPr>
        <xdr:cNvPr id="26" name="Text 67"/>
        <xdr:cNvSpPr txBox="1">
          <a:spLocks noChangeArrowheads="1"/>
        </xdr:cNvSpPr>
      </xdr:nvSpPr>
      <xdr:spPr>
        <a:xfrm>
          <a:off x="409575" y="26727150"/>
          <a:ext cx="5819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1</xdr:col>
      <xdr:colOff>190500</xdr:colOff>
      <xdr:row>35</xdr:row>
      <xdr:rowOff>0</xdr:rowOff>
    </xdr:from>
    <xdr:to>
      <xdr:col>2</xdr:col>
      <xdr:colOff>2257425</xdr:colOff>
      <xdr:row>35</xdr:row>
      <xdr:rowOff>0</xdr:rowOff>
    </xdr:to>
    <xdr:sp>
      <xdr:nvSpPr>
        <xdr:cNvPr id="27" name="TextBox 27"/>
        <xdr:cNvSpPr txBox="1">
          <a:spLocks noChangeArrowheads="1"/>
        </xdr:cNvSpPr>
      </xdr:nvSpPr>
      <xdr:spPr>
        <a:xfrm>
          <a:off x="409575" y="5038725"/>
          <a:ext cx="22574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Gain on disposal of quoted investments 
Rights Issue expenses of a subsidiary</a:t>
          </a:r>
        </a:p>
      </xdr:txBody>
    </xdr:sp>
    <xdr:clientData/>
  </xdr:twoCellAnchor>
  <xdr:twoCellAnchor>
    <xdr:from>
      <xdr:col>1</xdr:col>
      <xdr:colOff>190500</xdr:colOff>
      <xdr:row>35</xdr:row>
      <xdr:rowOff>0</xdr:rowOff>
    </xdr:from>
    <xdr:to>
      <xdr:col>3</xdr:col>
      <xdr:colOff>0</xdr:colOff>
      <xdr:row>35</xdr:row>
      <xdr:rowOff>0</xdr:rowOff>
    </xdr:to>
    <xdr:sp>
      <xdr:nvSpPr>
        <xdr:cNvPr id="28" name="TextBox 28"/>
        <xdr:cNvSpPr txBox="1">
          <a:spLocks noChangeArrowheads="1"/>
        </xdr:cNvSpPr>
      </xdr:nvSpPr>
      <xdr:spPr>
        <a:xfrm>
          <a:off x="409575" y="5038725"/>
          <a:ext cx="25908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Share of associated companies' exceptional items included under 2 (f) of the Consolidated Income Statement.</a:t>
          </a:r>
        </a:p>
      </xdr:txBody>
    </xdr:sp>
    <xdr:clientData/>
  </xdr:twoCellAnchor>
  <xdr:twoCellAnchor>
    <xdr:from>
      <xdr:col>1</xdr:col>
      <xdr:colOff>28575</xdr:colOff>
      <xdr:row>180</xdr:row>
      <xdr:rowOff>0</xdr:rowOff>
    </xdr:from>
    <xdr:to>
      <xdr:col>7</xdr:col>
      <xdr:colOff>0</xdr:colOff>
      <xdr:row>180</xdr:row>
      <xdr:rowOff>0</xdr:rowOff>
    </xdr:to>
    <xdr:sp>
      <xdr:nvSpPr>
        <xdr:cNvPr id="29" name="TextBox 29"/>
        <xdr:cNvSpPr txBox="1">
          <a:spLocks noChangeArrowheads="1"/>
        </xdr:cNvSpPr>
      </xdr:nvSpPr>
      <xdr:spPr>
        <a:xfrm>
          <a:off x="247650" y="26727150"/>
          <a:ext cx="6172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Board of Director has declared a Second Interim Dividend of 4.25 sen per 50 sen share (8.5%) less tax at 28% in respect of financial year ended 31 December 2001 which is payable on 26 April 2002. This dividend together with the First Interim Dividend of  1.75 sen per 50 sen share (3.5%) less tax at 28% will make a total distribution of 6.0 sen per 50 sen share (12.0%) less tax at 28% amounting to RM31,946,400 (2000: 6.0 sen per 50 sen share (12.0%) less tax at 28% amounting to RM31,946,400) for the year ended 31 December 2001.
</a:t>
          </a:r>
        </a:p>
      </xdr:txBody>
    </xdr:sp>
    <xdr:clientData/>
  </xdr:twoCellAnchor>
  <xdr:twoCellAnchor>
    <xdr:from>
      <xdr:col>1</xdr:col>
      <xdr:colOff>9525</xdr:colOff>
      <xdr:row>180</xdr:row>
      <xdr:rowOff>0</xdr:rowOff>
    </xdr:from>
    <xdr:to>
      <xdr:col>7</xdr:col>
      <xdr:colOff>0</xdr:colOff>
      <xdr:row>180</xdr:row>
      <xdr:rowOff>0</xdr:rowOff>
    </xdr:to>
    <xdr:sp>
      <xdr:nvSpPr>
        <xdr:cNvPr id="30" name="Text 64"/>
        <xdr:cNvSpPr txBox="1">
          <a:spLocks noChangeArrowheads="1"/>
        </xdr:cNvSpPr>
      </xdr:nvSpPr>
      <xdr:spPr>
        <a:xfrm>
          <a:off x="228600" y="26727150"/>
          <a:ext cx="61912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2002  to 28 March 2002, both dates inclusive, to determine shareholders' entitlement to the dividend payment. The entitlement date for the dividend payment is on 26 March  2002.</a:t>
          </a:r>
        </a:p>
      </xdr:txBody>
    </xdr:sp>
    <xdr:clientData/>
  </xdr:twoCellAnchor>
  <xdr:twoCellAnchor>
    <xdr:from>
      <xdr:col>2</xdr:col>
      <xdr:colOff>0</xdr:colOff>
      <xdr:row>180</xdr:row>
      <xdr:rowOff>0</xdr:rowOff>
    </xdr:from>
    <xdr:to>
      <xdr:col>7</xdr:col>
      <xdr:colOff>0</xdr:colOff>
      <xdr:row>180</xdr:row>
      <xdr:rowOff>0</xdr:rowOff>
    </xdr:to>
    <xdr:sp>
      <xdr:nvSpPr>
        <xdr:cNvPr id="31" name="Text 65"/>
        <xdr:cNvSpPr txBox="1">
          <a:spLocks noChangeArrowheads="1"/>
        </xdr:cNvSpPr>
      </xdr:nvSpPr>
      <xdr:spPr>
        <a:xfrm>
          <a:off x="409575" y="26727150"/>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22 March 2002 (in respect of shares exempted from mandatory deposit) ;</a:t>
          </a:r>
        </a:p>
      </xdr:txBody>
    </xdr:sp>
    <xdr:clientData/>
  </xdr:twoCellAnchor>
  <xdr:twoCellAnchor>
    <xdr:from>
      <xdr:col>2</xdr:col>
      <xdr:colOff>9525</xdr:colOff>
      <xdr:row>180</xdr:row>
      <xdr:rowOff>0</xdr:rowOff>
    </xdr:from>
    <xdr:to>
      <xdr:col>7</xdr:col>
      <xdr:colOff>0</xdr:colOff>
      <xdr:row>180</xdr:row>
      <xdr:rowOff>0</xdr:rowOff>
    </xdr:to>
    <xdr:sp>
      <xdr:nvSpPr>
        <xdr:cNvPr id="32" name="Text 66"/>
        <xdr:cNvSpPr txBox="1">
          <a:spLocks noChangeArrowheads="1"/>
        </xdr:cNvSpPr>
      </xdr:nvSpPr>
      <xdr:spPr>
        <a:xfrm>
          <a:off x="419100" y="26727150"/>
          <a:ext cx="60007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transferred into the Depositor's Securities Account before 12.30 p.m on 26 March 2002 in respect of ordinary transfers; and</a:t>
          </a:r>
        </a:p>
      </xdr:txBody>
    </xdr:sp>
    <xdr:clientData/>
  </xdr:twoCellAnchor>
  <xdr:twoCellAnchor>
    <xdr:from>
      <xdr:col>2</xdr:col>
      <xdr:colOff>0</xdr:colOff>
      <xdr:row>180</xdr:row>
      <xdr:rowOff>0</xdr:rowOff>
    </xdr:from>
    <xdr:to>
      <xdr:col>7</xdr:col>
      <xdr:colOff>0</xdr:colOff>
      <xdr:row>180</xdr:row>
      <xdr:rowOff>0</xdr:rowOff>
    </xdr:to>
    <xdr:sp>
      <xdr:nvSpPr>
        <xdr:cNvPr id="33" name="Text 67"/>
        <xdr:cNvSpPr txBox="1">
          <a:spLocks noChangeArrowheads="1"/>
        </xdr:cNvSpPr>
      </xdr:nvSpPr>
      <xdr:spPr>
        <a:xfrm>
          <a:off x="409575" y="26727150"/>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2</xdr:col>
      <xdr:colOff>19050</xdr:colOff>
      <xdr:row>180</xdr:row>
      <xdr:rowOff>0</xdr:rowOff>
    </xdr:from>
    <xdr:to>
      <xdr:col>6</xdr:col>
      <xdr:colOff>885825</xdr:colOff>
      <xdr:row>180</xdr:row>
      <xdr:rowOff>0</xdr:rowOff>
    </xdr:to>
    <xdr:sp>
      <xdr:nvSpPr>
        <xdr:cNvPr id="34" name="TextBox 34"/>
        <xdr:cNvSpPr txBox="1">
          <a:spLocks noChangeArrowheads="1"/>
        </xdr:cNvSpPr>
      </xdr:nvSpPr>
      <xdr:spPr>
        <a:xfrm>
          <a:off x="428625" y="26727150"/>
          <a:ext cx="59912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new accountig treatment has the effect of increasing the retained profits for the financial year ended 31 December 2001 by RM           . The other effects of the change on the Group's financial statements are as follows:</a:t>
          </a:r>
        </a:p>
      </xdr:txBody>
    </xdr:sp>
    <xdr:clientData/>
  </xdr:twoCellAnchor>
  <xdr:twoCellAnchor>
    <xdr:from>
      <xdr:col>4</xdr:col>
      <xdr:colOff>180975</xdr:colOff>
      <xdr:row>180</xdr:row>
      <xdr:rowOff>0</xdr:rowOff>
    </xdr:from>
    <xdr:to>
      <xdr:col>5</xdr:col>
      <xdr:colOff>171450</xdr:colOff>
      <xdr:row>180</xdr:row>
      <xdr:rowOff>0</xdr:rowOff>
    </xdr:to>
    <xdr:sp>
      <xdr:nvSpPr>
        <xdr:cNvPr id="35" name="TextBox 35"/>
        <xdr:cNvSpPr txBox="1">
          <a:spLocks noChangeArrowheads="1"/>
        </xdr:cNvSpPr>
      </xdr:nvSpPr>
      <xdr:spPr>
        <a:xfrm>
          <a:off x="3943350" y="26727150"/>
          <a:ext cx="87630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Food &amp;
Confectionery
RM'000</a:t>
          </a:r>
        </a:p>
      </xdr:txBody>
    </xdr:sp>
    <xdr:clientData/>
  </xdr:twoCellAnchor>
  <xdr:twoCellAnchor>
    <xdr:from>
      <xdr:col>5</xdr:col>
      <xdr:colOff>228600</xdr:colOff>
      <xdr:row>180</xdr:row>
      <xdr:rowOff>0</xdr:rowOff>
    </xdr:from>
    <xdr:to>
      <xdr:col>6</xdr:col>
      <xdr:colOff>152400</xdr:colOff>
      <xdr:row>180</xdr:row>
      <xdr:rowOff>0</xdr:rowOff>
    </xdr:to>
    <xdr:sp>
      <xdr:nvSpPr>
        <xdr:cNvPr id="36" name="TextBox 36"/>
        <xdr:cNvSpPr txBox="1">
          <a:spLocks noChangeArrowheads="1"/>
        </xdr:cNvSpPr>
      </xdr:nvSpPr>
      <xdr:spPr>
        <a:xfrm>
          <a:off x="4876800" y="26727150"/>
          <a:ext cx="80962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Investment
Holding
RM'000
</a:t>
          </a:r>
        </a:p>
      </xdr:txBody>
    </xdr:sp>
    <xdr:clientData/>
  </xdr:twoCellAnchor>
  <xdr:twoCellAnchor>
    <xdr:from>
      <xdr:col>6</xdr:col>
      <xdr:colOff>361950</xdr:colOff>
      <xdr:row>180</xdr:row>
      <xdr:rowOff>0</xdr:rowOff>
    </xdr:from>
    <xdr:to>
      <xdr:col>7</xdr:col>
      <xdr:colOff>19050</xdr:colOff>
      <xdr:row>180</xdr:row>
      <xdr:rowOff>0</xdr:rowOff>
    </xdr:to>
    <xdr:sp>
      <xdr:nvSpPr>
        <xdr:cNvPr id="37" name="TextBox 37"/>
        <xdr:cNvSpPr txBox="1">
          <a:spLocks noChangeArrowheads="1"/>
        </xdr:cNvSpPr>
      </xdr:nvSpPr>
      <xdr:spPr>
        <a:xfrm>
          <a:off x="5895975" y="26727150"/>
          <a:ext cx="54292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Total
RM'000
</a:t>
          </a:r>
        </a:p>
      </xdr:txBody>
    </xdr:sp>
    <xdr:clientData/>
  </xdr:twoCellAnchor>
  <xdr:twoCellAnchor>
    <xdr:from>
      <xdr:col>4</xdr:col>
      <xdr:colOff>161925</xdr:colOff>
      <xdr:row>180</xdr:row>
      <xdr:rowOff>0</xdr:rowOff>
    </xdr:from>
    <xdr:to>
      <xdr:col>5</xdr:col>
      <xdr:colOff>133350</xdr:colOff>
      <xdr:row>180</xdr:row>
      <xdr:rowOff>0</xdr:rowOff>
    </xdr:to>
    <xdr:sp>
      <xdr:nvSpPr>
        <xdr:cNvPr id="38" name="TextBox 38"/>
        <xdr:cNvSpPr txBox="1">
          <a:spLocks noChangeArrowheads="1"/>
        </xdr:cNvSpPr>
      </xdr:nvSpPr>
      <xdr:spPr>
        <a:xfrm>
          <a:off x="3924300" y="26727150"/>
          <a:ext cx="85725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Food &amp;
Confectionery
RM'000</a:t>
          </a:r>
        </a:p>
      </xdr:txBody>
    </xdr:sp>
    <xdr:clientData/>
  </xdr:twoCellAnchor>
  <xdr:twoCellAnchor>
    <xdr:from>
      <xdr:col>5</xdr:col>
      <xdr:colOff>257175</xdr:colOff>
      <xdr:row>180</xdr:row>
      <xdr:rowOff>0</xdr:rowOff>
    </xdr:from>
    <xdr:to>
      <xdr:col>6</xdr:col>
      <xdr:colOff>85725</xdr:colOff>
      <xdr:row>180</xdr:row>
      <xdr:rowOff>0</xdr:rowOff>
    </xdr:to>
    <xdr:sp>
      <xdr:nvSpPr>
        <xdr:cNvPr id="39" name="TextBox 39"/>
        <xdr:cNvSpPr txBox="1">
          <a:spLocks noChangeArrowheads="1"/>
        </xdr:cNvSpPr>
      </xdr:nvSpPr>
      <xdr:spPr>
        <a:xfrm>
          <a:off x="4905375" y="26727150"/>
          <a:ext cx="71437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Investment
Holding
RM'000
</a:t>
          </a:r>
        </a:p>
      </xdr:txBody>
    </xdr:sp>
    <xdr:clientData/>
  </xdr:twoCellAnchor>
  <xdr:twoCellAnchor>
    <xdr:from>
      <xdr:col>6</xdr:col>
      <xdr:colOff>342900</xdr:colOff>
      <xdr:row>180</xdr:row>
      <xdr:rowOff>0</xdr:rowOff>
    </xdr:from>
    <xdr:to>
      <xdr:col>6</xdr:col>
      <xdr:colOff>876300</xdr:colOff>
      <xdr:row>180</xdr:row>
      <xdr:rowOff>0</xdr:rowOff>
    </xdr:to>
    <xdr:sp>
      <xdr:nvSpPr>
        <xdr:cNvPr id="40" name="TextBox 40"/>
        <xdr:cNvSpPr txBox="1">
          <a:spLocks noChangeArrowheads="1"/>
        </xdr:cNvSpPr>
      </xdr:nvSpPr>
      <xdr:spPr>
        <a:xfrm>
          <a:off x="5876925" y="26727150"/>
          <a:ext cx="53340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Total
RM'000
</a:t>
          </a:r>
        </a:p>
      </xdr:txBody>
    </xdr:sp>
    <xdr:clientData/>
  </xdr:twoCellAnchor>
  <xdr:twoCellAnchor>
    <xdr:from>
      <xdr:col>1</xdr:col>
      <xdr:colOff>19050</xdr:colOff>
      <xdr:row>180</xdr:row>
      <xdr:rowOff>0</xdr:rowOff>
    </xdr:from>
    <xdr:to>
      <xdr:col>8</xdr:col>
      <xdr:colOff>0</xdr:colOff>
      <xdr:row>180</xdr:row>
      <xdr:rowOff>0</xdr:rowOff>
    </xdr:to>
    <xdr:sp>
      <xdr:nvSpPr>
        <xdr:cNvPr id="41" name="Text 64"/>
        <xdr:cNvSpPr txBox="1">
          <a:spLocks noChangeArrowheads="1"/>
        </xdr:cNvSpPr>
      </xdr:nvSpPr>
      <xdr:spPr>
        <a:xfrm>
          <a:off x="238125" y="26727150"/>
          <a:ext cx="63627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25 September 2002  to 26 September 2002, both dates inclusive, to determine shareholders' entitlement to the dividend payment. The entitlement date for the dividend payment is on 24 September  2002.</a:t>
          </a:r>
        </a:p>
      </xdr:txBody>
    </xdr:sp>
    <xdr:clientData/>
  </xdr:twoCellAnchor>
  <xdr:twoCellAnchor>
    <xdr:from>
      <xdr:col>2</xdr:col>
      <xdr:colOff>28575</xdr:colOff>
      <xdr:row>180</xdr:row>
      <xdr:rowOff>0</xdr:rowOff>
    </xdr:from>
    <xdr:to>
      <xdr:col>7</xdr:col>
      <xdr:colOff>161925</xdr:colOff>
      <xdr:row>180</xdr:row>
      <xdr:rowOff>0</xdr:rowOff>
    </xdr:to>
    <xdr:sp>
      <xdr:nvSpPr>
        <xdr:cNvPr id="42" name="Text 65"/>
        <xdr:cNvSpPr txBox="1">
          <a:spLocks noChangeArrowheads="1"/>
        </xdr:cNvSpPr>
      </xdr:nvSpPr>
      <xdr:spPr>
        <a:xfrm>
          <a:off x="438150" y="26727150"/>
          <a:ext cx="61436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20 September 2002 (in respect of shares exempted from mandatory deposit) ;</a:t>
          </a:r>
        </a:p>
      </xdr:txBody>
    </xdr:sp>
    <xdr:clientData/>
  </xdr:twoCellAnchor>
  <xdr:twoCellAnchor>
    <xdr:from>
      <xdr:col>2</xdr:col>
      <xdr:colOff>19050</xdr:colOff>
      <xdr:row>180</xdr:row>
      <xdr:rowOff>0</xdr:rowOff>
    </xdr:from>
    <xdr:to>
      <xdr:col>7</xdr:col>
      <xdr:colOff>171450</xdr:colOff>
      <xdr:row>180</xdr:row>
      <xdr:rowOff>0</xdr:rowOff>
    </xdr:to>
    <xdr:sp>
      <xdr:nvSpPr>
        <xdr:cNvPr id="43" name="Text 66"/>
        <xdr:cNvSpPr txBox="1">
          <a:spLocks noChangeArrowheads="1"/>
        </xdr:cNvSpPr>
      </xdr:nvSpPr>
      <xdr:spPr>
        <a:xfrm>
          <a:off x="428625" y="26727150"/>
          <a:ext cx="61626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24 September 2002 (in respect of ordinary transfers) ; and</a:t>
          </a:r>
        </a:p>
      </xdr:txBody>
    </xdr:sp>
    <xdr:clientData/>
  </xdr:twoCellAnchor>
  <xdr:twoCellAnchor>
    <xdr:from>
      <xdr:col>2</xdr:col>
      <xdr:colOff>9525</xdr:colOff>
      <xdr:row>180</xdr:row>
      <xdr:rowOff>0</xdr:rowOff>
    </xdr:from>
    <xdr:to>
      <xdr:col>8</xdr:col>
      <xdr:colOff>0</xdr:colOff>
      <xdr:row>180</xdr:row>
      <xdr:rowOff>0</xdr:rowOff>
    </xdr:to>
    <xdr:sp>
      <xdr:nvSpPr>
        <xdr:cNvPr id="44" name="Text 67"/>
        <xdr:cNvSpPr txBox="1">
          <a:spLocks noChangeArrowheads="1"/>
        </xdr:cNvSpPr>
      </xdr:nvSpPr>
      <xdr:spPr>
        <a:xfrm>
          <a:off x="419100" y="26727150"/>
          <a:ext cx="6181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a cum entitlement basis according to the Rules of the Kuala Lumpur Stock Exchange.</a:t>
          </a:r>
        </a:p>
      </xdr:txBody>
    </xdr:sp>
    <xdr:clientData/>
  </xdr:twoCellAnchor>
  <xdr:twoCellAnchor>
    <xdr:from>
      <xdr:col>1</xdr:col>
      <xdr:colOff>9525</xdr:colOff>
      <xdr:row>5</xdr:row>
      <xdr:rowOff>0</xdr:rowOff>
    </xdr:from>
    <xdr:to>
      <xdr:col>7</xdr:col>
      <xdr:colOff>114300</xdr:colOff>
      <xdr:row>6</xdr:row>
      <xdr:rowOff>66675</xdr:rowOff>
    </xdr:to>
    <xdr:sp>
      <xdr:nvSpPr>
        <xdr:cNvPr id="45" name="TextBox 46"/>
        <xdr:cNvSpPr txBox="1">
          <a:spLocks noChangeArrowheads="1"/>
        </xdr:cNvSpPr>
      </xdr:nvSpPr>
      <xdr:spPr>
        <a:xfrm>
          <a:off x="228600" y="781050"/>
          <a:ext cx="6305550" cy="228600"/>
        </a:xfrm>
        <a:prstGeom prst="rect">
          <a:avLst/>
        </a:prstGeom>
        <a:noFill/>
        <a:ln w="19050" cmpd="sng">
          <a:noFill/>
        </a:ln>
      </xdr:spPr>
      <xdr:txBody>
        <a:bodyPr vertOverflow="clip" wrap="square"/>
        <a:p>
          <a:pPr algn="l">
            <a:defRPr/>
          </a:pPr>
          <a:r>
            <a:rPr lang="en-US" cap="none" sz="1200" b="1" i="0" u="none" baseline="0">
              <a:latin typeface="Arial"/>
              <a:ea typeface="Arial"/>
              <a:cs typeface="Arial"/>
            </a:rPr>
            <a:t>NOTES TO THE KLSE'S LISTINGS REQUIREMENTS</a:t>
          </a:r>
          <a:r>
            <a:rPr lang="en-US" cap="none" sz="1000" b="0" i="0" u="none" baseline="0">
              <a:latin typeface="Arial"/>
              <a:ea typeface="Arial"/>
              <a:cs typeface="Arial"/>
            </a:rPr>
            <a:t>
</a:t>
          </a:r>
        </a:p>
      </xdr:txBody>
    </xdr:sp>
    <xdr:clientData/>
  </xdr:twoCellAnchor>
  <xdr:twoCellAnchor>
    <xdr:from>
      <xdr:col>1</xdr:col>
      <xdr:colOff>9525</xdr:colOff>
      <xdr:row>21</xdr:row>
      <xdr:rowOff>19050</xdr:rowOff>
    </xdr:from>
    <xdr:to>
      <xdr:col>7</xdr:col>
      <xdr:colOff>171450</xdr:colOff>
      <xdr:row>26</xdr:row>
      <xdr:rowOff>66675</xdr:rowOff>
    </xdr:to>
    <xdr:sp>
      <xdr:nvSpPr>
        <xdr:cNvPr id="46" name="TextBox 48"/>
        <xdr:cNvSpPr txBox="1">
          <a:spLocks noChangeArrowheads="1"/>
        </xdr:cNvSpPr>
      </xdr:nvSpPr>
      <xdr:spPr>
        <a:xfrm>
          <a:off x="228600" y="3028950"/>
          <a:ext cx="6362700" cy="857250"/>
        </a:xfrm>
        <a:prstGeom prst="rect">
          <a:avLst/>
        </a:prstGeom>
        <a:solidFill>
          <a:srgbClr val="FFFFFF"/>
        </a:solidFill>
        <a:ln w="19050" cmpd="sng">
          <a:noFill/>
        </a:ln>
      </xdr:spPr>
      <xdr:txBody>
        <a:bodyPr vertOverflow="clip" wrap="square" anchor="just"/>
        <a:p>
          <a:pPr algn="just">
            <a:defRPr/>
          </a:pPr>
          <a:r>
            <a:rPr lang="en-US" cap="none" sz="1000" b="0" i="0" u="none" baseline="0">
              <a:latin typeface="Arial"/>
              <a:ea typeface="Arial"/>
              <a:cs typeface="Arial"/>
            </a:rPr>
            <a:t>Revenue for the fourth quarter of RM100.9 million was slightly higher than the revenue for the preceding quarter of RM98.1 million mainly due to higher revenue from the food operations as demand normally increase during the year end festive seasons. The fourth quarter recorded pre-tax loss of RM249.9 million as compared to pre-tax profit of RM4.3 million in the preceding quarter. The pre-tax loss in the fourth quarter was mainly due to the impairment on assets as mentioned in Note 1 above.</a:t>
          </a:r>
        </a:p>
      </xdr:txBody>
    </xdr:sp>
    <xdr:clientData/>
  </xdr:twoCellAnchor>
  <xdr:twoCellAnchor>
    <xdr:from>
      <xdr:col>0</xdr:col>
      <xdr:colOff>209550</xdr:colOff>
      <xdr:row>30</xdr:row>
      <xdr:rowOff>9525</xdr:rowOff>
    </xdr:from>
    <xdr:to>
      <xdr:col>7</xdr:col>
      <xdr:colOff>161925</xdr:colOff>
      <xdr:row>33</xdr:row>
      <xdr:rowOff>95250</xdr:rowOff>
    </xdr:to>
    <xdr:sp>
      <xdr:nvSpPr>
        <xdr:cNvPr id="47" name="TextBox 49"/>
        <xdr:cNvSpPr txBox="1">
          <a:spLocks noChangeArrowheads="1"/>
        </xdr:cNvSpPr>
      </xdr:nvSpPr>
      <xdr:spPr>
        <a:xfrm>
          <a:off x="209550" y="4267200"/>
          <a:ext cx="6372225" cy="571500"/>
        </a:xfrm>
        <a:prstGeom prst="rect">
          <a:avLst/>
        </a:prstGeom>
        <a:solidFill>
          <a:srgbClr val="FFFFFF"/>
        </a:solidFill>
        <a:ln w="19050" cmpd="sng">
          <a:noFill/>
        </a:ln>
      </xdr:spPr>
      <xdr:txBody>
        <a:bodyPr vertOverflow="clip" wrap="square" anchor="just"/>
        <a:p>
          <a:pPr algn="just">
            <a:defRPr/>
          </a:pPr>
          <a:r>
            <a:rPr lang="en-US" cap="none" sz="1000" b="0" i="0" u="none" baseline="0">
              <a:latin typeface="Arial"/>
              <a:ea typeface="Arial"/>
              <a:cs typeface="Arial"/>
            </a:rPr>
            <a:t>In view of the current global economic uncertainties, the Directors anticipate that the Group's operations will face challenging trading environment for the financial year ending 31 December 2003. Meanwhile, the Group is focusing on strengthening its market share and continuing to seek new business opportunities.
</a:t>
          </a:r>
        </a:p>
      </xdr:txBody>
    </xdr:sp>
    <xdr:clientData/>
  </xdr:twoCellAnchor>
  <xdr:twoCellAnchor>
    <xdr:from>
      <xdr:col>2</xdr:col>
      <xdr:colOff>9525</xdr:colOff>
      <xdr:row>147</xdr:row>
      <xdr:rowOff>152400</xdr:rowOff>
    </xdr:from>
    <xdr:to>
      <xdr:col>7</xdr:col>
      <xdr:colOff>161925</xdr:colOff>
      <xdr:row>151</xdr:row>
      <xdr:rowOff>38100</xdr:rowOff>
    </xdr:to>
    <xdr:sp>
      <xdr:nvSpPr>
        <xdr:cNvPr id="48" name="TextBox 59"/>
        <xdr:cNvSpPr txBox="1">
          <a:spLocks noChangeArrowheads="1"/>
        </xdr:cNvSpPr>
      </xdr:nvSpPr>
      <xdr:spPr>
        <a:xfrm>
          <a:off x="419100" y="21736050"/>
          <a:ext cx="6162675" cy="53340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Basic earnings/(loss) per share of the Group is calculated by dividing the net earnings/(loss) attributable to shareholders for the financial period/year ended 31 December 2002 by the number of ordinary shares in issue during the said financial period/year of 739,500,000 (2001 : 739,500,000).</a:t>
          </a:r>
        </a:p>
      </xdr:txBody>
    </xdr:sp>
    <xdr:clientData/>
  </xdr:twoCellAnchor>
  <xdr:twoCellAnchor>
    <xdr:from>
      <xdr:col>2</xdr:col>
      <xdr:colOff>9525</xdr:colOff>
      <xdr:row>153</xdr:row>
      <xdr:rowOff>152400</xdr:rowOff>
    </xdr:from>
    <xdr:to>
      <xdr:col>7</xdr:col>
      <xdr:colOff>161925</xdr:colOff>
      <xdr:row>155</xdr:row>
      <xdr:rowOff>0</xdr:rowOff>
    </xdr:to>
    <xdr:sp>
      <xdr:nvSpPr>
        <xdr:cNvPr id="49" name="TextBox 60"/>
        <xdr:cNvSpPr txBox="1">
          <a:spLocks noChangeArrowheads="1"/>
        </xdr:cNvSpPr>
      </xdr:nvSpPr>
      <xdr:spPr>
        <a:xfrm>
          <a:off x="419100" y="22650450"/>
          <a:ext cx="6162675" cy="171450"/>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Not applicable</a:t>
          </a:r>
        </a:p>
      </xdr:txBody>
    </xdr:sp>
    <xdr:clientData/>
  </xdr:twoCellAnchor>
  <xdr:twoCellAnchor>
    <xdr:from>
      <xdr:col>1</xdr:col>
      <xdr:colOff>0</xdr:colOff>
      <xdr:row>52</xdr:row>
      <xdr:rowOff>76200</xdr:rowOff>
    </xdr:from>
    <xdr:to>
      <xdr:col>7</xdr:col>
      <xdr:colOff>171450</xdr:colOff>
      <xdr:row>56</xdr:row>
      <xdr:rowOff>19050</xdr:rowOff>
    </xdr:to>
    <xdr:sp>
      <xdr:nvSpPr>
        <xdr:cNvPr id="50" name="Text 20"/>
        <xdr:cNvSpPr txBox="1">
          <a:spLocks noChangeArrowheads="1"/>
        </xdr:cNvSpPr>
      </xdr:nvSpPr>
      <xdr:spPr>
        <a:xfrm>
          <a:off x="219075" y="7496175"/>
          <a:ext cx="6372225" cy="590550"/>
        </a:xfrm>
        <a:prstGeom prst="rect">
          <a:avLst/>
        </a:prstGeom>
        <a:solidFill>
          <a:srgbClr val="FFFFFF"/>
        </a:solidFill>
        <a:ln w="1" cmpd="sng">
          <a:noFill/>
        </a:ln>
      </xdr:spPr>
      <xdr:txBody>
        <a:bodyPr vertOverflow="clip" wrap="square" anchor="just"/>
        <a:p>
          <a:pPr algn="just">
            <a:defRPr/>
          </a:pPr>
          <a:r>
            <a:rPr lang="en-US" cap="none" sz="1000" b="0" i="0" u="none" baseline="0">
              <a:latin typeface="Arial"/>
              <a:ea typeface="Arial"/>
              <a:cs typeface="Arial"/>
            </a:rPr>
            <a:t>The tax charges of the Group for the financial period/year ended 31 December 2002 are higher than the statutory rate of tax applicable. This is mainly due to the losses suffered by certain subsidiary companies for which no group relief is available. 
</a:t>
          </a:r>
        </a:p>
      </xdr:txBody>
    </xdr:sp>
    <xdr:clientData/>
  </xdr:twoCellAnchor>
  <xdr:twoCellAnchor>
    <xdr:from>
      <xdr:col>2</xdr:col>
      <xdr:colOff>76200</xdr:colOff>
      <xdr:row>63</xdr:row>
      <xdr:rowOff>0</xdr:rowOff>
    </xdr:from>
    <xdr:to>
      <xdr:col>8</xdr:col>
      <xdr:colOff>0</xdr:colOff>
      <xdr:row>65</xdr:row>
      <xdr:rowOff>38100</xdr:rowOff>
    </xdr:to>
    <xdr:sp>
      <xdr:nvSpPr>
        <xdr:cNvPr id="51" name="Text 49"/>
        <xdr:cNvSpPr txBox="1">
          <a:spLocks noChangeArrowheads="1"/>
        </xdr:cNvSpPr>
      </xdr:nvSpPr>
      <xdr:spPr>
        <a:xfrm>
          <a:off x="485775" y="9096375"/>
          <a:ext cx="6115050" cy="3619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purchases and disposals of quoted securities of the Group for the financial year ended 31 December 2002.</a:t>
          </a:r>
        </a:p>
      </xdr:txBody>
    </xdr:sp>
    <xdr:clientData/>
  </xdr:twoCellAnchor>
  <xdr:twoCellAnchor>
    <xdr:from>
      <xdr:col>2</xdr:col>
      <xdr:colOff>66675</xdr:colOff>
      <xdr:row>66</xdr:row>
      <xdr:rowOff>0</xdr:rowOff>
    </xdr:from>
    <xdr:to>
      <xdr:col>7</xdr:col>
      <xdr:colOff>180975</xdr:colOff>
      <xdr:row>67</xdr:row>
      <xdr:rowOff>76200</xdr:rowOff>
    </xdr:to>
    <xdr:sp>
      <xdr:nvSpPr>
        <xdr:cNvPr id="52" name="Text 50"/>
        <xdr:cNvSpPr txBox="1">
          <a:spLocks noChangeArrowheads="1"/>
        </xdr:cNvSpPr>
      </xdr:nvSpPr>
      <xdr:spPr>
        <a:xfrm>
          <a:off x="476250" y="9525000"/>
          <a:ext cx="6124575" cy="2381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Total investments in quoted securities as at 31 December 2002 are as follows :-
</a:t>
          </a:r>
        </a:p>
      </xdr:txBody>
    </xdr:sp>
    <xdr:clientData/>
  </xdr:twoCellAnchor>
  <xdr:oneCellAnchor>
    <xdr:from>
      <xdr:col>1</xdr:col>
      <xdr:colOff>0</xdr:colOff>
      <xdr:row>58</xdr:row>
      <xdr:rowOff>114300</xdr:rowOff>
    </xdr:from>
    <xdr:ext cx="6362700" cy="361950"/>
    <xdr:sp>
      <xdr:nvSpPr>
        <xdr:cNvPr id="53" name="Text 19"/>
        <xdr:cNvSpPr txBox="1">
          <a:spLocks noChangeArrowheads="1"/>
        </xdr:cNvSpPr>
      </xdr:nvSpPr>
      <xdr:spPr>
        <a:xfrm>
          <a:off x="219075" y="8410575"/>
          <a:ext cx="6362700" cy="3619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profits on disposal of investments and/or properties for the financial year ended 31 December 2002 other than as disclosed in Note 4 of the Notes to the Interim Financial Report.</a:t>
          </a:r>
        </a:p>
      </xdr:txBody>
    </xdr:sp>
    <xdr:clientData/>
  </xdr:oneCellAnchor>
  <xdr:oneCellAnchor>
    <xdr:from>
      <xdr:col>1</xdr:col>
      <xdr:colOff>9525</xdr:colOff>
      <xdr:row>78</xdr:row>
      <xdr:rowOff>0</xdr:rowOff>
    </xdr:from>
    <xdr:ext cx="6353175" cy="342900"/>
    <xdr:sp fLocksText="0">
      <xdr:nvSpPr>
        <xdr:cNvPr id="54" name="Text 17"/>
        <xdr:cNvSpPr txBox="1">
          <a:spLocks noChangeArrowheads="1"/>
        </xdr:cNvSpPr>
      </xdr:nvSpPr>
      <xdr:spPr>
        <a:xfrm>
          <a:off x="228600" y="11220450"/>
          <a:ext cx="6353175"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has not announced any corporate proposals which have not been completed as at the date of this report.
</a:t>
          </a:r>
        </a:p>
      </xdr:txBody>
    </xdr:sp>
    <xdr:clientData fLocksWithSheet="0"/>
  </xdr:oneCellAnchor>
  <xdr:twoCellAnchor>
    <xdr:from>
      <xdr:col>2</xdr:col>
      <xdr:colOff>57150</xdr:colOff>
      <xdr:row>83</xdr:row>
      <xdr:rowOff>28575</xdr:rowOff>
    </xdr:from>
    <xdr:to>
      <xdr:col>7</xdr:col>
      <xdr:colOff>0</xdr:colOff>
      <xdr:row>85</xdr:row>
      <xdr:rowOff>0</xdr:rowOff>
    </xdr:to>
    <xdr:sp>
      <xdr:nvSpPr>
        <xdr:cNvPr id="55" name="Text 74"/>
        <xdr:cNvSpPr txBox="1">
          <a:spLocks noChangeArrowheads="1"/>
        </xdr:cNvSpPr>
      </xdr:nvSpPr>
      <xdr:spPr>
        <a:xfrm>
          <a:off x="466725" y="11982450"/>
          <a:ext cx="5953125" cy="2952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Total Group borrowings as at 31 December 2002 are as follows :-</a:t>
          </a:r>
        </a:p>
      </xdr:txBody>
    </xdr:sp>
    <xdr:clientData/>
  </xdr:twoCellAnchor>
  <xdr:twoCellAnchor>
    <xdr:from>
      <xdr:col>2</xdr:col>
      <xdr:colOff>38100</xdr:colOff>
      <xdr:row>95</xdr:row>
      <xdr:rowOff>9525</xdr:rowOff>
    </xdr:from>
    <xdr:to>
      <xdr:col>8</xdr:col>
      <xdr:colOff>0</xdr:colOff>
      <xdr:row>97</xdr:row>
      <xdr:rowOff>0</xdr:rowOff>
    </xdr:to>
    <xdr:sp>
      <xdr:nvSpPr>
        <xdr:cNvPr id="56" name="Text 75"/>
        <xdr:cNvSpPr txBox="1">
          <a:spLocks noChangeArrowheads="1"/>
        </xdr:cNvSpPr>
      </xdr:nvSpPr>
      <xdr:spPr>
        <a:xfrm>
          <a:off x="447675" y="13858875"/>
          <a:ext cx="6153150" cy="3143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Foreign borrowings in Ringgit equivalent as at 31 December 2002 included in (a) above are as follows :-</a:t>
          </a:r>
        </a:p>
      </xdr:txBody>
    </xdr:sp>
    <xdr:clientData/>
  </xdr:twoCellAnchor>
  <xdr:twoCellAnchor>
    <xdr:from>
      <xdr:col>5</xdr:col>
      <xdr:colOff>104775</xdr:colOff>
      <xdr:row>90</xdr:row>
      <xdr:rowOff>9525</xdr:rowOff>
    </xdr:from>
    <xdr:to>
      <xdr:col>6</xdr:col>
      <xdr:colOff>0</xdr:colOff>
      <xdr:row>90</xdr:row>
      <xdr:rowOff>9525</xdr:rowOff>
    </xdr:to>
    <xdr:sp>
      <xdr:nvSpPr>
        <xdr:cNvPr id="57" name="Line 85"/>
        <xdr:cNvSpPr>
          <a:spLocks/>
        </xdr:cNvSpPr>
      </xdr:nvSpPr>
      <xdr:spPr>
        <a:xfrm>
          <a:off x="4752975" y="13096875"/>
          <a:ext cx="7810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89</xdr:row>
      <xdr:rowOff>0</xdr:rowOff>
    </xdr:from>
    <xdr:to>
      <xdr:col>6</xdr:col>
      <xdr:colOff>0</xdr:colOff>
      <xdr:row>89</xdr:row>
      <xdr:rowOff>0</xdr:rowOff>
    </xdr:to>
    <xdr:sp>
      <xdr:nvSpPr>
        <xdr:cNvPr id="58" name="Line 86"/>
        <xdr:cNvSpPr>
          <a:spLocks/>
        </xdr:cNvSpPr>
      </xdr:nvSpPr>
      <xdr:spPr>
        <a:xfrm>
          <a:off x="4752975" y="12925425"/>
          <a:ext cx="7810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94</xdr:row>
      <xdr:rowOff>0</xdr:rowOff>
    </xdr:from>
    <xdr:to>
      <xdr:col>6</xdr:col>
      <xdr:colOff>0</xdr:colOff>
      <xdr:row>94</xdr:row>
      <xdr:rowOff>0</xdr:rowOff>
    </xdr:to>
    <xdr:sp>
      <xdr:nvSpPr>
        <xdr:cNvPr id="59" name="Line 87"/>
        <xdr:cNvSpPr>
          <a:spLocks/>
        </xdr:cNvSpPr>
      </xdr:nvSpPr>
      <xdr:spPr>
        <a:xfrm>
          <a:off x="4752975" y="13735050"/>
          <a:ext cx="7810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93</xdr:row>
      <xdr:rowOff>0</xdr:rowOff>
    </xdr:from>
    <xdr:to>
      <xdr:col>6</xdr:col>
      <xdr:colOff>0</xdr:colOff>
      <xdr:row>93</xdr:row>
      <xdr:rowOff>0</xdr:rowOff>
    </xdr:to>
    <xdr:sp>
      <xdr:nvSpPr>
        <xdr:cNvPr id="60" name="Line 88"/>
        <xdr:cNvSpPr>
          <a:spLocks/>
        </xdr:cNvSpPr>
      </xdr:nvSpPr>
      <xdr:spPr>
        <a:xfrm>
          <a:off x="4752975" y="13573125"/>
          <a:ext cx="7810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114300</xdr:colOff>
      <xdr:row>102</xdr:row>
      <xdr:rowOff>161925</xdr:rowOff>
    </xdr:from>
    <xdr:to>
      <xdr:col>6</xdr:col>
      <xdr:colOff>0</xdr:colOff>
      <xdr:row>102</xdr:row>
      <xdr:rowOff>161925</xdr:rowOff>
    </xdr:to>
    <xdr:sp>
      <xdr:nvSpPr>
        <xdr:cNvPr id="61" name="Line 89"/>
        <xdr:cNvSpPr>
          <a:spLocks/>
        </xdr:cNvSpPr>
      </xdr:nvSpPr>
      <xdr:spPr>
        <a:xfrm>
          <a:off x="4762500" y="15144750"/>
          <a:ext cx="7715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107</xdr:row>
      <xdr:rowOff>114300</xdr:rowOff>
    </xdr:from>
    <xdr:to>
      <xdr:col>7</xdr:col>
      <xdr:colOff>171450</xdr:colOff>
      <xdr:row>109</xdr:row>
      <xdr:rowOff>28575</xdr:rowOff>
    </xdr:to>
    <xdr:sp>
      <xdr:nvSpPr>
        <xdr:cNvPr id="62" name="Text 5"/>
        <xdr:cNvSpPr txBox="1">
          <a:spLocks noChangeArrowheads="1"/>
        </xdr:cNvSpPr>
      </xdr:nvSpPr>
      <xdr:spPr>
        <a:xfrm>
          <a:off x="247650" y="15792450"/>
          <a:ext cx="6343650" cy="2381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financial instruments with off balance sheet risk as at the date of this report.</a:t>
          </a:r>
          <a:r>
            <a:rPr lang="en-US" cap="none" sz="1000" b="0" i="0" u="none" baseline="0">
              <a:latin typeface="Arial"/>
              <a:ea typeface="Arial"/>
              <a:cs typeface="Arial"/>
            </a:rPr>
            <a:t>
 </a:t>
          </a:r>
        </a:p>
      </xdr:txBody>
    </xdr:sp>
    <xdr:clientData/>
  </xdr:twoCellAnchor>
  <xdr:oneCellAnchor>
    <xdr:from>
      <xdr:col>1</xdr:col>
      <xdr:colOff>28575</xdr:colOff>
      <xdr:row>112</xdr:row>
      <xdr:rowOff>85725</xdr:rowOff>
    </xdr:from>
    <xdr:ext cx="6553200" cy="209550"/>
    <xdr:sp>
      <xdr:nvSpPr>
        <xdr:cNvPr id="63" name="Text 12"/>
        <xdr:cNvSpPr txBox="1">
          <a:spLocks noChangeArrowheads="1"/>
        </xdr:cNvSpPr>
      </xdr:nvSpPr>
      <xdr:spPr>
        <a:xfrm>
          <a:off x="247650" y="16459200"/>
          <a:ext cx="6553200" cy="2095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is no material litigation involving the Group as at the date of this report.</a:t>
          </a:r>
        </a:p>
      </xdr:txBody>
    </xdr:sp>
    <xdr:clientData/>
  </xdr:oneCellAnchor>
  <xdr:twoCellAnchor>
    <xdr:from>
      <xdr:col>2</xdr:col>
      <xdr:colOff>57150</xdr:colOff>
      <xdr:row>122</xdr:row>
      <xdr:rowOff>0</xdr:rowOff>
    </xdr:from>
    <xdr:to>
      <xdr:col>7</xdr:col>
      <xdr:colOff>171450</xdr:colOff>
      <xdr:row>122</xdr:row>
      <xdr:rowOff>0</xdr:rowOff>
    </xdr:to>
    <xdr:sp>
      <xdr:nvSpPr>
        <xdr:cNvPr id="64" name="TextBox 93"/>
        <xdr:cNvSpPr txBox="1">
          <a:spLocks noChangeArrowheads="1"/>
        </xdr:cNvSpPr>
      </xdr:nvSpPr>
      <xdr:spPr>
        <a:xfrm>
          <a:off x="466725" y="17821275"/>
          <a:ext cx="6124575" cy="0"/>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The total dividend per share for the financial year is 3.5% (1.75 sen) less tax at 28%.</a:t>
          </a:r>
        </a:p>
      </xdr:txBody>
    </xdr:sp>
    <xdr:clientData/>
  </xdr:twoCellAnchor>
  <xdr:twoCellAnchor>
    <xdr:from>
      <xdr:col>1</xdr:col>
      <xdr:colOff>0</xdr:colOff>
      <xdr:row>180</xdr:row>
      <xdr:rowOff>0</xdr:rowOff>
    </xdr:from>
    <xdr:to>
      <xdr:col>6</xdr:col>
      <xdr:colOff>0</xdr:colOff>
      <xdr:row>180</xdr:row>
      <xdr:rowOff>0</xdr:rowOff>
    </xdr:to>
    <xdr:sp>
      <xdr:nvSpPr>
        <xdr:cNvPr id="65" name="Text 64"/>
        <xdr:cNvSpPr txBox="1">
          <a:spLocks noChangeArrowheads="1"/>
        </xdr:cNvSpPr>
      </xdr:nvSpPr>
      <xdr:spPr>
        <a:xfrm>
          <a:off x="219075" y="26727150"/>
          <a:ext cx="53149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180</xdr:row>
      <xdr:rowOff>0</xdr:rowOff>
    </xdr:from>
    <xdr:to>
      <xdr:col>6</xdr:col>
      <xdr:colOff>0</xdr:colOff>
      <xdr:row>180</xdr:row>
      <xdr:rowOff>0</xdr:rowOff>
    </xdr:to>
    <xdr:sp>
      <xdr:nvSpPr>
        <xdr:cNvPr id="66" name="Text 65"/>
        <xdr:cNvSpPr txBox="1">
          <a:spLocks noChangeArrowheads="1"/>
        </xdr:cNvSpPr>
      </xdr:nvSpPr>
      <xdr:spPr>
        <a:xfrm>
          <a:off x="409575" y="26727150"/>
          <a:ext cx="51244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180</xdr:row>
      <xdr:rowOff>0</xdr:rowOff>
    </xdr:from>
    <xdr:to>
      <xdr:col>6</xdr:col>
      <xdr:colOff>0</xdr:colOff>
      <xdr:row>180</xdr:row>
      <xdr:rowOff>0</xdr:rowOff>
    </xdr:to>
    <xdr:sp>
      <xdr:nvSpPr>
        <xdr:cNvPr id="67" name="Text 66"/>
        <xdr:cNvSpPr txBox="1">
          <a:spLocks noChangeArrowheads="1"/>
        </xdr:cNvSpPr>
      </xdr:nvSpPr>
      <xdr:spPr>
        <a:xfrm>
          <a:off x="419100" y="26727150"/>
          <a:ext cx="51149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180</xdr:row>
      <xdr:rowOff>0</xdr:rowOff>
    </xdr:from>
    <xdr:to>
      <xdr:col>6</xdr:col>
      <xdr:colOff>0</xdr:colOff>
      <xdr:row>180</xdr:row>
      <xdr:rowOff>0</xdr:rowOff>
    </xdr:to>
    <xdr:sp>
      <xdr:nvSpPr>
        <xdr:cNvPr id="68" name="Text 67"/>
        <xdr:cNvSpPr txBox="1">
          <a:spLocks noChangeArrowheads="1"/>
        </xdr:cNvSpPr>
      </xdr:nvSpPr>
      <xdr:spPr>
        <a:xfrm>
          <a:off x="409575" y="26727150"/>
          <a:ext cx="51244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1</xdr:col>
      <xdr:colOff>95250</xdr:colOff>
      <xdr:row>180</xdr:row>
      <xdr:rowOff>0</xdr:rowOff>
    </xdr:from>
    <xdr:to>
      <xdr:col>7</xdr:col>
      <xdr:colOff>0</xdr:colOff>
      <xdr:row>180</xdr:row>
      <xdr:rowOff>0</xdr:rowOff>
    </xdr:to>
    <xdr:sp>
      <xdr:nvSpPr>
        <xdr:cNvPr id="69" name="Text 64"/>
        <xdr:cNvSpPr txBox="1">
          <a:spLocks noChangeArrowheads="1"/>
        </xdr:cNvSpPr>
      </xdr:nvSpPr>
      <xdr:spPr>
        <a:xfrm>
          <a:off x="314325" y="26727150"/>
          <a:ext cx="61055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26 September 2001  to   27 September  2001, both dates inclusive, to determine shareholders' entitlement to the dividend payment. The entitlement date for the dividend payment is on  25 September  2001.</a:t>
          </a:r>
        </a:p>
      </xdr:txBody>
    </xdr:sp>
    <xdr:clientData/>
  </xdr:twoCellAnchor>
  <xdr:twoCellAnchor>
    <xdr:from>
      <xdr:col>2</xdr:col>
      <xdr:colOff>0</xdr:colOff>
      <xdr:row>180</xdr:row>
      <xdr:rowOff>0</xdr:rowOff>
    </xdr:from>
    <xdr:to>
      <xdr:col>7</xdr:col>
      <xdr:colOff>0</xdr:colOff>
      <xdr:row>180</xdr:row>
      <xdr:rowOff>0</xdr:rowOff>
    </xdr:to>
    <xdr:sp>
      <xdr:nvSpPr>
        <xdr:cNvPr id="70" name="Text 65"/>
        <xdr:cNvSpPr txBox="1">
          <a:spLocks noChangeArrowheads="1"/>
        </xdr:cNvSpPr>
      </xdr:nvSpPr>
      <xdr:spPr>
        <a:xfrm>
          <a:off x="409575" y="26727150"/>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September 2001 (in respect of shares exempted from mandatory deposit) ;</a:t>
          </a:r>
        </a:p>
      </xdr:txBody>
    </xdr:sp>
    <xdr:clientData/>
  </xdr:twoCellAnchor>
  <xdr:twoCellAnchor>
    <xdr:from>
      <xdr:col>2</xdr:col>
      <xdr:colOff>9525</xdr:colOff>
      <xdr:row>180</xdr:row>
      <xdr:rowOff>0</xdr:rowOff>
    </xdr:from>
    <xdr:to>
      <xdr:col>7</xdr:col>
      <xdr:colOff>0</xdr:colOff>
      <xdr:row>180</xdr:row>
      <xdr:rowOff>0</xdr:rowOff>
    </xdr:to>
    <xdr:sp>
      <xdr:nvSpPr>
        <xdr:cNvPr id="71" name="Text 66"/>
        <xdr:cNvSpPr txBox="1">
          <a:spLocks noChangeArrowheads="1"/>
        </xdr:cNvSpPr>
      </xdr:nvSpPr>
      <xdr:spPr>
        <a:xfrm>
          <a:off x="419100" y="26727150"/>
          <a:ext cx="60007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25 September 2001 in respect of ordinary transfers; and</a:t>
          </a:r>
        </a:p>
      </xdr:txBody>
    </xdr:sp>
    <xdr:clientData/>
  </xdr:twoCellAnchor>
  <xdr:twoCellAnchor>
    <xdr:from>
      <xdr:col>2</xdr:col>
      <xdr:colOff>0</xdr:colOff>
      <xdr:row>180</xdr:row>
      <xdr:rowOff>0</xdr:rowOff>
    </xdr:from>
    <xdr:to>
      <xdr:col>7</xdr:col>
      <xdr:colOff>0</xdr:colOff>
      <xdr:row>180</xdr:row>
      <xdr:rowOff>0</xdr:rowOff>
    </xdr:to>
    <xdr:sp>
      <xdr:nvSpPr>
        <xdr:cNvPr id="72" name="Text 67"/>
        <xdr:cNvSpPr txBox="1">
          <a:spLocks noChangeArrowheads="1"/>
        </xdr:cNvSpPr>
      </xdr:nvSpPr>
      <xdr:spPr>
        <a:xfrm>
          <a:off x="409575" y="26727150"/>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0</xdr:col>
      <xdr:colOff>219075</xdr:colOff>
      <xdr:row>171</xdr:row>
      <xdr:rowOff>0</xdr:rowOff>
    </xdr:from>
    <xdr:to>
      <xdr:col>7</xdr:col>
      <xdr:colOff>0</xdr:colOff>
      <xdr:row>171</xdr:row>
      <xdr:rowOff>0</xdr:rowOff>
    </xdr:to>
    <xdr:sp>
      <xdr:nvSpPr>
        <xdr:cNvPr id="73" name="Text 64"/>
        <xdr:cNvSpPr txBox="1">
          <a:spLocks noChangeArrowheads="1"/>
        </xdr:cNvSpPr>
      </xdr:nvSpPr>
      <xdr:spPr>
        <a:xfrm>
          <a:off x="219075" y="25260300"/>
          <a:ext cx="6200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176</xdr:row>
      <xdr:rowOff>0</xdr:rowOff>
    </xdr:from>
    <xdr:to>
      <xdr:col>7</xdr:col>
      <xdr:colOff>0</xdr:colOff>
      <xdr:row>176</xdr:row>
      <xdr:rowOff>0</xdr:rowOff>
    </xdr:to>
    <xdr:sp>
      <xdr:nvSpPr>
        <xdr:cNvPr id="74" name="Text 65"/>
        <xdr:cNvSpPr txBox="1">
          <a:spLocks noChangeArrowheads="1"/>
        </xdr:cNvSpPr>
      </xdr:nvSpPr>
      <xdr:spPr>
        <a:xfrm>
          <a:off x="409575" y="26079450"/>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176</xdr:row>
      <xdr:rowOff>0</xdr:rowOff>
    </xdr:from>
    <xdr:to>
      <xdr:col>7</xdr:col>
      <xdr:colOff>0</xdr:colOff>
      <xdr:row>176</xdr:row>
      <xdr:rowOff>0</xdr:rowOff>
    </xdr:to>
    <xdr:sp>
      <xdr:nvSpPr>
        <xdr:cNvPr id="75" name="Text 66"/>
        <xdr:cNvSpPr txBox="1">
          <a:spLocks noChangeArrowheads="1"/>
        </xdr:cNvSpPr>
      </xdr:nvSpPr>
      <xdr:spPr>
        <a:xfrm>
          <a:off x="419100" y="26079450"/>
          <a:ext cx="60007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176</xdr:row>
      <xdr:rowOff>0</xdr:rowOff>
    </xdr:from>
    <xdr:to>
      <xdr:col>6</xdr:col>
      <xdr:colOff>695325</xdr:colOff>
      <xdr:row>176</xdr:row>
      <xdr:rowOff>0</xdr:rowOff>
    </xdr:to>
    <xdr:sp>
      <xdr:nvSpPr>
        <xdr:cNvPr id="76" name="Text 67"/>
        <xdr:cNvSpPr txBox="1">
          <a:spLocks noChangeArrowheads="1"/>
        </xdr:cNvSpPr>
      </xdr:nvSpPr>
      <xdr:spPr>
        <a:xfrm>
          <a:off x="409575" y="26079450"/>
          <a:ext cx="5819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oneCellAnchor>
    <xdr:from>
      <xdr:col>1</xdr:col>
      <xdr:colOff>0</xdr:colOff>
      <xdr:row>158</xdr:row>
      <xdr:rowOff>0</xdr:rowOff>
    </xdr:from>
    <xdr:ext cx="6400800" cy="361950"/>
    <xdr:sp>
      <xdr:nvSpPr>
        <xdr:cNvPr id="77" name="Text 14"/>
        <xdr:cNvSpPr txBox="1">
          <a:spLocks noChangeArrowheads="1"/>
        </xdr:cNvSpPr>
      </xdr:nvSpPr>
      <xdr:spPr>
        <a:xfrm>
          <a:off x="219075" y="23250525"/>
          <a:ext cx="6400800" cy="3619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utilisation of balance of proceeds from the disposal of the cement-based associated companies are as follows: -
                      </a:t>
          </a:r>
        </a:p>
      </xdr:txBody>
    </xdr:sp>
    <xdr:clientData/>
  </xdr:oneCellAnchor>
  <xdr:oneCellAnchor>
    <xdr:from>
      <xdr:col>1</xdr:col>
      <xdr:colOff>0</xdr:colOff>
      <xdr:row>176</xdr:row>
      <xdr:rowOff>0</xdr:rowOff>
    </xdr:from>
    <xdr:ext cx="6372225" cy="962025"/>
    <xdr:sp>
      <xdr:nvSpPr>
        <xdr:cNvPr id="78" name="Text 14"/>
        <xdr:cNvSpPr txBox="1">
          <a:spLocks noChangeArrowheads="1"/>
        </xdr:cNvSpPr>
      </xdr:nvSpPr>
      <xdr:spPr>
        <a:xfrm>
          <a:off x="219075" y="26079450"/>
          <a:ext cx="6372225" cy="9620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Group  has  from time to time, on  its  own  and  through  investment  bankers, sought  viable  investments  in  food business  to  expand  the  current  food  and  confectionery  operations. A number of proposals have been evaluated; thus far, the proposals were not found suitable. The Group will continue to look for viable investments with good long term potential in the food and retailing businesses.
                      </a:t>
          </a:r>
        </a:p>
      </xdr:txBody>
    </xdr:sp>
    <xdr:clientData/>
  </xdr:oneCellAnchor>
  <xdr:twoCellAnchor>
    <xdr:from>
      <xdr:col>2</xdr:col>
      <xdr:colOff>19050</xdr:colOff>
      <xdr:row>158</xdr:row>
      <xdr:rowOff>0</xdr:rowOff>
    </xdr:from>
    <xdr:to>
      <xdr:col>6</xdr:col>
      <xdr:colOff>885825</xdr:colOff>
      <xdr:row>158</xdr:row>
      <xdr:rowOff>0</xdr:rowOff>
    </xdr:to>
    <xdr:sp>
      <xdr:nvSpPr>
        <xdr:cNvPr id="79" name="TextBox 108"/>
        <xdr:cNvSpPr txBox="1">
          <a:spLocks noChangeArrowheads="1"/>
        </xdr:cNvSpPr>
      </xdr:nvSpPr>
      <xdr:spPr>
        <a:xfrm>
          <a:off x="428625" y="23250525"/>
          <a:ext cx="59912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new accountig treatment has the effect of increasing the retained profits for the financial year ended 31 December 2001 by RM           . The other effects of the change on the Group's financial statements are as follows:</a:t>
          </a:r>
        </a:p>
      </xdr:txBody>
    </xdr:sp>
    <xdr:clientData/>
  </xdr:twoCellAnchor>
  <xdr:twoCellAnchor editAs="oneCell">
    <xdr:from>
      <xdr:col>5</xdr:col>
      <xdr:colOff>714375</xdr:colOff>
      <xdr:row>0</xdr:row>
      <xdr:rowOff>0</xdr:rowOff>
    </xdr:from>
    <xdr:to>
      <xdr:col>7</xdr:col>
      <xdr:colOff>171450</xdr:colOff>
      <xdr:row>4</xdr:row>
      <xdr:rowOff>9525</xdr:rowOff>
    </xdr:to>
    <xdr:pic>
      <xdr:nvPicPr>
        <xdr:cNvPr id="80" name="Picture 109"/>
        <xdr:cNvPicPr preferRelativeResize="1">
          <a:picLocks noChangeAspect="1"/>
        </xdr:cNvPicPr>
      </xdr:nvPicPr>
      <xdr:blipFill>
        <a:blip r:embed="rId1"/>
        <a:stretch>
          <a:fillRect/>
        </a:stretch>
      </xdr:blipFill>
      <xdr:spPr>
        <a:xfrm>
          <a:off x="5362575" y="0"/>
          <a:ext cx="1228725" cy="657225"/>
        </a:xfrm>
        <a:prstGeom prst="rect">
          <a:avLst/>
        </a:prstGeom>
        <a:noFill/>
        <a:ln w="9525" cmpd="sng">
          <a:noFill/>
        </a:ln>
      </xdr:spPr>
    </xdr:pic>
    <xdr:clientData/>
  </xdr:twoCellAnchor>
  <xdr:twoCellAnchor>
    <xdr:from>
      <xdr:col>1</xdr:col>
      <xdr:colOff>9525</xdr:colOff>
      <xdr:row>126</xdr:row>
      <xdr:rowOff>114300</xdr:rowOff>
    </xdr:from>
    <xdr:to>
      <xdr:col>8</xdr:col>
      <xdr:colOff>0</xdr:colOff>
      <xdr:row>130</xdr:row>
      <xdr:rowOff>57150</xdr:rowOff>
    </xdr:to>
    <xdr:sp>
      <xdr:nvSpPr>
        <xdr:cNvPr id="81" name="Text 64"/>
        <xdr:cNvSpPr txBox="1">
          <a:spLocks noChangeArrowheads="1"/>
        </xdr:cNvSpPr>
      </xdr:nvSpPr>
      <xdr:spPr>
        <a:xfrm>
          <a:off x="228600" y="18411825"/>
          <a:ext cx="6372225" cy="5905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22 April 2003 to 23 April 2003, both dates inclusive, to determine shareholders' entitlement to the dividend payment. The entitlement date for the dividend payment is on 21 April 2003.                   .</a:t>
          </a:r>
        </a:p>
      </xdr:txBody>
    </xdr:sp>
    <xdr:clientData/>
  </xdr:twoCellAnchor>
  <xdr:twoCellAnchor>
    <xdr:from>
      <xdr:col>2</xdr:col>
      <xdr:colOff>0</xdr:colOff>
      <xdr:row>133</xdr:row>
      <xdr:rowOff>28575</xdr:rowOff>
    </xdr:from>
    <xdr:to>
      <xdr:col>7</xdr:col>
      <xdr:colOff>152400</xdr:colOff>
      <xdr:row>135</xdr:row>
      <xdr:rowOff>95250</xdr:rowOff>
    </xdr:to>
    <xdr:sp>
      <xdr:nvSpPr>
        <xdr:cNvPr id="82" name="Text 65"/>
        <xdr:cNvSpPr txBox="1">
          <a:spLocks noChangeArrowheads="1"/>
        </xdr:cNvSpPr>
      </xdr:nvSpPr>
      <xdr:spPr>
        <a:xfrm>
          <a:off x="409575" y="19459575"/>
          <a:ext cx="6162675" cy="3905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17 April 2003 (in respect of Shares exempted from mandatory deposit) ;</a:t>
          </a:r>
        </a:p>
      </xdr:txBody>
    </xdr:sp>
    <xdr:clientData/>
  </xdr:twoCellAnchor>
  <xdr:twoCellAnchor>
    <xdr:from>
      <xdr:col>2</xdr:col>
      <xdr:colOff>9525</xdr:colOff>
      <xdr:row>135</xdr:row>
      <xdr:rowOff>152400</xdr:rowOff>
    </xdr:from>
    <xdr:to>
      <xdr:col>8</xdr:col>
      <xdr:colOff>0</xdr:colOff>
      <xdr:row>138</xdr:row>
      <xdr:rowOff>104775</xdr:rowOff>
    </xdr:to>
    <xdr:sp>
      <xdr:nvSpPr>
        <xdr:cNvPr id="83" name="Text 66"/>
        <xdr:cNvSpPr txBox="1">
          <a:spLocks noChangeArrowheads="1"/>
        </xdr:cNvSpPr>
      </xdr:nvSpPr>
      <xdr:spPr>
        <a:xfrm>
          <a:off x="419100" y="19907250"/>
          <a:ext cx="6181725" cy="4381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transferred into the Depositor's Securities Account before 4.00 p.m on 21 April 2003 (in respect of ordinary transfers) ; and</a:t>
          </a:r>
        </a:p>
      </xdr:txBody>
    </xdr:sp>
    <xdr:clientData/>
  </xdr:twoCellAnchor>
  <xdr:twoCellAnchor>
    <xdr:from>
      <xdr:col>2</xdr:col>
      <xdr:colOff>0</xdr:colOff>
      <xdr:row>139</xdr:row>
      <xdr:rowOff>0</xdr:rowOff>
    </xdr:from>
    <xdr:to>
      <xdr:col>8</xdr:col>
      <xdr:colOff>0</xdr:colOff>
      <xdr:row>141</xdr:row>
      <xdr:rowOff>38100</xdr:rowOff>
    </xdr:to>
    <xdr:sp>
      <xdr:nvSpPr>
        <xdr:cNvPr id="84" name="Text 67"/>
        <xdr:cNvSpPr txBox="1">
          <a:spLocks noChangeArrowheads="1"/>
        </xdr:cNvSpPr>
      </xdr:nvSpPr>
      <xdr:spPr>
        <a:xfrm>
          <a:off x="409575" y="20402550"/>
          <a:ext cx="6191250" cy="3619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1</xdr:col>
      <xdr:colOff>28575</xdr:colOff>
      <xdr:row>117</xdr:row>
      <xdr:rowOff>9525</xdr:rowOff>
    </xdr:from>
    <xdr:to>
      <xdr:col>8</xdr:col>
      <xdr:colOff>0</xdr:colOff>
      <xdr:row>123</xdr:row>
      <xdr:rowOff>95250</xdr:rowOff>
    </xdr:to>
    <xdr:sp>
      <xdr:nvSpPr>
        <xdr:cNvPr id="85" name="TextBox 116"/>
        <xdr:cNvSpPr txBox="1">
          <a:spLocks noChangeArrowheads="1"/>
        </xdr:cNvSpPr>
      </xdr:nvSpPr>
      <xdr:spPr>
        <a:xfrm>
          <a:off x="247650" y="17135475"/>
          <a:ext cx="6353175" cy="8858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Board of Director has declared a Second Interim Dividend of 1.25 sen per 50 sen share (2.5%) less tax at 28% in respect of financial year ended 31 December 2002 which is payable on 21 May 2003. This dividend together with the First Interim Dividend of 1.75 sen per 50 sen share ( 3.5%) less tax at 28% will make a total distribution of 3.0 sen per 50 sen share (6.0%) less tax at 28% amounting to RM15,973,200 for the year ended 31 December 2002 (2001: 6 sen per 50 sen share (12.0%) less tax at 28% amounting to RM31,946,400).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5:L79"/>
  <sheetViews>
    <sheetView showGridLines="0" tabSelected="1" workbookViewId="0" topLeftCell="A1">
      <selection activeCell="A1" sqref="A1"/>
    </sheetView>
  </sheetViews>
  <sheetFormatPr defaultColWidth="9.140625" defaultRowHeight="12.75"/>
  <cols>
    <col min="1" max="1" width="2.8515625" style="4" customWidth="1"/>
    <col min="2" max="2" width="31.7109375" style="4" customWidth="1"/>
    <col min="3" max="3" width="2.57421875" style="4" customWidth="1"/>
    <col min="4" max="4" width="14.8515625" style="4" customWidth="1"/>
    <col min="5" max="5" width="2.8515625" style="4" customWidth="1"/>
    <col min="6" max="6" width="14.7109375" style="3" customWidth="1"/>
    <col min="7" max="7" width="3.421875" style="3" customWidth="1"/>
    <col min="8" max="8" width="14.57421875" style="4" customWidth="1"/>
    <col min="9" max="9" width="2.7109375" style="4" customWidth="1"/>
    <col min="10" max="10" width="13.8515625" style="4" customWidth="1"/>
    <col min="11" max="11" width="2.57421875" style="4" customWidth="1"/>
    <col min="12" max="12" width="1.28515625" style="4" customWidth="1"/>
    <col min="13" max="16384" width="9.140625" style="4" customWidth="1"/>
  </cols>
  <sheetData>
    <row r="1" ht="12.75"/>
    <row r="2" ht="12.75"/>
    <row r="3" ht="12.75"/>
    <row r="4" ht="12.75"/>
    <row r="5" spans="1:12" s="1" customFormat="1" ht="15.75">
      <c r="A5" s="152" t="s">
        <v>40</v>
      </c>
      <c r="B5" s="152"/>
      <c r="C5" s="152"/>
      <c r="D5" s="152"/>
      <c r="E5" s="152"/>
      <c r="F5" s="152"/>
      <c r="G5" s="152"/>
      <c r="H5" s="152"/>
      <c r="I5" s="152"/>
      <c r="J5" s="152"/>
      <c r="K5" s="152"/>
      <c r="L5" s="123"/>
    </row>
    <row r="6" spans="1:12" ht="12.75" customHeight="1">
      <c r="A6" s="153" t="s">
        <v>175</v>
      </c>
      <c r="B6" s="153"/>
      <c r="C6" s="153"/>
      <c r="D6" s="153"/>
      <c r="E6" s="153"/>
      <c r="F6" s="153"/>
      <c r="G6" s="153"/>
      <c r="H6" s="153"/>
      <c r="I6" s="153"/>
      <c r="J6" s="153"/>
      <c r="K6" s="153"/>
      <c r="L6" s="32"/>
    </row>
    <row r="7" spans="1:12" ht="12.75" customHeight="1">
      <c r="A7" s="153" t="s">
        <v>176</v>
      </c>
      <c r="B7" s="153"/>
      <c r="C7" s="153"/>
      <c r="D7" s="153"/>
      <c r="E7" s="153"/>
      <c r="F7" s="153"/>
      <c r="G7" s="153"/>
      <c r="H7" s="153"/>
      <c r="I7" s="153"/>
      <c r="J7" s="153"/>
      <c r="K7" s="153"/>
      <c r="L7" s="32"/>
    </row>
    <row r="8" spans="1:12" s="64" customFormat="1" ht="15.75" customHeight="1">
      <c r="A8" s="152" t="s">
        <v>177</v>
      </c>
      <c r="B8" s="152"/>
      <c r="C8" s="152"/>
      <c r="D8" s="152"/>
      <c r="E8" s="152"/>
      <c r="F8" s="152"/>
      <c r="G8" s="152"/>
      <c r="H8" s="152"/>
      <c r="I8" s="152"/>
      <c r="J8" s="152"/>
      <c r="K8" s="152"/>
      <c r="L8" s="122"/>
    </row>
    <row r="9" spans="1:12" s="64" customFormat="1" ht="15.75" customHeight="1">
      <c r="A9" s="152" t="s">
        <v>192</v>
      </c>
      <c r="B9" s="152"/>
      <c r="C9" s="152"/>
      <c r="D9" s="152"/>
      <c r="E9" s="152"/>
      <c r="F9" s="152"/>
      <c r="G9" s="152"/>
      <c r="H9" s="152"/>
      <c r="I9" s="152"/>
      <c r="J9" s="152"/>
      <c r="K9" s="152"/>
      <c r="L9" s="122"/>
    </row>
    <row r="10" spans="1:12" s="64" customFormat="1" ht="15.75" customHeight="1">
      <c r="A10" s="124"/>
      <c r="B10" s="124"/>
      <c r="C10" s="124"/>
      <c r="E10" s="135" t="s">
        <v>201</v>
      </c>
      <c r="F10" s="124"/>
      <c r="G10" s="124"/>
      <c r="H10" s="124"/>
      <c r="I10" s="124"/>
      <c r="J10" s="124"/>
      <c r="K10" s="124"/>
      <c r="L10" s="122"/>
    </row>
    <row r="11" spans="1:12" s="64" customFormat="1" ht="6" customHeight="1">
      <c r="A11" s="124"/>
      <c r="B11" s="124"/>
      <c r="C11" s="124"/>
      <c r="E11" s="135"/>
      <c r="F11" s="124"/>
      <c r="G11" s="124"/>
      <c r="H11" s="124"/>
      <c r="I11" s="124"/>
      <c r="J11" s="124"/>
      <c r="K11" s="124"/>
      <c r="L11" s="122"/>
    </row>
    <row r="13" ht="15.75">
      <c r="B13" s="1" t="s">
        <v>120</v>
      </c>
    </row>
    <row r="14" ht="15.75">
      <c r="B14" s="1" t="s">
        <v>202</v>
      </c>
    </row>
    <row r="15" ht="6.75" customHeight="1"/>
    <row r="16" spans="7:10" ht="7.5" customHeight="1">
      <c r="G16" s="22"/>
      <c r="H16" s="154"/>
      <c r="I16" s="154"/>
      <c r="J16" s="154"/>
    </row>
    <row r="17" spans="4:10" ht="12.75" customHeight="1">
      <c r="D17" s="151" t="s">
        <v>182</v>
      </c>
      <c r="E17" s="151"/>
      <c r="F17" s="151"/>
      <c r="G17" s="5"/>
      <c r="H17" s="120" t="s">
        <v>181</v>
      </c>
      <c r="I17" s="119"/>
      <c r="J17" s="119"/>
    </row>
    <row r="18" spans="6:10" ht="6.75" customHeight="1">
      <c r="F18" s="36"/>
      <c r="G18" s="5"/>
      <c r="H18" s="95"/>
      <c r="I18" s="93"/>
      <c r="J18" s="93"/>
    </row>
    <row r="19" spans="4:10" ht="13.5" customHeight="1">
      <c r="D19" s="145" t="s">
        <v>228</v>
      </c>
      <c r="E19" s="23"/>
      <c r="F19" s="145" t="s">
        <v>229</v>
      </c>
      <c r="G19" s="22"/>
      <c r="H19" s="145" t="s">
        <v>228</v>
      </c>
      <c r="I19" s="23"/>
      <c r="J19" s="145" t="s">
        <v>229</v>
      </c>
    </row>
    <row r="20" spans="4:10" ht="13.5" customHeight="1">
      <c r="D20" s="96"/>
      <c r="E20" s="23"/>
      <c r="F20" s="96"/>
      <c r="G20" s="22"/>
      <c r="H20" s="96"/>
      <c r="I20" s="23"/>
      <c r="J20" s="96" t="s">
        <v>193</v>
      </c>
    </row>
    <row r="21" spans="4:10" ht="12.75">
      <c r="D21" s="5" t="s">
        <v>41</v>
      </c>
      <c r="E21" s="24"/>
      <c r="F21" s="5" t="s">
        <v>41</v>
      </c>
      <c r="G21" s="22"/>
      <c r="H21" s="50" t="s">
        <v>43</v>
      </c>
      <c r="I21" s="24"/>
      <c r="J21" s="5" t="s">
        <v>42</v>
      </c>
    </row>
    <row r="23" spans="2:11" ht="12.75">
      <c r="B23" s="4" t="s">
        <v>0</v>
      </c>
      <c r="D23" s="51">
        <v>100863</v>
      </c>
      <c r="E23" s="23"/>
      <c r="F23" s="29">
        <v>114082</v>
      </c>
      <c r="G23" s="24"/>
      <c r="H23" s="7">
        <v>370604</v>
      </c>
      <c r="I23" s="23"/>
      <c r="J23" s="29">
        <v>395295</v>
      </c>
      <c r="K23" s="23"/>
    </row>
    <row r="24" spans="4:11" ht="12.75">
      <c r="D24" s="51"/>
      <c r="E24" s="23"/>
      <c r="F24" s="29"/>
      <c r="G24" s="24"/>
      <c r="H24" s="7"/>
      <c r="I24" s="23"/>
      <c r="J24" s="29"/>
      <c r="K24" s="23"/>
    </row>
    <row r="25" spans="2:11" ht="12.75">
      <c r="B25" s="4" t="s">
        <v>122</v>
      </c>
      <c r="D25" s="51">
        <v>4053</v>
      </c>
      <c r="E25" s="23"/>
      <c r="F25" s="29">
        <v>3974</v>
      </c>
      <c r="G25" s="24"/>
      <c r="H25" s="7">
        <v>4743</v>
      </c>
      <c r="I25" s="23"/>
      <c r="J25" s="29">
        <v>4876</v>
      </c>
      <c r="K25" s="23"/>
    </row>
    <row r="26" spans="4:11" ht="12.75">
      <c r="D26" s="51"/>
      <c r="E26" s="23"/>
      <c r="F26" s="29"/>
      <c r="G26" s="24"/>
      <c r="H26" s="7"/>
      <c r="I26" s="23"/>
      <c r="J26" s="29"/>
      <c r="K26" s="23"/>
    </row>
    <row r="27" spans="2:11" ht="12.75">
      <c r="B27" s="4" t="s">
        <v>121</v>
      </c>
      <c r="D27" s="51">
        <v>-96090</v>
      </c>
      <c r="E27" s="23"/>
      <c r="F27" s="29">
        <v>-83024</v>
      </c>
      <c r="G27" s="24"/>
      <c r="H27" s="7">
        <v>-331385</v>
      </c>
      <c r="I27" s="23"/>
      <c r="J27" s="29">
        <v>-308095</v>
      </c>
      <c r="K27" s="23"/>
    </row>
    <row r="28" spans="4:10" ht="12.75">
      <c r="D28" s="24"/>
      <c r="E28" s="23"/>
      <c r="F28" s="29"/>
      <c r="G28" s="24"/>
      <c r="H28" s="23"/>
      <c r="I28" s="23"/>
      <c r="J28" s="28"/>
    </row>
    <row r="29" spans="4:10" ht="8.25" customHeight="1">
      <c r="D29" s="26"/>
      <c r="F29" s="28"/>
      <c r="H29" s="7"/>
      <c r="J29" s="27"/>
    </row>
    <row r="30" spans="2:10" ht="12.75">
      <c r="B30" s="4" t="s">
        <v>210</v>
      </c>
      <c r="D30" s="25">
        <f>SUM(D23:D28)</f>
        <v>8826</v>
      </c>
      <c r="E30" s="25"/>
      <c r="F30" s="25">
        <f>SUM(F23:F28)</f>
        <v>35032</v>
      </c>
      <c r="G30" s="25"/>
      <c r="H30" s="25">
        <f>SUM(H23:H28)</f>
        <v>43962</v>
      </c>
      <c r="I30" s="25"/>
      <c r="J30" s="25">
        <f>SUM(J23:J28)</f>
        <v>92076</v>
      </c>
    </row>
    <row r="31" spans="4:10" ht="12.75">
      <c r="D31" s="25"/>
      <c r="E31" s="25"/>
      <c r="F31" s="25"/>
      <c r="G31" s="25"/>
      <c r="H31" s="25"/>
      <c r="I31" s="25"/>
      <c r="J31" s="25"/>
    </row>
    <row r="32" spans="2:7" ht="12.75">
      <c r="B32" s="4" t="s">
        <v>223</v>
      </c>
      <c r="F32" s="4"/>
      <c r="G32" s="4"/>
    </row>
    <row r="33" spans="2:10" ht="12.75">
      <c r="B33" s="4" t="s">
        <v>225</v>
      </c>
      <c r="D33" s="25">
        <v>-151408</v>
      </c>
      <c r="E33" s="25"/>
      <c r="F33" s="25">
        <v>0</v>
      </c>
      <c r="G33" s="25"/>
      <c r="H33" s="25">
        <v>-151408</v>
      </c>
      <c r="I33" s="25"/>
      <c r="J33" s="25">
        <v>0</v>
      </c>
    </row>
    <row r="34" spans="4:10" ht="12.75">
      <c r="D34" s="25"/>
      <c r="E34" s="25"/>
      <c r="F34" s="25"/>
      <c r="G34" s="25"/>
      <c r="H34" s="25"/>
      <c r="I34" s="25"/>
      <c r="J34" s="25"/>
    </row>
    <row r="35" spans="2:10" ht="12.75" customHeight="1">
      <c r="B35" s="4" t="s">
        <v>1</v>
      </c>
      <c r="D35" s="25">
        <v>-4109</v>
      </c>
      <c r="E35" s="25"/>
      <c r="F35" s="25">
        <v>-3592</v>
      </c>
      <c r="G35" s="25"/>
      <c r="H35" s="25">
        <v>-14684</v>
      </c>
      <c r="I35" s="25"/>
      <c r="J35" s="25">
        <v>-15035</v>
      </c>
    </row>
    <row r="36" spans="4:10" ht="6.75" customHeight="1">
      <c r="D36" s="25"/>
      <c r="E36" s="25"/>
      <c r="F36" s="25"/>
      <c r="G36" s="25"/>
      <c r="H36" s="25"/>
      <c r="I36" s="25"/>
      <c r="J36" s="25"/>
    </row>
    <row r="37" spans="2:10" ht="12.75">
      <c r="B37" s="4" t="s">
        <v>2</v>
      </c>
      <c r="D37" s="25"/>
      <c r="E37" s="25"/>
      <c r="F37" s="25"/>
      <c r="G37" s="25"/>
      <c r="H37" s="7"/>
      <c r="I37" s="25"/>
      <c r="J37" s="7"/>
    </row>
    <row r="38" spans="2:10" ht="12.75">
      <c r="B38" s="4" t="s">
        <v>215</v>
      </c>
      <c r="D38" s="7"/>
      <c r="E38" s="29"/>
      <c r="F38" s="7"/>
      <c r="G38" s="25"/>
      <c r="H38" s="7"/>
      <c r="I38" s="25"/>
      <c r="J38" s="7"/>
    </row>
    <row r="39" spans="2:9" ht="12.75">
      <c r="B39" s="12" t="s">
        <v>217</v>
      </c>
      <c r="D39" s="7"/>
      <c r="E39" s="29"/>
      <c r="F39" s="7"/>
      <c r="G39" s="25"/>
      <c r="I39" s="25"/>
    </row>
    <row r="40" spans="2:10" ht="12.75">
      <c r="B40" s="12" t="s">
        <v>226</v>
      </c>
      <c r="D40" s="7"/>
      <c r="E40" s="29"/>
      <c r="F40" s="7"/>
      <c r="G40" s="25"/>
      <c r="I40" s="25"/>
      <c r="J40" s="7"/>
    </row>
    <row r="41" spans="2:10" ht="12.75">
      <c r="B41" s="4" t="s">
        <v>227</v>
      </c>
      <c r="D41" s="7"/>
      <c r="E41" s="29"/>
      <c r="F41" s="7"/>
      <c r="G41" s="25"/>
      <c r="I41" s="25"/>
      <c r="J41" s="7"/>
    </row>
    <row r="42" spans="2:10" ht="12.75">
      <c r="B42" s="12"/>
      <c r="D42" s="7">
        <v>-103192</v>
      </c>
      <c r="E42" s="29"/>
      <c r="F42" s="7">
        <v>654</v>
      </c>
      <c r="G42" s="25"/>
      <c r="H42" s="7">
        <v>-201251</v>
      </c>
      <c r="I42" s="25"/>
      <c r="J42" s="7">
        <v>-16757</v>
      </c>
    </row>
    <row r="43" spans="2:10" ht="4.5" customHeight="1">
      <c r="B43" s="12"/>
      <c r="D43" s="7"/>
      <c r="E43" s="29"/>
      <c r="F43" s="7"/>
      <c r="G43" s="25"/>
      <c r="H43" s="7"/>
      <c r="I43" s="25"/>
      <c r="J43" s="7"/>
    </row>
    <row r="44" spans="4:10" ht="8.25" customHeight="1">
      <c r="D44" s="25"/>
      <c r="E44" s="25"/>
      <c r="F44" s="25"/>
      <c r="G44" s="25"/>
      <c r="H44" s="25"/>
      <c r="I44" s="25"/>
      <c r="J44" s="25"/>
    </row>
    <row r="45" spans="2:10" ht="12.75">
      <c r="B45" s="4" t="s">
        <v>123</v>
      </c>
      <c r="D45" s="25">
        <f>+D30+D33+D35+D42</f>
        <v>-249883</v>
      </c>
      <c r="E45" s="25"/>
      <c r="F45" s="25">
        <f>+F30+F33+F35+F42</f>
        <v>32094</v>
      </c>
      <c r="G45" s="25"/>
      <c r="H45" s="25">
        <f>+H30+H33+H35+H42</f>
        <v>-323381</v>
      </c>
      <c r="I45" s="25"/>
      <c r="J45" s="25">
        <f>+J30+J33+J35+J42</f>
        <v>60284</v>
      </c>
    </row>
    <row r="46" spans="4:10" ht="5.25" customHeight="1">
      <c r="D46" s="25"/>
      <c r="E46" s="25"/>
      <c r="F46" s="25"/>
      <c r="G46" s="25"/>
      <c r="H46" s="25"/>
      <c r="I46" s="25"/>
      <c r="J46" s="25"/>
    </row>
    <row r="47" spans="2:10" ht="12.75">
      <c r="B47" s="4" t="s">
        <v>22</v>
      </c>
      <c r="D47" s="7">
        <v>-8732</v>
      </c>
      <c r="E47" s="29"/>
      <c r="F47" s="7">
        <v>-7774</v>
      </c>
      <c r="G47" s="29"/>
      <c r="H47" s="7">
        <v>-19764</v>
      </c>
      <c r="I47" s="25"/>
      <c r="J47" s="7">
        <v>-21558</v>
      </c>
    </row>
    <row r="48" spans="4:10" ht="8.25" customHeight="1">
      <c r="D48" s="25"/>
      <c r="E48" s="25"/>
      <c r="F48" s="25"/>
      <c r="G48" s="25"/>
      <c r="H48" s="25"/>
      <c r="I48" s="25"/>
      <c r="J48" s="25"/>
    </row>
    <row r="49" spans="2:10" ht="12.75">
      <c r="B49" s="4" t="s">
        <v>124</v>
      </c>
      <c r="D49" s="25">
        <f>SUM(D45:D47)</f>
        <v>-258615</v>
      </c>
      <c r="E49" s="25"/>
      <c r="F49" s="25">
        <f>SUM(F45:F47)</f>
        <v>24320</v>
      </c>
      <c r="G49" s="25"/>
      <c r="H49" s="25">
        <f>SUM(H45:H47)</f>
        <v>-343145</v>
      </c>
      <c r="I49" s="25"/>
      <c r="J49" s="25">
        <f>SUM(J45:J47)</f>
        <v>38726</v>
      </c>
    </row>
    <row r="50" spans="4:10" ht="6" customHeight="1">
      <c r="D50" s="25"/>
      <c r="E50" s="25"/>
      <c r="F50" s="25"/>
      <c r="G50" s="25"/>
      <c r="H50" s="25"/>
      <c r="I50" s="25"/>
      <c r="J50" s="25"/>
    </row>
    <row r="51" spans="2:10" ht="12.75">
      <c r="B51" s="4" t="s">
        <v>44</v>
      </c>
      <c r="D51" s="7">
        <v>-136</v>
      </c>
      <c r="E51" s="25"/>
      <c r="F51" s="29">
        <v>-1427</v>
      </c>
      <c r="G51" s="25"/>
      <c r="H51" s="7">
        <v>1314</v>
      </c>
      <c r="I51" s="25"/>
      <c r="J51" s="29">
        <v>-2883</v>
      </c>
    </row>
    <row r="52" spans="4:10" ht="6.75" customHeight="1">
      <c r="D52" s="7"/>
      <c r="E52" s="25"/>
      <c r="F52" s="29"/>
      <c r="G52" s="25"/>
      <c r="H52" s="7"/>
      <c r="I52" s="25"/>
      <c r="J52" s="29"/>
    </row>
    <row r="53" spans="4:10" ht="6" customHeight="1">
      <c r="D53" s="25"/>
      <c r="E53" s="25"/>
      <c r="F53" s="25"/>
      <c r="G53" s="25"/>
      <c r="H53" s="25"/>
      <c r="I53" s="25"/>
      <c r="J53" s="25"/>
    </row>
    <row r="54" spans="2:10" ht="12.75">
      <c r="B54" s="4" t="s">
        <v>166</v>
      </c>
      <c r="D54" s="25">
        <f>SUM(D49:D51)</f>
        <v>-258751</v>
      </c>
      <c r="E54" s="25"/>
      <c r="F54" s="25">
        <f>SUM(F49:F51)</f>
        <v>22893</v>
      </c>
      <c r="G54" s="25"/>
      <c r="H54" s="25">
        <f>SUM(H49:H51)</f>
        <v>-341831</v>
      </c>
      <c r="I54" s="25"/>
      <c r="J54" s="25">
        <f>SUM(J49:J51)</f>
        <v>35843</v>
      </c>
    </row>
    <row r="55" spans="2:10" ht="12.75">
      <c r="B55" s="4" t="s">
        <v>63</v>
      </c>
      <c r="D55" s="25"/>
      <c r="E55" s="25"/>
      <c r="F55" s="25"/>
      <c r="G55" s="25"/>
      <c r="H55" s="25"/>
      <c r="I55" s="25"/>
      <c r="J55" s="25"/>
    </row>
    <row r="56" spans="4:10" ht="5.25" customHeight="1">
      <c r="D56" s="30"/>
      <c r="E56" s="30"/>
      <c r="F56" s="30"/>
      <c r="G56" s="30"/>
      <c r="H56" s="30"/>
      <c r="I56" s="30"/>
      <c r="J56" s="30"/>
    </row>
    <row r="57" spans="4:10" ht="6.75" customHeight="1">
      <c r="D57" s="6"/>
      <c r="E57" s="6"/>
      <c r="F57" s="6"/>
      <c r="G57" s="6"/>
      <c r="H57" s="6"/>
      <c r="I57" s="6"/>
      <c r="J57" s="6"/>
    </row>
    <row r="58" spans="2:10" ht="12.75">
      <c r="B58" s="4" t="s">
        <v>125</v>
      </c>
      <c r="D58" s="10"/>
      <c r="E58" s="6"/>
      <c r="F58" s="10"/>
      <c r="G58" s="10"/>
      <c r="H58" s="6"/>
      <c r="I58" s="6"/>
      <c r="J58" s="25"/>
    </row>
    <row r="59" spans="4:10" ht="9.75" customHeight="1">
      <c r="D59" s="10"/>
      <c r="E59" s="6"/>
      <c r="F59" s="10"/>
      <c r="G59" s="10"/>
      <c r="H59" s="6"/>
      <c r="I59" s="6"/>
      <c r="J59" s="25"/>
    </row>
    <row r="60" spans="2:10" ht="12.75">
      <c r="B60" s="4" t="s">
        <v>126</v>
      </c>
      <c r="D60" s="31">
        <v>-34.99</v>
      </c>
      <c r="E60" s="34"/>
      <c r="F60" s="33">
        <v>3.1</v>
      </c>
      <c r="G60" s="35"/>
      <c r="H60" s="56">
        <v>-46.22</v>
      </c>
      <c r="I60" s="34"/>
      <c r="J60" s="34">
        <v>4.85</v>
      </c>
    </row>
    <row r="61" spans="2:7" ht="8.25" customHeight="1">
      <c r="B61" s="32"/>
      <c r="F61" s="4"/>
      <c r="G61" s="4"/>
    </row>
    <row r="62" spans="4:10" ht="5.25" customHeight="1">
      <c r="D62" s="33"/>
      <c r="E62" s="34"/>
      <c r="F62" s="33"/>
      <c r="G62" s="35"/>
      <c r="H62" s="34"/>
      <c r="I62" s="34"/>
      <c r="J62" s="33"/>
    </row>
    <row r="63" spans="2:10" ht="12.75">
      <c r="B63" s="4" t="s">
        <v>5</v>
      </c>
      <c r="D63" s="33" t="s">
        <v>6</v>
      </c>
      <c r="E63" s="34"/>
      <c r="F63" s="33" t="s">
        <v>6</v>
      </c>
      <c r="G63" s="35"/>
      <c r="H63" s="33" t="s">
        <v>6</v>
      </c>
      <c r="I63" s="34"/>
      <c r="J63" s="33" t="s">
        <v>6</v>
      </c>
    </row>
    <row r="64" ht="6.75" customHeight="1">
      <c r="J64" s="27"/>
    </row>
    <row r="65" spans="2:10" ht="12.75">
      <c r="B65" s="4" t="s">
        <v>211</v>
      </c>
      <c r="J65" s="27"/>
    </row>
    <row r="66" ht="7.5" customHeight="1">
      <c r="J66" s="27"/>
    </row>
    <row r="67" spans="2:10" ht="12.75">
      <c r="B67" s="4" t="s">
        <v>212</v>
      </c>
      <c r="J67" s="27"/>
    </row>
    <row r="68" ht="12.75">
      <c r="J68" s="27"/>
    </row>
    <row r="69" ht="9" customHeight="1">
      <c r="J69" s="27"/>
    </row>
    <row r="70" spans="2:10" ht="12.75">
      <c r="B70" s="4" t="s">
        <v>214</v>
      </c>
      <c r="J70" s="8"/>
    </row>
    <row r="71" ht="10.5" customHeight="1">
      <c r="J71" s="8"/>
    </row>
    <row r="72" ht="6" customHeight="1">
      <c r="J72" s="8"/>
    </row>
    <row r="73" ht="12.75">
      <c r="J73" s="8"/>
    </row>
    <row r="74" ht="12.75">
      <c r="J74" s="8"/>
    </row>
    <row r="75" ht="12.75">
      <c r="J75" s="8"/>
    </row>
    <row r="76" ht="12.75">
      <c r="J76" s="8"/>
    </row>
    <row r="77" ht="12.75">
      <c r="J77" s="8"/>
    </row>
    <row r="78" ht="12.75">
      <c r="J78" s="8"/>
    </row>
    <row r="79" ht="12.75">
      <c r="J79" s="8"/>
    </row>
  </sheetData>
  <mergeCells count="7">
    <mergeCell ref="D17:F17"/>
    <mergeCell ref="A8:K8"/>
    <mergeCell ref="A9:K9"/>
    <mergeCell ref="A5:K5"/>
    <mergeCell ref="A6:K6"/>
    <mergeCell ref="A7:K7"/>
    <mergeCell ref="H16:J16"/>
  </mergeCells>
  <printOptions/>
  <pageMargins left="0.62" right="0.26" top="0.58" bottom="0.32" header="0.42" footer="0.236220472440945"/>
  <pageSetup horizontalDpi="600" verticalDpi="600" orientation="portrait" paperSize="9" scale="85" r:id="rId4"/>
  <drawing r:id="rId3"/>
  <legacyDrawing r:id="rId2"/>
  <oleObjects>
    <oleObject progId="Paint.Picture" shapeId="676870" r:id="rId1"/>
  </oleObjects>
</worksheet>
</file>

<file path=xl/worksheets/sheet2.xml><?xml version="1.0" encoding="utf-8"?>
<worksheet xmlns="http://schemas.openxmlformats.org/spreadsheetml/2006/main" xmlns:r="http://schemas.openxmlformats.org/officeDocument/2006/relationships">
  <dimension ref="B8:I75"/>
  <sheetViews>
    <sheetView showGridLines="0" workbookViewId="0" topLeftCell="A1">
      <selection activeCell="A1" sqref="A1"/>
    </sheetView>
  </sheetViews>
  <sheetFormatPr defaultColWidth="9.140625" defaultRowHeight="12.75"/>
  <cols>
    <col min="1" max="1" width="2.7109375" style="4" customWidth="1"/>
    <col min="2" max="2" width="4.421875" style="4" customWidth="1"/>
    <col min="3" max="3" width="40.00390625" style="4" customWidth="1"/>
    <col min="4" max="4" width="3.7109375" style="4" customWidth="1"/>
    <col min="5" max="5" width="14.7109375" style="4" customWidth="1"/>
    <col min="6" max="6" width="3.57421875" style="4" customWidth="1"/>
    <col min="7" max="7" width="14.7109375" style="11" customWidth="1"/>
    <col min="8" max="16384" width="9.140625" style="4" customWidth="1"/>
  </cols>
  <sheetData>
    <row r="1" ht="12.75"/>
    <row r="2" ht="12.75"/>
    <row r="3" ht="9" customHeight="1"/>
    <row r="4" ht="6" customHeight="1"/>
    <row r="5" ht="6" customHeight="1"/>
    <row r="6" ht="6" customHeight="1"/>
    <row r="7" ht="6" customHeight="1"/>
    <row r="8" ht="15.75">
      <c r="B8" s="1" t="s">
        <v>97</v>
      </c>
    </row>
    <row r="9" ht="15.75">
      <c r="B9" s="1" t="s">
        <v>183</v>
      </c>
    </row>
    <row r="10" ht="6" customHeight="1">
      <c r="G10" s="14"/>
    </row>
    <row r="11" spans="3:9" ht="12.75">
      <c r="C11" s="36"/>
      <c r="E11" s="5"/>
      <c r="F11" s="15"/>
      <c r="G11" s="37"/>
      <c r="I11" s="15"/>
    </row>
    <row r="12" spans="3:9" ht="12.75">
      <c r="C12" s="38"/>
      <c r="E12" s="5"/>
      <c r="G12" s="38"/>
      <c r="I12" s="15"/>
    </row>
    <row r="13" spans="3:9" ht="12.75">
      <c r="C13" s="38"/>
      <c r="E13" s="5"/>
      <c r="G13" s="38"/>
      <c r="I13" s="15"/>
    </row>
    <row r="14" spans="3:7" ht="12.75">
      <c r="C14" s="38"/>
      <c r="E14" s="39"/>
      <c r="G14" s="39"/>
    </row>
    <row r="15" spans="3:7" ht="12.75" customHeight="1">
      <c r="C15" s="38"/>
      <c r="E15" s="5"/>
      <c r="G15" s="38"/>
    </row>
    <row r="16" spans="3:7" ht="12.75">
      <c r="C16" s="40"/>
      <c r="E16" s="50"/>
      <c r="F16" s="3"/>
      <c r="G16" s="38"/>
    </row>
    <row r="17" ht="9" customHeight="1">
      <c r="I17" s="16"/>
    </row>
    <row r="18" spans="2:7" ht="12.75">
      <c r="B18" s="12"/>
      <c r="C18" s="4" t="s">
        <v>7</v>
      </c>
      <c r="E18" s="10">
        <v>51780</v>
      </c>
      <c r="G18" s="10">
        <v>52131</v>
      </c>
    </row>
    <row r="19" spans="2:7" ht="6.75" customHeight="1">
      <c r="B19" s="12"/>
      <c r="E19" s="6"/>
      <c r="G19" s="6"/>
    </row>
    <row r="20" spans="2:7" ht="12.75">
      <c r="B20" s="12"/>
      <c r="C20" s="4" t="s">
        <v>38</v>
      </c>
      <c r="E20" s="6">
        <v>285259</v>
      </c>
      <c r="G20" s="6">
        <v>497501</v>
      </c>
    </row>
    <row r="21" spans="2:7" ht="9" customHeight="1">
      <c r="B21" s="12"/>
      <c r="E21" s="6"/>
      <c r="G21" s="6"/>
    </row>
    <row r="22" spans="2:7" ht="12.75">
      <c r="B22" s="12"/>
      <c r="C22" s="4" t="s">
        <v>8</v>
      </c>
      <c r="E22" s="6">
        <v>143434</v>
      </c>
      <c r="G22" s="6">
        <v>293077</v>
      </c>
    </row>
    <row r="23" spans="2:7" ht="9" customHeight="1">
      <c r="B23" s="12"/>
      <c r="E23" s="6"/>
      <c r="G23" s="6"/>
    </row>
    <row r="24" spans="2:7" ht="12.75">
      <c r="B24" s="12"/>
      <c r="C24" s="4" t="s">
        <v>9</v>
      </c>
      <c r="E24" s="6">
        <v>63557</v>
      </c>
      <c r="G24" s="6">
        <v>63557</v>
      </c>
    </row>
    <row r="25" spans="2:5" ht="8.25" customHeight="1">
      <c r="B25" s="12"/>
      <c r="E25" s="6"/>
    </row>
    <row r="26" spans="2:5" ht="12.75">
      <c r="B26" s="12"/>
      <c r="C26" s="4" t="s">
        <v>10</v>
      </c>
      <c r="E26" s="6"/>
    </row>
    <row r="27" spans="2:7" ht="9" customHeight="1">
      <c r="B27" s="12"/>
      <c r="E27" s="41"/>
      <c r="G27" s="42"/>
    </row>
    <row r="28" spans="2:7" ht="12.75">
      <c r="B28" s="12"/>
      <c r="C28" s="4" t="s">
        <v>11</v>
      </c>
      <c r="E28" s="43">
        <v>45255</v>
      </c>
      <c r="G28" s="43">
        <v>49139</v>
      </c>
    </row>
    <row r="29" spans="2:7" ht="12.75">
      <c r="B29" s="12"/>
      <c r="C29" s="4" t="s">
        <v>127</v>
      </c>
      <c r="E29" s="43">
        <v>53774</v>
      </c>
      <c r="G29" s="43">
        <v>59944</v>
      </c>
    </row>
    <row r="30" spans="2:7" ht="12.75">
      <c r="B30" s="12"/>
      <c r="C30" s="4" t="s">
        <v>128</v>
      </c>
      <c r="E30" s="43"/>
      <c r="G30" s="43"/>
    </row>
    <row r="31" spans="2:7" ht="12.75">
      <c r="B31" s="12"/>
      <c r="C31" s="4" t="s">
        <v>129</v>
      </c>
      <c r="E31" s="43">
        <v>915829</v>
      </c>
      <c r="G31" s="43">
        <v>866562</v>
      </c>
    </row>
    <row r="32" spans="2:7" ht="12.75">
      <c r="B32" s="12"/>
      <c r="C32" s="4" t="s">
        <v>130</v>
      </c>
      <c r="E32" s="43">
        <v>9820</v>
      </c>
      <c r="G32" s="43">
        <v>6567</v>
      </c>
    </row>
    <row r="33" spans="2:7" ht="12.75">
      <c r="B33" s="12"/>
      <c r="C33" s="4" t="s">
        <v>131</v>
      </c>
      <c r="E33" s="43">
        <v>429278</v>
      </c>
      <c r="G33" s="43">
        <v>432208</v>
      </c>
    </row>
    <row r="34" spans="2:7" ht="12.75" customHeight="1">
      <c r="B34" s="12"/>
      <c r="E34" s="72">
        <f>SUM(E28:E33)</f>
        <v>1453956</v>
      </c>
      <c r="G34" s="72">
        <f>SUM(G28:G33)</f>
        <v>1414420</v>
      </c>
    </row>
    <row r="35" spans="2:7" ht="12.75">
      <c r="B35" s="12"/>
      <c r="C35" s="4" t="s">
        <v>12</v>
      </c>
      <c r="E35" s="41"/>
      <c r="G35" s="42"/>
    </row>
    <row r="36" spans="2:7" ht="9" customHeight="1">
      <c r="B36" s="12"/>
      <c r="E36" s="43"/>
      <c r="G36" s="44"/>
    </row>
    <row r="37" spans="2:7" ht="12.75">
      <c r="B37" s="12"/>
      <c r="C37" s="4" t="s">
        <v>132</v>
      </c>
      <c r="E37" s="43">
        <v>48933</v>
      </c>
      <c r="G37" s="43">
        <v>47048</v>
      </c>
    </row>
    <row r="38" spans="2:7" ht="12.75">
      <c r="B38" s="12"/>
      <c r="C38" s="4" t="s">
        <v>133</v>
      </c>
      <c r="E38" s="43">
        <v>332243</v>
      </c>
      <c r="G38" s="43">
        <v>291364</v>
      </c>
    </row>
    <row r="39" spans="2:7" ht="12.75">
      <c r="B39" s="12"/>
      <c r="C39" s="4" t="s">
        <v>134</v>
      </c>
      <c r="E39" s="43">
        <v>13671</v>
      </c>
      <c r="G39" s="43">
        <v>20546</v>
      </c>
    </row>
    <row r="40" spans="2:7" ht="12.75">
      <c r="B40" s="12"/>
      <c r="C40" s="4" t="s">
        <v>135</v>
      </c>
      <c r="E40" s="43">
        <v>473</v>
      </c>
      <c r="G40" s="43">
        <v>1027</v>
      </c>
    </row>
    <row r="41" spans="2:7" ht="0.75" customHeight="1">
      <c r="B41" s="12"/>
      <c r="E41" s="43"/>
      <c r="G41" s="43"/>
    </row>
    <row r="42" spans="2:7" ht="12.75">
      <c r="B42" s="12"/>
      <c r="E42" s="72">
        <f>SUM(E36:E41)</f>
        <v>395320</v>
      </c>
      <c r="G42" s="72">
        <f>SUM(G36:G41)</f>
        <v>359985</v>
      </c>
    </row>
    <row r="43" spans="2:5" ht="9" customHeight="1">
      <c r="B43" s="12"/>
      <c r="E43" s="6"/>
    </row>
    <row r="44" spans="2:7" ht="12.75">
      <c r="B44" s="12"/>
      <c r="C44" s="4" t="s">
        <v>13</v>
      </c>
      <c r="E44" s="45">
        <f>+E34-E42</f>
        <v>1058636</v>
      </c>
      <c r="G44" s="45">
        <f>+G34-G42</f>
        <v>1054435</v>
      </c>
    </row>
    <row r="45" spans="2:7" ht="8.25" customHeight="1">
      <c r="B45" s="12"/>
      <c r="E45" s="48"/>
      <c r="G45" s="48"/>
    </row>
    <row r="46" spans="2:7" ht="13.5" thickBot="1">
      <c r="B46" s="12"/>
      <c r="E46" s="46">
        <f>E44+E18+E20+E22+E24</f>
        <v>1602666</v>
      </c>
      <c r="G46" s="46">
        <f>G44+G18+G20+G22+G24</f>
        <v>1960701</v>
      </c>
    </row>
    <row r="47" spans="2:5" ht="6" customHeight="1">
      <c r="B47" s="12"/>
      <c r="E47" s="6"/>
    </row>
    <row r="48" spans="2:5" ht="12.75">
      <c r="B48" s="12"/>
      <c r="C48" s="4" t="s">
        <v>64</v>
      </c>
      <c r="E48" s="6"/>
    </row>
    <row r="49" spans="2:5" ht="6.75" customHeight="1">
      <c r="B49" s="12"/>
      <c r="E49" s="6"/>
    </row>
    <row r="50" spans="2:7" ht="12.75">
      <c r="B50" s="12"/>
      <c r="C50" s="4" t="s">
        <v>14</v>
      </c>
      <c r="E50" s="6">
        <v>369750</v>
      </c>
      <c r="G50" s="11">
        <v>369750</v>
      </c>
    </row>
    <row r="51" spans="2:5" ht="8.25" customHeight="1">
      <c r="B51" s="12"/>
      <c r="E51" s="6"/>
    </row>
    <row r="52" spans="2:7" ht="12.75">
      <c r="B52" s="47"/>
      <c r="C52" s="4" t="s">
        <v>15</v>
      </c>
      <c r="E52" s="9">
        <v>1195385</v>
      </c>
      <c r="G52" s="45">
        <v>1557691</v>
      </c>
    </row>
    <row r="53" spans="2:7" ht="7.5" customHeight="1">
      <c r="B53" s="12"/>
      <c r="E53" s="7"/>
      <c r="G53" s="48"/>
    </row>
    <row r="54" spans="2:7" ht="12.75" customHeight="1">
      <c r="B54" s="12"/>
      <c r="C54" s="4" t="s">
        <v>167</v>
      </c>
      <c r="E54" s="7">
        <f>SUM(E50:E52)</f>
        <v>1565135</v>
      </c>
      <c r="G54" s="48">
        <f>SUM(G50:G52)</f>
        <v>1927441</v>
      </c>
    </row>
    <row r="55" spans="2:7" ht="7.5" customHeight="1">
      <c r="B55" s="12"/>
      <c r="E55" s="7"/>
      <c r="G55" s="48"/>
    </row>
    <row r="56" spans="2:7" ht="12.75">
      <c r="B56" s="47"/>
      <c r="C56" s="4" t="s">
        <v>16</v>
      </c>
      <c r="E56" s="6">
        <v>26527</v>
      </c>
      <c r="G56" s="6">
        <v>28106</v>
      </c>
    </row>
    <row r="57" spans="2:7" ht="8.25" customHeight="1">
      <c r="B57" s="47"/>
      <c r="E57" s="6"/>
      <c r="G57" s="6"/>
    </row>
    <row r="58" spans="2:7" ht="12.75" customHeight="1">
      <c r="B58" s="47"/>
      <c r="C58" s="4" t="s">
        <v>65</v>
      </c>
      <c r="E58" s="6">
        <v>11004</v>
      </c>
      <c r="G58" s="6">
        <v>5154</v>
      </c>
    </row>
    <row r="59" spans="2:7" ht="9" customHeight="1">
      <c r="B59" s="47"/>
      <c r="E59" s="6"/>
      <c r="G59" s="6"/>
    </row>
    <row r="60" spans="2:7" ht="5.25" customHeight="1">
      <c r="B60" s="47"/>
      <c r="E60" s="9"/>
      <c r="G60" s="45"/>
    </row>
    <row r="61" spans="2:7" ht="7.5" customHeight="1">
      <c r="B61" s="47"/>
      <c r="E61" s="7"/>
      <c r="G61" s="48"/>
    </row>
    <row r="62" spans="2:7" ht="13.5" thickBot="1">
      <c r="B62" s="47"/>
      <c r="E62" s="46">
        <f>SUM(E54:E59)</f>
        <v>1602666</v>
      </c>
      <c r="G62" s="46">
        <f>SUM(G54:G58)</f>
        <v>1960701</v>
      </c>
    </row>
    <row r="63" spans="2:7" ht="12.75">
      <c r="B63" s="47"/>
      <c r="E63" s="48"/>
      <c r="G63" s="48"/>
    </row>
    <row r="64" ht="20.25" customHeight="1">
      <c r="B64" s="47"/>
    </row>
    <row r="65" spans="2:7" ht="12.75">
      <c r="B65" s="47"/>
      <c r="C65" s="4" t="s">
        <v>17</v>
      </c>
      <c r="E65" s="49">
        <v>2.03</v>
      </c>
      <c r="G65" s="49">
        <v>2.52</v>
      </c>
    </row>
    <row r="66" spans="2:7" ht="12.75">
      <c r="B66" s="47"/>
      <c r="E66" s="49"/>
      <c r="G66" s="49"/>
    </row>
    <row r="67" spans="2:5" ht="15" customHeight="1">
      <c r="B67" s="12"/>
      <c r="D67" s="17"/>
      <c r="E67" s="13"/>
    </row>
    <row r="68" ht="12.75">
      <c r="B68" s="12"/>
    </row>
    <row r="69" ht="12.75">
      <c r="B69" s="12"/>
    </row>
    <row r="70" ht="12.75">
      <c r="B70" s="12"/>
    </row>
    <row r="71" ht="12.75">
      <c r="B71" s="12"/>
    </row>
    <row r="72" ht="12.75">
      <c r="B72" s="12"/>
    </row>
    <row r="73" ht="12.75">
      <c r="B73" s="12"/>
    </row>
    <row r="74" ht="12.75">
      <c r="B74" s="12"/>
    </row>
    <row r="75" ht="12.75">
      <c r="B75" s="12"/>
    </row>
  </sheetData>
  <printOptions/>
  <pageMargins left="0.75" right="0.75" top="0.708661417322835" bottom="0.748031496062992" header="0.236220472440945" footer="0.47244094488189"/>
  <pageSetup horizontalDpi="600" verticalDpi="600" orientation="portrait" paperSize="9" scale="90" r:id="rId2"/>
  <headerFooter alignWithMargins="0">
    <oddFooter>&amp;C2</oddFooter>
  </headerFooter>
  <drawing r:id="rId1"/>
</worksheet>
</file>

<file path=xl/worksheets/sheet3.xml><?xml version="1.0" encoding="utf-8"?>
<worksheet xmlns="http://schemas.openxmlformats.org/spreadsheetml/2006/main" xmlns:r="http://schemas.openxmlformats.org/officeDocument/2006/relationships">
  <dimension ref="B6:J45"/>
  <sheetViews>
    <sheetView showGridLines="0" workbookViewId="0" topLeftCell="A1">
      <selection activeCell="A1" sqref="A1"/>
    </sheetView>
  </sheetViews>
  <sheetFormatPr defaultColWidth="9.140625" defaultRowHeight="12.75"/>
  <cols>
    <col min="1" max="1" width="3.00390625" style="4" customWidth="1"/>
    <col min="2" max="2" width="2.7109375" style="4" customWidth="1"/>
    <col min="3" max="3" width="30.8515625" style="4" customWidth="1"/>
    <col min="4" max="4" width="2.57421875" style="4" customWidth="1"/>
    <col min="5" max="5" width="15.00390625" style="11" bestFit="1" customWidth="1"/>
    <col min="6" max="6" width="11.28125" style="11" customWidth="1"/>
    <col min="7" max="7" width="2.28125" style="4" customWidth="1"/>
    <col min="8" max="8" width="15.57421875" style="11" customWidth="1"/>
    <col min="9" max="9" width="1.57421875" style="4" customWidth="1"/>
    <col min="10" max="10" width="11.00390625" style="11" customWidth="1"/>
    <col min="11" max="16384" width="9.140625" style="4" customWidth="1"/>
  </cols>
  <sheetData>
    <row r="1" ht="12.75"/>
    <row r="2" ht="12.75"/>
    <row r="3" ht="12.75"/>
    <row r="4" ht="12.75"/>
    <row r="5" ht="16.5" customHeight="1"/>
    <row r="6" ht="15.75">
      <c r="B6" s="1" t="s">
        <v>61</v>
      </c>
    </row>
    <row r="7" ht="15.75">
      <c r="B7" s="1" t="s">
        <v>203</v>
      </c>
    </row>
    <row r="8" ht="15">
      <c r="B8" s="64"/>
    </row>
    <row r="9" ht="12.75">
      <c r="E9" s="65"/>
    </row>
    <row r="10" spans="5:8" ht="12.75">
      <c r="E10" s="65"/>
      <c r="H10" s="65"/>
    </row>
    <row r="11" spans="2:10" ht="16.5" customHeight="1">
      <c r="B11" s="63"/>
      <c r="E11" s="40"/>
      <c r="F11" s="94"/>
      <c r="G11" s="23"/>
      <c r="H11" s="38"/>
      <c r="I11" s="23"/>
      <c r="J11" s="48"/>
    </row>
    <row r="12" ht="4.5" customHeight="1"/>
    <row r="13" spans="5:10" ht="16.5" customHeight="1">
      <c r="E13" s="66"/>
      <c r="F13" s="155" t="s">
        <v>164</v>
      </c>
      <c r="G13" s="155"/>
      <c r="H13" s="66"/>
      <c r="I13" s="8"/>
      <c r="J13" s="66"/>
    </row>
    <row r="14" spans="5:10" ht="16.5" customHeight="1">
      <c r="E14" s="68" t="s">
        <v>46</v>
      </c>
      <c r="F14" s="155" t="s">
        <v>165</v>
      </c>
      <c r="G14" s="155"/>
      <c r="H14" s="65" t="s">
        <v>48</v>
      </c>
      <c r="I14" s="8"/>
      <c r="J14" s="66"/>
    </row>
    <row r="15" spans="5:10" ht="16.5" customHeight="1">
      <c r="E15" s="68" t="s">
        <v>47</v>
      </c>
      <c r="F15" s="67" t="s">
        <v>15</v>
      </c>
      <c r="G15" s="8"/>
      <c r="H15" s="65" t="s">
        <v>49</v>
      </c>
      <c r="I15" s="8"/>
      <c r="J15" s="65" t="s">
        <v>50</v>
      </c>
    </row>
    <row r="16" spans="5:10" s="3" customFormat="1" ht="16.5" customHeight="1">
      <c r="E16" s="68" t="s">
        <v>60</v>
      </c>
      <c r="F16" s="68" t="s">
        <v>60</v>
      </c>
      <c r="G16" s="8"/>
      <c r="H16" s="68" t="s">
        <v>60</v>
      </c>
      <c r="I16" s="8"/>
      <c r="J16" s="68" t="s">
        <v>60</v>
      </c>
    </row>
    <row r="17" spans="5:10" s="3" customFormat="1" ht="16.5" customHeight="1">
      <c r="E17" s="68"/>
      <c r="F17" s="68"/>
      <c r="G17" s="8"/>
      <c r="H17" s="68"/>
      <c r="I17" s="8"/>
      <c r="J17" s="68"/>
    </row>
    <row r="18" spans="5:10" s="3" customFormat="1" ht="12.75" customHeight="1">
      <c r="E18" s="68"/>
      <c r="F18" s="68"/>
      <c r="G18" s="8"/>
      <c r="H18" s="68"/>
      <c r="I18" s="8"/>
      <c r="J18" s="68"/>
    </row>
    <row r="19" spans="2:10" ht="12.75" customHeight="1">
      <c r="B19" s="4" t="s">
        <v>58</v>
      </c>
      <c r="E19" s="11">
        <v>369750</v>
      </c>
      <c r="F19" s="11">
        <v>563436</v>
      </c>
      <c r="G19" s="11"/>
      <c r="H19" s="11">
        <v>994255</v>
      </c>
      <c r="I19" s="11"/>
      <c r="J19" s="11">
        <f>SUM(E19:H19)</f>
        <v>1927441</v>
      </c>
    </row>
    <row r="20" spans="5:10" ht="6.75" customHeight="1">
      <c r="E20" s="48"/>
      <c r="F20" s="48"/>
      <c r="G20" s="69"/>
      <c r="H20" s="48"/>
      <c r="I20" s="69"/>
      <c r="J20" s="48"/>
    </row>
    <row r="21" spans="2:10" ht="16.5" customHeight="1">
      <c r="B21" s="4" t="s">
        <v>52</v>
      </c>
      <c r="E21" s="48"/>
      <c r="F21" s="48"/>
      <c r="G21" s="69"/>
      <c r="H21" s="48"/>
      <c r="I21" s="69"/>
      <c r="J21" s="48"/>
    </row>
    <row r="22" spans="3:10" ht="16.5" customHeight="1">
      <c r="C22" s="4" t="s">
        <v>53</v>
      </c>
      <c r="E22" s="48"/>
      <c r="F22" s="48"/>
      <c r="G22" s="69"/>
      <c r="H22" s="48"/>
      <c r="I22" s="69"/>
      <c r="J22" s="48"/>
    </row>
    <row r="23" spans="3:10" ht="16.5" customHeight="1">
      <c r="C23" s="4" t="s">
        <v>54</v>
      </c>
      <c r="E23" s="48">
        <v>0</v>
      </c>
      <c r="F23" s="48">
        <v>11472</v>
      </c>
      <c r="G23" s="69"/>
      <c r="H23" s="48">
        <v>0</v>
      </c>
      <c r="I23" s="69"/>
      <c r="J23" s="48">
        <f>SUM(E23:H23)</f>
        <v>11472</v>
      </c>
    </row>
    <row r="24" spans="2:10" ht="16.5" customHeight="1">
      <c r="B24" s="4" t="s">
        <v>213</v>
      </c>
      <c r="G24" s="70"/>
      <c r="I24" s="70"/>
      <c r="J24" s="11">
        <f>SUM(E24:H24)</f>
        <v>0</v>
      </c>
    </row>
    <row r="25" spans="3:10" ht="16.5" customHeight="1">
      <c r="C25" s="4" t="s">
        <v>56</v>
      </c>
      <c r="E25" s="11">
        <v>0</v>
      </c>
      <c r="F25" s="11">
        <v>0</v>
      </c>
      <c r="G25" s="70"/>
      <c r="H25" s="11">
        <v>-341831</v>
      </c>
      <c r="I25" s="70"/>
      <c r="J25" s="11">
        <f>SUM(E25:H25)</f>
        <v>-341831</v>
      </c>
    </row>
    <row r="26" spans="2:10" ht="16.5" customHeight="1">
      <c r="B26" s="4" t="s">
        <v>156</v>
      </c>
      <c r="E26" s="4"/>
      <c r="F26" s="4"/>
      <c r="H26" s="4"/>
      <c r="J26" s="4"/>
    </row>
    <row r="27" spans="3:10" ht="16.5" customHeight="1">
      <c r="C27" s="12" t="s">
        <v>57</v>
      </c>
      <c r="D27" s="12"/>
      <c r="E27" s="11">
        <v>0</v>
      </c>
      <c r="F27" s="11">
        <v>0</v>
      </c>
      <c r="G27" s="70"/>
      <c r="H27" s="11">
        <v>-22629</v>
      </c>
      <c r="I27" s="70"/>
      <c r="J27" s="11">
        <f>SUM(E27:H27)</f>
        <v>-22629</v>
      </c>
    </row>
    <row r="28" spans="3:10" ht="16.5" customHeight="1">
      <c r="C28" s="12" t="s">
        <v>59</v>
      </c>
      <c r="D28" s="12"/>
      <c r="E28" s="11">
        <v>0</v>
      </c>
      <c r="F28" s="11">
        <v>0</v>
      </c>
      <c r="G28" s="70"/>
      <c r="H28" s="11">
        <v>-9318</v>
      </c>
      <c r="I28" s="70"/>
      <c r="J28" s="11">
        <f>SUM(E28:H28)</f>
        <v>-9318</v>
      </c>
    </row>
    <row r="29" spans="2:10" ht="16.5" customHeight="1" thickBot="1">
      <c r="B29" s="4" t="s">
        <v>183</v>
      </c>
      <c r="E29" s="71">
        <f>+E19+SUM(E24:E28)</f>
        <v>369750</v>
      </c>
      <c r="F29" s="71">
        <f>+F19+SUM(F23:F28)</f>
        <v>574908</v>
      </c>
      <c r="G29" s="71">
        <f>+G19+SUM(G24:G28)</f>
        <v>0</v>
      </c>
      <c r="H29" s="71">
        <f>+H19+SUM(H24:H28)</f>
        <v>620477</v>
      </c>
      <c r="I29" s="71"/>
      <c r="J29" s="71">
        <f>SUM(J19:J28)</f>
        <v>1565135</v>
      </c>
    </row>
    <row r="30" spans="5:10" ht="16.5" customHeight="1">
      <c r="E30" s="4"/>
      <c r="F30" s="4"/>
      <c r="H30" s="4"/>
      <c r="J30" s="4"/>
    </row>
    <row r="31" spans="2:10" ht="16.5" customHeight="1">
      <c r="B31" s="2"/>
      <c r="E31" s="48"/>
      <c r="F31" s="48"/>
      <c r="G31" s="48"/>
      <c r="H31" s="48"/>
      <c r="I31" s="69"/>
      <c r="J31" s="136" t="s">
        <v>193</v>
      </c>
    </row>
    <row r="32" spans="2:10" ht="16.5" customHeight="1">
      <c r="B32" s="2"/>
      <c r="E32" s="48"/>
      <c r="F32" s="48"/>
      <c r="G32" s="48"/>
      <c r="H32" s="48"/>
      <c r="I32" s="69"/>
      <c r="J32" s="48"/>
    </row>
    <row r="33" spans="2:10" ht="16.5" customHeight="1">
      <c r="B33" s="4" t="s">
        <v>151</v>
      </c>
      <c r="E33" s="11">
        <v>369750</v>
      </c>
      <c r="F33" s="11">
        <v>573830</v>
      </c>
      <c r="G33" s="11"/>
      <c r="H33" s="11">
        <v>990359</v>
      </c>
      <c r="I33" s="11"/>
      <c r="J33" s="11">
        <f>SUM(E33:H33)</f>
        <v>1933939</v>
      </c>
    </row>
    <row r="34" spans="7:9" ht="6.75" customHeight="1">
      <c r="G34" s="11"/>
      <c r="I34" s="11"/>
    </row>
    <row r="35" spans="2:10" ht="16.5" customHeight="1">
      <c r="B35" s="4" t="s">
        <v>52</v>
      </c>
      <c r="E35" s="48"/>
      <c r="F35" s="48"/>
      <c r="G35" s="69"/>
      <c r="H35" s="48"/>
      <c r="I35" s="69"/>
      <c r="J35" s="48"/>
    </row>
    <row r="36" spans="3:10" ht="16.5" customHeight="1">
      <c r="C36" s="4" t="s">
        <v>53</v>
      </c>
      <c r="E36" s="48"/>
      <c r="F36" s="48"/>
      <c r="G36" s="69"/>
      <c r="H36" s="48"/>
      <c r="I36" s="69"/>
      <c r="J36" s="48"/>
    </row>
    <row r="37" spans="3:10" ht="16.5" customHeight="1">
      <c r="C37" s="4" t="s">
        <v>54</v>
      </c>
      <c r="E37" s="48">
        <v>0</v>
      </c>
      <c r="F37" s="48">
        <v>-10394</v>
      </c>
      <c r="G37" s="69"/>
      <c r="H37" s="48">
        <v>0</v>
      </c>
      <c r="I37" s="69"/>
      <c r="J37" s="48">
        <f>SUM(E37:H37)</f>
        <v>-10394</v>
      </c>
    </row>
    <row r="38" spans="2:10" ht="16.5" customHeight="1">
      <c r="B38" s="4" t="s">
        <v>55</v>
      </c>
      <c r="G38" s="70"/>
      <c r="I38" s="70"/>
      <c r="J38" s="11">
        <f>SUM(E38:H38)</f>
        <v>0</v>
      </c>
    </row>
    <row r="39" spans="3:10" ht="16.5" customHeight="1">
      <c r="C39" s="4" t="s">
        <v>56</v>
      </c>
      <c r="E39" s="11">
        <v>0</v>
      </c>
      <c r="F39" s="11">
        <v>0</v>
      </c>
      <c r="G39" s="70"/>
      <c r="H39" s="11">
        <v>35843</v>
      </c>
      <c r="I39" s="70"/>
      <c r="J39" s="11">
        <f>SUM(E39:H39)</f>
        <v>35843</v>
      </c>
    </row>
    <row r="40" spans="2:10" ht="16.5" customHeight="1">
      <c r="B40" s="4" t="s">
        <v>156</v>
      </c>
      <c r="E40" s="4"/>
      <c r="F40" s="4"/>
      <c r="H40" s="4"/>
      <c r="J40" s="4"/>
    </row>
    <row r="41" spans="3:10" ht="16.5" customHeight="1">
      <c r="C41" s="12" t="s">
        <v>152</v>
      </c>
      <c r="D41" s="12"/>
      <c r="E41" s="11">
        <v>0</v>
      </c>
      <c r="F41" s="11">
        <v>0</v>
      </c>
      <c r="G41" s="70"/>
      <c r="H41" s="11">
        <v>-22629</v>
      </c>
      <c r="I41" s="70"/>
      <c r="J41" s="11">
        <f>SUM(E41:H41)</f>
        <v>-22629</v>
      </c>
    </row>
    <row r="42" spans="3:10" ht="16.5" customHeight="1">
      <c r="C42" s="12" t="s">
        <v>57</v>
      </c>
      <c r="D42" s="12"/>
      <c r="E42" s="11">
        <v>0</v>
      </c>
      <c r="F42" s="11">
        <v>0</v>
      </c>
      <c r="G42" s="70"/>
      <c r="H42" s="11">
        <v>-9318</v>
      </c>
      <c r="I42" s="70"/>
      <c r="J42" s="11">
        <f>SUM(E42:H42)</f>
        <v>-9318</v>
      </c>
    </row>
    <row r="43" spans="2:10" ht="16.5" customHeight="1" thickBot="1">
      <c r="B43" s="4" t="s">
        <v>184</v>
      </c>
      <c r="E43" s="71">
        <f>+E33+SUM(E38:E42)</f>
        <v>369750</v>
      </c>
      <c r="F43" s="71">
        <f>+F33+SUM(F37:F42)</f>
        <v>563436</v>
      </c>
      <c r="G43" s="71">
        <f>+G33+SUM(G38:G42)</f>
        <v>0</v>
      </c>
      <c r="H43" s="71">
        <f>+H33+SUM(H38:H42)</f>
        <v>994255</v>
      </c>
      <c r="I43" s="71"/>
      <c r="J43" s="71">
        <f>SUM(J33:J42)</f>
        <v>1927441</v>
      </c>
    </row>
    <row r="44" spans="2:10" ht="16.5" customHeight="1">
      <c r="B44" s="2"/>
      <c r="E44" s="48"/>
      <c r="F44" s="48"/>
      <c r="G44" s="48"/>
      <c r="H44" s="48"/>
      <c r="I44" s="69"/>
      <c r="J44" s="48"/>
    </row>
    <row r="45" spans="5:10" ht="18" customHeight="1">
      <c r="E45" s="4"/>
      <c r="F45" s="4"/>
      <c r="H45" s="4"/>
      <c r="J45" s="4"/>
    </row>
  </sheetData>
  <mergeCells count="2">
    <mergeCell ref="F14:G14"/>
    <mergeCell ref="F13:G13"/>
  </mergeCells>
  <printOptions/>
  <pageMargins left="0.75" right="0.75" top="0.7" bottom="0.74" header="0.23" footer="0.47"/>
  <pageSetup horizontalDpi="600" verticalDpi="600" orientation="portrait" paperSize="9" scale="85" r:id="rId2"/>
  <headerFooter alignWithMargins="0">
    <oddFooter>&amp;C 3</oddFooter>
  </headerFooter>
  <drawing r:id="rId1"/>
</worksheet>
</file>

<file path=xl/worksheets/sheet4.xml><?xml version="1.0" encoding="utf-8"?>
<worksheet xmlns="http://schemas.openxmlformats.org/spreadsheetml/2006/main" xmlns:r="http://schemas.openxmlformats.org/officeDocument/2006/relationships">
  <dimension ref="A7:N101"/>
  <sheetViews>
    <sheetView showGridLines="0" workbookViewId="0" topLeftCell="A1">
      <selection activeCell="A1" sqref="A1"/>
    </sheetView>
  </sheetViews>
  <sheetFormatPr defaultColWidth="9.140625" defaultRowHeight="12.75"/>
  <cols>
    <col min="1" max="1" width="7.140625" style="4" customWidth="1"/>
    <col min="2" max="2" width="2.421875" style="4" customWidth="1"/>
    <col min="3" max="3" width="4.28125" style="4" customWidth="1"/>
    <col min="4" max="4" width="29.28125" style="4" customWidth="1"/>
    <col min="5" max="5" width="20.140625" style="4" customWidth="1"/>
    <col min="6" max="6" width="3.8515625" style="4" customWidth="1"/>
    <col min="7" max="7" width="13.140625" style="4" bestFit="1" customWidth="1"/>
    <col min="8" max="8" width="2.421875" style="0" customWidth="1"/>
    <col min="9" max="9" width="13.57421875" style="4" customWidth="1"/>
    <col min="10" max="11" width="14.421875" style="4" bestFit="1" customWidth="1"/>
    <col min="12" max="16384" width="9.140625" style="4" customWidth="1"/>
  </cols>
  <sheetData>
    <row r="1" ht="12.75"/>
    <row r="2" ht="12.75"/>
    <row r="3" ht="12.75"/>
    <row r="4" ht="12.75"/>
    <row r="5" ht="12.75"/>
    <row r="6" ht="6.75" customHeight="1"/>
    <row r="7" ht="15.75">
      <c r="B7" s="1" t="s">
        <v>62</v>
      </c>
    </row>
    <row r="8" spans="2:8" ht="15.75">
      <c r="B8" s="1" t="s">
        <v>203</v>
      </c>
      <c r="C8" s="64"/>
      <c r="D8" s="64"/>
      <c r="E8" s="64"/>
      <c r="F8" s="64"/>
      <c r="H8" s="4"/>
    </row>
    <row r="9" spans="2:8" ht="10.5" customHeight="1">
      <c r="B9" s="1"/>
      <c r="C9" s="64"/>
      <c r="D9" s="64"/>
      <c r="E9" s="64"/>
      <c r="F9" s="64"/>
      <c r="H9" s="4"/>
    </row>
    <row r="10" spans="2:9" ht="15.75">
      <c r="B10" s="1"/>
      <c r="C10" s="64"/>
      <c r="D10" s="64"/>
      <c r="E10" s="64"/>
      <c r="F10" s="64"/>
      <c r="G10" s="22" t="s">
        <v>172</v>
      </c>
      <c r="H10" s="138"/>
      <c r="I10" s="22" t="s">
        <v>172</v>
      </c>
    </row>
    <row r="11" spans="2:10" ht="12.75">
      <c r="B11" s="2"/>
      <c r="G11" s="22" t="s">
        <v>185</v>
      </c>
      <c r="H11" s="138"/>
      <c r="I11" s="22" t="s">
        <v>185</v>
      </c>
      <c r="J11" s="2"/>
    </row>
    <row r="12" spans="7:10" ht="12.75">
      <c r="G12" s="137" t="s">
        <v>228</v>
      </c>
      <c r="H12" s="3"/>
      <c r="I12" s="137" t="s">
        <v>229</v>
      </c>
      <c r="J12" s="2"/>
    </row>
    <row r="13" spans="7:10" ht="12.75">
      <c r="G13" s="134"/>
      <c r="H13" s="3"/>
      <c r="I13" s="137" t="s">
        <v>193</v>
      </c>
      <c r="J13" s="2"/>
    </row>
    <row r="14" spans="2:11" ht="15.75" customHeight="1">
      <c r="B14" s="98"/>
      <c r="C14" s="98"/>
      <c r="D14" s="98"/>
      <c r="E14" s="98"/>
      <c r="F14" s="98"/>
      <c r="G14" s="118" t="s">
        <v>60</v>
      </c>
      <c r="H14" s="139"/>
      <c r="I14" s="118" t="s">
        <v>60</v>
      </c>
      <c r="J14" s="99"/>
      <c r="K14" s="99"/>
    </row>
    <row r="15" spans="1:11" s="98" customFormat="1" ht="15" customHeight="1">
      <c r="A15" s="4"/>
      <c r="B15" s="4" t="s">
        <v>147</v>
      </c>
      <c r="C15" s="4"/>
      <c r="D15" s="4"/>
      <c r="E15" s="4"/>
      <c r="F15" s="3"/>
      <c r="G15" s="48"/>
      <c r="H15" s="125"/>
      <c r="I15" s="48"/>
      <c r="J15" s="99"/>
      <c r="K15" s="99"/>
    </row>
    <row r="16" spans="3:11" ht="15">
      <c r="C16" s="4" t="s">
        <v>123</v>
      </c>
      <c r="F16" s="3"/>
      <c r="G16" s="48">
        <v>-323381</v>
      </c>
      <c r="H16" s="125"/>
      <c r="I16" s="48">
        <v>60284</v>
      </c>
      <c r="J16" s="102"/>
      <c r="K16" s="99"/>
    </row>
    <row r="17" spans="6:11" ht="6.75" customHeight="1">
      <c r="F17" s="3"/>
      <c r="G17" s="48"/>
      <c r="H17" s="125"/>
      <c r="I17" s="48"/>
      <c r="J17" s="102"/>
      <c r="K17" s="99"/>
    </row>
    <row r="18" spans="4:11" ht="15">
      <c r="D18" s="4" t="s">
        <v>196</v>
      </c>
      <c r="F18" s="3"/>
      <c r="G18" s="48"/>
      <c r="H18" s="125"/>
      <c r="I18" s="48"/>
      <c r="J18" s="102"/>
      <c r="K18" s="99"/>
    </row>
    <row r="19" spans="4:11" ht="15">
      <c r="D19" s="4" t="s">
        <v>197</v>
      </c>
      <c r="F19" s="3"/>
      <c r="G19" s="48">
        <v>201251</v>
      </c>
      <c r="H19" s="125"/>
      <c r="I19" s="48">
        <v>16757</v>
      </c>
      <c r="J19" s="102"/>
      <c r="K19" s="99"/>
    </row>
    <row r="20" spans="4:11" ht="15">
      <c r="D20" s="4" t="s">
        <v>224</v>
      </c>
      <c r="F20" s="3"/>
      <c r="G20" s="48">
        <v>151408</v>
      </c>
      <c r="H20" s="125"/>
      <c r="I20" s="48">
        <v>0</v>
      </c>
      <c r="J20" s="102"/>
      <c r="K20" s="99"/>
    </row>
    <row r="21" spans="4:11" ht="15">
      <c r="D21" s="4" t="s">
        <v>198</v>
      </c>
      <c r="F21" s="3"/>
      <c r="G21" s="48">
        <v>-24287</v>
      </c>
      <c r="H21" s="125"/>
      <c r="I21" s="48">
        <v>-64127</v>
      </c>
      <c r="J21" s="102"/>
      <c r="K21" s="99"/>
    </row>
    <row r="22" spans="6:14" ht="6.75" customHeight="1">
      <c r="F22" s="3"/>
      <c r="G22" s="45"/>
      <c r="H22" s="125"/>
      <c r="I22" s="45"/>
      <c r="J22" s="100"/>
      <c r="K22" s="101"/>
      <c r="L22" s="23"/>
      <c r="M22" s="23"/>
      <c r="N22" s="23"/>
    </row>
    <row r="23" spans="3:14" ht="15">
      <c r="C23" s="4" t="s">
        <v>194</v>
      </c>
      <c r="F23" s="3"/>
      <c r="G23" s="48">
        <f>SUM(G16:G21)</f>
        <v>4991</v>
      </c>
      <c r="H23" s="125"/>
      <c r="I23" s="48">
        <f>SUM(I16:I21)</f>
        <v>12914</v>
      </c>
      <c r="J23" s="100"/>
      <c r="K23" s="101"/>
      <c r="L23" s="23"/>
      <c r="M23" s="23"/>
      <c r="N23" s="23"/>
    </row>
    <row r="24" spans="6:14" ht="9.75" customHeight="1">
      <c r="F24" s="3"/>
      <c r="G24" s="48"/>
      <c r="H24" s="125"/>
      <c r="I24" s="48"/>
      <c r="J24" s="100"/>
      <c r="K24" s="101"/>
      <c r="L24" s="23"/>
      <c r="M24" s="23"/>
      <c r="N24" s="23"/>
    </row>
    <row r="25" spans="4:14" ht="12" customHeight="1">
      <c r="D25" s="4" t="s">
        <v>153</v>
      </c>
      <c r="F25" s="3"/>
      <c r="G25" s="45">
        <v>15680</v>
      </c>
      <c r="H25" s="125"/>
      <c r="I25" s="45">
        <v>1844</v>
      </c>
      <c r="J25" s="100"/>
      <c r="K25" s="101"/>
      <c r="L25" s="23"/>
      <c r="M25" s="23"/>
      <c r="N25" s="23"/>
    </row>
    <row r="26" spans="6:14" ht="6" customHeight="1">
      <c r="F26" s="3"/>
      <c r="G26" s="48"/>
      <c r="H26" s="125"/>
      <c r="I26" s="48"/>
      <c r="J26" s="100"/>
      <c r="K26" s="101"/>
      <c r="L26" s="23"/>
      <c r="M26" s="23"/>
      <c r="N26" s="23"/>
    </row>
    <row r="27" spans="4:14" ht="15">
      <c r="D27" s="4" t="s">
        <v>199</v>
      </c>
      <c r="F27" s="3"/>
      <c r="G27" s="48">
        <f>SUM(G23:G25)</f>
        <v>20671</v>
      </c>
      <c r="H27" s="125"/>
      <c r="I27" s="48">
        <f>SUM(I23:I25)</f>
        <v>14758</v>
      </c>
      <c r="J27" s="100"/>
      <c r="K27" s="101"/>
      <c r="L27" s="23"/>
      <c r="M27" s="23"/>
      <c r="N27" s="23"/>
    </row>
    <row r="28" spans="6:14" ht="9.75" customHeight="1">
      <c r="F28" s="3"/>
      <c r="G28" s="48"/>
      <c r="H28" s="125"/>
      <c r="I28" s="48"/>
      <c r="J28" s="100"/>
      <c r="K28" s="101"/>
      <c r="L28" s="23"/>
      <c r="M28" s="23"/>
      <c r="N28" s="23"/>
    </row>
    <row r="29" spans="3:14" ht="15">
      <c r="C29" s="4" t="s">
        <v>148</v>
      </c>
      <c r="F29" s="3"/>
      <c r="G29" s="48"/>
      <c r="H29" s="125"/>
      <c r="I29" s="48"/>
      <c r="J29" s="100"/>
      <c r="K29" s="101"/>
      <c r="L29" s="23"/>
      <c r="M29" s="23"/>
      <c r="N29" s="23"/>
    </row>
    <row r="30" spans="6:14" ht="9.75" customHeight="1">
      <c r="F30" s="3"/>
      <c r="G30" s="48"/>
      <c r="H30" s="125"/>
      <c r="I30" s="48"/>
      <c r="J30" s="100"/>
      <c r="K30" s="101"/>
      <c r="L30" s="23"/>
      <c r="M30" s="23"/>
      <c r="N30" s="23"/>
    </row>
    <row r="31" spans="4:14" ht="15">
      <c r="D31" s="4" t="s">
        <v>157</v>
      </c>
      <c r="F31" s="3"/>
      <c r="G31" s="42">
        <v>7654</v>
      </c>
      <c r="H31" s="125"/>
      <c r="I31" s="42">
        <v>543</v>
      </c>
      <c r="J31" s="100"/>
      <c r="K31" s="101"/>
      <c r="L31" s="23"/>
      <c r="M31" s="23"/>
      <c r="N31" s="23"/>
    </row>
    <row r="32" spans="4:14" ht="15">
      <c r="D32" s="4" t="s">
        <v>158</v>
      </c>
      <c r="F32" s="3"/>
      <c r="G32" s="44">
        <v>-53</v>
      </c>
      <c r="H32" s="125"/>
      <c r="I32" s="44">
        <v>-106398</v>
      </c>
      <c r="J32" s="100"/>
      <c r="K32" s="101"/>
      <c r="L32" s="23"/>
      <c r="M32" s="23"/>
      <c r="N32" s="23"/>
    </row>
    <row r="33" spans="4:14" ht="15">
      <c r="D33" s="4" t="s">
        <v>195</v>
      </c>
      <c r="F33" s="3"/>
      <c r="G33" s="44">
        <v>0</v>
      </c>
      <c r="H33" s="125"/>
      <c r="I33" s="44">
        <v>-4669</v>
      </c>
      <c r="J33" s="100"/>
      <c r="K33" s="101"/>
      <c r="L33" s="23"/>
      <c r="M33" s="23"/>
      <c r="N33" s="23"/>
    </row>
    <row r="34" spans="4:14" ht="15">
      <c r="D34" s="4" t="s">
        <v>200</v>
      </c>
      <c r="F34" s="3"/>
      <c r="G34" s="44">
        <v>-5354</v>
      </c>
      <c r="H34" s="125"/>
      <c r="I34" s="44">
        <v>-4541</v>
      </c>
      <c r="J34" s="100"/>
      <c r="K34" s="101"/>
      <c r="L34" s="23"/>
      <c r="M34" s="23"/>
      <c r="N34" s="23"/>
    </row>
    <row r="35" spans="4:14" ht="15">
      <c r="D35" s="4" t="s">
        <v>218</v>
      </c>
      <c r="F35" s="3"/>
      <c r="G35" s="44">
        <v>-49400</v>
      </c>
      <c r="H35" s="125"/>
      <c r="I35" s="44">
        <v>-143289</v>
      </c>
      <c r="J35" s="100"/>
      <c r="K35" s="101"/>
      <c r="L35" s="23"/>
      <c r="M35" s="23"/>
      <c r="N35" s="23"/>
    </row>
    <row r="36" spans="4:14" ht="15">
      <c r="D36" s="4" t="s">
        <v>204</v>
      </c>
      <c r="F36" s="3"/>
      <c r="G36" s="44">
        <v>0</v>
      </c>
      <c r="H36" s="125"/>
      <c r="I36" s="44">
        <v>297</v>
      </c>
      <c r="J36" s="100"/>
      <c r="K36" s="101"/>
      <c r="L36" s="23"/>
      <c r="M36" s="23"/>
      <c r="N36" s="23"/>
    </row>
    <row r="37" spans="4:14" ht="15">
      <c r="D37" s="4" t="s">
        <v>154</v>
      </c>
      <c r="F37" s="3"/>
      <c r="G37" s="126">
        <v>7446</v>
      </c>
      <c r="H37" s="125"/>
      <c r="I37" s="126">
        <v>216</v>
      </c>
      <c r="J37" s="100"/>
      <c r="K37" s="101"/>
      <c r="L37" s="23"/>
      <c r="M37" s="23"/>
      <c r="N37" s="23"/>
    </row>
    <row r="38" spans="6:14" ht="8.25" customHeight="1">
      <c r="F38" s="3"/>
      <c r="G38" s="94"/>
      <c r="H38" s="38"/>
      <c r="I38" s="94"/>
      <c r="J38" s="100"/>
      <c r="K38" s="101"/>
      <c r="L38" s="23"/>
      <c r="M38" s="23"/>
      <c r="N38" s="23"/>
    </row>
    <row r="39" spans="3:14" ht="15">
      <c r="C39" s="4" t="s">
        <v>168</v>
      </c>
      <c r="D39" s="3"/>
      <c r="F39" s="3"/>
      <c r="G39" s="48">
        <f>SUM(G31:G38)</f>
        <v>-39707</v>
      </c>
      <c r="H39" s="125"/>
      <c r="I39" s="48">
        <f>SUM(I31:I38)</f>
        <v>-257841</v>
      </c>
      <c r="J39" s="100"/>
      <c r="K39" s="101"/>
      <c r="L39" s="23"/>
      <c r="M39" s="23"/>
      <c r="N39" s="23"/>
    </row>
    <row r="40" spans="6:14" ht="9" customHeight="1">
      <c r="F40" s="3"/>
      <c r="G40" s="48"/>
      <c r="H40" s="125"/>
      <c r="I40" s="48"/>
      <c r="J40" s="100"/>
      <c r="K40" s="101"/>
      <c r="L40" s="23"/>
      <c r="M40" s="23"/>
      <c r="N40" s="23"/>
    </row>
    <row r="41" spans="3:14" ht="15">
      <c r="C41" s="4" t="s">
        <v>149</v>
      </c>
      <c r="F41" s="3"/>
      <c r="G41" s="48"/>
      <c r="H41" s="125"/>
      <c r="I41" s="48"/>
      <c r="J41" s="100"/>
      <c r="K41" s="101"/>
      <c r="L41" s="23"/>
      <c r="M41" s="23"/>
      <c r="N41" s="23"/>
    </row>
    <row r="42" spans="6:14" ht="7.5" customHeight="1">
      <c r="F42" s="3"/>
      <c r="G42" s="48"/>
      <c r="H42" s="125"/>
      <c r="I42" s="48"/>
      <c r="J42" s="100"/>
      <c r="K42" s="101"/>
      <c r="L42" s="23"/>
      <c r="M42" s="23"/>
      <c r="N42" s="23"/>
    </row>
    <row r="43" spans="4:14" ht="15" customHeight="1">
      <c r="D43" s="4" t="s">
        <v>171</v>
      </c>
      <c r="F43" s="3"/>
      <c r="G43" s="127">
        <v>20936</v>
      </c>
      <c r="H43" s="125"/>
      <c r="I43" s="127">
        <v>88112</v>
      </c>
      <c r="J43" s="100"/>
      <c r="K43" s="101"/>
      <c r="L43" s="23"/>
      <c r="M43" s="23"/>
      <c r="N43" s="23"/>
    </row>
    <row r="44" spans="4:14" ht="15">
      <c r="D44" s="4" t="s">
        <v>160</v>
      </c>
      <c r="F44" s="3"/>
      <c r="G44" s="128">
        <v>-215</v>
      </c>
      <c r="H44" s="15"/>
      <c r="I44" s="128">
        <v>-306</v>
      </c>
      <c r="J44" s="105"/>
      <c r="K44" s="106"/>
      <c r="L44" s="23"/>
      <c r="M44" s="23"/>
      <c r="N44" s="23"/>
    </row>
    <row r="45" spans="4:14" ht="15">
      <c r="D45" s="4" t="s">
        <v>159</v>
      </c>
      <c r="F45" s="3"/>
      <c r="G45" s="128">
        <v>-265</v>
      </c>
      <c r="H45" s="15"/>
      <c r="I45" s="128">
        <v>0</v>
      </c>
      <c r="J45" s="105"/>
      <c r="K45" s="106"/>
      <c r="L45" s="23"/>
      <c r="M45" s="23"/>
      <c r="N45" s="23"/>
    </row>
    <row r="46" spans="4:14" ht="15">
      <c r="D46" s="4" t="s">
        <v>169</v>
      </c>
      <c r="F46" s="3"/>
      <c r="G46" s="129">
        <v>-31946</v>
      </c>
      <c r="H46" s="15"/>
      <c r="I46" s="129">
        <v>-31946</v>
      </c>
      <c r="J46" s="105"/>
      <c r="K46" s="106"/>
      <c r="L46" s="23"/>
      <c r="M46" s="23"/>
      <c r="N46" s="23"/>
    </row>
    <row r="47" spans="6:14" ht="8.25" customHeight="1">
      <c r="F47" s="3"/>
      <c r="G47" s="131"/>
      <c r="H47" s="130"/>
      <c r="I47" s="131"/>
      <c r="J47" s="109"/>
      <c r="K47" s="110"/>
      <c r="L47" s="23"/>
      <c r="M47" s="23"/>
      <c r="N47" s="23"/>
    </row>
    <row r="48" spans="4:14" ht="15">
      <c r="D48" s="4" t="s">
        <v>205</v>
      </c>
      <c r="G48" s="48">
        <f>SUM(G43:G47)</f>
        <v>-11490</v>
      </c>
      <c r="H48" s="125"/>
      <c r="I48" s="48">
        <f>SUM(I43:I47)</f>
        <v>55860</v>
      </c>
      <c r="J48" s="100"/>
      <c r="K48" s="101"/>
      <c r="L48" s="23"/>
      <c r="M48" s="23"/>
      <c r="N48" s="23"/>
    </row>
    <row r="49" spans="7:14" ht="7.5" customHeight="1">
      <c r="G49" s="45"/>
      <c r="H49" s="125"/>
      <c r="I49" s="45"/>
      <c r="J49" s="100"/>
      <c r="K49" s="101"/>
      <c r="L49" s="23"/>
      <c r="M49" s="23"/>
      <c r="N49" s="23"/>
    </row>
    <row r="50" spans="6:14" ht="12.75" customHeight="1">
      <c r="F50" s="3"/>
      <c r="G50" s="48"/>
      <c r="H50" s="125"/>
      <c r="I50" s="48"/>
      <c r="J50" s="100"/>
      <c r="K50" s="101"/>
      <c r="L50" s="23"/>
      <c r="M50" s="23"/>
      <c r="N50" s="23"/>
    </row>
    <row r="51" spans="2:14" ht="15">
      <c r="B51" s="4" t="s">
        <v>163</v>
      </c>
      <c r="F51" s="3"/>
      <c r="G51" s="48">
        <f>+G27+G39+G48</f>
        <v>-30526</v>
      </c>
      <c r="H51" s="125"/>
      <c r="I51" s="48">
        <f>+I27+I39+I48</f>
        <v>-187223</v>
      </c>
      <c r="J51" s="100"/>
      <c r="K51" s="101"/>
      <c r="L51" s="23"/>
      <c r="M51" s="23"/>
      <c r="N51" s="23"/>
    </row>
    <row r="52" spans="6:14" ht="9" customHeight="1">
      <c r="F52" s="3"/>
      <c r="G52" s="48"/>
      <c r="H52" s="125"/>
      <c r="I52" s="48"/>
      <c r="J52" s="100"/>
      <c r="K52" s="101"/>
      <c r="L52" s="23"/>
      <c r="M52" s="23"/>
      <c r="N52" s="23"/>
    </row>
    <row r="53" spans="2:14" ht="14.25">
      <c r="B53" s="4" t="s">
        <v>170</v>
      </c>
      <c r="F53" s="3"/>
      <c r="G53" s="23"/>
      <c r="H53" s="23"/>
      <c r="I53" s="23"/>
      <c r="J53" s="103"/>
      <c r="K53" s="103"/>
      <c r="L53" s="23"/>
      <c r="M53" s="23"/>
      <c r="N53" s="23"/>
    </row>
    <row r="54" spans="4:14" ht="15">
      <c r="D54" s="4" t="s">
        <v>51</v>
      </c>
      <c r="F54" s="3"/>
      <c r="G54" s="42">
        <v>406017</v>
      </c>
      <c r="H54" s="125"/>
      <c r="I54" s="42">
        <v>596766</v>
      </c>
      <c r="J54" s="100"/>
      <c r="K54" s="101"/>
      <c r="L54" s="23"/>
      <c r="M54" s="23"/>
      <c r="N54" s="23"/>
    </row>
    <row r="55" spans="4:14" ht="15">
      <c r="D55" s="4" t="s">
        <v>150</v>
      </c>
      <c r="F55" s="3"/>
      <c r="G55" s="44"/>
      <c r="H55" s="125"/>
      <c r="I55" s="44"/>
      <c r="J55" s="100"/>
      <c r="K55" s="101"/>
      <c r="L55" s="23"/>
      <c r="M55" s="23"/>
      <c r="N55" s="23"/>
    </row>
    <row r="56" spans="4:14" ht="15">
      <c r="D56" s="4" t="s">
        <v>155</v>
      </c>
      <c r="F56" s="3"/>
      <c r="G56" s="126">
        <v>3265</v>
      </c>
      <c r="H56" s="125"/>
      <c r="I56" s="126">
        <v>-3526</v>
      </c>
      <c r="J56" s="100"/>
      <c r="K56" s="101"/>
      <c r="L56" s="23"/>
      <c r="M56" s="23"/>
      <c r="N56" s="23"/>
    </row>
    <row r="57" spans="6:14" ht="12" customHeight="1">
      <c r="F57" s="3"/>
      <c r="G57" s="48"/>
      <c r="H57" s="125"/>
      <c r="I57" s="48"/>
      <c r="J57" s="100"/>
      <c r="K57" s="101"/>
      <c r="L57" s="23"/>
      <c r="M57" s="23"/>
      <c r="N57" s="23"/>
    </row>
    <row r="58" spans="6:14" ht="15">
      <c r="F58" s="3"/>
      <c r="G58" s="48">
        <f>SUM(G54:G56)</f>
        <v>409282</v>
      </c>
      <c r="H58" s="125"/>
      <c r="I58" s="48">
        <f>SUM(I54:I56)</f>
        <v>593240</v>
      </c>
      <c r="J58" s="100"/>
      <c r="K58" s="101"/>
      <c r="L58" s="23"/>
      <c r="M58" s="23"/>
      <c r="N58" s="23"/>
    </row>
    <row r="59" spans="6:14" ht="12" customHeight="1">
      <c r="F59" s="3"/>
      <c r="G59" s="48"/>
      <c r="H59" s="125"/>
      <c r="I59" s="48"/>
      <c r="J59" s="100"/>
      <c r="K59" s="101"/>
      <c r="L59" s="23"/>
      <c r="M59" s="23"/>
      <c r="N59" s="23"/>
    </row>
    <row r="60" spans="6:14" ht="8.25" customHeight="1">
      <c r="F60" s="3"/>
      <c r="G60" s="132"/>
      <c r="H60" s="125"/>
      <c r="I60" s="132"/>
      <c r="J60" s="100"/>
      <c r="K60" s="101"/>
      <c r="L60" s="23"/>
      <c r="M60" s="23"/>
      <c r="N60" s="23"/>
    </row>
    <row r="61" spans="2:14" ht="13.5" customHeight="1" thickBot="1">
      <c r="B61" s="4" t="s">
        <v>189</v>
      </c>
      <c r="G61" s="46">
        <f>SUM(G51+G58)</f>
        <v>378756</v>
      </c>
      <c r="H61" s="125"/>
      <c r="I61" s="46">
        <f>SUM(I51+I58)</f>
        <v>406017</v>
      </c>
      <c r="J61" s="100"/>
      <c r="K61" s="101"/>
      <c r="L61" s="23"/>
      <c r="M61" s="23"/>
      <c r="N61" s="23"/>
    </row>
    <row r="62" spans="2:14" ht="15">
      <c r="B62" s="98"/>
      <c r="C62" s="98"/>
      <c r="D62" s="98"/>
      <c r="E62" s="98"/>
      <c r="F62" s="98"/>
      <c r="G62" s="98"/>
      <c r="H62" s="100"/>
      <c r="I62" s="101"/>
      <c r="J62" s="100"/>
      <c r="K62" s="101"/>
      <c r="L62" s="23"/>
      <c r="M62" s="23"/>
      <c r="N62" s="23"/>
    </row>
    <row r="63" spans="2:14" ht="15">
      <c r="B63" s="98"/>
      <c r="C63" s="98"/>
      <c r="D63" s="98"/>
      <c r="E63" s="98"/>
      <c r="F63" s="98"/>
      <c r="G63" s="98"/>
      <c r="H63" s="100"/>
      <c r="I63" s="101"/>
      <c r="J63" s="100"/>
      <c r="K63" s="101"/>
      <c r="L63" s="23"/>
      <c r="M63" s="23"/>
      <c r="N63" s="23"/>
    </row>
    <row r="64" spans="2:14" ht="15">
      <c r="B64" s="98"/>
      <c r="C64" s="98"/>
      <c r="D64" s="98"/>
      <c r="E64" s="98"/>
      <c r="F64" s="98"/>
      <c r="G64" s="98"/>
      <c r="H64" s="100"/>
      <c r="I64" s="101"/>
      <c r="J64" s="100"/>
      <c r="K64" s="101"/>
      <c r="L64" s="23"/>
      <c r="M64" s="23"/>
      <c r="N64" s="23"/>
    </row>
    <row r="65" spans="2:14" ht="15">
      <c r="B65" s="98"/>
      <c r="C65" s="98"/>
      <c r="D65" s="98"/>
      <c r="E65" s="98"/>
      <c r="F65" s="98"/>
      <c r="G65" s="98"/>
      <c r="H65" s="100"/>
      <c r="I65" s="101"/>
      <c r="J65" s="100"/>
      <c r="K65" s="101"/>
      <c r="L65" s="23"/>
      <c r="M65" s="23"/>
      <c r="N65" s="23"/>
    </row>
    <row r="66" spans="2:11" s="23" customFormat="1" ht="15">
      <c r="B66" s="121"/>
      <c r="C66" s="103"/>
      <c r="D66" s="103"/>
      <c r="E66" s="103"/>
      <c r="F66" s="103"/>
      <c r="G66" s="103"/>
      <c r="H66" s="100"/>
      <c r="I66" s="101"/>
      <c r="J66" s="100"/>
      <c r="K66" s="101"/>
    </row>
    <row r="67" spans="2:11" s="23" customFormat="1" ht="15">
      <c r="B67" s="103"/>
      <c r="C67" s="103"/>
      <c r="D67" s="103"/>
      <c r="E67" s="103"/>
      <c r="F67" s="103"/>
      <c r="G67" s="103"/>
      <c r="H67" s="100"/>
      <c r="I67" s="101"/>
      <c r="J67" s="101"/>
      <c r="K67" s="101"/>
    </row>
    <row r="68" spans="3:11" s="23" customFormat="1" ht="14.25">
      <c r="C68" s="103"/>
      <c r="D68" s="103"/>
      <c r="E68" s="103"/>
      <c r="F68" s="103"/>
      <c r="G68" s="103"/>
      <c r="H68" s="156"/>
      <c r="I68" s="156"/>
      <c r="J68" s="156"/>
      <c r="K68" s="156"/>
    </row>
    <row r="69" spans="2:11" s="23" customFormat="1" ht="15">
      <c r="B69" s="103"/>
      <c r="C69" s="103"/>
      <c r="D69" s="103"/>
      <c r="E69" s="103"/>
      <c r="F69" s="103"/>
      <c r="G69" s="103"/>
      <c r="H69" s="113"/>
      <c r="I69" s="114"/>
      <c r="J69" s="113"/>
      <c r="K69" s="114"/>
    </row>
    <row r="70" spans="2:11" s="23" customFormat="1" ht="15">
      <c r="B70" s="103"/>
      <c r="C70" s="103"/>
      <c r="D70" s="103"/>
      <c r="E70" s="103"/>
      <c r="F70" s="103"/>
      <c r="G70" s="103"/>
      <c r="H70" s="111"/>
      <c r="I70" s="112"/>
      <c r="J70" s="111"/>
      <c r="K70" s="112"/>
    </row>
    <row r="71" spans="2:11" s="23" customFormat="1" ht="15">
      <c r="B71" s="103"/>
      <c r="C71" s="103"/>
      <c r="D71" s="103"/>
      <c r="E71" s="103"/>
      <c r="F71" s="103"/>
      <c r="G71" s="103"/>
      <c r="H71" s="107"/>
      <c r="I71" s="108"/>
      <c r="J71" s="101"/>
      <c r="K71" s="101"/>
    </row>
    <row r="72" spans="2:11" s="23" customFormat="1" ht="15">
      <c r="B72" s="103"/>
      <c r="C72" s="103"/>
      <c r="D72" s="103"/>
      <c r="E72" s="103"/>
      <c r="F72" s="103"/>
      <c r="G72" s="103"/>
      <c r="H72" s="100"/>
      <c r="I72" s="101"/>
      <c r="J72" s="100"/>
      <c r="K72" s="101"/>
    </row>
    <row r="73" spans="2:11" s="23" customFormat="1" ht="15">
      <c r="B73" s="103"/>
      <c r="C73" s="103"/>
      <c r="D73" s="103"/>
      <c r="E73" s="103"/>
      <c r="F73" s="103"/>
      <c r="G73" s="103"/>
      <c r="H73" s="100"/>
      <c r="I73" s="101"/>
      <c r="J73" s="100"/>
      <c r="K73" s="101"/>
    </row>
    <row r="74" spans="2:11" s="23" customFormat="1" ht="15">
      <c r="B74" s="103"/>
      <c r="C74" s="103"/>
      <c r="D74" s="103"/>
      <c r="E74" s="103"/>
      <c r="F74" s="103"/>
      <c r="G74" s="104"/>
      <c r="H74" s="100"/>
      <c r="I74" s="101"/>
      <c r="J74" s="100"/>
      <c r="K74" s="101"/>
    </row>
    <row r="75" spans="2:11" s="23" customFormat="1" ht="15">
      <c r="B75" s="103"/>
      <c r="C75" s="103"/>
      <c r="D75" s="103"/>
      <c r="E75" s="103"/>
      <c r="F75" s="103"/>
      <c r="G75" s="103"/>
      <c r="H75" s="100"/>
      <c r="I75" s="101"/>
      <c r="J75" s="100"/>
      <c r="K75" s="101"/>
    </row>
    <row r="76" spans="2:11" s="23" customFormat="1" ht="15">
      <c r="B76" s="103"/>
      <c r="C76" s="103"/>
      <c r="D76" s="103"/>
      <c r="E76" s="103"/>
      <c r="F76" s="103"/>
      <c r="G76" s="103"/>
      <c r="H76" s="100"/>
      <c r="I76" s="101"/>
      <c r="J76" s="100"/>
      <c r="K76" s="101"/>
    </row>
    <row r="77" spans="8:14" ht="12.75">
      <c r="H77" s="115"/>
      <c r="I77" s="23"/>
      <c r="J77" s="23"/>
      <c r="K77" s="23"/>
      <c r="L77" s="23"/>
      <c r="M77" s="23"/>
      <c r="N77" s="23"/>
    </row>
    <row r="78" spans="8:14" ht="12.75">
      <c r="H78" s="115"/>
      <c r="I78" s="23"/>
      <c r="J78" s="23"/>
      <c r="K78" s="23"/>
      <c r="L78" s="23"/>
      <c r="M78" s="23"/>
      <c r="N78" s="23"/>
    </row>
    <row r="79" spans="8:14" ht="12.75">
      <c r="H79" s="115"/>
      <c r="I79" s="23"/>
      <c r="J79" s="23"/>
      <c r="K79" s="23"/>
      <c r="L79" s="23"/>
      <c r="M79" s="23"/>
      <c r="N79" s="23"/>
    </row>
    <row r="80" spans="8:14" ht="12.75">
      <c r="H80" s="115"/>
      <c r="I80" s="23"/>
      <c r="J80" s="23"/>
      <c r="K80" s="23"/>
      <c r="L80" s="23"/>
      <c r="M80" s="23"/>
      <c r="N80" s="23"/>
    </row>
    <row r="81" spans="8:14" ht="12.75">
      <c r="H81" s="115"/>
      <c r="I81" s="23"/>
      <c r="J81" s="23"/>
      <c r="K81" s="23"/>
      <c r="L81" s="23"/>
      <c r="M81" s="23"/>
      <c r="N81" s="23"/>
    </row>
    <row r="82" spans="8:14" ht="12.75">
      <c r="H82" s="115"/>
      <c r="I82" s="23"/>
      <c r="J82" s="23"/>
      <c r="K82" s="23"/>
      <c r="L82" s="23"/>
      <c r="M82" s="23"/>
      <c r="N82" s="23"/>
    </row>
    <row r="83" spans="8:14" ht="12.75">
      <c r="H83" s="115"/>
      <c r="I83" s="23"/>
      <c r="J83" s="23"/>
      <c r="K83" s="23"/>
      <c r="L83" s="23"/>
      <c r="M83" s="23"/>
      <c r="N83" s="23"/>
    </row>
    <row r="84" spans="8:14" ht="12.75">
      <c r="H84" s="115"/>
      <c r="I84" s="23"/>
      <c r="J84" s="23"/>
      <c r="K84" s="23"/>
      <c r="L84" s="23"/>
      <c r="M84" s="23"/>
      <c r="N84" s="23"/>
    </row>
    <row r="85" spans="8:14" ht="12.75">
      <c r="H85" s="115"/>
      <c r="I85" s="23"/>
      <c r="J85" s="23"/>
      <c r="K85" s="23"/>
      <c r="L85" s="23"/>
      <c r="M85" s="23"/>
      <c r="N85" s="23"/>
    </row>
    <row r="86" spans="8:14" ht="12.75">
      <c r="H86" s="115"/>
      <c r="I86" s="23"/>
      <c r="J86" s="23"/>
      <c r="K86" s="23"/>
      <c r="L86" s="23"/>
      <c r="M86" s="23"/>
      <c r="N86" s="23"/>
    </row>
    <row r="87" spans="8:14" ht="12.75">
      <c r="H87" s="115"/>
      <c r="I87" s="23"/>
      <c r="J87" s="23"/>
      <c r="K87" s="23"/>
      <c r="L87" s="23"/>
      <c r="M87" s="23"/>
      <c r="N87" s="23"/>
    </row>
    <row r="88" spans="8:14" ht="12.75">
      <c r="H88" s="115"/>
      <c r="I88" s="23"/>
      <c r="J88" s="23"/>
      <c r="K88" s="23"/>
      <c r="L88" s="23"/>
      <c r="M88" s="23"/>
      <c r="N88" s="23"/>
    </row>
    <row r="89" spans="8:14" ht="12.75">
      <c r="H89" s="115"/>
      <c r="I89" s="23"/>
      <c r="J89" s="23"/>
      <c r="K89" s="23"/>
      <c r="L89" s="23"/>
      <c r="M89" s="23"/>
      <c r="N89" s="23"/>
    </row>
    <row r="90" spans="8:14" ht="12.75">
      <c r="H90" s="115"/>
      <c r="I90" s="23"/>
      <c r="J90" s="23"/>
      <c r="K90" s="23"/>
      <c r="L90" s="23"/>
      <c r="M90" s="23"/>
      <c r="N90" s="23"/>
    </row>
    <row r="91" spans="8:14" ht="12.75">
      <c r="H91" s="115"/>
      <c r="I91" s="23"/>
      <c r="J91" s="23"/>
      <c r="K91" s="23"/>
      <c r="L91" s="23"/>
      <c r="M91" s="23"/>
      <c r="N91" s="23"/>
    </row>
    <row r="92" spans="8:14" ht="12.75">
      <c r="H92" s="115"/>
      <c r="I92" s="23"/>
      <c r="J92" s="23"/>
      <c r="K92" s="23"/>
      <c r="L92" s="23"/>
      <c r="M92" s="23"/>
      <c r="N92" s="23"/>
    </row>
    <row r="93" spans="8:14" ht="12.75">
      <c r="H93" s="115"/>
      <c r="I93" s="23"/>
      <c r="J93" s="23"/>
      <c r="K93" s="23"/>
      <c r="L93" s="23"/>
      <c r="M93" s="23"/>
      <c r="N93" s="23"/>
    </row>
    <row r="94" spans="8:14" ht="12.75">
      <c r="H94" s="115"/>
      <c r="I94" s="23"/>
      <c r="J94" s="23"/>
      <c r="K94" s="23"/>
      <c r="L94" s="23"/>
      <c r="M94" s="23"/>
      <c r="N94" s="23"/>
    </row>
    <row r="95" spans="8:14" ht="12.75">
      <c r="H95" s="115"/>
      <c r="I95" s="23"/>
      <c r="J95" s="23"/>
      <c r="K95" s="23"/>
      <c r="L95" s="23"/>
      <c r="M95" s="23"/>
      <c r="N95" s="23"/>
    </row>
    <row r="96" spans="8:14" ht="12.75">
      <c r="H96" s="115"/>
      <c r="I96" s="23"/>
      <c r="J96" s="23"/>
      <c r="K96" s="23"/>
      <c r="L96" s="23"/>
      <c r="M96" s="23"/>
      <c r="N96" s="23"/>
    </row>
    <row r="97" spans="8:14" ht="12.75">
      <c r="H97" s="115"/>
      <c r="I97" s="23"/>
      <c r="J97" s="23"/>
      <c r="K97" s="23"/>
      <c r="L97" s="23"/>
      <c r="M97" s="23"/>
      <c r="N97" s="23"/>
    </row>
    <row r="98" spans="8:14" ht="12.75">
      <c r="H98" s="115"/>
      <c r="I98" s="23"/>
      <c r="J98" s="23"/>
      <c r="K98" s="23"/>
      <c r="L98" s="23"/>
      <c r="M98" s="23"/>
      <c r="N98" s="23"/>
    </row>
    <row r="99" spans="8:14" ht="12.75">
      <c r="H99" s="115"/>
      <c r="I99" s="23"/>
      <c r="J99" s="23"/>
      <c r="K99" s="23"/>
      <c r="L99" s="23"/>
      <c r="M99" s="23"/>
      <c r="N99" s="23"/>
    </row>
    <row r="100" spans="8:14" ht="12.75">
      <c r="H100" s="115"/>
      <c r="I100" s="23"/>
      <c r="J100" s="23"/>
      <c r="K100" s="23"/>
      <c r="L100" s="23"/>
      <c r="M100" s="23"/>
      <c r="N100" s="23"/>
    </row>
    <row r="101" spans="8:14" ht="12.75">
      <c r="H101" s="115"/>
      <c r="I101" s="23"/>
      <c r="J101" s="23"/>
      <c r="K101" s="23"/>
      <c r="L101" s="23"/>
      <c r="M101" s="23"/>
      <c r="N101" s="23"/>
    </row>
  </sheetData>
  <mergeCells count="2">
    <mergeCell ref="H68:I68"/>
    <mergeCell ref="J68:K68"/>
  </mergeCells>
  <printOptions/>
  <pageMargins left="0.75" right="0.75" top="0.45" bottom="0.62" header="0.23" footer="0.33"/>
  <pageSetup horizontalDpi="600" verticalDpi="600" orientation="portrait" paperSize="9" scale="85" r:id="rId2"/>
  <headerFooter alignWithMargins="0">
    <oddFooter>&amp;C4</oddFooter>
  </headerFooter>
  <drawing r:id="rId1"/>
</worksheet>
</file>

<file path=xl/worksheets/sheet5.xml><?xml version="1.0" encoding="utf-8"?>
<worksheet xmlns="http://schemas.openxmlformats.org/spreadsheetml/2006/main" xmlns:r="http://schemas.openxmlformats.org/officeDocument/2006/relationships">
  <dimension ref="A5:I127"/>
  <sheetViews>
    <sheetView showGridLines="0" workbookViewId="0" topLeftCell="A1">
      <selection activeCell="A1" sqref="A1"/>
    </sheetView>
  </sheetViews>
  <sheetFormatPr defaultColWidth="9.140625" defaultRowHeight="12.75"/>
  <cols>
    <col min="1" max="1" width="3.00390625" style="18" customWidth="1"/>
    <col min="2" max="2" width="3.140625" style="20" customWidth="1"/>
    <col min="3" max="3" width="42.421875" style="20" customWidth="1"/>
    <col min="4" max="4" width="11.421875" style="20" customWidth="1"/>
    <col min="5" max="7" width="13.28125" style="20" customWidth="1"/>
    <col min="8" max="8" width="2.7109375" style="20" customWidth="1"/>
    <col min="9" max="16384" width="9.140625" style="20" customWidth="1"/>
  </cols>
  <sheetData>
    <row r="1" ht="12.75"/>
    <row r="2" ht="12.75"/>
    <row r="3" ht="12.75"/>
    <row r="4" ht="12.75"/>
    <row r="5" ht="12.75">
      <c r="B5" s="19"/>
    </row>
    <row r="6" ht="12.75">
      <c r="B6" s="19"/>
    </row>
    <row r="8" spans="1:2" ht="12.75">
      <c r="A8" s="58" t="s">
        <v>18</v>
      </c>
      <c r="B8" s="19" t="s">
        <v>173</v>
      </c>
    </row>
    <row r="12" ht="6.75" customHeight="1"/>
    <row r="18" spans="1:2" ht="12.75">
      <c r="A18" s="58" t="s">
        <v>19</v>
      </c>
      <c r="B18" s="19" t="s">
        <v>66</v>
      </c>
    </row>
    <row r="19" ht="10.5" customHeight="1"/>
    <row r="23" spans="1:2" ht="12.75">
      <c r="A23" s="58" t="s">
        <v>20</v>
      </c>
      <c r="B23" s="19" t="s">
        <v>35</v>
      </c>
    </row>
    <row r="24" spans="1:2" ht="10.5" customHeight="1">
      <c r="A24" s="58"/>
      <c r="B24" s="19"/>
    </row>
    <row r="25" spans="1:2" ht="12.75">
      <c r="A25" s="58"/>
      <c r="B25" s="19"/>
    </row>
    <row r="26" spans="1:2" ht="12.75">
      <c r="A26" s="58"/>
      <c r="B26" s="19"/>
    </row>
    <row r="29" spans="1:2" ht="12.75">
      <c r="A29" s="58" t="s">
        <v>21</v>
      </c>
      <c r="B29" s="19" t="s">
        <v>216</v>
      </c>
    </row>
    <row r="30" spans="1:2" ht="8.25" customHeight="1">
      <c r="A30" s="58"/>
      <c r="B30" s="57"/>
    </row>
    <row r="31" spans="1:9" ht="12.75">
      <c r="A31" s="58"/>
      <c r="D31" s="61"/>
      <c r="E31" s="61"/>
      <c r="F31" s="61"/>
      <c r="G31" s="61"/>
      <c r="H31" s="61"/>
      <c r="I31" s="61"/>
    </row>
    <row r="32" spans="1:8" ht="12.75">
      <c r="A32" s="58"/>
      <c r="D32" s="62"/>
      <c r="E32" s="52"/>
      <c r="F32" s="62"/>
      <c r="G32" s="52"/>
      <c r="H32" s="54"/>
    </row>
    <row r="33" spans="1:8" ht="12.75">
      <c r="A33" s="58"/>
      <c r="D33" s="62"/>
      <c r="E33" s="52"/>
      <c r="F33" s="62"/>
      <c r="G33" s="52"/>
      <c r="H33" s="54"/>
    </row>
    <row r="34" spans="1:8" ht="12.75">
      <c r="A34" s="58"/>
      <c r="D34" s="62"/>
      <c r="E34" s="52"/>
      <c r="F34" s="62"/>
      <c r="G34" s="52"/>
      <c r="H34" s="54"/>
    </row>
    <row r="35" spans="1:8" ht="12.75">
      <c r="A35" s="58"/>
      <c r="D35" s="158" t="s">
        <v>187</v>
      </c>
      <c r="E35" s="158"/>
      <c r="F35" s="158" t="s">
        <v>188</v>
      </c>
      <c r="G35" s="158"/>
      <c r="H35" s="54"/>
    </row>
    <row r="36" spans="1:8" ht="12.75">
      <c r="A36" s="58"/>
      <c r="D36" s="88" t="s">
        <v>228</v>
      </c>
      <c r="E36" s="146" t="s">
        <v>229</v>
      </c>
      <c r="F36" s="88" t="s">
        <v>228</v>
      </c>
      <c r="G36" s="146" t="s">
        <v>229</v>
      </c>
      <c r="H36" s="54"/>
    </row>
    <row r="37" spans="1:8" ht="12.75">
      <c r="A37" s="58"/>
      <c r="D37" s="140" t="s">
        <v>230</v>
      </c>
      <c r="E37" s="141" t="s">
        <v>230</v>
      </c>
      <c r="F37" s="140" t="s">
        <v>230</v>
      </c>
      <c r="G37" s="141" t="s">
        <v>230</v>
      </c>
      <c r="H37" s="54"/>
    </row>
    <row r="38" spans="1:8" ht="12.75">
      <c r="A38" s="58"/>
      <c r="D38" s="140"/>
      <c r="E38" s="141"/>
      <c r="F38" s="140"/>
      <c r="G38" s="141"/>
      <c r="H38" s="54"/>
    </row>
    <row r="39" spans="1:8" ht="12.75">
      <c r="A39" s="58"/>
      <c r="C39" s="20" t="s">
        <v>219</v>
      </c>
      <c r="D39" s="143">
        <v>-47</v>
      </c>
      <c r="E39" s="52">
        <v>0</v>
      </c>
      <c r="F39" s="143">
        <v>-2787</v>
      </c>
      <c r="G39" s="52">
        <v>0</v>
      </c>
      <c r="H39" s="54"/>
    </row>
    <row r="40" spans="1:8" ht="12.75">
      <c r="A40" s="58"/>
      <c r="C40" s="20" t="s">
        <v>220</v>
      </c>
      <c r="D40" s="143"/>
      <c r="E40" s="52"/>
      <c r="F40" s="143"/>
      <c r="G40" s="52"/>
      <c r="H40" s="54"/>
    </row>
    <row r="41" spans="1:8" ht="12.75">
      <c r="A41" s="58"/>
      <c r="C41" s="20" t="s">
        <v>221</v>
      </c>
      <c r="D41" s="143">
        <v>-1693</v>
      </c>
      <c r="E41" s="52">
        <v>0</v>
      </c>
      <c r="F41" s="143">
        <v>-1693</v>
      </c>
      <c r="G41" s="52">
        <v>0</v>
      </c>
      <c r="H41" s="54"/>
    </row>
    <row r="42" spans="1:8" ht="12.75">
      <c r="A42" s="58"/>
      <c r="C42" s="20" t="s">
        <v>222</v>
      </c>
      <c r="D42" s="143">
        <v>3958</v>
      </c>
      <c r="E42" s="52">
        <v>0</v>
      </c>
      <c r="F42" s="143">
        <v>3958</v>
      </c>
      <c r="G42" s="52">
        <v>0</v>
      </c>
      <c r="H42" s="54"/>
    </row>
    <row r="43" spans="1:8" ht="13.5" thickBot="1">
      <c r="A43" s="58"/>
      <c r="D43" s="144">
        <f>SUM(D39:D42)</f>
        <v>2218</v>
      </c>
      <c r="E43" s="142">
        <f>SUM(E39:E42)</f>
        <v>0</v>
      </c>
      <c r="F43" s="144">
        <f>SUM(F39:F42)</f>
        <v>-522</v>
      </c>
      <c r="G43" s="142">
        <f>SUM(G39:G42)</f>
        <v>0</v>
      </c>
      <c r="H43" s="54"/>
    </row>
    <row r="44" spans="1:8" ht="12.75">
      <c r="A44" s="58"/>
      <c r="D44" s="62"/>
      <c r="E44" s="52"/>
      <c r="F44" s="62"/>
      <c r="G44" s="52"/>
      <c r="H44" s="54"/>
    </row>
    <row r="45" spans="1:2" ht="12.75">
      <c r="A45" s="58" t="s">
        <v>23</v>
      </c>
      <c r="B45" s="19" t="s">
        <v>67</v>
      </c>
    </row>
    <row r="46" ht="9.75" customHeight="1"/>
    <row r="49" ht="9" customHeight="1"/>
    <row r="50" spans="1:2" ht="12.75" customHeight="1">
      <c r="A50" s="58" t="s">
        <v>24</v>
      </c>
      <c r="B50" s="19" t="s">
        <v>29</v>
      </c>
    </row>
    <row r="51" ht="12.75" customHeight="1"/>
    <row r="52" ht="12.75" customHeight="1"/>
    <row r="53" ht="12.75" customHeight="1"/>
    <row r="54" ht="9.75" customHeight="1"/>
    <row r="55" spans="1:2" ht="12.75" customHeight="1">
      <c r="A55" s="58" t="s">
        <v>25</v>
      </c>
      <c r="B55" s="19" t="s">
        <v>174</v>
      </c>
    </row>
    <row r="56" spans="6:7" ht="12.75" customHeight="1">
      <c r="F56" s="157" t="s">
        <v>186</v>
      </c>
      <c r="G56" s="157"/>
    </row>
    <row r="57" ht="4.5" customHeight="1">
      <c r="F57" s="53"/>
    </row>
    <row r="58" spans="6:7" ht="12.75" customHeight="1">
      <c r="F58" s="147" t="s">
        <v>228</v>
      </c>
      <c r="G58" s="148" t="s">
        <v>229</v>
      </c>
    </row>
    <row r="59" spans="6:7" ht="12.75" customHeight="1">
      <c r="F59" s="73" t="s">
        <v>60</v>
      </c>
      <c r="G59" s="73" t="s">
        <v>60</v>
      </c>
    </row>
    <row r="60" spans="6:7" ht="12.75" customHeight="1">
      <c r="F60" s="73"/>
      <c r="G60" s="73"/>
    </row>
    <row r="61" spans="6:7" ht="12.75" customHeight="1">
      <c r="F61" s="73"/>
      <c r="G61" s="73"/>
    </row>
    <row r="62" spans="6:7" ht="12.75" customHeight="1">
      <c r="F62" s="73"/>
      <c r="G62" s="73"/>
    </row>
    <row r="63" spans="6:7" ht="12.75" customHeight="1">
      <c r="F63" s="83">
        <v>22629</v>
      </c>
      <c r="G63" s="83">
        <v>22629</v>
      </c>
    </row>
    <row r="64" spans="6:7" ht="6.75" customHeight="1">
      <c r="F64" s="97"/>
      <c r="G64" s="97"/>
    </row>
    <row r="65" spans="6:7" ht="12.75" customHeight="1">
      <c r="F65" s="97"/>
      <c r="G65" s="97"/>
    </row>
    <row r="66" spans="6:7" ht="12.75" customHeight="1">
      <c r="F66" s="97"/>
      <c r="G66" s="97"/>
    </row>
    <row r="67" spans="6:7" ht="12.75" customHeight="1">
      <c r="F67" s="97"/>
      <c r="G67" s="97"/>
    </row>
    <row r="68" spans="6:7" ht="14.25" customHeight="1">
      <c r="F68" s="83">
        <v>9318</v>
      </c>
      <c r="G68" s="83">
        <v>9318</v>
      </c>
    </row>
    <row r="69" spans="6:7" ht="12.75" customHeight="1" thickBot="1">
      <c r="F69" s="117">
        <f>SUM(F63:F68)</f>
        <v>31947</v>
      </c>
      <c r="G69" s="117">
        <f>SUM(G63:G68)</f>
        <v>31947</v>
      </c>
    </row>
    <row r="70" spans="6:7" ht="8.25" customHeight="1">
      <c r="F70" s="73"/>
      <c r="G70" s="73"/>
    </row>
    <row r="71" spans="6:7" ht="12.75">
      <c r="F71" s="73"/>
      <c r="G71" s="73"/>
    </row>
    <row r="72" spans="1:7" ht="12.75" customHeight="1">
      <c r="A72" s="58" t="s">
        <v>27</v>
      </c>
      <c r="B72" s="19" t="s">
        <v>45</v>
      </c>
      <c r="F72" s="73"/>
      <c r="G72" s="73"/>
    </row>
    <row r="73" spans="1:7" ht="9.75" customHeight="1">
      <c r="A73" s="58"/>
      <c r="B73" s="19"/>
      <c r="F73" s="73"/>
      <c r="G73" s="73"/>
    </row>
    <row r="74" spans="6:7" ht="12.75" customHeight="1">
      <c r="F74" s="73"/>
      <c r="G74" s="73"/>
    </row>
    <row r="75" ht="12.75" customHeight="1"/>
    <row r="76" spans="5:7" ht="12.75" customHeight="1">
      <c r="E76" s="21" t="s">
        <v>136</v>
      </c>
      <c r="F76" s="21" t="s">
        <v>138</v>
      </c>
      <c r="G76" s="79"/>
    </row>
    <row r="77" spans="5:7" ht="12.75" customHeight="1">
      <c r="E77" s="21" t="s">
        <v>137</v>
      </c>
      <c r="F77" s="21" t="s">
        <v>139</v>
      </c>
      <c r="G77" s="21" t="s">
        <v>50</v>
      </c>
    </row>
    <row r="78" spans="5:7" ht="12.75" customHeight="1">
      <c r="E78" s="73" t="s">
        <v>60</v>
      </c>
      <c r="F78" s="73" t="s">
        <v>60</v>
      </c>
      <c r="G78" s="73" t="s">
        <v>60</v>
      </c>
    </row>
    <row r="79" ht="12.75" customHeight="1">
      <c r="G79" s="73"/>
    </row>
    <row r="80" spans="2:7" ht="12.75" customHeight="1">
      <c r="B80" s="19" t="s">
        <v>140</v>
      </c>
      <c r="E80" s="83"/>
      <c r="F80" s="83"/>
      <c r="G80" s="83"/>
    </row>
    <row r="81" spans="2:7" ht="12.75" customHeight="1">
      <c r="B81" s="57" t="s">
        <v>161</v>
      </c>
      <c r="E81" s="52">
        <v>317726</v>
      </c>
      <c r="F81" s="52">
        <v>52878</v>
      </c>
      <c r="G81" s="52">
        <f>SUM(E81:F81)</f>
        <v>370604</v>
      </c>
    </row>
    <row r="82" spans="2:7" ht="12.75" customHeight="1">
      <c r="B82" s="57" t="s">
        <v>162</v>
      </c>
      <c r="E82" s="52">
        <v>0</v>
      </c>
      <c r="F82" s="52">
        <v>0</v>
      </c>
      <c r="G82" s="75">
        <v>0</v>
      </c>
    </row>
    <row r="83" spans="2:7" ht="12.75" customHeight="1" thickBot="1">
      <c r="B83" s="20" t="s">
        <v>50</v>
      </c>
      <c r="E83" s="78">
        <f>SUM(E81)</f>
        <v>317726</v>
      </c>
      <c r="F83" s="78">
        <f>SUM(F81)</f>
        <v>52878</v>
      </c>
      <c r="G83" s="78">
        <f>SUM(E83:F83)</f>
        <v>370604</v>
      </c>
    </row>
    <row r="84" spans="5:7" ht="7.5" customHeight="1">
      <c r="E84" s="52"/>
      <c r="F84" s="52"/>
      <c r="G84" s="52"/>
    </row>
    <row r="85" spans="2:7" ht="12.75" customHeight="1">
      <c r="B85" s="19" t="s">
        <v>141</v>
      </c>
      <c r="E85" s="52"/>
      <c r="F85" s="52"/>
      <c r="G85" s="52"/>
    </row>
    <row r="86" spans="2:7" ht="7.5" customHeight="1">
      <c r="B86" s="19"/>
      <c r="E86" s="52"/>
      <c r="F86" s="52"/>
      <c r="G86" s="52"/>
    </row>
    <row r="87" spans="2:7" ht="12.75" customHeight="1">
      <c r="B87" s="20" t="s">
        <v>142</v>
      </c>
      <c r="E87" s="52">
        <v>-4645</v>
      </c>
      <c r="F87" s="52">
        <v>33923</v>
      </c>
      <c r="G87" s="52">
        <f>SUM(E87:F87)</f>
        <v>29278</v>
      </c>
    </row>
    <row r="88" spans="2:7" ht="12.75" customHeight="1">
      <c r="B88" s="20" t="s">
        <v>223</v>
      </c>
      <c r="E88" s="75">
        <v>0</v>
      </c>
      <c r="F88" s="75">
        <v>-151408</v>
      </c>
      <c r="G88" s="75">
        <f>SUM(E88:F88)</f>
        <v>-151408</v>
      </c>
    </row>
    <row r="89" spans="5:7" ht="12.75" customHeight="1" thickBot="1">
      <c r="E89" s="78">
        <f>SUM(E87:E88)</f>
        <v>-4645</v>
      </c>
      <c r="F89" s="78">
        <f>SUM(F87:F88)</f>
        <v>-117485</v>
      </c>
      <c r="G89" s="52">
        <f>SUM(G87:G88)</f>
        <v>-122130</v>
      </c>
    </row>
    <row r="90" spans="5:7" ht="7.5" customHeight="1">
      <c r="E90" s="52"/>
      <c r="F90" s="52"/>
      <c r="G90" s="52"/>
    </row>
    <row r="91" spans="2:7" ht="12.75" customHeight="1">
      <c r="B91" s="20" t="s">
        <v>143</v>
      </c>
      <c r="E91" s="52"/>
      <c r="F91" s="52"/>
      <c r="G91" s="52"/>
    </row>
    <row r="92" spans="2:7" ht="12.75">
      <c r="B92" s="57" t="s">
        <v>217</v>
      </c>
      <c r="E92" s="52"/>
      <c r="F92" s="52"/>
      <c r="G92" s="149">
        <v>-14345</v>
      </c>
    </row>
    <row r="93" spans="2:7" ht="12.75">
      <c r="B93" s="57" t="s">
        <v>231</v>
      </c>
      <c r="E93" s="52"/>
      <c r="F93" s="52"/>
      <c r="G93" s="150">
        <v>-186906</v>
      </c>
    </row>
    <row r="94" spans="5:7" ht="12.75">
      <c r="E94" s="52"/>
      <c r="F94" s="52"/>
      <c r="G94" s="52">
        <f>SUM(G92:G93)</f>
        <v>-201251</v>
      </c>
    </row>
    <row r="95" spans="5:7" ht="9.75" customHeight="1">
      <c r="E95" s="52"/>
      <c r="F95" s="52"/>
      <c r="G95" s="52"/>
    </row>
    <row r="96" spans="2:7" ht="12.75" customHeight="1" thickBot="1">
      <c r="B96" s="20" t="s">
        <v>232</v>
      </c>
      <c r="E96" s="52"/>
      <c r="F96" s="52"/>
      <c r="G96" s="78">
        <f>+G89+G94</f>
        <v>-323381</v>
      </c>
    </row>
    <row r="97" spans="5:7" ht="12.75" customHeight="1">
      <c r="E97" s="52"/>
      <c r="F97" s="52"/>
      <c r="G97" s="52"/>
    </row>
    <row r="98" spans="1:7" ht="12.75" customHeight="1">
      <c r="A98" s="58" t="s">
        <v>28</v>
      </c>
      <c r="B98" s="19" t="s">
        <v>7</v>
      </c>
      <c r="F98" s="54"/>
      <c r="G98" s="54"/>
    </row>
    <row r="99" spans="6:7" ht="12.75" customHeight="1">
      <c r="F99" s="54"/>
      <c r="G99" s="54"/>
    </row>
    <row r="100" spans="6:7" ht="12.75" customHeight="1">
      <c r="F100" s="54"/>
      <c r="G100" s="54"/>
    </row>
    <row r="101" spans="6:7" ht="12.75" customHeight="1">
      <c r="F101" s="54"/>
      <c r="G101" s="54"/>
    </row>
    <row r="102" spans="6:7" ht="12.75" customHeight="1">
      <c r="F102" s="54"/>
      <c r="G102" s="54"/>
    </row>
    <row r="103" spans="1:7" ht="12.75" customHeight="1">
      <c r="A103" s="58" t="s">
        <v>30</v>
      </c>
      <c r="B103" s="19" t="s">
        <v>144</v>
      </c>
      <c r="F103" s="54"/>
      <c r="G103" s="54"/>
    </row>
    <row r="104" spans="6:7" ht="12.75" customHeight="1">
      <c r="F104" s="54"/>
      <c r="G104" s="54"/>
    </row>
    <row r="105" spans="6:7" ht="12.75" customHeight="1">
      <c r="F105" s="54"/>
      <c r="G105" s="54"/>
    </row>
    <row r="106" spans="6:7" ht="12.75" customHeight="1">
      <c r="F106" s="54"/>
      <c r="G106" s="54"/>
    </row>
    <row r="107" spans="6:7" ht="8.25" customHeight="1">
      <c r="F107" s="54"/>
      <c r="G107" s="54"/>
    </row>
    <row r="108" spans="6:7" ht="8.25" customHeight="1">
      <c r="F108" s="54"/>
      <c r="G108" s="54"/>
    </row>
    <row r="109" spans="1:7" ht="12.75" customHeight="1">
      <c r="A109" s="58" t="s">
        <v>31</v>
      </c>
      <c r="B109" s="19" t="s">
        <v>26</v>
      </c>
      <c r="F109" s="54"/>
      <c r="G109" s="54"/>
    </row>
    <row r="110" spans="1:7" ht="9.75" customHeight="1">
      <c r="A110" s="58"/>
      <c r="B110" s="19"/>
      <c r="F110" s="54"/>
      <c r="G110" s="54"/>
    </row>
    <row r="111" spans="1:7" ht="12.75" customHeight="1">
      <c r="A111" s="58"/>
      <c r="B111" s="19"/>
      <c r="F111" s="54"/>
      <c r="G111" s="54"/>
    </row>
    <row r="112" spans="1:7" ht="12.75" customHeight="1">
      <c r="A112" s="58"/>
      <c r="B112" s="19"/>
      <c r="F112" s="54"/>
      <c r="G112" s="54"/>
    </row>
    <row r="113" spans="1:7" ht="12.75" customHeight="1">
      <c r="A113" s="58"/>
      <c r="B113" s="19"/>
      <c r="F113" s="54"/>
      <c r="G113" s="54"/>
    </row>
    <row r="114" spans="1:7" ht="12.75" customHeight="1">
      <c r="A114" s="58"/>
      <c r="B114" s="19"/>
      <c r="F114" s="54"/>
      <c r="G114" s="54"/>
    </row>
    <row r="115" spans="1:7" ht="12.75" customHeight="1">
      <c r="A115" s="58"/>
      <c r="B115" s="19"/>
      <c r="F115" s="54"/>
      <c r="G115" s="54"/>
    </row>
    <row r="116" spans="1:7" ht="12.75" customHeight="1">
      <c r="A116" s="58"/>
      <c r="B116" s="19"/>
      <c r="F116" s="54"/>
      <c r="G116" s="54"/>
    </row>
    <row r="117" spans="1:7" ht="12.75" customHeight="1">
      <c r="A117" s="58"/>
      <c r="B117" s="19"/>
      <c r="F117" s="54"/>
      <c r="G117" s="54"/>
    </row>
    <row r="118" spans="1:7" ht="12.75" customHeight="1">
      <c r="A118" s="58"/>
      <c r="B118" s="19"/>
      <c r="F118" s="54"/>
      <c r="G118" s="54"/>
    </row>
    <row r="119" spans="1:7" ht="12.75" customHeight="1">
      <c r="A119" s="58" t="s">
        <v>33</v>
      </c>
      <c r="B119" s="19" t="s">
        <v>32</v>
      </c>
      <c r="F119" s="54"/>
      <c r="G119" s="54"/>
    </row>
    <row r="120" spans="6:7" ht="12.75" customHeight="1">
      <c r="F120" s="54"/>
      <c r="G120" s="54"/>
    </row>
    <row r="121" spans="6:7" ht="12.75" customHeight="1">
      <c r="F121" s="54"/>
      <c r="G121" s="54"/>
    </row>
    <row r="122" spans="6:7" ht="7.5" customHeight="1">
      <c r="F122" s="54"/>
      <c r="G122" s="54"/>
    </row>
    <row r="123" spans="1:7" ht="12.75" customHeight="1">
      <c r="A123" s="58" t="s">
        <v>34</v>
      </c>
      <c r="B123" s="19" t="s">
        <v>69</v>
      </c>
      <c r="F123" s="54"/>
      <c r="G123" s="54"/>
    </row>
    <row r="124" spans="6:7" ht="12.75" customHeight="1">
      <c r="F124" s="54"/>
      <c r="G124" s="54"/>
    </row>
    <row r="125" spans="6:7" ht="12.75" customHeight="1">
      <c r="F125" s="54"/>
      <c r="G125" s="54"/>
    </row>
    <row r="126" spans="6:7" ht="10.5" customHeight="1">
      <c r="F126" s="54"/>
      <c r="G126" s="54"/>
    </row>
    <row r="127" spans="6:7" ht="8.25" customHeight="1">
      <c r="F127" s="54"/>
      <c r="G127" s="54"/>
    </row>
  </sheetData>
  <mergeCells count="3">
    <mergeCell ref="F56:G56"/>
    <mergeCell ref="D35:E35"/>
    <mergeCell ref="F35:G35"/>
  </mergeCells>
  <printOptions/>
  <pageMargins left="0.8" right="0.606" top="0.63" bottom="0.451181102" header="0.43" footer="0.31496062992126"/>
  <pageSetup firstPageNumber="3" useFirstPageNumber="1" horizontalDpi="600" verticalDpi="600" orientation="portrait" paperSize="9" scale="87" r:id="rId2"/>
  <headerFooter alignWithMargins="0">
    <oddFooter>&amp;C&amp;P+2</oddFooter>
  </headerFooter>
  <rowBreaks count="1" manualBreakCount="1">
    <brk id="70" max="255" man="1"/>
  </rowBreaks>
  <drawing r:id="rId1"/>
</worksheet>
</file>

<file path=xl/worksheets/sheet6.xml><?xml version="1.0" encoding="utf-8"?>
<worksheet xmlns="http://schemas.openxmlformats.org/spreadsheetml/2006/main" xmlns:r="http://schemas.openxmlformats.org/officeDocument/2006/relationships">
  <dimension ref="A6:I192"/>
  <sheetViews>
    <sheetView showGridLines="0" workbookViewId="0" topLeftCell="A1">
      <selection activeCell="A1" sqref="A1"/>
    </sheetView>
  </sheetViews>
  <sheetFormatPr defaultColWidth="9.140625" defaultRowHeight="12.75"/>
  <cols>
    <col min="1" max="1" width="3.28125" style="18" customWidth="1"/>
    <col min="2" max="2" width="2.8515625" style="20" customWidth="1"/>
    <col min="3" max="3" width="38.8515625" style="20" customWidth="1"/>
    <col min="4" max="4" width="11.421875" style="20" customWidth="1"/>
    <col min="5" max="7" width="13.28125" style="20" customWidth="1"/>
    <col min="8" max="8" width="2.7109375" style="20" customWidth="1"/>
    <col min="9" max="16384" width="9.140625" style="20" customWidth="1"/>
  </cols>
  <sheetData>
    <row r="1" ht="12.75"/>
    <row r="2" ht="12.75"/>
    <row r="3" ht="12.75"/>
    <row r="4" ht="12.75"/>
    <row r="5" ht="10.5" customHeight="1"/>
    <row r="6" ht="12.75">
      <c r="B6" s="19"/>
    </row>
    <row r="7" ht="9" customHeight="1"/>
    <row r="8" spans="1:2" ht="12.75">
      <c r="A8" s="58" t="s">
        <v>18</v>
      </c>
      <c r="B8" s="19" t="s">
        <v>70</v>
      </c>
    </row>
    <row r="9" ht="9.75" customHeight="1"/>
    <row r="12" ht="6.75" customHeight="1"/>
    <row r="16" ht="8.25" customHeight="1"/>
    <row r="19" ht="7.5" customHeight="1"/>
    <row r="20" spans="1:2" ht="12.75">
      <c r="A20" s="58" t="s">
        <v>19</v>
      </c>
      <c r="B20" s="19" t="s">
        <v>98</v>
      </c>
    </row>
    <row r="21" ht="6.75" customHeight="1"/>
    <row r="24" ht="12.75" customHeight="1"/>
    <row r="25" ht="12.75" customHeight="1"/>
    <row r="26" ht="12.75" customHeight="1"/>
    <row r="27" ht="6" customHeight="1"/>
    <row r="28" ht="7.5" customHeight="1"/>
    <row r="29" spans="1:2" ht="12.75">
      <c r="A29" s="58" t="s">
        <v>20</v>
      </c>
      <c r="B29" s="19" t="s">
        <v>71</v>
      </c>
    </row>
    <row r="30" spans="1:2" ht="8.25" customHeight="1">
      <c r="A30" s="58"/>
      <c r="B30" s="19"/>
    </row>
    <row r="31" spans="1:2" ht="12.75">
      <c r="A31" s="58"/>
      <c r="B31" s="19"/>
    </row>
    <row r="32" spans="1:2" ht="12.75">
      <c r="A32" s="58"/>
      <c r="B32" s="19"/>
    </row>
    <row r="34" ht="10.5" customHeight="1"/>
    <row r="35" spans="1:2" ht="12.75">
      <c r="A35" s="58" t="s">
        <v>21</v>
      </c>
      <c r="B35" s="19" t="s">
        <v>72</v>
      </c>
    </row>
    <row r="36" spans="1:2" ht="6.75" customHeight="1">
      <c r="A36" s="58"/>
      <c r="B36" s="57"/>
    </row>
    <row r="37" spans="1:9" ht="12.75">
      <c r="A37" s="58"/>
      <c r="B37" s="20" t="s">
        <v>73</v>
      </c>
      <c r="D37" s="61"/>
      <c r="E37" s="61"/>
      <c r="F37" s="61"/>
      <c r="G37" s="61"/>
      <c r="H37" s="61"/>
      <c r="I37" s="61"/>
    </row>
    <row r="38" spans="1:6" ht="8.25" customHeight="1">
      <c r="A38" s="58"/>
      <c r="D38" s="59"/>
      <c r="F38" s="59"/>
    </row>
    <row r="39" spans="1:2" ht="12.75">
      <c r="A39" s="58" t="s">
        <v>23</v>
      </c>
      <c r="B39" s="19" t="s">
        <v>22</v>
      </c>
    </row>
    <row r="40" ht="6.75" customHeight="1"/>
    <row r="41" ht="12.75">
      <c r="B41" s="20" t="s">
        <v>74</v>
      </c>
    </row>
    <row r="42" spans="4:8" ht="12.75">
      <c r="D42" s="158" t="s">
        <v>187</v>
      </c>
      <c r="E42" s="158"/>
      <c r="F42" s="158" t="s">
        <v>188</v>
      </c>
      <c r="G42" s="158"/>
      <c r="H42" s="93"/>
    </row>
    <row r="43" spans="4:8" ht="6" customHeight="1">
      <c r="D43" s="19"/>
      <c r="E43" s="116"/>
      <c r="F43" s="18"/>
      <c r="H43" s="93"/>
    </row>
    <row r="44" spans="4:7" ht="12.75">
      <c r="D44" s="145" t="s">
        <v>228</v>
      </c>
      <c r="E44" s="145" t="s">
        <v>229</v>
      </c>
      <c r="F44" s="145" t="s">
        <v>228</v>
      </c>
      <c r="G44" s="145" t="s">
        <v>229</v>
      </c>
    </row>
    <row r="45" spans="4:7" ht="12.75">
      <c r="D45" s="36" t="s">
        <v>118</v>
      </c>
      <c r="E45" s="36" t="s">
        <v>41</v>
      </c>
      <c r="F45" s="36" t="s">
        <v>119</v>
      </c>
      <c r="G45" s="36" t="s">
        <v>42</v>
      </c>
    </row>
    <row r="46" ht="6" customHeight="1"/>
    <row r="47" spans="2:7" ht="12.75">
      <c r="B47" s="20" t="s">
        <v>75</v>
      </c>
      <c r="D47" s="77">
        <v>2687</v>
      </c>
      <c r="E47" s="77">
        <v>7720</v>
      </c>
      <c r="F47" s="77">
        <v>12544</v>
      </c>
      <c r="G47" s="77">
        <v>19847</v>
      </c>
    </row>
    <row r="48" spans="2:7" ht="12.75">
      <c r="B48" s="20" t="s">
        <v>190</v>
      </c>
      <c r="D48" s="77">
        <v>81</v>
      </c>
      <c r="E48" s="77">
        <v>418</v>
      </c>
      <c r="F48" s="77">
        <v>81</v>
      </c>
      <c r="G48" s="77">
        <v>418</v>
      </c>
    </row>
    <row r="49" spans="2:8" ht="12.75">
      <c r="B49" s="20" t="s">
        <v>76</v>
      </c>
      <c r="D49" s="75">
        <v>1999</v>
      </c>
      <c r="E49" s="75">
        <v>-137</v>
      </c>
      <c r="F49" s="75">
        <v>1606</v>
      </c>
      <c r="G49" s="76">
        <v>41</v>
      </c>
      <c r="H49" s="60"/>
    </row>
    <row r="50" spans="4:8" ht="12.75">
      <c r="D50" s="77">
        <f>SUM(D47:D49)</f>
        <v>4767</v>
      </c>
      <c r="E50" s="77">
        <f>SUM(E47:E49)</f>
        <v>8001</v>
      </c>
      <c r="F50" s="77">
        <f>SUM(F47:F49)</f>
        <v>14231</v>
      </c>
      <c r="G50" s="77">
        <f>SUM(G47:G49)</f>
        <v>20306</v>
      </c>
      <c r="H50" s="54"/>
    </row>
    <row r="51" spans="2:8" ht="12.75">
      <c r="B51" s="20" t="s">
        <v>77</v>
      </c>
      <c r="D51" s="75">
        <v>3965</v>
      </c>
      <c r="E51" s="75">
        <v>-227</v>
      </c>
      <c r="F51" s="75">
        <v>5533</v>
      </c>
      <c r="G51" s="75">
        <v>1252</v>
      </c>
      <c r="H51" s="54"/>
    </row>
    <row r="52" spans="4:8" ht="13.5" thickBot="1">
      <c r="D52" s="78">
        <f>SUM(D50:D51)</f>
        <v>8732</v>
      </c>
      <c r="E52" s="78">
        <f>SUM(E50:E51)</f>
        <v>7774</v>
      </c>
      <c r="F52" s="78">
        <f>SUM(F50:F51)</f>
        <v>19764</v>
      </c>
      <c r="G52" s="78">
        <f>SUM(G50:G51)</f>
        <v>21558</v>
      </c>
      <c r="H52" s="55"/>
    </row>
    <row r="53" spans="4:8" ht="12.75">
      <c r="D53" s="52"/>
      <c r="E53" s="52"/>
      <c r="F53" s="52"/>
      <c r="G53" s="52"/>
      <c r="H53" s="54"/>
    </row>
    <row r="54" spans="4:8" ht="12.75">
      <c r="D54" s="52"/>
      <c r="E54" s="52"/>
      <c r="F54" s="52"/>
      <c r="G54" s="52"/>
      <c r="H54" s="54"/>
    </row>
    <row r="55" spans="4:8" ht="12.75">
      <c r="D55" s="52"/>
      <c r="E55" s="52"/>
      <c r="F55" s="52"/>
      <c r="G55" s="52"/>
      <c r="H55" s="54"/>
    </row>
    <row r="56" spans="4:8" ht="12.75">
      <c r="D56" s="52"/>
      <c r="E56" s="52"/>
      <c r="F56" s="52"/>
      <c r="G56" s="52"/>
      <c r="H56" s="54"/>
    </row>
    <row r="57" ht="5.25" customHeight="1"/>
    <row r="58" spans="1:2" ht="12.75" customHeight="1">
      <c r="A58" s="58" t="s">
        <v>24</v>
      </c>
      <c r="B58" s="19" t="s">
        <v>78</v>
      </c>
    </row>
    <row r="59" ht="12.75" customHeight="1">
      <c r="B59" s="19"/>
    </row>
    <row r="60" ht="12.75" customHeight="1">
      <c r="F60" s="79"/>
    </row>
    <row r="61" ht="15.75" customHeight="1">
      <c r="F61" s="79"/>
    </row>
    <row r="62" spans="1:2" ht="13.5" customHeight="1">
      <c r="A62" s="58" t="s">
        <v>25</v>
      </c>
      <c r="B62" s="19" t="s">
        <v>79</v>
      </c>
    </row>
    <row r="63" spans="1:2" ht="8.25" customHeight="1">
      <c r="A63" s="20"/>
      <c r="B63" s="19"/>
    </row>
    <row r="64" ht="12.75" customHeight="1">
      <c r="B64" s="20" t="s">
        <v>3</v>
      </c>
    </row>
    <row r="65" spans="3:5" ht="12.75" customHeight="1">
      <c r="C65" s="53"/>
      <c r="D65" s="53"/>
      <c r="E65" s="53"/>
    </row>
    <row r="66" spans="3:5" ht="8.25" customHeight="1">
      <c r="C66" s="53"/>
      <c r="D66" s="53"/>
      <c r="E66" s="53"/>
    </row>
    <row r="67" ht="12.75" customHeight="1">
      <c r="B67" s="20" t="s">
        <v>4</v>
      </c>
    </row>
    <row r="68" ht="7.5" customHeight="1"/>
    <row r="69" spans="6:7" ht="12.75" customHeight="1">
      <c r="F69" s="79" t="s">
        <v>80</v>
      </c>
      <c r="G69" s="73"/>
    </row>
    <row r="70" spans="6:7" ht="6" customHeight="1">
      <c r="F70" s="21"/>
      <c r="G70" s="73"/>
    </row>
    <row r="71" spans="3:7" ht="12.75" customHeight="1">
      <c r="C71" s="20" t="s">
        <v>206</v>
      </c>
      <c r="F71" s="80">
        <v>200065</v>
      </c>
      <c r="G71" s="73"/>
    </row>
    <row r="72" spans="3:7" ht="12.75" customHeight="1">
      <c r="C72" s="20" t="s">
        <v>207</v>
      </c>
      <c r="F72" s="81">
        <v>-157054</v>
      </c>
      <c r="G72" s="73"/>
    </row>
    <row r="73" spans="3:7" ht="12.75" customHeight="1" thickBot="1">
      <c r="C73" s="20" t="s">
        <v>208</v>
      </c>
      <c r="F73" s="86">
        <f>SUM(F71:F72)</f>
        <v>43011</v>
      </c>
      <c r="G73" s="74"/>
    </row>
    <row r="74" spans="6:7" ht="7.5" customHeight="1">
      <c r="F74" s="82"/>
      <c r="G74" s="73"/>
    </row>
    <row r="75" spans="3:7" ht="12.75" customHeight="1" thickBot="1">
      <c r="C75" s="20" t="s">
        <v>209</v>
      </c>
      <c r="F75" s="85">
        <v>45092</v>
      </c>
      <c r="G75" s="73"/>
    </row>
    <row r="76" spans="6:7" ht="12.75" customHeight="1">
      <c r="F76" s="73"/>
      <c r="G76" s="73"/>
    </row>
    <row r="77" spans="1:7" ht="12.75" customHeight="1">
      <c r="A77" s="58" t="s">
        <v>27</v>
      </c>
      <c r="B77" s="19" t="s">
        <v>81</v>
      </c>
      <c r="F77" s="73"/>
      <c r="G77" s="73"/>
    </row>
    <row r="78" spans="1:7" ht="10.5" customHeight="1">
      <c r="A78" s="58"/>
      <c r="B78" s="19"/>
      <c r="F78" s="73"/>
      <c r="G78" s="73"/>
    </row>
    <row r="79" spans="6:7" ht="12.75" customHeight="1">
      <c r="F79" s="73"/>
      <c r="G79" s="73"/>
    </row>
    <row r="80" ht="12.75" customHeight="1"/>
    <row r="81" spans="6:7" ht="12" customHeight="1">
      <c r="F81" s="54"/>
      <c r="G81" s="54"/>
    </row>
    <row r="82" spans="1:7" ht="12.75" customHeight="1">
      <c r="A82" s="58" t="s">
        <v>28</v>
      </c>
      <c r="B82" s="19" t="s">
        <v>82</v>
      </c>
      <c r="F82" s="54"/>
      <c r="G82" s="54"/>
    </row>
    <row r="83" spans="6:7" ht="7.5" customHeight="1">
      <c r="F83" s="54"/>
      <c r="G83" s="54"/>
    </row>
    <row r="84" ht="12.75" customHeight="1">
      <c r="B84" s="57" t="s">
        <v>3</v>
      </c>
    </row>
    <row r="85" ht="12.75" customHeight="1"/>
    <row r="86" ht="12.75" customHeight="1">
      <c r="F86" s="79" t="s">
        <v>83</v>
      </c>
    </row>
    <row r="87" ht="12.75" customHeight="1">
      <c r="C87" s="20" t="s">
        <v>84</v>
      </c>
    </row>
    <row r="88" spans="3:6" ht="12.75" customHeight="1">
      <c r="C88" s="57" t="s">
        <v>85</v>
      </c>
      <c r="F88" s="77">
        <v>7875</v>
      </c>
    </row>
    <row r="89" spans="3:6" ht="12.75" customHeight="1">
      <c r="C89" s="57" t="s">
        <v>86</v>
      </c>
      <c r="F89" s="52">
        <v>2452</v>
      </c>
    </row>
    <row r="90" ht="12.75" customHeight="1">
      <c r="F90" s="83">
        <f>SUM(F88:F89)</f>
        <v>10327</v>
      </c>
    </row>
    <row r="91" spans="3:6" ht="12.75" customHeight="1">
      <c r="C91" s="20" t="s">
        <v>87</v>
      </c>
      <c r="F91" s="82"/>
    </row>
    <row r="92" spans="3:6" ht="12.75" customHeight="1">
      <c r="C92" s="57" t="s">
        <v>85</v>
      </c>
      <c r="F92" s="81">
        <v>31312</v>
      </c>
    </row>
    <row r="93" spans="3:6" ht="12.75" customHeight="1">
      <c r="C93" s="57" t="s">
        <v>86</v>
      </c>
      <c r="F93" s="52">
        <v>300931</v>
      </c>
    </row>
    <row r="94" ht="12.75" customHeight="1">
      <c r="F94" s="83">
        <f>SUM(F92:F93)</f>
        <v>332243</v>
      </c>
    </row>
    <row r="95" spans="4:6" ht="9" customHeight="1">
      <c r="D95" s="81"/>
      <c r="F95" s="54"/>
    </row>
    <row r="96" spans="2:6" ht="12.75" customHeight="1">
      <c r="B96" s="57" t="s">
        <v>4</v>
      </c>
      <c r="F96" s="54"/>
    </row>
    <row r="97" ht="12.75" customHeight="1">
      <c r="F97" s="54"/>
    </row>
    <row r="98" spans="3:6" ht="12.75" customHeight="1">
      <c r="C98" s="20" t="s">
        <v>88</v>
      </c>
      <c r="F98" s="79" t="s">
        <v>83</v>
      </c>
    </row>
    <row r="99" ht="12.75" customHeight="1">
      <c r="F99" s="84"/>
    </row>
    <row r="100" spans="3:6" ht="12.75" customHeight="1">
      <c r="C100" s="20" t="s">
        <v>89</v>
      </c>
      <c r="F100" s="80">
        <v>18618</v>
      </c>
    </row>
    <row r="101" spans="3:6" ht="12.75" customHeight="1">
      <c r="C101" s="20" t="s">
        <v>90</v>
      </c>
      <c r="F101" s="80">
        <v>3953</v>
      </c>
    </row>
    <row r="102" spans="3:6" ht="12.75" customHeight="1">
      <c r="C102" s="20" t="s">
        <v>91</v>
      </c>
      <c r="F102" s="80">
        <v>21340</v>
      </c>
    </row>
    <row r="103" spans="3:6" ht="12.75" customHeight="1">
      <c r="C103" s="20" t="s">
        <v>92</v>
      </c>
      <c r="F103" s="81">
        <v>1709</v>
      </c>
    </row>
    <row r="104" spans="1:6" ht="8.25" customHeight="1">
      <c r="A104" s="20"/>
      <c r="D104" s="81"/>
      <c r="F104" s="54"/>
    </row>
    <row r="105" spans="3:6" ht="12.75" customHeight="1">
      <c r="C105" s="20" t="s">
        <v>93</v>
      </c>
      <c r="F105" s="54"/>
    </row>
    <row r="106" spans="6:7" ht="8.25" customHeight="1">
      <c r="F106" s="54"/>
      <c r="G106" s="54"/>
    </row>
    <row r="107" spans="1:7" ht="12.75" customHeight="1">
      <c r="A107" s="58" t="s">
        <v>30</v>
      </c>
      <c r="B107" s="19" t="s">
        <v>94</v>
      </c>
      <c r="F107" s="54"/>
      <c r="G107" s="54"/>
    </row>
    <row r="108" spans="6:7" ht="12.75" customHeight="1">
      <c r="F108" s="54"/>
      <c r="G108" s="54"/>
    </row>
    <row r="109" spans="6:7" ht="12.75" customHeight="1">
      <c r="F109" s="54"/>
      <c r="G109" s="54"/>
    </row>
    <row r="110" spans="6:7" ht="8.25" customHeight="1">
      <c r="F110" s="54"/>
      <c r="G110" s="54"/>
    </row>
    <row r="111" spans="6:7" ht="8.25" customHeight="1">
      <c r="F111" s="54"/>
      <c r="G111" s="54"/>
    </row>
    <row r="112" spans="1:7" ht="12.75" customHeight="1">
      <c r="A112" s="58" t="s">
        <v>31</v>
      </c>
      <c r="B112" s="19" t="s">
        <v>95</v>
      </c>
      <c r="F112" s="54"/>
      <c r="G112" s="54"/>
    </row>
    <row r="113" spans="6:7" ht="12.75" customHeight="1">
      <c r="F113" s="54"/>
      <c r="G113" s="54"/>
    </row>
    <row r="114" spans="6:7" ht="12.75" customHeight="1">
      <c r="F114" s="54"/>
      <c r="G114" s="54"/>
    </row>
    <row r="115" spans="6:7" ht="8.25" customHeight="1">
      <c r="F115" s="54"/>
      <c r="G115" s="54"/>
    </row>
    <row r="116" spans="1:7" ht="12.75" customHeight="1">
      <c r="A116" s="58" t="s">
        <v>33</v>
      </c>
      <c r="B116" s="19" t="s">
        <v>96</v>
      </c>
      <c r="F116" s="54"/>
      <c r="G116" s="54"/>
    </row>
    <row r="117" spans="6:7" ht="12.75" customHeight="1">
      <c r="F117" s="54"/>
      <c r="G117" s="54"/>
    </row>
    <row r="118" spans="6:7" ht="12.75" customHeight="1">
      <c r="F118" s="54"/>
      <c r="G118" s="54"/>
    </row>
    <row r="119" spans="6:7" ht="12.75" customHeight="1">
      <c r="F119" s="54"/>
      <c r="G119" s="54"/>
    </row>
    <row r="120" spans="6:7" ht="12.75" customHeight="1">
      <c r="F120" s="54"/>
      <c r="G120" s="54"/>
    </row>
    <row r="121" spans="6:7" ht="8.25" customHeight="1">
      <c r="F121" s="54"/>
      <c r="G121" s="54"/>
    </row>
    <row r="122" spans="6:7" ht="8.25" customHeight="1">
      <c r="F122" s="54"/>
      <c r="G122" s="54"/>
    </row>
    <row r="123" spans="6:7" ht="8.25" customHeight="1">
      <c r="F123" s="54"/>
      <c r="G123" s="54"/>
    </row>
    <row r="124" spans="6:7" ht="8.25" customHeight="1">
      <c r="F124" s="54"/>
      <c r="G124" s="54"/>
    </row>
    <row r="125" spans="6:7" ht="8.25" customHeight="1">
      <c r="F125" s="54"/>
      <c r="G125" s="54"/>
    </row>
    <row r="126" spans="1:2" s="61" customFormat="1" ht="12.75">
      <c r="A126" s="87" t="s">
        <v>34</v>
      </c>
      <c r="B126" s="19" t="s">
        <v>178</v>
      </c>
    </row>
    <row r="127" s="61" customFormat="1" ht="12.75"/>
    <row r="128" s="61" customFormat="1" ht="12.75"/>
    <row r="129" s="61" customFormat="1" ht="12.75"/>
    <row r="130" s="61" customFormat="1" ht="12.75"/>
    <row r="131" s="61" customFormat="1" ht="12.75"/>
    <row r="132" s="61" customFormat="1" ht="12.75">
      <c r="B132" s="61" t="s">
        <v>179</v>
      </c>
    </row>
    <row r="133" s="61" customFormat="1" ht="12.75"/>
    <row r="134" s="61" customFormat="1" ht="12.75">
      <c r="B134" s="133" t="s">
        <v>18</v>
      </c>
    </row>
    <row r="135" s="61" customFormat="1" ht="12.75"/>
    <row r="136" s="61" customFormat="1" ht="12.75"/>
    <row r="137" spans="1:2" s="61" customFormat="1" ht="12.75">
      <c r="A137" s="18"/>
      <c r="B137" s="133" t="s">
        <v>19</v>
      </c>
    </row>
    <row r="138" s="61" customFormat="1" ht="12.75">
      <c r="A138" s="18"/>
    </row>
    <row r="139" s="61" customFormat="1" ht="12.75">
      <c r="A139" s="18"/>
    </row>
    <row r="140" spans="1:2" s="61" customFormat="1" ht="12.75">
      <c r="A140" s="18"/>
      <c r="B140" s="133" t="s">
        <v>20</v>
      </c>
    </row>
    <row r="141" s="61" customFormat="1" ht="12.75">
      <c r="A141" s="18"/>
    </row>
    <row r="142" s="61" customFormat="1" ht="12.75">
      <c r="A142" s="18"/>
    </row>
    <row r="143" spans="6:7" ht="8.25" customHeight="1">
      <c r="F143" s="54"/>
      <c r="G143" s="54"/>
    </row>
    <row r="144" spans="6:7" ht="8.25" customHeight="1">
      <c r="F144" s="54"/>
      <c r="G144" s="54"/>
    </row>
    <row r="145" spans="1:7" ht="12.75" customHeight="1">
      <c r="A145" s="58" t="s">
        <v>117</v>
      </c>
      <c r="B145" s="19" t="s">
        <v>145</v>
      </c>
      <c r="F145" s="54"/>
      <c r="G145" s="54"/>
    </row>
    <row r="146" spans="1:7" ht="12.75" customHeight="1">
      <c r="A146" s="58"/>
      <c r="B146" s="19"/>
      <c r="F146" s="54"/>
      <c r="G146" s="54"/>
    </row>
    <row r="147" spans="2:7" ht="12.75" customHeight="1">
      <c r="B147" s="20" t="s">
        <v>3</v>
      </c>
      <c r="C147" s="20" t="s">
        <v>146</v>
      </c>
      <c r="F147" s="54"/>
      <c r="G147" s="54"/>
    </row>
    <row r="148" spans="6:7" ht="12.75" customHeight="1">
      <c r="F148" s="54"/>
      <c r="G148" s="54"/>
    </row>
    <row r="149" spans="6:7" ht="12.75" customHeight="1">
      <c r="F149" s="54"/>
      <c r="G149" s="54"/>
    </row>
    <row r="150" spans="6:7" ht="12.75" customHeight="1">
      <c r="F150" s="54"/>
      <c r="G150" s="54"/>
    </row>
    <row r="151" spans="6:7" ht="12.75" customHeight="1">
      <c r="F151" s="54"/>
      <c r="G151" s="54"/>
    </row>
    <row r="152" spans="6:7" ht="8.25" customHeight="1">
      <c r="F152" s="54"/>
      <c r="G152" s="54"/>
    </row>
    <row r="153" spans="2:7" ht="12.75" customHeight="1">
      <c r="B153" s="20" t="s">
        <v>4</v>
      </c>
      <c r="C153" s="20" t="s">
        <v>68</v>
      </c>
      <c r="F153" s="54"/>
      <c r="G153" s="54"/>
    </row>
    <row r="154" spans="6:7" ht="12.75" customHeight="1">
      <c r="F154" s="54"/>
      <c r="G154" s="54"/>
    </row>
    <row r="155" ht="12.75" customHeight="1"/>
    <row r="157" spans="1:2" ht="12.75">
      <c r="A157" s="58" t="s">
        <v>180</v>
      </c>
      <c r="B157" s="19" t="s">
        <v>99</v>
      </c>
    </row>
    <row r="158" spans="1:2" ht="8.25" customHeight="1">
      <c r="A158" s="58"/>
      <c r="B158" s="87"/>
    </row>
    <row r="159" ht="12.75"/>
    <row r="160" ht="12.75"/>
    <row r="161" spans="5:7" ht="12.75">
      <c r="E161" s="79" t="s">
        <v>100</v>
      </c>
      <c r="G161" s="79" t="s">
        <v>100</v>
      </c>
    </row>
    <row r="162" spans="5:7" ht="12.75">
      <c r="E162" s="79" t="s">
        <v>101</v>
      </c>
      <c r="F162" s="18"/>
      <c r="G162" s="79" t="s">
        <v>102</v>
      </c>
    </row>
    <row r="163" spans="5:7" ht="12.75">
      <c r="E163" s="88" t="s">
        <v>103</v>
      </c>
      <c r="F163" s="79" t="s">
        <v>104</v>
      </c>
      <c r="G163" s="88" t="s">
        <v>191</v>
      </c>
    </row>
    <row r="164" spans="5:7" ht="12.75">
      <c r="E164" s="79" t="s">
        <v>105</v>
      </c>
      <c r="F164" s="79" t="s">
        <v>106</v>
      </c>
      <c r="G164" s="79" t="s">
        <v>107</v>
      </c>
    </row>
    <row r="165" ht="12.75">
      <c r="C165" s="20" t="s">
        <v>108</v>
      </c>
    </row>
    <row r="166" ht="12.75">
      <c r="C166" s="20" t="s">
        <v>109</v>
      </c>
    </row>
    <row r="167" ht="8.25" customHeight="1">
      <c r="B167" s="20" t="s">
        <v>110</v>
      </c>
    </row>
    <row r="168" ht="12.75">
      <c r="C168" s="20" t="s">
        <v>111</v>
      </c>
    </row>
    <row r="169" spans="3:7" ht="12.75">
      <c r="C169" s="20" t="s">
        <v>112</v>
      </c>
      <c r="E169" s="89">
        <v>133</v>
      </c>
      <c r="F169" s="90">
        <v>0</v>
      </c>
      <c r="G169" s="89">
        <v>133</v>
      </c>
    </row>
    <row r="170" spans="5:7" ht="9.75" customHeight="1">
      <c r="E170" s="89"/>
      <c r="F170" s="90"/>
      <c r="G170" s="89"/>
    </row>
    <row r="171" spans="3:7" ht="12.75">
      <c r="C171" s="20" t="s">
        <v>113</v>
      </c>
      <c r="E171" s="89"/>
      <c r="G171" s="89"/>
    </row>
    <row r="172" spans="2:7" ht="12.75">
      <c r="B172" s="20" t="s">
        <v>114</v>
      </c>
      <c r="E172" s="89"/>
      <c r="G172" s="89"/>
    </row>
    <row r="173" spans="2:7" ht="12.75">
      <c r="B173" s="20" t="s">
        <v>115</v>
      </c>
      <c r="E173" s="89"/>
      <c r="G173" s="89"/>
    </row>
    <row r="174" spans="2:7" ht="12.75">
      <c r="B174" s="20" t="s">
        <v>116</v>
      </c>
      <c r="E174" s="89">
        <v>264</v>
      </c>
      <c r="F174" s="90">
        <v>0</v>
      </c>
      <c r="G174" s="89">
        <f>+E174-F174</f>
        <v>264</v>
      </c>
    </row>
    <row r="175" spans="5:8" ht="13.5" thickBot="1">
      <c r="E175" s="91">
        <f>SUM(E169:E174)</f>
        <v>397</v>
      </c>
      <c r="F175" s="92">
        <f>SUM(F171:F174)</f>
        <v>0</v>
      </c>
      <c r="G175" s="91">
        <f>SUM(G169:G174)</f>
        <v>397</v>
      </c>
      <c r="H175" s="54"/>
    </row>
    <row r="176" spans="6:8" ht="12.75">
      <c r="F176" s="54"/>
      <c r="H176" s="54"/>
    </row>
    <row r="177" ht="12.75"/>
    <row r="178" ht="12.75"/>
    <row r="179" ht="12.75"/>
    <row r="180" ht="12.75"/>
    <row r="181" ht="12.75"/>
    <row r="182" ht="12.75"/>
    <row r="183" ht="12.75">
      <c r="A183" s="18" t="s">
        <v>39</v>
      </c>
    </row>
    <row r="184" ht="12.75">
      <c r="A184" s="18" t="s">
        <v>40</v>
      </c>
    </row>
    <row r="189" ht="12.75">
      <c r="A189" s="18" t="s">
        <v>36</v>
      </c>
    </row>
    <row r="190" ht="12.75">
      <c r="A190" s="18" t="s">
        <v>37</v>
      </c>
    </row>
    <row r="192" ht="12.75">
      <c r="A192" s="18" t="s">
        <v>233</v>
      </c>
    </row>
  </sheetData>
  <mergeCells count="2">
    <mergeCell ref="D42:E42"/>
    <mergeCell ref="F42:G42"/>
  </mergeCells>
  <printOptions/>
  <pageMargins left="0.8" right="0.606" top="0.63" bottom="0.451181102" header="0.43" footer="0.31496062992126"/>
  <pageSetup firstPageNumber="3" useFirstPageNumber="1" horizontalDpi="600" verticalDpi="600" orientation="portrait" paperSize="9" scale="86" r:id="rId2"/>
  <headerFooter alignWithMargins="0">
    <oddFooter>&amp;C&amp;P+4</oddFooter>
  </headerFooter>
  <rowBreaks count="3" manualBreakCount="3">
    <brk id="76" max="255" man="1"/>
    <brk id="143" max="255" man="1"/>
    <brk id="19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ACCOUNTS</dc:creator>
  <cp:keywords/>
  <dc:description/>
  <cp:lastModifiedBy>MUI</cp:lastModifiedBy>
  <cp:lastPrinted>2003-02-27T19:29:47Z</cp:lastPrinted>
  <dcterms:created xsi:type="dcterms:W3CDTF">2000-08-21T09:32:26Z</dcterms:created>
  <dcterms:modified xsi:type="dcterms:W3CDTF">2003-02-27T21:25:24Z</dcterms:modified>
  <cp:category/>
  <cp:version/>
  <cp:contentType/>
  <cp:contentStatus/>
</cp:coreProperties>
</file>