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9420" windowHeight="4530" tabRatio="601" activeTab="0"/>
  </bookViews>
  <sheets>
    <sheet name="Income Statement " sheetId="1" r:id="rId1"/>
    <sheet name="Balance Sheet" sheetId="2" r:id="rId2"/>
    <sheet name="Notes" sheetId="3" r:id="rId3"/>
  </sheets>
  <definedNames>
    <definedName name="_xlnm.Print_Area" localSheetId="0">'Income Statement '!$A$1:$M$75</definedName>
    <definedName name="_xlnm.Print_Area" localSheetId="2">'Notes'!$A$1:$I$292</definedName>
  </definedNames>
  <calcPr fullCalcOnLoad="1"/>
</workbook>
</file>

<file path=xl/sharedStrings.xml><?xml version="1.0" encoding="utf-8"?>
<sst xmlns="http://schemas.openxmlformats.org/spreadsheetml/2006/main" count="301" uniqueCount="265">
  <si>
    <t>CONSOLIDATED INCOME STATEMENT</t>
  </si>
  <si>
    <t xml:space="preserve">    INDIVIDUAL QUARTER</t>
  </si>
  <si>
    <t xml:space="preserve">     CUMULATIVE QUARTER</t>
  </si>
  <si>
    <t>1 (a)</t>
  </si>
  <si>
    <t>Revenue</t>
  </si>
  <si>
    <t xml:space="preserve">   (b)</t>
  </si>
  <si>
    <t>Investment income</t>
  </si>
  <si>
    <t xml:space="preserve">   (c)</t>
  </si>
  <si>
    <t xml:space="preserve">Other income </t>
  </si>
  <si>
    <t>2 (a)</t>
  </si>
  <si>
    <t>Profit before finance cost,</t>
  </si>
  <si>
    <t xml:space="preserve">exceptional items, income tax, </t>
  </si>
  <si>
    <t>minority interests and extraordinary</t>
  </si>
  <si>
    <t>items</t>
  </si>
  <si>
    <t>Finance cost</t>
  </si>
  <si>
    <t>Depreciation &amp; amortisation</t>
  </si>
  <si>
    <t xml:space="preserve">   (d)</t>
  </si>
  <si>
    <t>Exceptional items</t>
  </si>
  <si>
    <t xml:space="preserve">   (e)</t>
  </si>
  <si>
    <t>Profit before income tax, minority</t>
  </si>
  <si>
    <t xml:space="preserve">   (f)</t>
  </si>
  <si>
    <t xml:space="preserve">Share of profits and losses of </t>
  </si>
  <si>
    <t xml:space="preserve">   (g)</t>
  </si>
  <si>
    <t xml:space="preserve">interests and extraordinary items </t>
  </si>
  <si>
    <t xml:space="preserve">   (h)</t>
  </si>
  <si>
    <t>Income tax</t>
  </si>
  <si>
    <t xml:space="preserve">   (i)</t>
  </si>
  <si>
    <t>(i)  Profit after income tax before</t>
  </si>
  <si>
    <t xml:space="preserve">      deducting minority interests</t>
  </si>
  <si>
    <t xml:space="preserve">   (j)</t>
  </si>
  <si>
    <t>Net profit from ordinary activities</t>
  </si>
  <si>
    <t xml:space="preserve">attributable to members of the </t>
  </si>
  <si>
    <t>Company</t>
  </si>
  <si>
    <t xml:space="preserve">   (k)</t>
  </si>
  <si>
    <t>(i)   Extraordinary items</t>
  </si>
  <si>
    <t>(iii) Extraordinary items attributable</t>
  </si>
  <si>
    <t xml:space="preserve">       to members of the Company </t>
  </si>
  <si>
    <t xml:space="preserve">   (l) </t>
  </si>
  <si>
    <t>Net profit attributable to members</t>
  </si>
  <si>
    <t>of the Company</t>
  </si>
  <si>
    <t>3</t>
  </si>
  <si>
    <t xml:space="preserve">Earnings per 50 sen share based on </t>
  </si>
  <si>
    <t>(a)</t>
  </si>
  <si>
    <t>Basic (based on 739,500,000</t>
  </si>
  <si>
    <t>ordinary shares) (sen)</t>
  </si>
  <si>
    <t>(b)</t>
  </si>
  <si>
    <t>Fully diluted (sen)</t>
  </si>
  <si>
    <t>N/A</t>
  </si>
  <si>
    <t>N/A - Not applicable</t>
  </si>
  <si>
    <t>CONSOLIDATED BALANCE SHEET</t>
  </si>
  <si>
    <t>1</t>
  </si>
  <si>
    <t>Property, Plant and Equipment</t>
  </si>
  <si>
    <t>2</t>
  </si>
  <si>
    <t>Long Term Investments</t>
  </si>
  <si>
    <t>4</t>
  </si>
  <si>
    <t>Goodwill on Consolidation</t>
  </si>
  <si>
    <t>5</t>
  </si>
  <si>
    <t>6</t>
  </si>
  <si>
    <t>Current Assets</t>
  </si>
  <si>
    <t xml:space="preserve">     Inventories</t>
  </si>
  <si>
    <t xml:space="preserve">     Trade Receivables</t>
  </si>
  <si>
    <t xml:space="preserve">     Deposits, Bank Balances and Cash</t>
  </si>
  <si>
    <t xml:space="preserve">     Other Debtors</t>
  </si>
  <si>
    <t xml:space="preserve">     Tax Recoverable</t>
  </si>
  <si>
    <t xml:space="preserve">     Amounts owing by Related Companies</t>
  </si>
  <si>
    <t>7</t>
  </si>
  <si>
    <t>Current Liabilities</t>
  </si>
  <si>
    <t xml:space="preserve">     Trade Payables</t>
  </si>
  <si>
    <t xml:space="preserve">     Other Payables</t>
  </si>
  <si>
    <t xml:space="preserve">     Short Term Borrowings</t>
  </si>
  <si>
    <t xml:space="preserve">     Provision for Taxation</t>
  </si>
  <si>
    <t>8</t>
  </si>
  <si>
    <t>Net Current Assets</t>
  </si>
  <si>
    <t>9</t>
  </si>
  <si>
    <t>Share Capital</t>
  </si>
  <si>
    <t>Reserves</t>
  </si>
  <si>
    <t xml:space="preserve">     Share Premium</t>
  </si>
  <si>
    <t xml:space="preserve">     Capital Reserve</t>
  </si>
  <si>
    <t xml:space="preserve">     Exchange Fluctuation Reserve</t>
  </si>
  <si>
    <t xml:space="preserve">     Retained Profits</t>
  </si>
  <si>
    <t>10</t>
  </si>
  <si>
    <t>Minority Interests</t>
  </si>
  <si>
    <t>11</t>
  </si>
  <si>
    <t>Long Term Borrowings</t>
  </si>
  <si>
    <t>12</t>
  </si>
  <si>
    <t>Other Long Term Liabilities</t>
  </si>
  <si>
    <t>13</t>
  </si>
  <si>
    <t>Net Tangible Assets per 50 sen share (RM)</t>
  </si>
  <si>
    <t>NOTES</t>
  </si>
  <si>
    <t>1.</t>
  </si>
  <si>
    <t>Accounting Policies</t>
  </si>
  <si>
    <t>2.</t>
  </si>
  <si>
    <t>Exceptional Items</t>
  </si>
  <si>
    <t>3.</t>
  </si>
  <si>
    <t>Extraordinary Items</t>
  </si>
  <si>
    <t>4.</t>
  </si>
  <si>
    <t>Taxation</t>
  </si>
  <si>
    <t>Taxation comprises :-</t>
  </si>
  <si>
    <t>Current taxation</t>
  </si>
  <si>
    <t>5.</t>
  </si>
  <si>
    <t>6.</t>
  </si>
  <si>
    <t>Quoted Securities</t>
  </si>
  <si>
    <t xml:space="preserve">     At cost</t>
  </si>
  <si>
    <t xml:space="preserve">     Less:  Provision for diminution in value</t>
  </si>
  <si>
    <t xml:space="preserve">     At book value</t>
  </si>
  <si>
    <t xml:space="preserve">     Market value</t>
  </si>
  <si>
    <t>7.</t>
  </si>
  <si>
    <t>Changes in the Composition of the Group</t>
  </si>
  <si>
    <t>8.</t>
  </si>
  <si>
    <t>Status of Corporate Proposals</t>
  </si>
  <si>
    <t>9.</t>
  </si>
  <si>
    <t>Issuances and Repayments of Debt and Equity Securities</t>
  </si>
  <si>
    <t>10.</t>
  </si>
  <si>
    <t xml:space="preserve">Group Borrowings </t>
  </si>
  <si>
    <t xml:space="preserve">      Long Term Borrowings</t>
  </si>
  <si>
    <t xml:space="preserve">         Secured</t>
  </si>
  <si>
    <t xml:space="preserve">         Unsecured</t>
  </si>
  <si>
    <t xml:space="preserve">      Short Term Borrowings</t>
  </si>
  <si>
    <t xml:space="preserve">       Currency</t>
  </si>
  <si>
    <t xml:space="preserve">       Australian Dollars</t>
  </si>
  <si>
    <t xml:space="preserve">       Indian Rupees</t>
  </si>
  <si>
    <t xml:space="preserve">       Hong Kong Dollars</t>
  </si>
  <si>
    <t xml:space="preserve">       Singapore Dollars</t>
  </si>
  <si>
    <t>11.</t>
  </si>
  <si>
    <t>Contingent Liabilities</t>
  </si>
  <si>
    <t>12.</t>
  </si>
  <si>
    <t>Off Balance Sheet Financial Instruments</t>
  </si>
  <si>
    <t>13.</t>
  </si>
  <si>
    <t>Material Litigation</t>
  </si>
  <si>
    <t>14.</t>
  </si>
  <si>
    <t>Segmental Reporting</t>
  </si>
  <si>
    <t>Food &amp; Confectionery</t>
  </si>
  <si>
    <t>Other Activities</t>
  </si>
  <si>
    <t>- share of results</t>
  </si>
  <si>
    <t>- net investments</t>
  </si>
  <si>
    <t>Less: Group's share of associated</t>
  </si>
  <si>
    <t>15.</t>
  </si>
  <si>
    <t>16.</t>
  </si>
  <si>
    <t>Review of Performance of the Company and its Principal Subsidiaries</t>
  </si>
  <si>
    <t>17.</t>
  </si>
  <si>
    <t>Subsequent Events</t>
  </si>
  <si>
    <t>18.</t>
  </si>
  <si>
    <t>Seasonal or Cyclical Factors</t>
  </si>
  <si>
    <t>19.</t>
  </si>
  <si>
    <t>Prospects for Current Financial Year</t>
  </si>
  <si>
    <t>20.</t>
  </si>
  <si>
    <t>21.</t>
  </si>
  <si>
    <t>LAI CHEE LEONG</t>
  </si>
  <si>
    <t>Company Secretary</t>
  </si>
  <si>
    <t>The foreign borrowings are taken by the foreign subsidiaries of the Group.</t>
  </si>
  <si>
    <t>Profits on Disposal of Investments and/or Properties</t>
  </si>
  <si>
    <t>Shareholders' Funds</t>
  </si>
  <si>
    <t>- share of revenue</t>
  </si>
  <si>
    <t>interests and extraordinary items</t>
  </si>
  <si>
    <t>Note:-</t>
  </si>
  <si>
    <t>Deferred Taxation</t>
  </si>
  <si>
    <t>associated companies</t>
  </si>
  <si>
    <t>On share of results of associated companies</t>
  </si>
  <si>
    <t xml:space="preserve">             companies' revenue</t>
  </si>
  <si>
    <t>Associated Companies</t>
  </si>
  <si>
    <t xml:space="preserve">   (m) </t>
  </si>
  <si>
    <t>2 (m) above :</t>
  </si>
  <si>
    <t>Pre-acquisition profit/(loss)</t>
  </si>
  <si>
    <t>Variance of Actual Profit from Forecast Profit</t>
  </si>
  <si>
    <t>Not applicable.</t>
  </si>
  <si>
    <t>Other Matters</t>
  </si>
  <si>
    <t xml:space="preserve">       Proposed utilisation as approved by the                                                  </t>
  </si>
  <si>
    <t xml:space="preserve">   Securities Commision ("SC")</t>
  </si>
  <si>
    <t xml:space="preserve">  </t>
  </si>
  <si>
    <t xml:space="preserve">          (a)   Conversion  of Pan Malaysian Industries Berhad </t>
  </si>
  <si>
    <t xml:space="preserve">            ("PMI") warrants into ordinary shares of PMI</t>
  </si>
  <si>
    <t xml:space="preserve">          (b)   Working capital                                                              </t>
  </si>
  <si>
    <t xml:space="preserve">          (c)   Balance of proceeds to continue to be placed</t>
  </si>
  <si>
    <t>Investments in Associated Companies</t>
  </si>
  <si>
    <t xml:space="preserve">after share of profits and losses </t>
  </si>
  <si>
    <t>of associated companies</t>
  </si>
  <si>
    <t>(ii)  Minority interests</t>
  </si>
  <si>
    <t>(i)  Total purchases</t>
  </si>
  <si>
    <t>(ii) Total disposals</t>
  </si>
  <si>
    <t xml:space="preserve">Dividend </t>
  </si>
  <si>
    <t xml:space="preserve">depreciation &amp; amortisation,  </t>
  </si>
  <si>
    <t>i)</t>
  </si>
  <si>
    <t>ii)</t>
  </si>
  <si>
    <t>There were no extraordinary items for the current quarter and financial year-to-date.</t>
  </si>
  <si>
    <t>23.</t>
  </si>
  <si>
    <t>Dividend Entitlement Date</t>
  </si>
  <si>
    <t>A Depositor shall qualify for the the dividend only in respect of :-</t>
  </si>
  <si>
    <t>Transfer to deferred taxation</t>
  </si>
  <si>
    <t>(Over)/Under provision in respect of prior years</t>
  </si>
  <si>
    <t>22.</t>
  </si>
  <si>
    <t>Prior Year Adjustment</t>
  </si>
  <si>
    <t>Utilisation of the Balance Proceeds</t>
  </si>
  <si>
    <t xml:space="preserve">                 in fixed deposits in financial institutions                              </t>
  </si>
  <si>
    <t>Date: 27 February 2002</t>
  </si>
  <si>
    <t>Exceptional items comprise :-</t>
  </si>
  <si>
    <t>Gain on disposal of a subsidiary company</t>
  </si>
  <si>
    <t xml:space="preserve">     Total loss on disposals</t>
  </si>
  <si>
    <t>On behalf of the Board</t>
  </si>
  <si>
    <t>PAN MALAYSIA CORPORATION BERHAD</t>
  </si>
  <si>
    <t xml:space="preserve">        RM'000</t>
  </si>
  <si>
    <t xml:space="preserve">    Revenue</t>
  </si>
  <si>
    <t xml:space="preserve">         RM'000</t>
  </si>
  <si>
    <t xml:space="preserve">         CURRENT</t>
  </si>
  <si>
    <t xml:space="preserve">        YEAR</t>
  </si>
  <si>
    <t xml:space="preserve">          TO DATE</t>
  </si>
  <si>
    <t xml:space="preserve">          31/12/2001</t>
  </si>
  <si>
    <t xml:space="preserve">             RM'000</t>
  </si>
  <si>
    <t xml:space="preserve">            31/12/2000</t>
  </si>
  <si>
    <t xml:space="preserve">          QUARTER</t>
  </si>
  <si>
    <t xml:space="preserve">        QUARTER</t>
  </si>
  <si>
    <t xml:space="preserve">       YEAR</t>
  </si>
  <si>
    <t xml:space="preserve">          CURRENT</t>
  </si>
  <si>
    <t xml:space="preserve">          RM'000</t>
  </si>
  <si>
    <t xml:space="preserve">         (Audited)</t>
  </si>
  <si>
    <t xml:space="preserve">         31/12/2000</t>
  </si>
  <si>
    <t xml:space="preserve">        YEAR END</t>
  </si>
  <si>
    <t xml:space="preserve">        FINANCIAL</t>
  </si>
  <si>
    <t xml:space="preserve">       AS AT PRECEDING</t>
  </si>
  <si>
    <t xml:space="preserve">        31/12/2001</t>
  </si>
  <si>
    <t xml:space="preserve">       QUARTER</t>
  </si>
  <si>
    <t xml:space="preserve">       CURRENT</t>
  </si>
  <si>
    <t xml:space="preserve">       AS AT END OF</t>
  </si>
  <si>
    <t xml:space="preserve">            RM'000</t>
  </si>
  <si>
    <t xml:space="preserve">       RM'000</t>
  </si>
  <si>
    <t xml:space="preserve">           31/12/2000</t>
  </si>
  <si>
    <t xml:space="preserve">      31/12/2001</t>
  </si>
  <si>
    <t xml:space="preserve">     QUARTER</t>
  </si>
  <si>
    <t xml:space="preserve">    YEAR</t>
  </si>
  <si>
    <t xml:space="preserve">   CURRENT</t>
  </si>
  <si>
    <t xml:space="preserve">       PRECEDING YEAR</t>
  </si>
  <si>
    <t xml:space="preserve">        CORRESPONDING </t>
  </si>
  <si>
    <t xml:space="preserve">      TO DATE</t>
  </si>
  <si>
    <t xml:space="preserve">     YEAR</t>
  </si>
  <si>
    <t xml:space="preserve">    CURRENT</t>
  </si>
  <si>
    <t xml:space="preserve">           31/12/2001</t>
  </si>
  <si>
    <t xml:space="preserve">           QUARTER</t>
  </si>
  <si>
    <t xml:space="preserve">           CURRENT</t>
  </si>
  <si>
    <t xml:space="preserve">        Before </t>
  </si>
  <si>
    <t xml:space="preserve">     Profit/(Loss)</t>
  </si>
  <si>
    <t xml:space="preserve">    RM 'million</t>
  </si>
  <si>
    <t xml:space="preserve">   as at</t>
  </si>
  <si>
    <t xml:space="preserve">   Balance </t>
  </si>
  <si>
    <t xml:space="preserve">     Utilised</t>
  </si>
  <si>
    <t xml:space="preserve">                 RM'000</t>
  </si>
  <si>
    <t xml:space="preserve">                                                CUMULATIVE QUARTER</t>
  </si>
  <si>
    <t xml:space="preserve">                                            INDIVIDUAL QUARTER</t>
  </si>
  <si>
    <t xml:space="preserve">      Taxation</t>
  </si>
  <si>
    <t xml:space="preserve">  RM 'million</t>
  </si>
  <si>
    <t xml:space="preserve">            Employed</t>
  </si>
  <si>
    <t xml:space="preserve">             Assets </t>
  </si>
  <si>
    <t xml:space="preserve">      RM'000</t>
  </si>
  <si>
    <t xml:space="preserve">         RM 'million</t>
  </si>
  <si>
    <t xml:space="preserve">       as at</t>
  </si>
  <si>
    <t xml:space="preserve">        Balance </t>
  </si>
  <si>
    <t xml:space="preserve">      3 1/12/2001</t>
  </si>
  <si>
    <t xml:space="preserve">      CURRENT</t>
  </si>
  <si>
    <t xml:space="preserve">      YEAR TO DATE</t>
  </si>
  <si>
    <t xml:space="preserve">     01/01/2001</t>
  </si>
  <si>
    <t xml:space="preserve">                    RM'000</t>
  </si>
  <si>
    <t xml:space="preserve">                 31/12/2000</t>
  </si>
  <si>
    <t xml:space="preserve">                 CORRESPONDING </t>
  </si>
  <si>
    <t xml:space="preserve">               PRECEDING YEAR</t>
  </si>
  <si>
    <t xml:space="preserve">                  PERIOD</t>
  </si>
  <si>
    <t>Gain on disposal of quoted investments</t>
  </si>
  <si>
    <t xml:space="preserve">        PRECEDING YEAR</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</si>
</sst>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quot;$&quot;;#,##0&quot;$&quot;"/>
    <numFmt numFmtId="173" formatCode="#,##0&quot;$&quot;;[Red]#,##0&quot;$&quot;"/>
    <numFmt numFmtId="174" formatCode="#,##0.00&quot;$&quot;;#,##0.00&quot;$&quot;"/>
    <numFmt numFmtId="175" formatCode="#,##0.00&quot;$&quot;;[Red]#,##0.00&quot;$&quot;"/>
    <numFmt numFmtId="176" formatCode="_ * #,##0&quot;$&quot;_ ;_ * #,##0&quot;$&quot;_ ;_ * &quot;-&quot;&quot;$&quot;_ ;_ @_ "/>
    <numFmt numFmtId="177" formatCode="_ * #,##0_$_ ;_ * #,##0_$_ ;_ * &quot;-&quot;_$_ ;_ @_ "/>
    <numFmt numFmtId="178" formatCode="_ * #,##0.00&quot;$&quot;_ ;_ * #,##0.00&quot;$&quot;_ ;_ * &quot;-&quot;??&quot;$&quot;_ ;_ @_ "/>
    <numFmt numFmtId="179" formatCode="_ * #,##0.00_$_ ;_ * #,##0.00_$_ ;_ * &quot;-&quot;??_$_ ;_ @_ "/>
    <numFmt numFmtId="180" formatCode="_(* #,##0.0_);_(* \(#,##0.0\);_(* &quot;-&quot;??_);_(@_)"/>
    <numFmt numFmtId="181" formatCode="_(* #,##0_);_(* \(#,##0\);_(* &quot;-&quot;??_);_(@_)"/>
    <numFmt numFmtId="182" formatCode="0.0"/>
    <numFmt numFmtId="183" formatCode="0.000"/>
    <numFmt numFmtId="184" formatCode="&quot;Yes&quot;;&quot;Yes&quot;;&quot;No&quot;"/>
    <numFmt numFmtId="185" formatCode="&quot;True&quot;;&quot;True&quot;;&quot;False&quot;"/>
    <numFmt numFmtId="186" formatCode="&quot;On&quot;;&quot;On&quot;;&quot;Off&quot;"/>
    <numFmt numFmtId="187" formatCode="#,##0.0000"/>
    <numFmt numFmtId="188" formatCode="#,##0;[Red]#,##0"/>
    <numFmt numFmtId="189" formatCode="_(* #,##0.0_);_(* \(#,##0.0\);_(* &quot;-&quot;?_);_(@_)"/>
    <numFmt numFmtId="190" formatCode="0_);\(0\)"/>
    <numFmt numFmtId="191" formatCode="#,##0.0_);[Red]\(#,##0.0\)"/>
    <numFmt numFmtId="192" formatCode="_(* #,##0.0000_);_(* \(#,##0.0000\);_(* &quot;-&quot;????_);_(@_)"/>
    <numFmt numFmtId="193" formatCode="_(* #,##0.000_);_(* \(#,##0.000\);_(* &quot;-&quot;???_);_(@_)"/>
  </numFmts>
  <fonts count="9">
    <font>
      <sz val="10"/>
      <name val="Arial"/>
      <family val="0"/>
    </font>
    <font>
      <b/>
      <sz val="12"/>
      <name val="Arial"/>
      <family val="2"/>
    </font>
    <font>
      <b/>
      <sz val="8"/>
      <name val="Arial"/>
      <family val="2"/>
    </font>
    <font>
      <b/>
      <sz val="10"/>
      <name val="Arial"/>
      <family val="2"/>
    </font>
    <font>
      <b/>
      <sz val="9"/>
      <name val="Arial"/>
      <family val="2"/>
    </font>
    <font>
      <u val="single"/>
      <sz val="10"/>
      <color indexed="12"/>
      <name val="Arial"/>
      <family val="0"/>
    </font>
    <font>
      <u val="single"/>
      <sz val="10"/>
      <color indexed="36"/>
      <name val="Arial"/>
      <family val="0"/>
    </font>
    <font>
      <sz val="9"/>
      <name val="Arial"/>
      <family val="2"/>
    </font>
    <font>
      <sz val="8"/>
      <name val="Arial"/>
      <family val="2"/>
    </font>
  </fonts>
  <fills count="2">
    <fill>
      <patternFill/>
    </fill>
    <fill>
      <patternFill patternType="gray125"/>
    </fill>
  </fills>
  <borders count="7">
    <border>
      <left/>
      <right/>
      <top/>
      <bottom/>
      <diagonal/>
    </border>
    <border>
      <left>
        <color indexed="63"/>
      </left>
      <right>
        <color indexed="63"/>
      </right>
      <top>
        <color indexed="63"/>
      </top>
      <bottom style="thin"/>
    </border>
    <border>
      <left>
        <color indexed="63"/>
      </left>
      <right>
        <color indexed="63"/>
      </right>
      <top style="thin"/>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27">
    <xf numFmtId="0" fontId="0" fillId="0" borderId="0" xfId="0" applyAlignment="1">
      <alignment/>
    </xf>
    <xf numFmtId="0" fontId="1" fillId="0" borderId="0" xfId="0" applyFont="1" applyAlignment="1">
      <alignment/>
    </xf>
    <xf numFmtId="0" fontId="3" fillId="0" borderId="0" xfId="0" applyFont="1" applyAlignment="1">
      <alignment/>
    </xf>
    <xf numFmtId="0" fontId="0" fillId="0" borderId="0" xfId="0" applyFont="1" applyAlignment="1">
      <alignment horizontal="center"/>
    </xf>
    <xf numFmtId="0" fontId="0" fillId="0" borderId="0" xfId="0" applyFont="1" applyAlignment="1">
      <alignment/>
    </xf>
    <xf numFmtId="0" fontId="3" fillId="0" borderId="0" xfId="0" applyFont="1" applyBorder="1" applyAlignment="1">
      <alignment horizontal="center"/>
    </xf>
    <xf numFmtId="181" fontId="0" fillId="0" borderId="0" xfId="0" applyNumberFormat="1" applyFont="1" applyAlignment="1">
      <alignment/>
    </xf>
    <xf numFmtId="181" fontId="0" fillId="0" borderId="0" xfId="0" applyNumberFormat="1" applyFont="1" applyBorder="1" applyAlignment="1">
      <alignment/>
    </xf>
    <xf numFmtId="0" fontId="0" fillId="0" borderId="0" xfId="0" applyFont="1" applyAlignment="1">
      <alignment horizontal="right"/>
    </xf>
    <xf numFmtId="181" fontId="0" fillId="0" borderId="1" xfId="0" applyNumberFormat="1" applyFont="1" applyBorder="1" applyAlignment="1">
      <alignment/>
    </xf>
    <xf numFmtId="181" fontId="0" fillId="0" borderId="0" xfId="0" applyNumberFormat="1" applyFont="1" applyAlignment="1">
      <alignment horizontal="center"/>
    </xf>
    <xf numFmtId="181" fontId="0" fillId="0" borderId="0" xfId="15" applyNumberFormat="1" applyFont="1" applyAlignment="1">
      <alignment/>
    </xf>
    <xf numFmtId="0" fontId="0" fillId="0" borderId="0" xfId="0" applyFont="1" applyAlignment="1" quotePrefix="1">
      <alignment/>
    </xf>
    <xf numFmtId="171" fontId="0" fillId="0" borderId="0" xfId="15" applyNumberFormat="1" applyFont="1" applyAlignment="1" quotePrefix="1">
      <alignment/>
    </xf>
    <xf numFmtId="181" fontId="0" fillId="0" borderId="0" xfId="15" applyNumberFormat="1" applyFont="1" applyAlignment="1">
      <alignment/>
    </xf>
    <xf numFmtId="181" fontId="3" fillId="0" borderId="0" xfId="15" applyNumberFormat="1" applyFont="1" applyBorder="1" applyAlignment="1">
      <alignment horizontal="left"/>
    </xf>
    <xf numFmtId="0" fontId="0" fillId="0" borderId="0" xfId="0" applyFont="1" applyAlignment="1">
      <alignment horizontal="justify"/>
    </xf>
    <xf numFmtId="171" fontId="7" fillId="0" borderId="0" xfId="15" applyNumberFormat="1" applyFont="1" applyAlignment="1" quotePrefix="1">
      <alignment/>
    </xf>
    <xf numFmtId="14" fontId="3" fillId="0" borderId="0" xfId="0" applyNumberFormat="1" applyFont="1" applyBorder="1" applyAlignment="1" quotePrefix="1">
      <alignment horizontal="center"/>
    </xf>
    <xf numFmtId="0" fontId="3" fillId="0" borderId="0" xfId="0" applyFont="1" applyAlignment="1" applyProtection="1">
      <alignment horizontal="left"/>
      <protection locked="0"/>
    </xf>
    <xf numFmtId="0" fontId="1" fillId="0" borderId="0" xfId="0" applyFont="1" applyAlignment="1" applyProtection="1">
      <alignment/>
      <protection locked="0"/>
    </xf>
    <xf numFmtId="0" fontId="0" fillId="0" borderId="0" xfId="0" applyAlignment="1" applyProtection="1">
      <alignment/>
      <protection locked="0"/>
    </xf>
    <xf numFmtId="0" fontId="3" fillId="0" borderId="0" xfId="0" applyFont="1" applyAlignment="1" applyProtection="1" quotePrefix="1">
      <alignment horizontal="left"/>
      <protection locked="0"/>
    </xf>
    <xf numFmtId="0" fontId="3" fillId="0" borderId="0" xfId="0" applyFont="1" applyAlignment="1" applyProtection="1">
      <alignment/>
      <protection locked="0"/>
    </xf>
    <xf numFmtId="0" fontId="8" fillId="0" borderId="0" xfId="0" applyFont="1" applyAlignment="1" applyProtection="1">
      <alignment/>
      <protection locked="0"/>
    </xf>
    <xf numFmtId="0" fontId="7" fillId="0" borderId="0" xfId="0" applyFont="1" applyAlignment="1" applyProtection="1">
      <alignment/>
      <protection locked="0"/>
    </xf>
    <xf numFmtId="0" fontId="2" fillId="0" borderId="0" xfId="0" applyFont="1" applyBorder="1" applyAlignment="1" applyProtection="1">
      <alignment horizontal="center"/>
      <protection locked="0"/>
    </xf>
    <xf numFmtId="0" fontId="0" fillId="0" borderId="0" xfId="0" applyFont="1" applyAlignment="1" applyProtection="1">
      <alignment/>
      <protection locked="0"/>
    </xf>
    <xf numFmtId="181" fontId="0" fillId="0" borderId="0" xfId="0" applyNumberFormat="1" applyAlignment="1" applyProtection="1">
      <alignment/>
      <protection locked="0"/>
    </xf>
    <xf numFmtId="0" fontId="0" fillId="0" borderId="0" xfId="0" applyBorder="1" applyAlignment="1" applyProtection="1">
      <alignment/>
      <protection locked="0"/>
    </xf>
    <xf numFmtId="181" fontId="0" fillId="0" borderId="0" xfId="0" applyNumberFormat="1" applyBorder="1" applyAlignment="1" applyProtection="1">
      <alignment/>
      <protection locked="0"/>
    </xf>
    <xf numFmtId="0" fontId="3" fillId="0" borderId="0" xfId="0" applyFont="1" applyBorder="1" applyAlignment="1" applyProtection="1">
      <alignment horizontal="center"/>
      <protection locked="0"/>
    </xf>
    <xf numFmtId="0" fontId="4" fillId="0" borderId="0" xfId="0" applyFont="1" applyBorder="1" applyAlignment="1" applyProtection="1">
      <alignment horizontal="center"/>
      <protection locked="0"/>
    </xf>
    <xf numFmtId="0" fontId="0" fillId="0" borderId="0" xfId="0" applyAlignment="1" applyProtection="1">
      <alignment horizontal="right"/>
      <protection locked="0"/>
    </xf>
    <xf numFmtId="0" fontId="3" fillId="0" borderId="0" xfId="0" applyFont="1" applyAlignment="1" applyProtection="1">
      <alignment horizontal="center"/>
      <protection locked="0"/>
    </xf>
    <xf numFmtId="0" fontId="3" fillId="0" borderId="0" xfId="0" applyFont="1" applyAlignment="1" applyProtection="1">
      <alignment horizontal="right"/>
      <protection locked="0"/>
    </xf>
    <xf numFmtId="181" fontId="0" fillId="0" borderId="0" xfId="0" applyNumberFormat="1" applyBorder="1" applyAlignment="1" applyProtection="1">
      <alignment horizontal="right"/>
      <protection locked="0"/>
    </xf>
    <xf numFmtId="0" fontId="0" fillId="0" borderId="0" xfId="0" applyFont="1" applyAlignment="1" applyProtection="1">
      <alignment horizontal="center"/>
      <protection locked="0"/>
    </xf>
    <xf numFmtId="0" fontId="0" fillId="0" borderId="0" xfId="0" applyFont="1" applyAlignment="1" applyProtection="1" quotePrefix="1">
      <alignment horizontal="left"/>
      <protection locked="0"/>
    </xf>
    <xf numFmtId="0" fontId="0" fillId="0" borderId="0" xfId="0" applyAlignment="1" applyProtection="1" quotePrefix="1">
      <alignment/>
      <protection locked="0"/>
    </xf>
    <xf numFmtId="0" fontId="4" fillId="0" borderId="0" xfId="0" applyFont="1" applyAlignment="1" applyProtection="1">
      <alignment horizontal="center"/>
      <protection locked="0"/>
    </xf>
    <xf numFmtId="0" fontId="0" fillId="0" borderId="2" xfId="0" applyBorder="1" applyAlignment="1" applyProtection="1">
      <alignment/>
      <protection locked="0"/>
    </xf>
    <xf numFmtId="38" fontId="0" fillId="0" borderId="0" xfId="0" applyNumberFormat="1" applyBorder="1" applyAlignment="1" applyProtection="1">
      <alignment/>
      <protection locked="0"/>
    </xf>
    <xf numFmtId="0" fontId="0" fillId="0" borderId="0" xfId="0" applyAlignment="1" applyProtection="1">
      <alignment/>
      <protection locked="0"/>
    </xf>
    <xf numFmtId="0" fontId="0" fillId="0" borderId="1" xfId="0" applyBorder="1" applyAlignment="1" applyProtection="1">
      <alignment/>
      <protection locked="0"/>
    </xf>
    <xf numFmtId="0" fontId="0" fillId="0" borderId="2" xfId="0" applyBorder="1" applyAlignment="1" applyProtection="1">
      <alignment/>
      <protection locked="0"/>
    </xf>
    <xf numFmtId="0" fontId="3" fillId="0" borderId="0" xfId="0" applyFont="1" applyAlignment="1" applyProtection="1" quotePrefix="1">
      <alignment/>
      <protection locked="0"/>
    </xf>
    <xf numFmtId="0" fontId="3" fillId="0" borderId="0" xfId="0" applyFont="1" applyBorder="1" applyAlignment="1">
      <alignment horizontal="centerContinuous"/>
    </xf>
    <xf numFmtId="0" fontId="3" fillId="0" borderId="0" xfId="0" applyFont="1" applyAlignment="1">
      <alignment horizontal="center"/>
    </xf>
    <xf numFmtId="0" fontId="0" fillId="0" borderId="0" xfId="0" applyFont="1" applyBorder="1" applyAlignment="1">
      <alignment/>
    </xf>
    <xf numFmtId="0" fontId="3" fillId="0" borderId="0" xfId="0" applyFont="1" applyBorder="1" applyAlignment="1">
      <alignment/>
    </xf>
    <xf numFmtId="0" fontId="0" fillId="0" borderId="0" xfId="0" applyFont="1" applyBorder="1" applyAlignment="1">
      <alignment horizontal="center"/>
    </xf>
    <xf numFmtId="181" fontId="0" fillId="0" borderId="0" xfId="0" applyNumberFormat="1" applyFont="1" applyAlignment="1">
      <alignment horizontal="right"/>
    </xf>
    <xf numFmtId="181" fontId="0" fillId="0" borderId="0" xfId="0" applyNumberFormat="1" applyFont="1" applyBorder="1" applyAlignment="1">
      <alignment horizontal="center"/>
    </xf>
    <xf numFmtId="37" fontId="0" fillId="0" borderId="0" xfId="0" applyNumberFormat="1" applyFont="1" applyAlignment="1">
      <alignment horizontal="right"/>
    </xf>
    <xf numFmtId="181" fontId="0" fillId="0" borderId="0" xfId="0" applyNumberFormat="1" applyFont="1" applyAlignment="1" quotePrefix="1">
      <alignment horizontal="right"/>
    </xf>
    <xf numFmtId="37" fontId="0" fillId="0" borderId="0" xfId="0" applyNumberFormat="1" applyFont="1" applyBorder="1" applyAlignment="1">
      <alignment horizontal="right"/>
    </xf>
    <xf numFmtId="181" fontId="0" fillId="0" borderId="0" xfId="0" applyNumberFormat="1" applyFont="1" applyBorder="1" applyAlignment="1">
      <alignment horizontal="right"/>
    </xf>
    <xf numFmtId="38" fontId="0" fillId="0" borderId="0" xfId="0" applyNumberFormat="1" applyFont="1" applyAlignment="1">
      <alignment horizontal="right"/>
    </xf>
    <xf numFmtId="171" fontId="0" fillId="0" borderId="0" xfId="0" applyNumberFormat="1" applyFont="1" applyAlignment="1">
      <alignment horizontal="right"/>
    </xf>
    <xf numFmtId="38" fontId="0" fillId="0" borderId="0" xfId="0" applyNumberFormat="1" applyFont="1" applyBorder="1" applyAlignment="1">
      <alignment horizontal="right"/>
    </xf>
    <xf numFmtId="0" fontId="0" fillId="0" borderId="0" xfId="0" applyFont="1" applyAlignment="1">
      <alignment/>
    </xf>
    <xf numFmtId="43" fontId="0" fillId="0" borderId="0" xfId="0" applyNumberFormat="1" applyFont="1" applyAlignment="1">
      <alignment horizontal="right"/>
    </xf>
    <xf numFmtId="43" fontId="0" fillId="0" borderId="0" xfId="0" applyNumberFormat="1" applyFont="1" applyAlignment="1">
      <alignment/>
    </xf>
    <xf numFmtId="43" fontId="0" fillId="0" borderId="0" xfId="0" applyNumberFormat="1" applyFont="1" applyAlignment="1">
      <alignment horizontal="center"/>
    </xf>
    <xf numFmtId="0" fontId="3" fillId="0" borderId="0" xfId="0" applyFont="1" applyBorder="1" applyAlignment="1">
      <alignment horizontal="right"/>
    </xf>
    <xf numFmtId="181" fontId="3" fillId="0" borderId="0" xfId="15" applyNumberFormat="1" applyFont="1" applyAlignment="1">
      <alignment horizontal="center"/>
    </xf>
    <xf numFmtId="181" fontId="3" fillId="0" borderId="0" xfId="15" applyNumberFormat="1" applyFont="1" applyBorder="1" applyAlignment="1">
      <alignment horizontal="center"/>
    </xf>
    <xf numFmtId="14" fontId="3" fillId="0" borderId="0" xfId="0" applyNumberFormat="1" applyFont="1" applyBorder="1" applyAlignment="1">
      <alignment horizontal="center"/>
    </xf>
    <xf numFmtId="181" fontId="3" fillId="0" borderId="0" xfId="15" applyNumberFormat="1" applyFont="1" applyBorder="1" applyAlignment="1">
      <alignment horizontal="right"/>
    </xf>
    <xf numFmtId="181" fontId="0" fillId="0" borderId="3" xfId="0" applyNumberFormat="1" applyFont="1" applyBorder="1" applyAlignment="1">
      <alignment/>
    </xf>
    <xf numFmtId="181" fontId="0" fillId="0" borderId="3" xfId="15" applyNumberFormat="1" applyFont="1" applyBorder="1" applyAlignment="1">
      <alignment/>
    </xf>
    <xf numFmtId="181" fontId="0" fillId="0" borderId="4" xfId="0" applyNumberFormat="1" applyFont="1" applyBorder="1" applyAlignment="1">
      <alignment/>
    </xf>
    <xf numFmtId="181" fontId="0" fillId="0" borderId="4" xfId="15" applyNumberFormat="1" applyFont="1" applyBorder="1" applyAlignment="1">
      <alignment/>
    </xf>
    <xf numFmtId="181" fontId="0" fillId="0" borderId="5" xfId="0" applyNumberFormat="1" applyFont="1" applyBorder="1" applyAlignment="1">
      <alignment/>
    </xf>
    <xf numFmtId="181" fontId="0" fillId="0" borderId="5" xfId="15" applyNumberFormat="1" applyFont="1" applyBorder="1" applyAlignment="1">
      <alignment/>
    </xf>
    <xf numFmtId="181" fontId="0" fillId="0" borderId="1" xfId="15" applyNumberFormat="1" applyFont="1" applyBorder="1" applyAlignment="1">
      <alignment/>
    </xf>
    <xf numFmtId="181" fontId="0" fillId="0" borderId="6" xfId="15" applyNumberFormat="1" applyFont="1" applyBorder="1" applyAlignment="1">
      <alignment/>
    </xf>
    <xf numFmtId="0" fontId="0" fillId="0" borderId="0" xfId="0" applyFont="1" applyAlignment="1" quotePrefix="1">
      <alignment horizontal="left"/>
    </xf>
    <xf numFmtId="181" fontId="0" fillId="0" borderId="0" xfId="15" applyNumberFormat="1" applyFont="1" applyBorder="1" applyAlignment="1">
      <alignment/>
    </xf>
    <xf numFmtId="171" fontId="0" fillId="0" borderId="0" xfId="15" applyNumberFormat="1" applyFont="1" applyAlignment="1">
      <alignment/>
    </xf>
    <xf numFmtId="181" fontId="0" fillId="0" borderId="0" xfId="0" applyNumberFormat="1" applyFont="1" applyAlignment="1" applyProtection="1">
      <alignment horizontal="right"/>
      <protection locked="0"/>
    </xf>
    <xf numFmtId="181" fontId="0" fillId="0" borderId="0" xfId="0" applyNumberFormat="1" applyFont="1" applyAlignment="1" applyProtection="1">
      <alignment/>
      <protection locked="0"/>
    </xf>
    <xf numFmtId="169" fontId="0" fillId="0" borderId="1" xfId="0" applyNumberFormat="1" applyFont="1" applyBorder="1" applyAlignment="1" applyProtection="1">
      <alignment horizontal="center"/>
      <protection locked="0"/>
    </xf>
    <xf numFmtId="181" fontId="0" fillId="0" borderId="0" xfId="0" applyNumberFormat="1" applyFont="1" applyBorder="1" applyAlignment="1" applyProtection="1">
      <alignment/>
      <protection locked="0"/>
    </xf>
    <xf numFmtId="169" fontId="0" fillId="0" borderId="0" xfId="0" applyNumberFormat="1" applyFont="1" applyBorder="1" applyAlignment="1" applyProtection="1">
      <alignment/>
      <protection locked="0"/>
    </xf>
    <xf numFmtId="169" fontId="0" fillId="0" borderId="1" xfId="0" applyNumberFormat="1" applyFont="1" applyBorder="1" applyAlignment="1" applyProtection="1">
      <alignment/>
      <protection locked="0"/>
    </xf>
    <xf numFmtId="169" fontId="0" fillId="0" borderId="0" xfId="0" applyNumberFormat="1" applyFont="1" applyAlignment="1" applyProtection="1">
      <alignment/>
      <protection locked="0"/>
    </xf>
    <xf numFmtId="181" fontId="0" fillId="0" borderId="1" xfId="0" applyNumberFormat="1" applyFont="1" applyBorder="1" applyAlignment="1" applyProtection="1">
      <alignment/>
      <protection locked="0"/>
    </xf>
    <xf numFmtId="181" fontId="0" fillId="0" borderId="2" xfId="0" applyNumberFormat="1" applyFont="1" applyBorder="1" applyAlignment="1" applyProtection="1">
      <alignment/>
      <protection locked="0"/>
    </xf>
    <xf numFmtId="0" fontId="0" fillId="0" borderId="0" xfId="0" applyFont="1" applyAlignment="1" applyProtection="1">
      <alignment horizontal="right"/>
      <protection locked="0"/>
    </xf>
    <xf numFmtId="171" fontId="0" fillId="0" borderId="0" xfId="0" applyNumberFormat="1" applyFont="1" applyAlignment="1" applyProtection="1">
      <alignment/>
      <protection locked="0"/>
    </xf>
    <xf numFmtId="0" fontId="3" fillId="0" borderId="0" xfId="0" applyFont="1" applyAlignment="1" applyProtection="1" quotePrefix="1">
      <alignment/>
      <protection locked="0"/>
    </xf>
    <xf numFmtId="171" fontId="0" fillId="0" borderId="1" xfId="0" applyNumberFormat="1" applyFont="1" applyBorder="1" applyAlignment="1" applyProtection="1">
      <alignment/>
      <protection locked="0"/>
    </xf>
    <xf numFmtId="0" fontId="3" fillId="0" borderId="0" xfId="0" applyFont="1" applyBorder="1" applyAlignment="1" applyProtection="1" quotePrefix="1">
      <alignment horizontal="left"/>
      <protection locked="0"/>
    </xf>
    <xf numFmtId="0" fontId="3" fillId="0" borderId="0" xfId="0" applyFont="1" applyBorder="1" applyAlignment="1" applyProtection="1">
      <alignment/>
      <protection locked="0"/>
    </xf>
    <xf numFmtId="0" fontId="4" fillId="0" borderId="0" xfId="0" applyFont="1" applyBorder="1" applyAlignment="1" applyProtection="1" quotePrefix="1">
      <alignment horizontal="center"/>
      <protection locked="0"/>
    </xf>
    <xf numFmtId="181" fontId="0" fillId="0" borderId="0" xfId="0" applyNumberFormat="1" applyBorder="1" applyAlignment="1" applyProtection="1">
      <alignment horizontal="center"/>
      <protection locked="0"/>
    </xf>
    <xf numFmtId="169" fontId="0" fillId="0" borderId="0" xfId="0" applyNumberFormat="1" applyAlignment="1" applyProtection="1">
      <alignment/>
      <protection locked="0"/>
    </xf>
    <xf numFmtId="38" fontId="0" fillId="0" borderId="0" xfId="0" applyNumberFormat="1" applyAlignment="1" applyProtection="1">
      <alignment/>
      <protection locked="0"/>
    </xf>
    <xf numFmtId="181" fontId="0" fillId="0" borderId="2" xfId="0" applyNumberFormat="1" applyBorder="1" applyAlignment="1" applyProtection="1">
      <alignment/>
      <protection locked="0"/>
    </xf>
    <xf numFmtId="38" fontId="0" fillId="0" borderId="2" xfId="0" applyNumberFormat="1" applyBorder="1" applyAlignment="1" applyProtection="1">
      <alignment/>
      <protection locked="0"/>
    </xf>
    <xf numFmtId="0" fontId="3" fillId="0" borderId="0" xfId="0" applyFont="1" applyBorder="1" applyAlignment="1">
      <alignment horizontal="left"/>
    </xf>
    <xf numFmtId="14" fontId="2" fillId="0" borderId="0" xfId="0" applyNumberFormat="1" applyFont="1" applyBorder="1" applyAlignment="1" applyProtection="1">
      <alignment horizontal="center"/>
      <protection locked="0"/>
    </xf>
    <xf numFmtId="0" fontId="2" fillId="0" borderId="0" xfId="0" applyFont="1" applyBorder="1" applyAlignment="1" applyProtection="1">
      <alignment horizontal="right"/>
      <protection locked="0"/>
    </xf>
    <xf numFmtId="0" fontId="4" fillId="0" borderId="0" xfId="0" applyFont="1" applyBorder="1" applyAlignment="1" applyProtection="1">
      <alignment horizontal="left"/>
      <protection locked="0"/>
    </xf>
    <xf numFmtId="0" fontId="2" fillId="0" borderId="0" xfId="0" applyFont="1" applyBorder="1" applyAlignment="1">
      <alignment horizontal="center"/>
    </xf>
    <xf numFmtId="0" fontId="4" fillId="0" borderId="0" xfId="0" applyFont="1" applyBorder="1" applyAlignment="1" applyProtection="1">
      <alignment horizontal="right"/>
      <protection locked="0"/>
    </xf>
    <xf numFmtId="0" fontId="0" fillId="0" borderId="1" xfId="0" applyBorder="1" applyAlignment="1" applyProtection="1">
      <alignment/>
      <protection locked="0"/>
    </xf>
    <xf numFmtId="181" fontId="0" fillId="0" borderId="0" xfId="0" applyNumberFormat="1" applyFont="1" applyBorder="1" applyAlignment="1" applyProtection="1">
      <alignment horizontal="right"/>
      <protection locked="0"/>
    </xf>
    <xf numFmtId="14" fontId="4" fillId="0" borderId="0" xfId="0" applyNumberFormat="1" applyFont="1" applyBorder="1" applyAlignment="1" applyProtection="1">
      <alignment horizontal="center"/>
      <protection locked="0"/>
    </xf>
    <xf numFmtId="14" fontId="4" fillId="0" borderId="0" xfId="0" applyNumberFormat="1" applyFont="1" applyAlignment="1" applyProtection="1">
      <alignment horizontal="center"/>
      <protection locked="0"/>
    </xf>
    <xf numFmtId="181" fontId="0" fillId="0" borderId="6" xfId="0" applyNumberFormat="1" applyFont="1" applyBorder="1" applyAlignment="1">
      <alignment horizontal="right"/>
    </xf>
    <xf numFmtId="181" fontId="0" fillId="0" borderId="6" xfId="0" applyNumberFormat="1" applyFont="1" applyBorder="1" applyAlignment="1">
      <alignment/>
    </xf>
    <xf numFmtId="181" fontId="0" fillId="0" borderId="6" xfId="0" applyNumberFormat="1" applyFont="1" applyBorder="1" applyAlignment="1">
      <alignment horizontal="left"/>
    </xf>
    <xf numFmtId="181" fontId="0" fillId="0" borderId="6" xfId="0" applyNumberFormat="1" applyFont="1" applyBorder="1" applyAlignment="1">
      <alignment horizontal="center"/>
    </xf>
    <xf numFmtId="181" fontId="0" fillId="0" borderId="1" xfId="0" applyNumberFormat="1" applyFont="1" applyBorder="1" applyAlignment="1">
      <alignment horizontal="center"/>
    </xf>
    <xf numFmtId="181" fontId="0" fillId="0" borderId="1" xfId="0" applyNumberFormat="1" applyFont="1" applyBorder="1" applyAlignment="1">
      <alignment horizontal="right"/>
    </xf>
    <xf numFmtId="38" fontId="0" fillId="0" borderId="1" xfId="0" applyNumberFormat="1" applyFont="1" applyBorder="1" applyAlignment="1">
      <alignment horizontal="right"/>
    </xf>
    <xf numFmtId="181" fontId="0" fillId="0" borderId="6" xfId="0" applyNumberFormat="1" applyFont="1" applyBorder="1" applyAlignment="1" quotePrefix="1">
      <alignment horizontal="right"/>
    </xf>
    <xf numFmtId="181" fontId="0" fillId="0" borderId="1" xfId="0" applyNumberFormat="1" applyFont="1" applyBorder="1" applyAlignment="1" applyProtection="1">
      <alignment horizontal="right"/>
      <protection locked="0"/>
    </xf>
    <xf numFmtId="181" fontId="0" fillId="0" borderId="2" xfId="0" applyNumberFormat="1" applyFont="1" applyBorder="1" applyAlignment="1" applyProtection="1">
      <alignment horizontal="right"/>
      <protection locked="0"/>
    </xf>
    <xf numFmtId="181" fontId="0" fillId="0" borderId="6" xfId="0" applyNumberFormat="1" applyFont="1" applyBorder="1" applyAlignment="1" applyProtection="1">
      <alignment horizontal="right"/>
      <protection locked="0"/>
    </xf>
    <xf numFmtId="181" fontId="0" fillId="0" borderId="0" xfId="15" applyNumberFormat="1" applyBorder="1" applyAlignment="1" applyProtection="1">
      <alignment/>
      <protection locked="0"/>
    </xf>
    <xf numFmtId="181" fontId="0" fillId="0" borderId="2" xfId="15" applyNumberFormat="1" applyBorder="1" applyAlignment="1" applyProtection="1">
      <alignment/>
      <protection locked="0"/>
    </xf>
    <xf numFmtId="181" fontId="0" fillId="0" borderId="0" xfId="15" applyNumberFormat="1" applyFill="1" applyBorder="1" applyAlignment="1" applyProtection="1">
      <alignment/>
      <protection locked="0"/>
    </xf>
    <xf numFmtId="181" fontId="0" fillId="0" borderId="2" xfId="15" applyNumberFormat="1" applyBorder="1" applyAlignment="1" applyProtection="1">
      <alignment/>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123825</xdr:colOff>
      <xdr:row>5</xdr:row>
      <xdr:rowOff>57150</xdr:rowOff>
    </xdr:from>
    <xdr:to>
      <xdr:col>12</xdr:col>
      <xdr:colOff>57150</xdr:colOff>
      <xdr:row>10</xdr:row>
      <xdr:rowOff>142875</xdr:rowOff>
    </xdr:to>
    <xdr:sp>
      <xdr:nvSpPr>
        <xdr:cNvPr id="1" name="Text 1"/>
        <xdr:cNvSpPr txBox="1">
          <a:spLocks noChangeArrowheads="1"/>
        </xdr:cNvSpPr>
      </xdr:nvSpPr>
      <xdr:spPr>
        <a:xfrm>
          <a:off x="6181725" y="838200"/>
          <a:ext cx="1209675" cy="838200"/>
        </a:xfrm>
        <a:prstGeom prst="rect">
          <a:avLst/>
        </a:prstGeom>
        <a:solidFill>
          <a:srgbClr val="FFFFFF"/>
        </a:solidFill>
        <a:ln w="9525" cmpd="sng">
          <a:noFill/>
        </a:ln>
      </xdr:spPr>
      <xdr:txBody>
        <a:bodyPr vertOverflow="clip" wrap="square"/>
        <a:p>
          <a:pPr algn="ctr">
            <a:defRPr/>
          </a:pPr>
          <a:r>
            <a:rPr lang="en-US" cap="none" sz="1000" b="1" i="0" u="none" baseline="0">
              <a:latin typeface="Arial"/>
              <a:ea typeface="Arial"/>
              <a:cs typeface="Arial"/>
            </a:rPr>
            <a:t>PRECEDING YEAR
CORRESPONDING
PERIOD
31/12/2000
(Audited)</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45</xdr:row>
      <xdr:rowOff>95250</xdr:rowOff>
    </xdr:from>
    <xdr:to>
      <xdr:col>8</xdr:col>
      <xdr:colOff>152400</xdr:colOff>
      <xdr:row>49</xdr:row>
      <xdr:rowOff>0</xdr:rowOff>
    </xdr:to>
    <xdr:sp>
      <xdr:nvSpPr>
        <xdr:cNvPr id="1" name="Text 20"/>
        <xdr:cNvSpPr txBox="1">
          <a:spLocks noChangeArrowheads="1"/>
        </xdr:cNvSpPr>
      </xdr:nvSpPr>
      <xdr:spPr>
        <a:xfrm>
          <a:off x="219075" y="7381875"/>
          <a:ext cx="6324600" cy="552450"/>
        </a:xfrm>
        <a:prstGeom prst="rect">
          <a:avLst/>
        </a:prstGeom>
        <a:solidFill>
          <a:srgbClr val="FFFFFF"/>
        </a:solidFill>
        <a:ln w="1" cmpd="sng">
          <a:noFill/>
        </a:ln>
      </xdr:spPr>
      <xdr:txBody>
        <a:bodyPr vertOverflow="clip" wrap="square"/>
        <a:p>
          <a:pPr algn="just">
            <a:defRPr/>
          </a:pPr>
          <a:r>
            <a:rPr lang="en-US" cap="none" sz="1000" b="0" i="0" u="none" baseline="0">
              <a:latin typeface="Arial"/>
              <a:ea typeface="Arial"/>
              <a:cs typeface="Arial"/>
            </a:rPr>
            <a:t>The tax charge of the Group for the current financial year-to-date is higher than the statutory rate of tax applicable. This is mainly due to the losses suffered by certain subsidiary companies and share of losses of an associated company for which no group relief is available. 
</a:t>
          </a:r>
        </a:p>
      </xdr:txBody>
    </xdr:sp>
    <xdr:clientData/>
  </xdr:twoCellAnchor>
  <xdr:oneCellAnchor>
    <xdr:from>
      <xdr:col>26</xdr:col>
      <xdr:colOff>161925</xdr:colOff>
      <xdr:row>3</xdr:row>
      <xdr:rowOff>123825</xdr:rowOff>
    </xdr:from>
    <xdr:ext cx="76200" cy="200025"/>
    <xdr:sp>
      <xdr:nvSpPr>
        <xdr:cNvPr id="2" name="Text 9"/>
        <xdr:cNvSpPr txBox="1">
          <a:spLocks noChangeArrowheads="1"/>
        </xdr:cNvSpPr>
      </xdr:nvSpPr>
      <xdr:spPr>
        <a:xfrm>
          <a:off x="17078325" y="6477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26</xdr:col>
      <xdr:colOff>161925</xdr:colOff>
      <xdr:row>3</xdr:row>
      <xdr:rowOff>123825</xdr:rowOff>
    </xdr:from>
    <xdr:ext cx="76200" cy="200025"/>
    <xdr:sp>
      <xdr:nvSpPr>
        <xdr:cNvPr id="3" name="Text 7"/>
        <xdr:cNvSpPr txBox="1">
          <a:spLocks noChangeArrowheads="1"/>
        </xdr:cNvSpPr>
      </xdr:nvSpPr>
      <xdr:spPr>
        <a:xfrm>
          <a:off x="17078325" y="6477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33</xdr:col>
      <xdr:colOff>571500</xdr:colOff>
      <xdr:row>65461</xdr:row>
      <xdr:rowOff>161925</xdr:rowOff>
    </xdr:from>
    <xdr:ext cx="0" cy="0"/>
    <xdr:sp>
      <xdr:nvSpPr>
        <xdr:cNvPr id="4" name="Text 20"/>
        <xdr:cNvSpPr txBox="1">
          <a:spLocks noChangeArrowheads="1"/>
        </xdr:cNvSpPr>
      </xdr:nvSpPr>
      <xdr:spPr>
        <a:xfrm>
          <a:off x="21755100" y="-2147483648"/>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94</xdr:row>
      <xdr:rowOff>0</xdr:rowOff>
    </xdr:from>
    <xdr:ext cx="5905500" cy="28575"/>
    <xdr:sp>
      <xdr:nvSpPr>
        <xdr:cNvPr id="5" name="Text 17"/>
        <xdr:cNvSpPr txBox="1">
          <a:spLocks noChangeArrowheads="1"/>
        </xdr:cNvSpPr>
      </xdr:nvSpPr>
      <xdr:spPr>
        <a:xfrm>
          <a:off x="219075" y="14544675"/>
          <a:ext cx="5905500" cy="28575"/>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oneCellAnchor>
  <xdr:twoCellAnchor>
    <xdr:from>
      <xdr:col>0</xdr:col>
      <xdr:colOff>219075</xdr:colOff>
      <xdr:row>205</xdr:row>
      <xdr:rowOff>0</xdr:rowOff>
    </xdr:from>
    <xdr:to>
      <xdr:col>8</xdr:col>
      <xdr:colOff>28575</xdr:colOff>
      <xdr:row>205</xdr:row>
      <xdr:rowOff>0</xdr:rowOff>
    </xdr:to>
    <xdr:sp>
      <xdr:nvSpPr>
        <xdr:cNvPr id="6" name="Text 64"/>
        <xdr:cNvSpPr txBox="1">
          <a:spLocks noChangeArrowheads="1"/>
        </xdr:cNvSpPr>
      </xdr:nvSpPr>
      <xdr:spPr>
        <a:xfrm>
          <a:off x="219075" y="31632525"/>
          <a:ext cx="6200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205</xdr:row>
      <xdr:rowOff>0</xdr:rowOff>
    </xdr:from>
    <xdr:to>
      <xdr:col>8</xdr:col>
      <xdr:colOff>0</xdr:colOff>
      <xdr:row>205</xdr:row>
      <xdr:rowOff>0</xdr:rowOff>
    </xdr:to>
    <xdr:sp>
      <xdr:nvSpPr>
        <xdr:cNvPr id="7" name="Text 65"/>
        <xdr:cNvSpPr txBox="1">
          <a:spLocks noChangeArrowheads="1"/>
        </xdr:cNvSpPr>
      </xdr:nvSpPr>
      <xdr:spPr>
        <a:xfrm>
          <a:off x="381000" y="31632525"/>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205</xdr:row>
      <xdr:rowOff>0</xdr:rowOff>
    </xdr:from>
    <xdr:to>
      <xdr:col>8</xdr:col>
      <xdr:colOff>0</xdr:colOff>
      <xdr:row>205</xdr:row>
      <xdr:rowOff>0</xdr:rowOff>
    </xdr:to>
    <xdr:sp>
      <xdr:nvSpPr>
        <xdr:cNvPr id="8" name="Text 66"/>
        <xdr:cNvSpPr txBox="1">
          <a:spLocks noChangeArrowheads="1"/>
        </xdr:cNvSpPr>
      </xdr:nvSpPr>
      <xdr:spPr>
        <a:xfrm>
          <a:off x="390525" y="31632525"/>
          <a:ext cx="60007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205</xdr:row>
      <xdr:rowOff>0</xdr:rowOff>
    </xdr:from>
    <xdr:to>
      <xdr:col>7</xdr:col>
      <xdr:colOff>695325</xdr:colOff>
      <xdr:row>205</xdr:row>
      <xdr:rowOff>0</xdr:rowOff>
    </xdr:to>
    <xdr:sp>
      <xdr:nvSpPr>
        <xdr:cNvPr id="9" name="Text 67"/>
        <xdr:cNvSpPr txBox="1">
          <a:spLocks noChangeArrowheads="1"/>
        </xdr:cNvSpPr>
      </xdr:nvSpPr>
      <xdr:spPr>
        <a:xfrm>
          <a:off x="381000" y="31632525"/>
          <a:ext cx="56578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1</xdr:col>
      <xdr:colOff>0</xdr:colOff>
      <xdr:row>4</xdr:row>
      <xdr:rowOff>123825</xdr:rowOff>
    </xdr:from>
    <xdr:to>
      <xdr:col>8</xdr:col>
      <xdr:colOff>161925</xdr:colOff>
      <xdr:row>8</xdr:row>
      <xdr:rowOff>0</xdr:rowOff>
    </xdr:to>
    <xdr:sp>
      <xdr:nvSpPr>
        <xdr:cNvPr id="10" name="Text 1"/>
        <xdr:cNvSpPr txBox="1">
          <a:spLocks noChangeArrowheads="1"/>
        </xdr:cNvSpPr>
      </xdr:nvSpPr>
      <xdr:spPr>
        <a:xfrm>
          <a:off x="219075" y="809625"/>
          <a:ext cx="6334125" cy="5429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financial statements of the Group are prepared using the same accounting policies, method of computation and basis of consolidation as those used in the preparation of the audited financial statements for the financial year ended 31 December 2000.</a:t>
          </a:r>
        </a:p>
      </xdr:txBody>
    </xdr:sp>
    <xdr:clientData/>
  </xdr:twoCellAnchor>
  <xdr:twoCellAnchor>
    <xdr:from>
      <xdr:col>1</xdr:col>
      <xdr:colOff>0</xdr:colOff>
      <xdr:row>98</xdr:row>
      <xdr:rowOff>0</xdr:rowOff>
    </xdr:from>
    <xdr:to>
      <xdr:col>8</xdr:col>
      <xdr:colOff>152400</xdr:colOff>
      <xdr:row>101</xdr:row>
      <xdr:rowOff>0</xdr:rowOff>
    </xdr:to>
    <xdr:sp>
      <xdr:nvSpPr>
        <xdr:cNvPr id="11" name="Text 4"/>
        <xdr:cNvSpPr txBox="1">
          <a:spLocks noChangeArrowheads="1"/>
        </xdr:cNvSpPr>
      </xdr:nvSpPr>
      <xdr:spPr>
        <a:xfrm>
          <a:off x="219075" y="15125700"/>
          <a:ext cx="6324600" cy="4953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issuances and repayments of debt and equity securities, share buy-backs, share cancellations, shares held as treasury shares and resale of treasury shares by the Company for the current financial year ended 31 December 2001.</a:t>
          </a:r>
        </a:p>
      </xdr:txBody>
    </xdr:sp>
    <xdr:clientData/>
  </xdr:twoCellAnchor>
  <xdr:oneCellAnchor>
    <xdr:from>
      <xdr:col>26</xdr:col>
      <xdr:colOff>161925</xdr:colOff>
      <xdr:row>3</xdr:row>
      <xdr:rowOff>123825</xdr:rowOff>
    </xdr:from>
    <xdr:ext cx="76200" cy="200025"/>
    <xdr:sp>
      <xdr:nvSpPr>
        <xdr:cNvPr id="12" name="Text 9"/>
        <xdr:cNvSpPr txBox="1">
          <a:spLocks noChangeArrowheads="1"/>
        </xdr:cNvSpPr>
      </xdr:nvSpPr>
      <xdr:spPr>
        <a:xfrm>
          <a:off x="17078325" y="6477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93</xdr:row>
      <xdr:rowOff>0</xdr:rowOff>
    </xdr:from>
    <xdr:ext cx="6315075" cy="438150"/>
    <xdr:sp fLocksText="0">
      <xdr:nvSpPr>
        <xdr:cNvPr id="13" name="Text 17"/>
        <xdr:cNvSpPr txBox="1">
          <a:spLocks noChangeArrowheads="1"/>
        </xdr:cNvSpPr>
      </xdr:nvSpPr>
      <xdr:spPr>
        <a:xfrm>
          <a:off x="219075" y="14449425"/>
          <a:ext cx="6315075" cy="4381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has not announced any corporate proposals which have not been completed as at the date of this report.
</a:t>
          </a:r>
        </a:p>
      </xdr:txBody>
    </xdr:sp>
    <xdr:clientData fLocksWithSheet="0"/>
  </xdr:oneCellAnchor>
  <xdr:oneCellAnchor>
    <xdr:from>
      <xdr:col>26</xdr:col>
      <xdr:colOff>161925</xdr:colOff>
      <xdr:row>3</xdr:row>
      <xdr:rowOff>123825</xdr:rowOff>
    </xdr:from>
    <xdr:ext cx="76200" cy="200025"/>
    <xdr:sp>
      <xdr:nvSpPr>
        <xdr:cNvPr id="14" name="Text 7"/>
        <xdr:cNvSpPr txBox="1">
          <a:spLocks noChangeArrowheads="1"/>
        </xdr:cNvSpPr>
      </xdr:nvSpPr>
      <xdr:spPr>
        <a:xfrm>
          <a:off x="17078325" y="6477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52</xdr:row>
      <xdr:rowOff>0</xdr:rowOff>
    </xdr:from>
    <xdr:ext cx="6324600" cy="371475"/>
    <xdr:sp>
      <xdr:nvSpPr>
        <xdr:cNvPr id="15" name="Text 19"/>
        <xdr:cNvSpPr txBox="1">
          <a:spLocks noChangeArrowheads="1"/>
        </xdr:cNvSpPr>
      </xdr:nvSpPr>
      <xdr:spPr>
        <a:xfrm>
          <a:off x="219075" y="8420100"/>
          <a:ext cx="6324600" cy="3714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profits on disposal of investments and/or properties for the current quarter and financial year-to-date other than as disclosed in Note 6.</a:t>
          </a:r>
        </a:p>
      </xdr:txBody>
    </xdr:sp>
    <xdr:clientData/>
  </xdr:oneCellAnchor>
  <xdr:oneCellAnchor>
    <xdr:from>
      <xdr:col>1</xdr:col>
      <xdr:colOff>19050</xdr:colOff>
      <xdr:row>128</xdr:row>
      <xdr:rowOff>0</xdr:rowOff>
    </xdr:from>
    <xdr:ext cx="4848225" cy="180975"/>
    <xdr:sp>
      <xdr:nvSpPr>
        <xdr:cNvPr id="16" name="Text 11"/>
        <xdr:cNvSpPr txBox="1">
          <a:spLocks noChangeArrowheads="1"/>
        </xdr:cNvSpPr>
      </xdr:nvSpPr>
      <xdr:spPr>
        <a:xfrm>
          <a:off x="238125" y="19450050"/>
          <a:ext cx="4848225" cy="1809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contingent liabilities as at the date of this report.</a:t>
          </a:r>
        </a:p>
      </xdr:txBody>
    </xdr:sp>
    <xdr:clientData/>
  </xdr:oneCellAnchor>
  <xdr:twoCellAnchor>
    <xdr:from>
      <xdr:col>1</xdr:col>
      <xdr:colOff>28575</xdr:colOff>
      <xdr:row>132</xdr:row>
      <xdr:rowOff>28575</xdr:rowOff>
    </xdr:from>
    <xdr:to>
      <xdr:col>7</xdr:col>
      <xdr:colOff>923925</xdr:colOff>
      <xdr:row>133</xdr:row>
      <xdr:rowOff>28575</xdr:rowOff>
    </xdr:to>
    <xdr:sp>
      <xdr:nvSpPr>
        <xdr:cNvPr id="17" name="Text 5"/>
        <xdr:cNvSpPr txBox="1">
          <a:spLocks noChangeArrowheads="1"/>
        </xdr:cNvSpPr>
      </xdr:nvSpPr>
      <xdr:spPr>
        <a:xfrm>
          <a:off x="247650" y="20154900"/>
          <a:ext cx="6019800" cy="1905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financial instruments with off balance sheet risk as at the date of this report.
 </a:t>
          </a:r>
        </a:p>
      </xdr:txBody>
    </xdr:sp>
    <xdr:clientData/>
  </xdr:twoCellAnchor>
  <xdr:oneCellAnchor>
    <xdr:from>
      <xdr:col>1</xdr:col>
      <xdr:colOff>28575</xdr:colOff>
      <xdr:row>136</xdr:row>
      <xdr:rowOff>0</xdr:rowOff>
    </xdr:from>
    <xdr:ext cx="4924425" cy="219075"/>
    <xdr:sp>
      <xdr:nvSpPr>
        <xdr:cNvPr id="18" name="Text 12"/>
        <xdr:cNvSpPr txBox="1">
          <a:spLocks noChangeArrowheads="1"/>
        </xdr:cNvSpPr>
      </xdr:nvSpPr>
      <xdr:spPr>
        <a:xfrm>
          <a:off x="247650" y="20831175"/>
          <a:ext cx="4924425" cy="2190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is no material litigation involving the Group as at the date of this report.</a:t>
          </a:r>
        </a:p>
      </xdr:txBody>
    </xdr:sp>
    <xdr:clientData/>
  </xdr:oneCellAnchor>
  <xdr:oneCellAnchor>
    <xdr:from>
      <xdr:col>1</xdr:col>
      <xdr:colOff>9525</xdr:colOff>
      <xdr:row>195</xdr:row>
      <xdr:rowOff>0</xdr:rowOff>
    </xdr:from>
    <xdr:ext cx="6305550" cy="1047750"/>
    <xdr:sp>
      <xdr:nvSpPr>
        <xdr:cNvPr id="19" name="Text 14"/>
        <xdr:cNvSpPr txBox="1">
          <a:spLocks noChangeArrowheads="1"/>
        </xdr:cNvSpPr>
      </xdr:nvSpPr>
      <xdr:spPr>
        <a:xfrm>
          <a:off x="228600" y="30089475"/>
          <a:ext cx="6305550" cy="10477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retail markets in South East Asia and Australia are expected to remain soft with the current economic slowdown and uncertainties. In addition, the lower exchange rate for the Australian Dollar will affect the contribution from the food and confectionery business when translating to Ringgit Malaysia. Nevertheless, the Group will continue to focus on its strategy to build upon its own proprietary brands, seek out new agencies  which have promising prospects and control operating expenses. Interest income from the Company's fixed deposits will continue to be affected by the prevailing low interest rates.</a:t>
          </a:r>
        </a:p>
      </xdr:txBody>
    </xdr:sp>
    <xdr:clientData/>
  </xdr:oneCellAnchor>
  <xdr:oneCellAnchor>
    <xdr:from>
      <xdr:col>1</xdr:col>
      <xdr:colOff>9525</xdr:colOff>
      <xdr:row>160</xdr:row>
      <xdr:rowOff>9525</xdr:rowOff>
    </xdr:from>
    <xdr:ext cx="6038850" cy="400050"/>
    <xdr:sp>
      <xdr:nvSpPr>
        <xdr:cNvPr id="20" name="Text 16"/>
        <xdr:cNvSpPr txBox="1">
          <a:spLocks noChangeArrowheads="1"/>
        </xdr:cNvSpPr>
      </xdr:nvSpPr>
      <xdr:spPr>
        <a:xfrm>
          <a:off x="228600" y="24422100"/>
          <a:ext cx="6038850" cy="40005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Material Changes in the Quarterly Results Compared to the Results of the Preceding Quarter
</a:t>
          </a:r>
        </a:p>
      </xdr:txBody>
    </xdr:sp>
    <xdr:clientData/>
  </xdr:oneCellAnchor>
  <xdr:oneCellAnchor>
    <xdr:from>
      <xdr:col>1</xdr:col>
      <xdr:colOff>0</xdr:colOff>
      <xdr:row>162</xdr:row>
      <xdr:rowOff>0</xdr:rowOff>
    </xdr:from>
    <xdr:ext cx="6324600" cy="695325"/>
    <xdr:sp>
      <xdr:nvSpPr>
        <xdr:cNvPr id="21" name="Text 31"/>
        <xdr:cNvSpPr txBox="1">
          <a:spLocks noChangeArrowheads="1"/>
        </xdr:cNvSpPr>
      </xdr:nvSpPr>
      <xdr:spPr>
        <a:xfrm>
          <a:off x="219075" y="24736425"/>
          <a:ext cx="6324600" cy="6953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Revenue for the current quarter of RM91.8 million is close to the revenue for the preceding quarter.   However, pre-tax profit for the current quarter of RM32.1 million is higher as compared to the pre-tax profit of RM8.9 million in the preceding quarter. This is mainly due to prior year dividends received in the current quarter from associated companies which were previously disposed of.</a:t>
          </a:r>
        </a:p>
      </xdr:txBody>
    </xdr:sp>
    <xdr:clientData/>
  </xdr:oneCellAnchor>
  <xdr:oneCellAnchor>
    <xdr:from>
      <xdr:col>33</xdr:col>
      <xdr:colOff>571500</xdr:colOff>
      <xdr:row>65499</xdr:row>
      <xdr:rowOff>161925</xdr:rowOff>
    </xdr:from>
    <xdr:ext cx="0" cy="0"/>
    <xdr:sp>
      <xdr:nvSpPr>
        <xdr:cNvPr id="22" name="Text 20"/>
        <xdr:cNvSpPr txBox="1">
          <a:spLocks noChangeArrowheads="1"/>
        </xdr:cNvSpPr>
      </xdr:nvSpPr>
      <xdr:spPr>
        <a:xfrm>
          <a:off x="21755100" y="-2147483648"/>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169</xdr:row>
      <xdr:rowOff>0</xdr:rowOff>
    </xdr:from>
    <xdr:ext cx="6334125" cy="2009775"/>
    <xdr:sp>
      <xdr:nvSpPr>
        <xdr:cNvPr id="23" name="Text 31"/>
        <xdr:cNvSpPr txBox="1">
          <a:spLocks noChangeArrowheads="1"/>
        </xdr:cNvSpPr>
      </xdr:nvSpPr>
      <xdr:spPr>
        <a:xfrm>
          <a:off x="219075" y="25917525"/>
          <a:ext cx="6334125" cy="20097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During the financial year ended 31 December 2001, the Group recorded revenue of RM353.0 million which is 8% lower than  the previous financial year due mainly to lower exchange rate when translating the results of the Australian food operation and  the absence of the revenue from the food operation in Indonesia which was disposed of in the fourth quarter of the previous financial year. The food and confectionery division recorded a turnaround in the financial year under review with operational pre-tax profit of RM8.5 million as compared to an operational pre-tax loss of RM0.3 million in the previous financial year. The recapitalisation and rationalisation exercises undertaken by the food and confectionery division in the previous year have contributed to the positive results. Overall, the Group's pre-tax profit for the financial year ended 31 December 2001 recorded an increase of 23% to RM60.3 million. The associated companies recorded lower losses. The results of associated companies include the share of profit of CCM which became an associated company of the Group in the second quarter. The contribution from the Group's investments is within expectation and interest income from fixed deposits placed with financial institutions continued to be affected by the prevailing low interest rates.  </a:t>
          </a:r>
        </a:p>
      </xdr:txBody>
    </xdr:sp>
    <xdr:clientData/>
  </xdr:oneCellAnchor>
  <xdr:twoCellAnchor>
    <xdr:from>
      <xdr:col>2</xdr:col>
      <xdr:colOff>9525</xdr:colOff>
      <xdr:row>58</xdr:row>
      <xdr:rowOff>0</xdr:rowOff>
    </xdr:from>
    <xdr:to>
      <xdr:col>9</xdr:col>
      <xdr:colOff>0</xdr:colOff>
      <xdr:row>59</xdr:row>
      <xdr:rowOff>142875</xdr:rowOff>
    </xdr:to>
    <xdr:sp>
      <xdr:nvSpPr>
        <xdr:cNvPr id="24" name="Text 49"/>
        <xdr:cNvSpPr txBox="1">
          <a:spLocks noChangeArrowheads="1"/>
        </xdr:cNvSpPr>
      </xdr:nvSpPr>
      <xdr:spPr>
        <a:xfrm>
          <a:off x="390525" y="9296400"/>
          <a:ext cx="6172200" cy="3048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Total purchases and disposals of quoted securities for the current quarter and financial year-to-date are as follows:-</a:t>
          </a:r>
        </a:p>
      </xdr:txBody>
    </xdr:sp>
    <xdr:clientData/>
  </xdr:twoCellAnchor>
  <xdr:twoCellAnchor>
    <xdr:from>
      <xdr:col>2</xdr:col>
      <xdr:colOff>9525</xdr:colOff>
      <xdr:row>69</xdr:row>
      <xdr:rowOff>28575</xdr:rowOff>
    </xdr:from>
    <xdr:to>
      <xdr:col>7</xdr:col>
      <xdr:colOff>971550</xdr:colOff>
      <xdr:row>71</xdr:row>
      <xdr:rowOff>0</xdr:rowOff>
    </xdr:to>
    <xdr:sp>
      <xdr:nvSpPr>
        <xdr:cNvPr id="25" name="Text 50"/>
        <xdr:cNvSpPr txBox="1">
          <a:spLocks noChangeArrowheads="1"/>
        </xdr:cNvSpPr>
      </xdr:nvSpPr>
      <xdr:spPr>
        <a:xfrm>
          <a:off x="390525" y="11001375"/>
          <a:ext cx="5924550" cy="2381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Total investments in quoted securities as at 31 December 2001 are as follows :-
</a:t>
          </a:r>
        </a:p>
      </xdr:txBody>
    </xdr:sp>
    <xdr:clientData/>
  </xdr:twoCellAnchor>
  <xdr:twoCellAnchor>
    <xdr:from>
      <xdr:col>2</xdr:col>
      <xdr:colOff>28575</xdr:colOff>
      <xdr:row>89</xdr:row>
      <xdr:rowOff>0</xdr:rowOff>
    </xdr:from>
    <xdr:to>
      <xdr:col>7</xdr:col>
      <xdr:colOff>0</xdr:colOff>
      <xdr:row>89</xdr:row>
      <xdr:rowOff>0</xdr:rowOff>
    </xdr:to>
    <xdr:sp>
      <xdr:nvSpPr>
        <xdr:cNvPr id="26" name="Text 51"/>
        <xdr:cNvSpPr txBox="1">
          <a:spLocks noChangeArrowheads="1"/>
        </xdr:cNvSpPr>
      </xdr:nvSpPr>
      <xdr:spPr>
        <a:xfrm>
          <a:off x="409575" y="14030325"/>
          <a:ext cx="49339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NFIL  disposed of its entire shareholding in  Fairbridge Corporation ("Fairbridge") for a cash consideration of US$3.1 million (approximately RM11.7 million). Fairbridge held 80% of the shares in PT Indo Cocoa Specialities, an Indonesian corporation involved in the manufacturing of cocoa products, chocolate and confectionery. </a:t>
          </a:r>
        </a:p>
      </xdr:txBody>
    </xdr:sp>
    <xdr:clientData/>
  </xdr:twoCellAnchor>
  <xdr:twoCellAnchor>
    <xdr:from>
      <xdr:col>1</xdr:col>
      <xdr:colOff>9525</xdr:colOff>
      <xdr:row>139</xdr:row>
      <xdr:rowOff>114300</xdr:rowOff>
    </xdr:from>
    <xdr:to>
      <xdr:col>7</xdr:col>
      <xdr:colOff>990600</xdr:colOff>
      <xdr:row>142</xdr:row>
      <xdr:rowOff>28575</xdr:rowOff>
    </xdr:to>
    <xdr:sp>
      <xdr:nvSpPr>
        <xdr:cNvPr id="27" name="Text 54"/>
        <xdr:cNvSpPr txBox="1">
          <a:spLocks noChangeArrowheads="1"/>
        </xdr:cNvSpPr>
      </xdr:nvSpPr>
      <xdr:spPr>
        <a:xfrm>
          <a:off x="228600" y="21431250"/>
          <a:ext cx="6105525" cy="2762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analysis of the Group operations for the financial year ended 31 December 2001 is as follows:-</a:t>
          </a:r>
        </a:p>
      </xdr:txBody>
    </xdr:sp>
    <xdr:clientData/>
  </xdr:twoCellAnchor>
  <xdr:twoCellAnchor>
    <xdr:from>
      <xdr:col>1</xdr:col>
      <xdr:colOff>9525</xdr:colOff>
      <xdr:row>87</xdr:row>
      <xdr:rowOff>0</xdr:rowOff>
    </xdr:from>
    <xdr:to>
      <xdr:col>8</xdr:col>
      <xdr:colOff>161925</xdr:colOff>
      <xdr:row>90</xdr:row>
      <xdr:rowOff>0</xdr:rowOff>
    </xdr:to>
    <xdr:sp>
      <xdr:nvSpPr>
        <xdr:cNvPr id="28" name="Text 55"/>
        <xdr:cNvSpPr txBox="1">
          <a:spLocks noChangeArrowheads="1"/>
        </xdr:cNvSpPr>
      </xdr:nvSpPr>
      <xdr:spPr>
        <a:xfrm>
          <a:off x="228600" y="13773150"/>
          <a:ext cx="6324600" cy="3524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Other than the above, there were no changes in the composition of the  Group during the current quarter and financial year-to-date. </a:t>
          </a:r>
        </a:p>
      </xdr:txBody>
    </xdr:sp>
    <xdr:clientData/>
  </xdr:twoCellAnchor>
  <xdr:twoCellAnchor>
    <xdr:from>
      <xdr:col>1</xdr:col>
      <xdr:colOff>0</xdr:colOff>
      <xdr:row>80</xdr:row>
      <xdr:rowOff>85725</xdr:rowOff>
    </xdr:from>
    <xdr:to>
      <xdr:col>8</xdr:col>
      <xdr:colOff>152400</xdr:colOff>
      <xdr:row>87</xdr:row>
      <xdr:rowOff>9525</xdr:rowOff>
    </xdr:to>
    <xdr:sp>
      <xdr:nvSpPr>
        <xdr:cNvPr id="29" name="Text 56"/>
        <xdr:cNvSpPr txBox="1">
          <a:spLocks noChangeArrowheads="1"/>
        </xdr:cNvSpPr>
      </xdr:nvSpPr>
      <xdr:spPr>
        <a:xfrm>
          <a:off x="219075" y="12763500"/>
          <a:ext cx="6324600" cy="10191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Lembaran Megah Sdn Bhd, a wholly-owned subsidiary, had on 21 May 2001 completed the acquisition of 46,000,000 ordinary shares of RM1.00 each representing approximately 12.9% of the existing issued and paid-up share capital of Chemical Company of Malaysia Berhad ("CCM") at RM2.30 per share for a total cash consideration of RM105.8 million. Together with the 35,954,000 shares in CCM already held by the Group, the equity interest in CCM held by the Group increased to 23.0% resulting in CCM becoming an associated company of the Group.
</a:t>
          </a:r>
        </a:p>
      </xdr:txBody>
    </xdr:sp>
    <xdr:clientData/>
  </xdr:twoCellAnchor>
  <xdr:twoCellAnchor>
    <xdr:from>
      <xdr:col>1</xdr:col>
      <xdr:colOff>0</xdr:colOff>
      <xdr:row>280</xdr:row>
      <xdr:rowOff>0</xdr:rowOff>
    </xdr:from>
    <xdr:to>
      <xdr:col>7</xdr:col>
      <xdr:colOff>0</xdr:colOff>
      <xdr:row>280</xdr:row>
      <xdr:rowOff>0</xdr:rowOff>
    </xdr:to>
    <xdr:sp>
      <xdr:nvSpPr>
        <xdr:cNvPr id="30" name="Text 64"/>
        <xdr:cNvSpPr txBox="1">
          <a:spLocks noChangeArrowheads="1"/>
        </xdr:cNvSpPr>
      </xdr:nvSpPr>
      <xdr:spPr>
        <a:xfrm>
          <a:off x="219075" y="43510200"/>
          <a:ext cx="51244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280</xdr:row>
      <xdr:rowOff>0</xdr:rowOff>
    </xdr:from>
    <xdr:to>
      <xdr:col>7</xdr:col>
      <xdr:colOff>0</xdr:colOff>
      <xdr:row>280</xdr:row>
      <xdr:rowOff>0</xdr:rowOff>
    </xdr:to>
    <xdr:sp>
      <xdr:nvSpPr>
        <xdr:cNvPr id="31" name="Text 65"/>
        <xdr:cNvSpPr txBox="1">
          <a:spLocks noChangeArrowheads="1"/>
        </xdr:cNvSpPr>
      </xdr:nvSpPr>
      <xdr:spPr>
        <a:xfrm>
          <a:off x="381000" y="43510200"/>
          <a:ext cx="49625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280</xdr:row>
      <xdr:rowOff>0</xdr:rowOff>
    </xdr:from>
    <xdr:to>
      <xdr:col>7</xdr:col>
      <xdr:colOff>0</xdr:colOff>
      <xdr:row>280</xdr:row>
      <xdr:rowOff>0</xdr:rowOff>
    </xdr:to>
    <xdr:sp>
      <xdr:nvSpPr>
        <xdr:cNvPr id="32" name="Text 66"/>
        <xdr:cNvSpPr txBox="1">
          <a:spLocks noChangeArrowheads="1"/>
        </xdr:cNvSpPr>
      </xdr:nvSpPr>
      <xdr:spPr>
        <a:xfrm>
          <a:off x="390525" y="43510200"/>
          <a:ext cx="495300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280</xdr:row>
      <xdr:rowOff>0</xdr:rowOff>
    </xdr:from>
    <xdr:to>
      <xdr:col>7</xdr:col>
      <xdr:colOff>0</xdr:colOff>
      <xdr:row>280</xdr:row>
      <xdr:rowOff>0</xdr:rowOff>
    </xdr:to>
    <xdr:sp>
      <xdr:nvSpPr>
        <xdr:cNvPr id="33" name="Text 67"/>
        <xdr:cNvSpPr txBox="1">
          <a:spLocks noChangeArrowheads="1"/>
        </xdr:cNvSpPr>
      </xdr:nvSpPr>
      <xdr:spPr>
        <a:xfrm>
          <a:off x="381000" y="43510200"/>
          <a:ext cx="49625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1</xdr:col>
      <xdr:colOff>9525</xdr:colOff>
      <xdr:row>184</xdr:row>
      <xdr:rowOff>9525</xdr:rowOff>
    </xdr:from>
    <xdr:to>
      <xdr:col>8</xdr:col>
      <xdr:colOff>152400</xdr:colOff>
      <xdr:row>186</xdr:row>
      <xdr:rowOff>76200</xdr:rowOff>
    </xdr:to>
    <xdr:sp>
      <xdr:nvSpPr>
        <xdr:cNvPr id="34" name="Text 71"/>
        <xdr:cNvSpPr txBox="1">
          <a:spLocks noChangeArrowheads="1"/>
        </xdr:cNvSpPr>
      </xdr:nvSpPr>
      <xdr:spPr>
        <a:xfrm>
          <a:off x="228600" y="28374975"/>
          <a:ext cx="6315075" cy="3905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are no material events subsequent to the financial year ended 31 December 2001 that have not been reflected in the financial statements for the said period as at the date of this report.</a:t>
          </a:r>
        </a:p>
      </xdr:txBody>
    </xdr:sp>
    <xdr:clientData/>
  </xdr:twoCellAnchor>
  <xdr:oneCellAnchor>
    <xdr:from>
      <xdr:col>1</xdr:col>
      <xdr:colOff>28575</xdr:colOff>
      <xdr:row>189</xdr:row>
      <xdr:rowOff>0</xdr:rowOff>
    </xdr:from>
    <xdr:ext cx="6296025" cy="504825"/>
    <xdr:sp>
      <xdr:nvSpPr>
        <xdr:cNvPr id="35" name="Text 10"/>
        <xdr:cNvSpPr txBox="1">
          <a:spLocks noChangeArrowheads="1"/>
        </xdr:cNvSpPr>
      </xdr:nvSpPr>
      <xdr:spPr>
        <a:xfrm>
          <a:off x="247650" y="29175075"/>
          <a:ext cx="6296025" cy="5048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food and confectionery operations in Australia normally perform well during the winter season due to increase in demand. As for the other Asia Pacific regions, such as Malaysia and Singapore, sales are better during the various festive seasons.</a:t>
          </a:r>
        </a:p>
      </xdr:txBody>
    </xdr:sp>
    <xdr:clientData/>
  </xdr:oneCellAnchor>
  <xdr:twoCellAnchor>
    <xdr:from>
      <xdr:col>2</xdr:col>
      <xdr:colOff>0</xdr:colOff>
      <xdr:row>104</xdr:row>
      <xdr:rowOff>28575</xdr:rowOff>
    </xdr:from>
    <xdr:to>
      <xdr:col>8</xdr:col>
      <xdr:colOff>0</xdr:colOff>
      <xdr:row>105</xdr:row>
      <xdr:rowOff>57150</xdr:rowOff>
    </xdr:to>
    <xdr:sp>
      <xdr:nvSpPr>
        <xdr:cNvPr id="36" name="Text 74"/>
        <xdr:cNvSpPr txBox="1">
          <a:spLocks noChangeArrowheads="1"/>
        </xdr:cNvSpPr>
      </xdr:nvSpPr>
      <xdr:spPr>
        <a:xfrm>
          <a:off x="381000" y="15935325"/>
          <a:ext cx="6010275" cy="2190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Total Group borrowings as at 31 December 2001 are as follows :-</a:t>
          </a:r>
        </a:p>
      </xdr:txBody>
    </xdr:sp>
    <xdr:clientData/>
  </xdr:twoCellAnchor>
  <xdr:twoCellAnchor>
    <xdr:from>
      <xdr:col>2</xdr:col>
      <xdr:colOff>9525</xdr:colOff>
      <xdr:row>115</xdr:row>
      <xdr:rowOff>9525</xdr:rowOff>
    </xdr:from>
    <xdr:to>
      <xdr:col>7</xdr:col>
      <xdr:colOff>1028700</xdr:colOff>
      <xdr:row>117</xdr:row>
      <xdr:rowOff>0</xdr:rowOff>
    </xdr:to>
    <xdr:sp>
      <xdr:nvSpPr>
        <xdr:cNvPr id="37" name="Text 75"/>
        <xdr:cNvSpPr txBox="1">
          <a:spLocks noChangeArrowheads="1"/>
        </xdr:cNvSpPr>
      </xdr:nvSpPr>
      <xdr:spPr>
        <a:xfrm>
          <a:off x="390525" y="17564100"/>
          <a:ext cx="5981700" cy="2476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Foreign borrowings in Ringgit equivalent as at 31 December 2001 included in (a) above are as follows :-</a:t>
          </a:r>
        </a:p>
      </xdr:txBody>
    </xdr:sp>
    <xdr:clientData/>
  </xdr:twoCellAnchor>
  <xdr:oneCellAnchor>
    <xdr:from>
      <xdr:col>1</xdr:col>
      <xdr:colOff>28575</xdr:colOff>
      <xdr:row>202</xdr:row>
      <xdr:rowOff>0</xdr:rowOff>
    </xdr:from>
    <xdr:ext cx="6286500" cy="352425"/>
    <xdr:sp>
      <xdr:nvSpPr>
        <xdr:cNvPr id="38" name="Text 14"/>
        <xdr:cNvSpPr txBox="1">
          <a:spLocks noChangeArrowheads="1"/>
        </xdr:cNvSpPr>
      </xdr:nvSpPr>
      <xdr:spPr>
        <a:xfrm>
          <a:off x="247650" y="31146750"/>
          <a:ext cx="6286500" cy="3524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Barring any unforeseen circumstances, the Directors expect the Group's overall profitability to remain satisfactory for the financial year ending 31 December 2002.</a:t>
          </a:r>
        </a:p>
      </xdr:txBody>
    </xdr:sp>
    <xdr:clientData/>
  </xdr:oneCellAnchor>
  <xdr:twoCellAnchor>
    <xdr:from>
      <xdr:col>1</xdr:col>
      <xdr:colOff>95250</xdr:colOff>
      <xdr:row>280</xdr:row>
      <xdr:rowOff>0</xdr:rowOff>
    </xdr:from>
    <xdr:to>
      <xdr:col>8</xdr:col>
      <xdr:colOff>0</xdr:colOff>
      <xdr:row>280</xdr:row>
      <xdr:rowOff>0</xdr:rowOff>
    </xdr:to>
    <xdr:sp>
      <xdr:nvSpPr>
        <xdr:cNvPr id="39" name="Text 64"/>
        <xdr:cNvSpPr txBox="1">
          <a:spLocks noChangeArrowheads="1"/>
        </xdr:cNvSpPr>
      </xdr:nvSpPr>
      <xdr:spPr>
        <a:xfrm>
          <a:off x="314325" y="43510200"/>
          <a:ext cx="60769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26 September 2001  to   27 September  2001, both dates inclusive, to determine shareholders' entitlement to the dividend payment. The entitlement date for the dividend payment is on  25 September  2001.</a:t>
          </a:r>
        </a:p>
      </xdr:txBody>
    </xdr:sp>
    <xdr:clientData/>
  </xdr:twoCellAnchor>
  <xdr:twoCellAnchor>
    <xdr:from>
      <xdr:col>2</xdr:col>
      <xdr:colOff>0</xdr:colOff>
      <xdr:row>280</xdr:row>
      <xdr:rowOff>0</xdr:rowOff>
    </xdr:from>
    <xdr:to>
      <xdr:col>8</xdr:col>
      <xdr:colOff>0</xdr:colOff>
      <xdr:row>280</xdr:row>
      <xdr:rowOff>0</xdr:rowOff>
    </xdr:to>
    <xdr:sp>
      <xdr:nvSpPr>
        <xdr:cNvPr id="40" name="Text 65"/>
        <xdr:cNvSpPr txBox="1">
          <a:spLocks noChangeArrowheads="1"/>
        </xdr:cNvSpPr>
      </xdr:nvSpPr>
      <xdr:spPr>
        <a:xfrm>
          <a:off x="381000" y="43510200"/>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September 2001 (in respect of shares exempted from mandatory deposit) ;</a:t>
          </a:r>
        </a:p>
      </xdr:txBody>
    </xdr:sp>
    <xdr:clientData/>
  </xdr:twoCellAnchor>
  <xdr:twoCellAnchor>
    <xdr:from>
      <xdr:col>2</xdr:col>
      <xdr:colOff>9525</xdr:colOff>
      <xdr:row>280</xdr:row>
      <xdr:rowOff>0</xdr:rowOff>
    </xdr:from>
    <xdr:to>
      <xdr:col>8</xdr:col>
      <xdr:colOff>0</xdr:colOff>
      <xdr:row>280</xdr:row>
      <xdr:rowOff>0</xdr:rowOff>
    </xdr:to>
    <xdr:sp>
      <xdr:nvSpPr>
        <xdr:cNvPr id="41" name="Text 66"/>
        <xdr:cNvSpPr txBox="1">
          <a:spLocks noChangeArrowheads="1"/>
        </xdr:cNvSpPr>
      </xdr:nvSpPr>
      <xdr:spPr>
        <a:xfrm>
          <a:off x="390525" y="43510200"/>
          <a:ext cx="60007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25 September 2001 in respect of ordinary transfers; and</a:t>
          </a:r>
        </a:p>
      </xdr:txBody>
    </xdr:sp>
    <xdr:clientData/>
  </xdr:twoCellAnchor>
  <xdr:twoCellAnchor>
    <xdr:from>
      <xdr:col>2</xdr:col>
      <xdr:colOff>0</xdr:colOff>
      <xdr:row>280</xdr:row>
      <xdr:rowOff>0</xdr:rowOff>
    </xdr:from>
    <xdr:to>
      <xdr:col>8</xdr:col>
      <xdr:colOff>0</xdr:colOff>
      <xdr:row>280</xdr:row>
      <xdr:rowOff>0</xdr:rowOff>
    </xdr:to>
    <xdr:sp>
      <xdr:nvSpPr>
        <xdr:cNvPr id="42" name="Text 67"/>
        <xdr:cNvSpPr txBox="1">
          <a:spLocks noChangeArrowheads="1"/>
        </xdr:cNvSpPr>
      </xdr:nvSpPr>
      <xdr:spPr>
        <a:xfrm>
          <a:off x="381000" y="43510200"/>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0</xdr:col>
      <xdr:colOff>219075</xdr:colOff>
      <xdr:row>267</xdr:row>
      <xdr:rowOff>0</xdr:rowOff>
    </xdr:from>
    <xdr:to>
      <xdr:col>8</xdr:col>
      <xdr:colOff>28575</xdr:colOff>
      <xdr:row>267</xdr:row>
      <xdr:rowOff>0</xdr:rowOff>
    </xdr:to>
    <xdr:sp>
      <xdr:nvSpPr>
        <xdr:cNvPr id="43" name="Text 64"/>
        <xdr:cNvSpPr txBox="1">
          <a:spLocks noChangeArrowheads="1"/>
        </xdr:cNvSpPr>
      </xdr:nvSpPr>
      <xdr:spPr>
        <a:xfrm>
          <a:off x="219075" y="41395650"/>
          <a:ext cx="6200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273</xdr:row>
      <xdr:rowOff>0</xdr:rowOff>
    </xdr:from>
    <xdr:to>
      <xdr:col>8</xdr:col>
      <xdr:colOff>0</xdr:colOff>
      <xdr:row>273</xdr:row>
      <xdr:rowOff>0</xdr:rowOff>
    </xdr:to>
    <xdr:sp>
      <xdr:nvSpPr>
        <xdr:cNvPr id="44" name="Text 65"/>
        <xdr:cNvSpPr txBox="1">
          <a:spLocks noChangeArrowheads="1"/>
        </xdr:cNvSpPr>
      </xdr:nvSpPr>
      <xdr:spPr>
        <a:xfrm>
          <a:off x="381000" y="42376725"/>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273</xdr:row>
      <xdr:rowOff>0</xdr:rowOff>
    </xdr:from>
    <xdr:to>
      <xdr:col>8</xdr:col>
      <xdr:colOff>0</xdr:colOff>
      <xdr:row>273</xdr:row>
      <xdr:rowOff>0</xdr:rowOff>
    </xdr:to>
    <xdr:sp>
      <xdr:nvSpPr>
        <xdr:cNvPr id="45" name="Text 66"/>
        <xdr:cNvSpPr txBox="1">
          <a:spLocks noChangeArrowheads="1"/>
        </xdr:cNvSpPr>
      </xdr:nvSpPr>
      <xdr:spPr>
        <a:xfrm>
          <a:off x="390525" y="42376725"/>
          <a:ext cx="60007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273</xdr:row>
      <xdr:rowOff>0</xdr:rowOff>
    </xdr:from>
    <xdr:to>
      <xdr:col>7</xdr:col>
      <xdr:colOff>695325</xdr:colOff>
      <xdr:row>273</xdr:row>
      <xdr:rowOff>0</xdr:rowOff>
    </xdr:to>
    <xdr:sp>
      <xdr:nvSpPr>
        <xdr:cNvPr id="46" name="Text 67"/>
        <xdr:cNvSpPr txBox="1">
          <a:spLocks noChangeArrowheads="1"/>
        </xdr:cNvSpPr>
      </xdr:nvSpPr>
      <xdr:spPr>
        <a:xfrm>
          <a:off x="381000" y="42376725"/>
          <a:ext cx="56578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oneCellAnchor>
    <xdr:from>
      <xdr:col>1</xdr:col>
      <xdr:colOff>0</xdr:colOff>
      <xdr:row>252</xdr:row>
      <xdr:rowOff>0</xdr:rowOff>
    </xdr:from>
    <xdr:ext cx="6267450" cy="361950"/>
    <xdr:sp>
      <xdr:nvSpPr>
        <xdr:cNvPr id="47" name="Text 14"/>
        <xdr:cNvSpPr txBox="1">
          <a:spLocks noChangeArrowheads="1"/>
        </xdr:cNvSpPr>
      </xdr:nvSpPr>
      <xdr:spPr>
        <a:xfrm>
          <a:off x="219075" y="38976300"/>
          <a:ext cx="6267450" cy="3619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utilisation of the balance of the proceeds from the disposal of the cement-based associated companies are as follows : -
                      </a:t>
          </a:r>
        </a:p>
      </xdr:txBody>
    </xdr:sp>
    <xdr:clientData/>
  </xdr:oneCellAnchor>
  <xdr:oneCellAnchor>
    <xdr:from>
      <xdr:col>1</xdr:col>
      <xdr:colOff>57150</xdr:colOff>
      <xdr:row>271</xdr:row>
      <xdr:rowOff>0</xdr:rowOff>
    </xdr:from>
    <xdr:ext cx="6276975" cy="333375"/>
    <xdr:sp>
      <xdr:nvSpPr>
        <xdr:cNvPr id="48" name="Text 14"/>
        <xdr:cNvSpPr txBox="1">
          <a:spLocks noChangeArrowheads="1"/>
        </xdr:cNvSpPr>
      </xdr:nvSpPr>
      <xdr:spPr>
        <a:xfrm>
          <a:off x="276225" y="42052875"/>
          <a:ext cx="6276975" cy="3333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Part of the proceeds for item (c) amounting to RM105.8 million has been approved by SC to finance the acquisition of 12.9% interest in CCM as detailed in note 7. 
                      </a:t>
          </a:r>
        </a:p>
      </xdr:txBody>
    </xdr:sp>
    <xdr:clientData/>
  </xdr:oneCellAnchor>
  <xdr:oneCellAnchor>
    <xdr:from>
      <xdr:col>1</xdr:col>
      <xdr:colOff>47625</xdr:colOff>
      <xdr:row>274</xdr:row>
      <xdr:rowOff>0</xdr:rowOff>
    </xdr:from>
    <xdr:ext cx="6257925" cy="885825"/>
    <xdr:sp>
      <xdr:nvSpPr>
        <xdr:cNvPr id="49" name="Text 14"/>
        <xdr:cNvSpPr txBox="1">
          <a:spLocks noChangeArrowheads="1"/>
        </xdr:cNvSpPr>
      </xdr:nvSpPr>
      <xdr:spPr>
        <a:xfrm>
          <a:off x="266700" y="42538650"/>
          <a:ext cx="6257925" cy="8858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Group  has  on  its  own  and  through  investment  bankers source for  viable  investments  in  food business  to  complement  and/or  expand  the  current  food  and  confectionery  operations  as  a core  business  for  the  Group.   A number of proposals have been evaluated. However, thus far, these proposals were found to be not suitable and the Group will continue to look for viable investments with good long term potential in the food and confectionery business as well as in retailing business.
                      </a:t>
          </a:r>
        </a:p>
      </xdr:txBody>
    </xdr:sp>
    <xdr:clientData/>
  </xdr:oneCellAnchor>
  <xdr:twoCellAnchor>
    <xdr:from>
      <xdr:col>1</xdr:col>
      <xdr:colOff>161925</xdr:colOff>
      <xdr:row>11</xdr:row>
      <xdr:rowOff>0</xdr:rowOff>
    </xdr:from>
    <xdr:to>
      <xdr:col>2</xdr:col>
      <xdr:colOff>2257425</xdr:colOff>
      <xdr:row>11</xdr:row>
      <xdr:rowOff>0</xdr:rowOff>
    </xdr:to>
    <xdr:sp>
      <xdr:nvSpPr>
        <xdr:cNvPr id="50" name="TextBox 142"/>
        <xdr:cNvSpPr txBox="1">
          <a:spLocks noChangeArrowheads="1"/>
        </xdr:cNvSpPr>
      </xdr:nvSpPr>
      <xdr:spPr>
        <a:xfrm>
          <a:off x="381000" y="1857375"/>
          <a:ext cx="22574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Gain on disposal of quoted investments 
Rights Issue expenses of a subsidiary</a:t>
          </a:r>
        </a:p>
      </xdr:txBody>
    </xdr:sp>
    <xdr:clientData/>
  </xdr:twoCellAnchor>
  <xdr:twoCellAnchor>
    <xdr:from>
      <xdr:col>1</xdr:col>
      <xdr:colOff>161925</xdr:colOff>
      <xdr:row>11</xdr:row>
      <xdr:rowOff>0</xdr:rowOff>
    </xdr:from>
    <xdr:to>
      <xdr:col>3</xdr:col>
      <xdr:colOff>0</xdr:colOff>
      <xdr:row>11</xdr:row>
      <xdr:rowOff>0</xdr:rowOff>
    </xdr:to>
    <xdr:sp>
      <xdr:nvSpPr>
        <xdr:cNvPr id="51" name="TextBox 143"/>
        <xdr:cNvSpPr txBox="1">
          <a:spLocks noChangeArrowheads="1"/>
        </xdr:cNvSpPr>
      </xdr:nvSpPr>
      <xdr:spPr>
        <a:xfrm>
          <a:off x="381000" y="1857375"/>
          <a:ext cx="24003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Share of associated companies' exceptional items included under 2 (f) of the Consolidated Income Statement.</a:t>
          </a:r>
        </a:p>
      </xdr:txBody>
    </xdr:sp>
    <xdr:clientData/>
  </xdr:twoCellAnchor>
  <xdr:twoCellAnchor>
    <xdr:from>
      <xdr:col>1</xdr:col>
      <xdr:colOff>28575</xdr:colOff>
      <xdr:row>211</xdr:row>
      <xdr:rowOff>0</xdr:rowOff>
    </xdr:from>
    <xdr:to>
      <xdr:col>8</xdr:col>
      <xdr:colOff>152400</xdr:colOff>
      <xdr:row>216</xdr:row>
      <xdr:rowOff>57150</xdr:rowOff>
    </xdr:to>
    <xdr:sp>
      <xdr:nvSpPr>
        <xdr:cNvPr id="52" name="TextBox 145"/>
        <xdr:cNvSpPr txBox="1">
          <a:spLocks noChangeArrowheads="1"/>
        </xdr:cNvSpPr>
      </xdr:nvSpPr>
      <xdr:spPr>
        <a:xfrm>
          <a:off x="247650" y="32546925"/>
          <a:ext cx="6296025" cy="8667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Board of Director has declared a Second Interim Dividend of 4.25 sen per 50 sen share (8.5%) less tax at 28% in respect of financial year ended 31 December 2001 which is payable on 26 April 2002. This dividend together with the First Interim Dividend of  1.75 sen per 50 sen share (3.5%) less tax at 28% will make a total distribution of 6.0 sen per 50 sen share (12.0%) less tax at 28% amounting to RM31,946,400 (2000: 6.0 sen per 50 sen share (12.0%) less tax at 28% amounting to RM31,946,400) for the year ended 31 December 2001.
</a:t>
          </a:r>
        </a:p>
      </xdr:txBody>
    </xdr:sp>
    <xdr:clientData/>
  </xdr:twoCellAnchor>
  <xdr:twoCellAnchor>
    <xdr:from>
      <xdr:col>1</xdr:col>
      <xdr:colOff>9525</xdr:colOff>
      <xdr:row>219</xdr:row>
      <xdr:rowOff>9525</xdr:rowOff>
    </xdr:from>
    <xdr:to>
      <xdr:col>8</xdr:col>
      <xdr:colOff>142875</xdr:colOff>
      <xdr:row>222</xdr:row>
      <xdr:rowOff>66675</xdr:rowOff>
    </xdr:to>
    <xdr:sp>
      <xdr:nvSpPr>
        <xdr:cNvPr id="53" name="Text 64"/>
        <xdr:cNvSpPr txBox="1">
          <a:spLocks noChangeArrowheads="1"/>
        </xdr:cNvSpPr>
      </xdr:nvSpPr>
      <xdr:spPr>
        <a:xfrm>
          <a:off x="228600" y="33851850"/>
          <a:ext cx="6305550" cy="5429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2002  to 28 March 2002, both dates inclusive, to determine shareholders' entitlement to the dividend payment. The entitlement date for the dividend payment is on 26 March  2002.</a:t>
          </a:r>
        </a:p>
      </xdr:txBody>
    </xdr:sp>
    <xdr:clientData/>
  </xdr:twoCellAnchor>
  <xdr:twoCellAnchor>
    <xdr:from>
      <xdr:col>2</xdr:col>
      <xdr:colOff>0</xdr:colOff>
      <xdr:row>224</xdr:row>
      <xdr:rowOff>152400</xdr:rowOff>
    </xdr:from>
    <xdr:to>
      <xdr:col>8</xdr:col>
      <xdr:colOff>152400</xdr:colOff>
      <xdr:row>227</xdr:row>
      <xdr:rowOff>57150</xdr:rowOff>
    </xdr:to>
    <xdr:sp>
      <xdr:nvSpPr>
        <xdr:cNvPr id="54" name="Text 65"/>
        <xdr:cNvSpPr txBox="1">
          <a:spLocks noChangeArrowheads="1"/>
        </xdr:cNvSpPr>
      </xdr:nvSpPr>
      <xdr:spPr>
        <a:xfrm>
          <a:off x="381000" y="34804350"/>
          <a:ext cx="6162675" cy="3905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22 March 2002 (in respect of shares exempted from mandatory deposit) ;</a:t>
          </a:r>
        </a:p>
      </xdr:txBody>
    </xdr:sp>
    <xdr:clientData/>
  </xdr:twoCellAnchor>
  <xdr:twoCellAnchor>
    <xdr:from>
      <xdr:col>2</xdr:col>
      <xdr:colOff>9525</xdr:colOff>
      <xdr:row>227</xdr:row>
      <xdr:rowOff>152400</xdr:rowOff>
    </xdr:from>
    <xdr:to>
      <xdr:col>8</xdr:col>
      <xdr:colOff>133350</xdr:colOff>
      <xdr:row>230</xdr:row>
      <xdr:rowOff>104775</xdr:rowOff>
    </xdr:to>
    <xdr:sp>
      <xdr:nvSpPr>
        <xdr:cNvPr id="55" name="Text 66"/>
        <xdr:cNvSpPr txBox="1">
          <a:spLocks noChangeArrowheads="1"/>
        </xdr:cNvSpPr>
      </xdr:nvSpPr>
      <xdr:spPr>
        <a:xfrm>
          <a:off x="390525" y="35290125"/>
          <a:ext cx="6134100" cy="4381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transferred into the Depositor's Securities Account before 12.30 p.m on 26 March 2002 in respect of ordinary transfers; and</a:t>
          </a:r>
        </a:p>
      </xdr:txBody>
    </xdr:sp>
    <xdr:clientData/>
  </xdr:twoCellAnchor>
  <xdr:twoCellAnchor>
    <xdr:from>
      <xdr:col>2</xdr:col>
      <xdr:colOff>0</xdr:colOff>
      <xdr:row>231</xdr:row>
      <xdr:rowOff>0</xdr:rowOff>
    </xdr:from>
    <xdr:to>
      <xdr:col>8</xdr:col>
      <xdr:colOff>152400</xdr:colOff>
      <xdr:row>233</xdr:row>
      <xdr:rowOff>38100</xdr:rowOff>
    </xdr:to>
    <xdr:sp>
      <xdr:nvSpPr>
        <xdr:cNvPr id="56" name="Text 67"/>
        <xdr:cNvSpPr txBox="1">
          <a:spLocks noChangeArrowheads="1"/>
        </xdr:cNvSpPr>
      </xdr:nvSpPr>
      <xdr:spPr>
        <a:xfrm>
          <a:off x="381000" y="35785425"/>
          <a:ext cx="6162675" cy="3619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2</xdr:col>
      <xdr:colOff>9525</xdr:colOff>
      <xdr:row>238</xdr:row>
      <xdr:rowOff>0</xdr:rowOff>
    </xdr:from>
    <xdr:to>
      <xdr:col>8</xdr:col>
      <xdr:colOff>161925</xdr:colOff>
      <xdr:row>246</xdr:row>
      <xdr:rowOff>104775</xdr:rowOff>
    </xdr:to>
    <xdr:sp>
      <xdr:nvSpPr>
        <xdr:cNvPr id="57" name="TextBox 150"/>
        <xdr:cNvSpPr txBox="1">
          <a:spLocks noChangeArrowheads="1"/>
        </xdr:cNvSpPr>
      </xdr:nvSpPr>
      <xdr:spPr>
        <a:xfrm>
          <a:off x="390525" y="36833175"/>
          <a:ext cx="6162675" cy="13239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line with the requirement of the new MASB Standard 19 "Events after the Balance Sheet Date", the Group has during the financial year changed the accounting treatment for dividends proposed or declared after the balance sheet date. In previous years, dividends for the financial year were accrued as a liability in that financial year when the dividends were proposed or declared by directors subsequent to that financial year. The accounting treatment is now to take up dividends declared or proposed in shareholders' equity in the period in which the obligation to pay is established in accordance with MASB Standard 19. Therefore, the dividend payable of RM22,628,700 declared after the balance sheet date (Note 21) is now not accrued as a liability at the balance sheet date.   </a:t>
          </a:r>
        </a:p>
      </xdr:txBody>
    </xdr:sp>
    <xdr:clientData/>
  </xdr:twoCellAnchor>
  <xdr:twoCellAnchor>
    <xdr:from>
      <xdr:col>2</xdr:col>
      <xdr:colOff>9525</xdr:colOff>
      <xdr:row>247</xdr:row>
      <xdr:rowOff>28575</xdr:rowOff>
    </xdr:from>
    <xdr:to>
      <xdr:col>8</xdr:col>
      <xdr:colOff>161925</xdr:colOff>
      <xdr:row>248</xdr:row>
      <xdr:rowOff>142875</xdr:rowOff>
    </xdr:to>
    <xdr:sp>
      <xdr:nvSpPr>
        <xdr:cNvPr id="58" name="TextBox 151"/>
        <xdr:cNvSpPr txBox="1">
          <a:spLocks noChangeArrowheads="1"/>
        </xdr:cNvSpPr>
      </xdr:nvSpPr>
      <xdr:spPr>
        <a:xfrm>
          <a:off x="390525" y="38242875"/>
          <a:ext cx="6162675" cy="2286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This change in accounting treatment has been accounted for retrospectively.</a:t>
          </a:r>
        </a:p>
      </xdr:txBody>
    </xdr:sp>
    <xdr:clientData/>
  </xdr:twoCellAnchor>
  <xdr:twoCellAnchor>
    <xdr:from>
      <xdr:col>2</xdr:col>
      <xdr:colOff>19050</xdr:colOff>
      <xdr:row>248</xdr:row>
      <xdr:rowOff>0</xdr:rowOff>
    </xdr:from>
    <xdr:to>
      <xdr:col>7</xdr:col>
      <xdr:colOff>952500</xdr:colOff>
      <xdr:row>248</xdr:row>
      <xdr:rowOff>0</xdr:rowOff>
    </xdr:to>
    <xdr:sp>
      <xdr:nvSpPr>
        <xdr:cNvPr id="59" name="TextBox 152"/>
        <xdr:cNvSpPr txBox="1">
          <a:spLocks noChangeArrowheads="1"/>
        </xdr:cNvSpPr>
      </xdr:nvSpPr>
      <xdr:spPr>
        <a:xfrm>
          <a:off x="400050" y="38328600"/>
          <a:ext cx="58959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new accountig treatment has the effect of increasing the retained profits for the financial year ended 31 December 2001 by RM           . The other effects of the change on the Group's financial statements are as follows:</a:t>
          </a:r>
        </a:p>
      </xdr:txBody>
    </xdr:sp>
    <xdr:clientData/>
  </xdr:twoCellAnchor>
  <xdr:twoCellAnchor>
    <xdr:from>
      <xdr:col>6</xdr:col>
      <xdr:colOff>85725</xdr:colOff>
      <xdr:row>13</xdr:row>
      <xdr:rowOff>66675</xdr:rowOff>
    </xdr:from>
    <xdr:to>
      <xdr:col>7</xdr:col>
      <xdr:colOff>219075</xdr:colOff>
      <xdr:row>16</xdr:row>
      <xdr:rowOff>152400</xdr:rowOff>
    </xdr:to>
    <xdr:sp>
      <xdr:nvSpPr>
        <xdr:cNvPr id="60" name="Text 1"/>
        <xdr:cNvSpPr txBox="1">
          <a:spLocks noChangeArrowheads="1"/>
        </xdr:cNvSpPr>
      </xdr:nvSpPr>
      <xdr:spPr>
        <a:xfrm>
          <a:off x="4638675" y="2247900"/>
          <a:ext cx="923925" cy="57150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900" b="1" i="0" u="none" baseline="0">
              <a:latin typeface="Arial"/>
              <a:ea typeface="Arial"/>
              <a:cs typeface="Arial"/>
            </a:rPr>
            <a:t>31/12/2001</a:t>
          </a:r>
          <a:r>
            <a:rPr lang="en-US" cap="none" sz="800" b="1" i="0" u="none" baseline="0">
              <a:latin typeface="Arial"/>
              <a:ea typeface="Arial"/>
              <a:cs typeface="Arial"/>
            </a:rPr>
            <a:t>
</a:t>
          </a:r>
        </a:p>
      </xdr:txBody>
    </xdr:sp>
    <xdr:clientData/>
  </xdr:twoCellAnchor>
  <xdr:twoCellAnchor>
    <xdr:from>
      <xdr:col>3</xdr:col>
      <xdr:colOff>190500</xdr:colOff>
      <xdr:row>13</xdr:row>
      <xdr:rowOff>76200</xdr:rowOff>
    </xdr:from>
    <xdr:to>
      <xdr:col>4</xdr:col>
      <xdr:colOff>123825</xdr:colOff>
      <xdr:row>17</xdr:row>
      <xdr:rowOff>38100</xdr:rowOff>
    </xdr:to>
    <xdr:sp>
      <xdr:nvSpPr>
        <xdr:cNvPr id="61" name="Text 1"/>
        <xdr:cNvSpPr txBox="1">
          <a:spLocks noChangeArrowheads="1"/>
        </xdr:cNvSpPr>
      </xdr:nvSpPr>
      <xdr:spPr>
        <a:xfrm>
          <a:off x="2971800" y="2257425"/>
          <a:ext cx="695325" cy="60960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QUARTER
</a:t>
          </a:r>
          <a:r>
            <a:rPr lang="en-US" cap="none" sz="900" b="1" i="0" u="none" baseline="0">
              <a:latin typeface="Arial"/>
              <a:ea typeface="Arial"/>
              <a:cs typeface="Arial"/>
            </a:rPr>
            <a:t>31/12/2001</a:t>
          </a:r>
          <a:r>
            <a:rPr lang="en-US" cap="none" sz="800" b="1" i="0" u="none" baseline="0">
              <a:latin typeface="Arial"/>
              <a:ea typeface="Arial"/>
              <a:cs typeface="Arial"/>
            </a:rPr>
            <a:t>
</a:t>
          </a:r>
        </a:p>
      </xdr:txBody>
    </xdr:sp>
    <xdr:clientData/>
  </xdr:twoCellAnchor>
  <xdr:twoCellAnchor>
    <xdr:from>
      <xdr:col>7</xdr:col>
      <xdr:colOff>333375</xdr:colOff>
      <xdr:row>13</xdr:row>
      <xdr:rowOff>76200</xdr:rowOff>
    </xdr:from>
    <xdr:to>
      <xdr:col>9</xdr:col>
      <xdr:colOff>38100</xdr:colOff>
      <xdr:row>17</xdr:row>
      <xdr:rowOff>9525</xdr:rowOff>
    </xdr:to>
    <xdr:sp>
      <xdr:nvSpPr>
        <xdr:cNvPr id="62" name="Text 1"/>
        <xdr:cNvSpPr txBox="1">
          <a:spLocks noChangeArrowheads="1"/>
        </xdr:cNvSpPr>
      </xdr:nvSpPr>
      <xdr:spPr>
        <a:xfrm>
          <a:off x="5676900" y="2257425"/>
          <a:ext cx="923925" cy="581025"/>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PRECEDING YEAR
CORRESPONDING
PERIOD
</a:t>
          </a:r>
          <a:r>
            <a:rPr lang="en-US" cap="none" sz="900" b="1" i="0" u="none" baseline="0">
              <a:latin typeface="Arial"/>
              <a:ea typeface="Arial"/>
              <a:cs typeface="Arial"/>
            </a:rPr>
            <a:t>31/12/2000</a:t>
          </a:r>
          <a:r>
            <a:rPr lang="en-US" cap="none" sz="800" b="1" i="0" u="none" baseline="0">
              <a:latin typeface="Arial"/>
              <a:ea typeface="Arial"/>
              <a:cs typeface="Arial"/>
            </a:rPr>
            <a:t>
</a:t>
          </a:r>
        </a:p>
      </xdr:txBody>
    </xdr:sp>
    <xdr:clientData/>
  </xdr:twoCellAnchor>
  <xdr:twoCellAnchor>
    <xdr:from>
      <xdr:col>4</xdr:col>
      <xdr:colOff>161925</xdr:colOff>
      <xdr:row>13</xdr:row>
      <xdr:rowOff>66675</xdr:rowOff>
    </xdr:from>
    <xdr:to>
      <xdr:col>6</xdr:col>
      <xdr:colOff>76200</xdr:colOff>
      <xdr:row>17</xdr:row>
      <xdr:rowOff>0</xdr:rowOff>
    </xdr:to>
    <xdr:sp>
      <xdr:nvSpPr>
        <xdr:cNvPr id="63" name="Text 1"/>
        <xdr:cNvSpPr txBox="1">
          <a:spLocks noChangeArrowheads="1"/>
        </xdr:cNvSpPr>
      </xdr:nvSpPr>
      <xdr:spPr>
        <a:xfrm>
          <a:off x="3705225" y="2247900"/>
          <a:ext cx="923925" cy="581025"/>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PRECEDING YEAR
CORRESPONDING
QUARTER
</a:t>
          </a:r>
          <a:r>
            <a:rPr lang="en-US" cap="none" sz="900" b="1" i="0" u="none" baseline="0">
              <a:latin typeface="Arial"/>
              <a:ea typeface="Arial"/>
              <a:cs typeface="Arial"/>
            </a:rPr>
            <a:t>31/12/2000</a:t>
          </a:r>
          <a:r>
            <a:rPr lang="en-US" cap="none" sz="800" b="1"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L84"/>
  <sheetViews>
    <sheetView showGridLines="0" tabSelected="1" zoomScale="90" zoomScaleNormal="90" workbookViewId="0" topLeftCell="A1">
      <selection activeCell="A1" sqref="A1"/>
    </sheetView>
  </sheetViews>
  <sheetFormatPr defaultColWidth="9.140625" defaultRowHeight="12.75"/>
  <cols>
    <col min="1" max="1" width="2.8515625" style="4" customWidth="1"/>
    <col min="2" max="2" width="5.00390625" style="4" customWidth="1"/>
    <col min="3" max="3" width="30.421875" style="4" customWidth="1"/>
    <col min="4" max="4" width="2.140625" style="4" customWidth="1"/>
    <col min="5" max="5" width="14.8515625" style="4" customWidth="1"/>
    <col min="6" max="6" width="2.8515625" style="4" customWidth="1"/>
    <col min="7" max="7" width="14.7109375" style="3" customWidth="1"/>
    <col min="8" max="8" width="3.421875" style="3" customWidth="1"/>
    <col min="9" max="9" width="14.57421875" style="4" customWidth="1"/>
    <col min="10" max="10" width="2.7109375" style="4" customWidth="1"/>
    <col min="11" max="11" width="13.8515625" style="4" customWidth="1"/>
    <col min="12" max="12" width="2.57421875" style="4" customWidth="1"/>
    <col min="13" max="13" width="1.28515625" style="4" customWidth="1"/>
    <col min="14" max="16384" width="9.140625" style="4" customWidth="1"/>
  </cols>
  <sheetData>
    <row r="1" ht="12.75">
      <c r="B1" s="2"/>
    </row>
    <row r="2" ht="12" customHeight="1">
      <c r="B2" s="2"/>
    </row>
    <row r="3" ht="15.75">
      <c r="B3" s="1" t="s">
        <v>0</v>
      </c>
    </row>
    <row r="4" ht="8.25" customHeight="1"/>
    <row r="5" spans="6:11" ht="12.75" customHeight="1">
      <c r="F5" s="5" t="s">
        <v>1</v>
      </c>
      <c r="G5" s="47"/>
      <c r="H5" s="48"/>
      <c r="J5" s="5" t="s">
        <v>2</v>
      </c>
      <c r="K5" s="47"/>
    </row>
    <row r="6" spans="5:11" ht="8.25" customHeight="1">
      <c r="E6" s="49"/>
      <c r="F6" s="50"/>
      <c r="G6" s="5"/>
      <c r="H6" s="48"/>
      <c r="I6" s="49"/>
      <c r="J6" s="50"/>
      <c r="K6" s="50"/>
    </row>
    <row r="7" spans="5:11" ht="12.75">
      <c r="E7" s="5" t="s">
        <v>211</v>
      </c>
      <c r="F7" s="49"/>
      <c r="G7" s="5" t="s">
        <v>264</v>
      </c>
      <c r="H7" s="48"/>
      <c r="I7" s="5" t="s">
        <v>202</v>
      </c>
      <c r="J7" s="49"/>
      <c r="K7" s="5"/>
    </row>
    <row r="8" spans="5:11" ht="12.75">
      <c r="E8" s="5" t="s">
        <v>210</v>
      </c>
      <c r="F8" s="49"/>
      <c r="G8" s="5" t="s">
        <v>230</v>
      </c>
      <c r="H8" s="48"/>
      <c r="I8" s="5" t="s">
        <v>203</v>
      </c>
      <c r="J8" s="49"/>
      <c r="K8" s="5"/>
    </row>
    <row r="9" spans="5:11" ht="12.75">
      <c r="E9" s="5" t="s">
        <v>209</v>
      </c>
      <c r="F9" s="49"/>
      <c r="G9" s="5" t="s">
        <v>208</v>
      </c>
      <c r="H9" s="48"/>
      <c r="I9" s="5" t="s">
        <v>204</v>
      </c>
      <c r="J9" s="49"/>
      <c r="K9" s="5"/>
    </row>
    <row r="10" spans="5:11" ht="12.75">
      <c r="E10" s="68" t="s">
        <v>205</v>
      </c>
      <c r="F10" s="49"/>
      <c r="G10" s="68" t="s">
        <v>207</v>
      </c>
      <c r="H10" s="48"/>
      <c r="I10" s="68" t="s">
        <v>205</v>
      </c>
      <c r="J10" s="49"/>
      <c r="K10" s="18"/>
    </row>
    <row r="11" spans="5:11" ht="13.5" customHeight="1">
      <c r="E11" s="5"/>
      <c r="F11" s="49"/>
      <c r="G11" s="5"/>
      <c r="H11" s="48"/>
      <c r="I11" s="5"/>
      <c r="J11" s="49"/>
      <c r="K11" s="5"/>
    </row>
    <row r="12" spans="5:11" ht="12.75">
      <c r="E12" s="5" t="s">
        <v>206</v>
      </c>
      <c r="F12" s="51"/>
      <c r="G12" s="5" t="s">
        <v>206</v>
      </c>
      <c r="H12" s="48"/>
      <c r="I12" s="102" t="s">
        <v>206</v>
      </c>
      <c r="J12" s="51"/>
      <c r="K12" s="5" t="s">
        <v>201</v>
      </c>
    </row>
    <row r="13" ht="8.25" customHeight="1"/>
    <row r="14" spans="2:12" ht="13.5" thickBot="1">
      <c r="B14" s="4" t="s">
        <v>3</v>
      </c>
      <c r="C14" s="4" t="s">
        <v>4</v>
      </c>
      <c r="E14" s="114">
        <v>91827</v>
      </c>
      <c r="G14" s="112">
        <v>95715</v>
      </c>
      <c r="H14" s="51"/>
      <c r="I14" s="113">
        <v>352955</v>
      </c>
      <c r="K14" s="112">
        <v>382760</v>
      </c>
      <c r="L14" s="49"/>
    </row>
    <row r="15" spans="5:11" ht="8.25" customHeight="1">
      <c r="E15" s="3"/>
      <c r="G15" s="52"/>
      <c r="K15" s="52"/>
    </row>
    <row r="16" spans="2:11" ht="13.5" thickBot="1">
      <c r="B16" s="4" t="s">
        <v>5</v>
      </c>
      <c r="C16" s="4" t="s">
        <v>6</v>
      </c>
      <c r="E16" s="115">
        <v>17791</v>
      </c>
      <c r="G16" s="112">
        <v>45</v>
      </c>
      <c r="H16" s="51"/>
      <c r="I16" s="113">
        <v>22509</v>
      </c>
      <c r="K16" s="112">
        <v>4464</v>
      </c>
    </row>
    <row r="17" spans="5:11" ht="8.25" customHeight="1">
      <c r="E17" s="51"/>
      <c r="G17" s="52"/>
      <c r="I17" s="49"/>
      <c r="K17" s="52"/>
    </row>
    <row r="18" spans="2:11" ht="13.5" thickBot="1">
      <c r="B18" s="4" t="s">
        <v>7</v>
      </c>
      <c r="C18" s="4" t="s">
        <v>8</v>
      </c>
      <c r="E18" s="115">
        <v>3563</v>
      </c>
      <c r="G18" s="112">
        <v>6213</v>
      </c>
      <c r="I18" s="113">
        <v>19832</v>
      </c>
      <c r="K18" s="112">
        <v>28870</v>
      </c>
    </row>
    <row r="19" spans="5:11" ht="8.25" customHeight="1">
      <c r="E19" s="3"/>
      <c r="G19" s="52"/>
      <c r="K19" s="54"/>
    </row>
    <row r="20" spans="2:11" ht="12.75">
      <c r="B20" s="4" t="s">
        <v>9</v>
      </c>
      <c r="C20" s="4" t="s">
        <v>10</v>
      </c>
      <c r="E20" s="3"/>
      <c r="G20" s="54"/>
      <c r="K20" s="54"/>
    </row>
    <row r="21" spans="3:11" ht="12.75">
      <c r="C21" s="4" t="s">
        <v>180</v>
      </c>
      <c r="E21" s="3"/>
      <c r="G21" s="54"/>
      <c r="K21" s="54"/>
    </row>
    <row r="22" spans="3:11" ht="12.75">
      <c r="C22" s="4" t="s">
        <v>11</v>
      </c>
      <c r="E22" s="3"/>
      <c r="G22" s="54"/>
      <c r="K22" s="54"/>
    </row>
    <row r="23" spans="3:11" ht="12.75">
      <c r="C23" s="4" t="s">
        <v>12</v>
      </c>
      <c r="E23" s="3"/>
      <c r="G23" s="54"/>
      <c r="K23" s="54"/>
    </row>
    <row r="24" spans="3:11" ht="12.75">
      <c r="C24" s="4" t="s">
        <v>13</v>
      </c>
      <c r="E24" s="10">
        <v>35947</v>
      </c>
      <c r="F24" s="6"/>
      <c r="G24" s="52">
        <v>19191</v>
      </c>
      <c r="H24" s="10"/>
      <c r="I24" s="6">
        <v>96289</v>
      </c>
      <c r="J24" s="6"/>
      <c r="K24" s="52">
        <v>77767</v>
      </c>
    </row>
    <row r="25" spans="5:11" ht="8.25" customHeight="1">
      <c r="E25" s="10"/>
      <c r="F25" s="6"/>
      <c r="G25" s="52"/>
      <c r="H25" s="10"/>
      <c r="I25" s="6"/>
      <c r="J25" s="6"/>
      <c r="K25" s="52"/>
    </row>
    <row r="26" spans="2:11" ht="12.75">
      <c r="B26" s="4" t="s">
        <v>5</v>
      </c>
      <c r="C26" s="4" t="s">
        <v>14</v>
      </c>
      <c r="E26" s="10">
        <v>-3592</v>
      </c>
      <c r="F26" s="6"/>
      <c r="G26" s="10">
        <v>-3926</v>
      </c>
      <c r="H26" s="10"/>
      <c r="I26" s="10">
        <v>-15035</v>
      </c>
      <c r="J26" s="6"/>
      <c r="K26" s="52">
        <v>-17619</v>
      </c>
    </row>
    <row r="27" spans="5:11" ht="8.25" customHeight="1">
      <c r="E27" s="10"/>
      <c r="F27" s="6"/>
      <c r="G27" s="52"/>
      <c r="H27" s="10"/>
      <c r="I27" s="10"/>
      <c r="J27" s="6"/>
      <c r="K27" s="52"/>
    </row>
    <row r="28" spans="2:11" ht="12.75">
      <c r="B28" s="4" t="s">
        <v>7</v>
      </c>
      <c r="C28" s="4" t="s">
        <v>15</v>
      </c>
      <c r="E28" s="10">
        <v>-915</v>
      </c>
      <c r="F28" s="6"/>
      <c r="G28" s="10">
        <v>-1053</v>
      </c>
      <c r="H28" s="10"/>
      <c r="I28" s="10">
        <v>-4213</v>
      </c>
      <c r="J28" s="6"/>
      <c r="K28" s="55">
        <v>-5785</v>
      </c>
    </row>
    <row r="29" spans="5:11" ht="8.25" customHeight="1">
      <c r="E29" s="10"/>
      <c r="F29" s="6"/>
      <c r="G29" s="52"/>
      <c r="H29" s="10"/>
      <c r="I29" s="10"/>
      <c r="J29" s="6"/>
      <c r="K29" s="52"/>
    </row>
    <row r="30" spans="2:11" ht="12.75">
      <c r="B30" s="4" t="s">
        <v>16</v>
      </c>
      <c r="C30" s="4" t="s">
        <v>17</v>
      </c>
      <c r="E30" s="116">
        <v>0</v>
      </c>
      <c r="F30" s="6"/>
      <c r="G30" s="9">
        <v>11696</v>
      </c>
      <c r="H30" s="10"/>
      <c r="I30" s="116">
        <v>0</v>
      </c>
      <c r="J30" s="6"/>
      <c r="K30" s="9">
        <v>18947</v>
      </c>
    </row>
    <row r="31" spans="5:11" ht="8.25" customHeight="1">
      <c r="E31" s="53"/>
      <c r="G31" s="56"/>
      <c r="I31" s="7"/>
      <c r="K31" s="54"/>
    </row>
    <row r="32" spans="2:11" ht="12.75">
      <c r="B32" s="4" t="s">
        <v>18</v>
      </c>
      <c r="C32" s="4" t="s">
        <v>19</v>
      </c>
      <c r="E32" s="10"/>
      <c r="F32" s="6"/>
      <c r="G32" s="52"/>
      <c r="H32" s="10"/>
      <c r="I32" s="6"/>
      <c r="J32" s="6"/>
      <c r="K32" s="52"/>
    </row>
    <row r="33" spans="3:11" ht="12.75">
      <c r="C33" s="4" t="s">
        <v>153</v>
      </c>
      <c r="E33" s="52">
        <f>SUM(E24:E30)</f>
        <v>31440</v>
      </c>
      <c r="F33" s="52"/>
      <c r="G33" s="52">
        <f>SUM(G24:G30)</f>
        <v>25908</v>
      </c>
      <c r="H33" s="52"/>
      <c r="I33" s="52">
        <f>SUM(I24:I30)</f>
        <v>77041</v>
      </c>
      <c r="J33" s="52"/>
      <c r="K33" s="52">
        <f>SUM(K24:K30)</f>
        <v>73310</v>
      </c>
    </row>
    <row r="34" spans="5:11" ht="6.75" customHeight="1">
      <c r="E34" s="52"/>
      <c r="F34" s="52"/>
      <c r="G34" s="52"/>
      <c r="H34" s="52"/>
      <c r="I34" s="52"/>
      <c r="J34" s="52"/>
      <c r="K34" s="52"/>
    </row>
    <row r="35" spans="2:11" ht="12.75">
      <c r="B35" s="4" t="s">
        <v>20</v>
      </c>
      <c r="C35" s="4" t="s">
        <v>21</v>
      </c>
      <c r="E35" s="52"/>
      <c r="F35" s="52"/>
      <c r="G35" s="52"/>
      <c r="H35" s="52"/>
      <c r="I35" s="52"/>
      <c r="J35" s="52"/>
      <c r="K35" s="52"/>
    </row>
    <row r="36" spans="3:11" ht="12.75">
      <c r="C36" s="4" t="s">
        <v>156</v>
      </c>
      <c r="E36" s="9">
        <v>654</v>
      </c>
      <c r="F36" s="52"/>
      <c r="G36" s="9">
        <v>-6406</v>
      </c>
      <c r="H36" s="52"/>
      <c r="I36" s="9">
        <v>-16757</v>
      </c>
      <c r="J36" s="52"/>
      <c r="K36" s="9">
        <v>-24110</v>
      </c>
    </row>
    <row r="37" spans="5:11" ht="8.25" customHeight="1">
      <c r="E37" s="52"/>
      <c r="F37" s="52"/>
      <c r="G37" s="52"/>
      <c r="H37" s="52"/>
      <c r="I37" s="52"/>
      <c r="J37" s="52"/>
      <c r="K37" s="52"/>
    </row>
    <row r="38" spans="2:11" ht="12.75">
      <c r="B38" s="4" t="s">
        <v>22</v>
      </c>
      <c r="C38" s="4" t="s">
        <v>19</v>
      </c>
      <c r="E38" s="52"/>
      <c r="F38" s="52"/>
      <c r="G38" s="52"/>
      <c r="H38" s="52"/>
      <c r="I38" s="52"/>
      <c r="J38" s="52"/>
      <c r="K38" s="52"/>
    </row>
    <row r="39" spans="3:10" ht="12.75">
      <c r="C39" s="4" t="s">
        <v>23</v>
      </c>
      <c r="F39" s="52"/>
      <c r="H39" s="52"/>
      <c r="J39" s="52"/>
    </row>
    <row r="40" spans="3:11" ht="12.75">
      <c r="C40" s="4" t="s">
        <v>174</v>
      </c>
      <c r="E40" s="52"/>
      <c r="F40" s="52"/>
      <c r="G40" s="52"/>
      <c r="H40" s="52"/>
      <c r="I40" s="52"/>
      <c r="J40" s="52"/>
      <c r="K40" s="55"/>
    </row>
    <row r="41" spans="3:11" ht="12.75">
      <c r="C41" s="4" t="s">
        <v>175</v>
      </c>
      <c r="E41" s="52">
        <f>+E33+E36</f>
        <v>32094</v>
      </c>
      <c r="F41" s="52"/>
      <c r="G41" s="52">
        <f>SUM(G33:G36)</f>
        <v>19502</v>
      </c>
      <c r="H41" s="52"/>
      <c r="I41" s="52">
        <f>SUM(I33:I36)</f>
        <v>60284</v>
      </c>
      <c r="J41" s="52"/>
      <c r="K41" s="55">
        <f>SUM(K33:K36)</f>
        <v>49200</v>
      </c>
    </row>
    <row r="42" spans="5:11" ht="8.25" customHeight="1">
      <c r="E42" s="52"/>
      <c r="F42" s="52"/>
      <c r="G42" s="52"/>
      <c r="H42" s="52"/>
      <c r="I42" s="52"/>
      <c r="J42" s="52"/>
      <c r="K42" s="52"/>
    </row>
    <row r="43" spans="2:11" ht="12.75">
      <c r="B43" s="4" t="s">
        <v>24</v>
      </c>
      <c r="C43" s="4" t="s">
        <v>25</v>
      </c>
      <c r="E43" s="9">
        <v>-7774</v>
      </c>
      <c r="F43" s="52"/>
      <c r="G43" s="9">
        <v>-4565</v>
      </c>
      <c r="H43" s="52"/>
      <c r="I43" s="9">
        <v>-21558</v>
      </c>
      <c r="J43" s="52"/>
      <c r="K43" s="9">
        <v>-19763</v>
      </c>
    </row>
    <row r="44" spans="5:11" ht="8.25" customHeight="1">
      <c r="E44" s="52"/>
      <c r="F44" s="52"/>
      <c r="G44" s="52"/>
      <c r="H44" s="52"/>
      <c r="I44" s="52"/>
      <c r="J44" s="52"/>
      <c r="K44" s="52"/>
    </row>
    <row r="45" spans="2:11" ht="12.75">
      <c r="B45" s="4" t="s">
        <v>26</v>
      </c>
      <c r="C45" s="4" t="s">
        <v>27</v>
      </c>
      <c r="E45" s="52"/>
      <c r="F45" s="52"/>
      <c r="G45" s="52"/>
      <c r="H45" s="52"/>
      <c r="I45" s="52"/>
      <c r="J45" s="52"/>
      <c r="K45" s="52"/>
    </row>
    <row r="46" spans="3:11" ht="12.75">
      <c r="C46" s="4" t="s">
        <v>28</v>
      </c>
      <c r="E46" s="52">
        <f>ROUND(+E41+E43,0)</f>
        <v>24320</v>
      </c>
      <c r="F46" s="52"/>
      <c r="G46" s="52">
        <f>SUM(G40:G43)</f>
        <v>14937</v>
      </c>
      <c r="H46" s="52"/>
      <c r="I46" s="52">
        <f>+I41+I43</f>
        <v>38726</v>
      </c>
      <c r="J46" s="52"/>
      <c r="K46" s="55">
        <f>SUM(K40:K43)</f>
        <v>29437</v>
      </c>
    </row>
    <row r="47" spans="5:11" ht="8.25" customHeight="1">
      <c r="E47" s="52"/>
      <c r="F47" s="52"/>
      <c r="G47" s="52"/>
      <c r="H47" s="52"/>
      <c r="I47" s="52"/>
      <c r="J47" s="52"/>
      <c r="K47" s="52"/>
    </row>
    <row r="48" spans="3:11" ht="12.75">
      <c r="C48" s="4" t="s">
        <v>176</v>
      </c>
      <c r="E48" s="7">
        <v>-1427</v>
      </c>
      <c r="F48" s="52"/>
      <c r="G48" s="57">
        <v>-2334</v>
      </c>
      <c r="H48" s="52"/>
      <c r="I48" s="7">
        <v>-2883</v>
      </c>
      <c r="J48" s="52"/>
      <c r="K48" s="57">
        <v>-1636</v>
      </c>
    </row>
    <row r="49" spans="5:11" ht="6.75" customHeight="1">
      <c r="E49" s="7"/>
      <c r="F49" s="52"/>
      <c r="G49" s="57"/>
      <c r="H49" s="52"/>
      <c r="I49" s="7"/>
      <c r="J49" s="52"/>
      <c r="K49" s="57"/>
    </row>
    <row r="50" spans="2:11" ht="12.75">
      <c r="B50" s="4" t="s">
        <v>29</v>
      </c>
      <c r="C50" s="4" t="s">
        <v>162</v>
      </c>
      <c r="E50" s="9">
        <v>0</v>
      </c>
      <c r="F50" s="52"/>
      <c r="G50" s="117">
        <v>0</v>
      </c>
      <c r="H50" s="52"/>
      <c r="I50" s="9">
        <v>0</v>
      </c>
      <c r="J50" s="52"/>
      <c r="K50" s="117">
        <v>0</v>
      </c>
    </row>
    <row r="51" spans="5:11" ht="8.25" customHeight="1">
      <c r="E51" s="52"/>
      <c r="F51" s="52"/>
      <c r="G51" s="52"/>
      <c r="H51" s="52"/>
      <c r="I51" s="52"/>
      <c r="J51" s="52"/>
      <c r="K51" s="52"/>
    </row>
    <row r="52" spans="2:11" ht="12.75">
      <c r="B52" s="4" t="s">
        <v>33</v>
      </c>
      <c r="C52" s="4" t="s">
        <v>30</v>
      </c>
      <c r="E52" s="52"/>
      <c r="F52" s="52"/>
      <c r="G52" s="52"/>
      <c r="H52" s="52"/>
      <c r="I52" s="52"/>
      <c r="J52" s="52"/>
      <c r="K52" s="52"/>
    </row>
    <row r="53" spans="3:11" ht="12.75">
      <c r="C53" s="4" t="s">
        <v>31</v>
      </c>
      <c r="E53" s="52"/>
      <c r="F53" s="52"/>
      <c r="G53" s="52"/>
      <c r="H53" s="52"/>
      <c r="I53" s="52"/>
      <c r="J53" s="52"/>
      <c r="K53" s="52"/>
    </row>
    <row r="54" spans="3:11" ht="12.75">
      <c r="C54" s="4" t="s">
        <v>32</v>
      </c>
      <c r="E54" s="52">
        <f>+E46+E48</f>
        <v>22893</v>
      </c>
      <c r="F54" s="52"/>
      <c r="G54" s="52">
        <f>SUM(G46:G48)</f>
        <v>12603</v>
      </c>
      <c r="H54" s="52"/>
      <c r="I54" s="52">
        <f>+I46+I48</f>
        <v>35843</v>
      </c>
      <c r="J54" s="52"/>
      <c r="K54" s="55">
        <f>SUM(K46:K48)</f>
        <v>27801</v>
      </c>
    </row>
    <row r="55" spans="5:11" ht="5.25" customHeight="1">
      <c r="E55" s="58"/>
      <c r="F55" s="58"/>
      <c r="G55" s="58"/>
      <c r="H55" s="58"/>
      <c r="I55" s="58"/>
      <c r="J55" s="58"/>
      <c r="K55" s="58"/>
    </row>
    <row r="56" spans="2:11" ht="12.75">
      <c r="B56" s="4" t="s">
        <v>37</v>
      </c>
      <c r="C56" s="4" t="s">
        <v>34</v>
      </c>
      <c r="E56" s="59">
        <v>0</v>
      </c>
      <c r="F56" s="58"/>
      <c r="G56" s="59">
        <v>0</v>
      </c>
      <c r="H56" s="58"/>
      <c r="I56" s="59">
        <v>0</v>
      </c>
      <c r="J56" s="58"/>
      <c r="K56" s="59">
        <v>0</v>
      </c>
    </row>
    <row r="57" spans="5:11" ht="8.25" customHeight="1">
      <c r="E57" s="59"/>
      <c r="F57" s="58"/>
      <c r="G57" s="59"/>
      <c r="H57" s="58"/>
      <c r="I57" s="59"/>
      <c r="J57" s="58"/>
      <c r="K57" s="59"/>
    </row>
    <row r="58" spans="3:11" ht="12.75">
      <c r="C58" s="4" t="s">
        <v>176</v>
      </c>
      <c r="E58" s="59">
        <v>0</v>
      </c>
      <c r="F58" s="58"/>
      <c r="G58" s="59">
        <v>0</v>
      </c>
      <c r="H58" s="58"/>
      <c r="I58" s="59">
        <v>0</v>
      </c>
      <c r="J58" s="58"/>
      <c r="K58" s="59">
        <v>0</v>
      </c>
    </row>
    <row r="59" spans="5:11" ht="8.25" customHeight="1">
      <c r="E59" s="59"/>
      <c r="F59" s="58"/>
      <c r="G59" s="59"/>
      <c r="H59" s="58"/>
      <c r="I59" s="59"/>
      <c r="J59" s="58"/>
      <c r="K59" s="59"/>
    </row>
    <row r="60" spans="3:11" ht="12.75">
      <c r="C60" s="4" t="s">
        <v>35</v>
      </c>
      <c r="E60" s="59"/>
      <c r="F60" s="58"/>
      <c r="G60" s="59"/>
      <c r="H60" s="58"/>
      <c r="I60" s="59"/>
      <c r="J60" s="58"/>
      <c r="K60" s="59"/>
    </row>
    <row r="61" spans="3:11" ht="12.75">
      <c r="C61" s="4" t="s">
        <v>36</v>
      </c>
      <c r="E61" s="59">
        <v>0</v>
      </c>
      <c r="F61" s="58"/>
      <c r="G61" s="59">
        <v>0</v>
      </c>
      <c r="H61" s="58"/>
      <c r="I61" s="59">
        <v>0</v>
      </c>
      <c r="J61" s="58"/>
      <c r="K61" s="59">
        <v>0</v>
      </c>
    </row>
    <row r="62" spans="5:11" ht="3.75" customHeight="1">
      <c r="E62" s="118"/>
      <c r="F62" s="58"/>
      <c r="G62" s="118"/>
      <c r="H62" s="58"/>
      <c r="I62" s="118"/>
      <c r="J62" s="58"/>
      <c r="K62" s="118"/>
    </row>
    <row r="63" spans="2:11" ht="12.75">
      <c r="B63" s="4" t="s">
        <v>160</v>
      </c>
      <c r="C63" s="4" t="s">
        <v>38</v>
      </c>
      <c r="E63" s="60"/>
      <c r="F63" s="58"/>
      <c r="G63" s="60"/>
      <c r="H63" s="58"/>
      <c r="I63" s="60"/>
      <c r="J63" s="58"/>
      <c r="K63" s="60"/>
    </row>
    <row r="64" spans="3:11" ht="13.5" thickBot="1">
      <c r="C64" s="4" t="s">
        <v>39</v>
      </c>
      <c r="E64" s="112">
        <f>+E54+E56+E58+E60</f>
        <v>22893</v>
      </c>
      <c r="F64" s="52"/>
      <c r="G64" s="112">
        <f>+G54+G56+G58+G60</f>
        <v>12603</v>
      </c>
      <c r="H64" s="52"/>
      <c r="I64" s="112">
        <f>+I54+I56+I58+I60</f>
        <v>35843</v>
      </c>
      <c r="J64" s="52"/>
      <c r="K64" s="119">
        <f>SUM(K52:K61)</f>
        <v>27801</v>
      </c>
    </row>
    <row r="65" spans="5:11" ht="9" customHeight="1">
      <c r="E65" s="6"/>
      <c r="F65" s="6"/>
      <c r="G65" s="6"/>
      <c r="H65" s="6"/>
      <c r="I65" s="6"/>
      <c r="J65" s="6"/>
      <c r="K65" s="6"/>
    </row>
    <row r="66" spans="2:11" ht="12.75">
      <c r="B66" s="12" t="s">
        <v>40</v>
      </c>
      <c r="C66" s="4" t="s">
        <v>41</v>
      </c>
      <c r="E66" s="10"/>
      <c r="F66" s="6"/>
      <c r="G66" s="10"/>
      <c r="H66" s="10"/>
      <c r="I66" s="6"/>
      <c r="J66" s="6"/>
      <c r="K66" s="52"/>
    </row>
    <row r="67" spans="3:11" ht="12.75">
      <c r="C67" s="4" t="s">
        <v>161</v>
      </c>
      <c r="E67" s="10"/>
      <c r="F67" s="6"/>
      <c r="G67" s="10"/>
      <c r="H67" s="10"/>
      <c r="I67" s="6"/>
      <c r="J67" s="6"/>
      <c r="K67" s="52"/>
    </row>
    <row r="68" spans="5:11" ht="5.25" customHeight="1">
      <c r="E68" s="10"/>
      <c r="F68" s="6"/>
      <c r="G68" s="10"/>
      <c r="H68" s="10"/>
      <c r="I68" s="6"/>
      <c r="J68" s="6"/>
      <c r="K68" s="52"/>
    </row>
    <row r="69" spans="2:11" ht="12.75">
      <c r="B69" s="3" t="s">
        <v>42</v>
      </c>
      <c r="C69" s="4" t="s">
        <v>43</v>
      </c>
      <c r="E69" s="10"/>
      <c r="F69" s="6"/>
      <c r="G69" s="10"/>
      <c r="H69" s="10"/>
      <c r="I69" s="6"/>
      <c r="J69" s="6"/>
      <c r="K69" s="52"/>
    </row>
    <row r="70" spans="2:11" ht="12.75">
      <c r="B70" s="8"/>
      <c r="C70" s="61" t="s">
        <v>44</v>
      </c>
      <c r="E70" s="62">
        <v>3.1</v>
      </c>
      <c r="F70" s="63"/>
      <c r="G70" s="62">
        <v>1.7</v>
      </c>
      <c r="H70" s="64"/>
      <c r="I70" s="63">
        <v>4.85</v>
      </c>
      <c r="J70" s="63"/>
      <c r="K70" s="63">
        <v>3.76</v>
      </c>
    </row>
    <row r="71" spans="2:11" ht="5.25" customHeight="1">
      <c r="B71" s="8"/>
      <c r="E71" s="62"/>
      <c r="F71" s="63"/>
      <c r="G71" s="62"/>
      <c r="H71" s="64"/>
      <c r="I71" s="63"/>
      <c r="J71" s="63"/>
      <c r="K71" s="62"/>
    </row>
    <row r="72" spans="2:11" ht="12.75">
      <c r="B72" s="3" t="s">
        <v>45</v>
      </c>
      <c r="C72" s="4" t="s">
        <v>46</v>
      </c>
      <c r="E72" s="62" t="s">
        <v>47</v>
      </c>
      <c r="F72" s="63"/>
      <c r="G72" s="62" t="s">
        <v>47</v>
      </c>
      <c r="H72" s="64"/>
      <c r="I72" s="62" t="s">
        <v>47</v>
      </c>
      <c r="J72" s="63"/>
      <c r="K72" s="62" t="s">
        <v>47</v>
      </c>
    </row>
    <row r="73" ht="3.75" customHeight="1">
      <c r="K73" s="54"/>
    </row>
    <row r="74" spans="3:11" ht="12.75">
      <c r="C74" s="4" t="s">
        <v>154</v>
      </c>
      <c r="K74" s="54"/>
    </row>
    <row r="75" spans="3:11" ht="12.75">
      <c r="C75" s="4" t="s">
        <v>48</v>
      </c>
      <c r="K75" s="54"/>
    </row>
    <row r="76" ht="12.75">
      <c r="K76" s="8"/>
    </row>
    <row r="77" ht="12.75">
      <c r="K77" s="8"/>
    </row>
    <row r="78" ht="12.75">
      <c r="K78" s="8"/>
    </row>
    <row r="79" ht="12.75">
      <c r="K79" s="8"/>
    </row>
    <row r="80" ht="12.75">
      <c r="K80" s="8"/>
    </row>
    <row r="81" ht="12.75">
      <c r="K81" s="8"/>
    </row>
    <row r="82" ht="12.75">
      <c r="K82" s="8"/>
    </row>
    <row r="83" ht="12.75">
      <c r="K83" s="8"/>
    </row>
    <row r="84" ht="12.75">
      <c r="K84" s="8"/>
    </row>
  </sheetData>
  <printOptions/>
  <pageMargins left="0.62" right="0.26" top="1.23" bottom="0.32" header="0.236220472440945" footer="0.236220472440945"/>
  <pageSetup horizontalDpi="600" verticalDpi="600" orientation="portrait" paperSize="9" scale="85" r:id="rId2"/>
  <headerFooter alignWithMargins="0">
    <oddHeader>&amp;C&amp;"Arial,Bold"&amp;12
PAN MALAYSIA CORPORATION BERHAD&amp;10
Company No : 4920 - D
(Incorporated in Malaysia)
&amp;12Quarterly report on consolidated results for the fourth financial quarter ended 31 December 2001
The figures have not been audited</oddHeader>
  </headerFooter>
  <drawing r:id="rId1"/>
</worksheet>
</file>

<file path=xl/worksheets/sheet2.xml><?xml version="1.0" encoding="utf-8"?>
<worksheet xmlns="http://schemas.openxmlformats.org/spreadsheetml/2006/main" xmlns:r="http://schemas.openxmlformats.org/officeDocument/2006/relationships">
  <dimension ref="B3:I80"/>
  <sheetViews>
    <sheetView showGridLines="0" zoomScale="95" zoomScaleNormal="95" workbookViewId="0" topLeftCell="A1">
      <selection activeCell="A1" sqref="A1"/>
    </sheetView>
  </sheetViews>
  <sheetFormatPr defaultColWidth="9.140625" defaultRowHeight="12.75"/>
  <cols>
    <col min="1" max="1" width="2.7109375" style="4" customWidth="1"/>
    <col min="2" max="2" width="4.421875" style="4" customWidth="1"/>
    <col min="3" max="3" width="36.57421875" style="4" customWidth="1"/>
    <col min="4" max="4" width="3.7109375" style="4" customWidth="1"/>
    <col min="5" max="5" width="14.7109375" style="4" customWidth="1"/>
    <col min="6" max="6" width="5.7109375" style="4" customWidth="1"/>
    <col min="7" max="7" width="14.8515625" style="11" customWidth="1"/>
    <col min="8" max="16384" width="9.140625" style="4" customWidth="1"/>
  </cols>
  <sheetData>
    <row r="1" ht="9" customHeight="1"/>
    <row r="2" ht="6" customHeight="1"/>
    <row r="3" ht="15.75">
      <c r="B3" s="1" t="s">
        <v>49</v>
      </c>
    </row>
    <row r="4" ht="6" customHeight="1">
      <c r="G4" s="14"/>
    </row>
    <row r="5" spans="3:9" ht="12.75">
      <c r="C5" s="65"/>
      <c r="E5" s="5" t="s">
        <v>221</v>
      </c>
      <c r="F5" s="15"/>
      <c r="G5" s="66" t="s">
        <v>217</v>
      </c>
      <c r="I5" s="15"/>
    </row>
    <row r="6" spans="3:9" ht="12.75">
      <c r="C6" s="67"/>
      <c r="E6" s="5" t="s">
        <v>220</v>
      </c>
      <c r="G6" s="67" t="s">
        <v>216</v>
      </c>
      <c r="I6" s="15"/>
    </row>
    <row r="7" spans="3:9" ht="12.75">
      <c r="C7" s="67"/>
      <c r="E7" s="5" t="s">
        <v>219</v>
      </c>
      <c r="G7" s="67" t="s">
        <v>215</v>
      </c>
      <c r="I7" s="15"/>
    </row>
    <row r="8" spans="3:7" ht="12.75">
      <c r="C8" s="67"/>
      <c r="E8" s="68" t="s">
        <v>218</v>
      </c>
      <c r="G8" s="68" t="s">
        <v>214</v>
      </c>
    </row>
    <row r="9" spans="3:7" ht="12.75" customHeight="1">
      <c r="C9" s="67"/>
      <c r="E9" s="5"/>
      <c r="G9" s="67" t="s">
        <v>213</v>
      </c>
    </row>
    <row r="10" spans="3:7" ht="12.75">
      <c r="C10" s="69"/>
      <c r="E10" s="5" t="s">
        <v>201</v>
      </c>
      <c r="F10" s="3"/>
      <c r="G10" s="67" t="s">
        <v>212</v>
      </c>
    </row>
    <row r="11" ht="9" customHeight="1">
      <c r="I11" s="16"/>
    </row>
    <row r="12" spans="2:7" ht="12.75">
      <c r="B12" s="12" t="s">
        <v>50</v>
      </c>
      <c r="C12" s="4" t="s">
        <v>51</v>
      </c>
      <c r="E12" s="10">
        <v>52131</v>
      </c>
      <c r="G12" s="11">
        <v>53622</v>
      </c>
    </row>
    <row r="13" spans="2:5" ht="6.75" customHeight="1">
      <c r="B13" s="12"/>
      <c r="E13" s="6"/>
    </row>
    <row r="14" spans="2:7" ht="12.75">
      <c r="B14" s="12" t="s">
        <v>52</v>
      </c>
      <c r="C14" s="4" t="s">
        <v>173</v>
      </c>
      <c r="E14" s="6">
        <v>497501</v>
      </c>
      <c r="G14" s="11">
        <v>298708</v>
      </c>
    </row>
    <row r="15" spans="2:5" ht="9" customHeight="1">
      <c r="B15" s="12"/>
      <c r="E15" s="6"/>
    </row>
    <row r="16" spans="2:7" ht="12.75">
      <c r="B16" s="12" t="s">
        <v>40</v>
      </c>
      <c r="C16" s="4" t="s">
        <v>53</v>
      </c>
      <c r="E16" s="6">
        <v>293077</v>
      </c>
      <c r="G16" s="11">
        <v>401534</v>
      </c>
    </row>
    <row r="17" spans="2:5" ht="9" customHeight="1">
      <c r="B17" s="12"/>
      <c r="E17" s="6"/>
    </row>
    <row r="18" spans="2:7" ht="12.75">
      <c r="B18" s="12" t="s">
        <v>54</v>
      </c>
      <c r="C18" s="4" t="s">
        <v>55</v>
      </c>
      <c r="E18" s="6">
        <v>63557</v>
      </c>
      <c r="G18" s="11">
        <v>63557</v>
      </c>
    </row>
    <row r="19" spans="2:5" ht="8.25" customHeight="1">
      <c r="B19" s="12"/>
      <c r="E19" s="6"/>
    </row>
    <row r="20" spans="2:5" ht="12.75">
      <c r="B20" s="12" t="s">
        <v>56</v>
      </c>
      <c r="C20" s="4" t="s">
        <v>58</v>
      </c>
      <c r="E20" s="6"/>
    </row>
    <row r="21" spans="2:7" ht="9" customHeight="1">
      <c r="B21" s="12"/>
      <c r="E21" s="70"/>
      <c r="G21" s="71"/>
    </row>
    <row r="22" spans="2:7" ht="12.75">
      <c r="B22" s="12"/>
      <c r="C22" s="4" t="s">
        <v>59</v>
      </c>
      <c r="E22" s="72">
        <v>49139</v>
      </c>
      <c r="G22" s="73">
        <v>43101</v>
      </c>
    </row>
    <row r="23" spans="2:7" ht="12.75">
      <c r="B23" s="12"/>
      <c r="C23" s="4" t="s">
        <v>60</v>
      </c>
      <c r="E23" s="72">
        <v>50180</v>
      </c>
      <c r="G23" s="73">
        <v>54667</v>
      </c>
    </row>
    <row r="24" spans="2:7" ht="12.75">
      <c r="B24" s="12"/>
      <c r="C24" s="4" t="s">
        <v>61</v>
      </c>
      <c r="E24" s="72">
        <v>432208</v>
      </c>
      <c r="G24" s="73">
        <v>623225</v>
      </c>
    </row>
    <row r="25" spans="2:7" ht="12.75">
      <c r="B25" s="12"/>
      <c r="C25" s="4" t="s">
        <v>62</v>
      </c>
      <c r="E25" s="72">
        <v>9764</v>
      </c>
      <c r="G25" s="73">
        <v>20181</v>
      </c>
    </row>
    <row r="26" spans="2:7" ht="12.75">
      <c r="B26" s="12"/>
      <c r="C26" s="4" t="s">
        <v>63</v>
      </c>
      <c r="E26" s="72">
        <v>6567</v>
      </c>
      <c r="G26" s="73">
        <v>6393</v>
      </c>
    </row>
    <row r="27" spans="2:7" ht="12.75">
      <c r="B27" s="12"/>
      <c r="C27" s="4" t="s">
        <v>64</v>
      </c>
      <c r="E27" s="74">
        <v>865535</v>
      </c>
      <c r="G27" s="75">
        <v>680125</v>
      </c>
    </row>
    <row r="28" spans="2:7" ht="6" customHeight="1">
      <c r="B28" s="12"/>
      <c r="E28" s="73"/>
      <c r="G28" s="73"/>
    </row>
    <row r="29" spans="2:7" ht="12.75" customHeight="1">
      <c r="B29" s="12"/>
      <c r="E29" s="73">
        <f>SUM(E22:E28)</f>
        <v>1413393</v>
      </c>
      <c r="G29" s="73">
        <f>SUM(G22:G28)</f>
        <v>1427692</v>
      </c>
    </row>
    <row r="30" spans="2:7" ht="12.75">
      <c r="B30" s="12" t="s">
        <v>57</v>
      </c>
      <c r="C30" s="4" t="s">
        <v>66</v>
      </c>
      <c r="E30" s="70"/>
      <c r="G30" s="71"/>
    </row>
    <row r="31" spans="2:7" ht="9" customHeight="1">
      <c r="B31" s="12"/>
      <c r="E31" s="72"/>
      <c r="G31" s="73"/>
    </row>
    <row r="32" spans="2:7" ht="12.75">
      <c r="B32" s="12"/>
      <c r="C32" s="4" t="s">
        <v>67</v>
      </c>
      <c r="E32" s="72">
        <v>30388</v>
      </c>
      <c r="G32" s="73">
        <v>28101</v>
      </c>
    </row>
    <row r="33" spans="2:7" ht="12.75">
      <c r="B33" s="12"/>
      <c r="C33" s="4" t="s">
        <v>68</v>
      </c>
      <c r="E33" s="72">
        <v>16660</v>
      </c>
      <c r="G33" s="73">
        <v>33890</v>
      </c>
    </row>
    <row r="34" spans="2:7" ht="12.75">
      <c r="B34" s="12"/>
      <c r="C34" s="4" t="s">
        <v>69</v>
      </c>
      <c r="E34" s="72">
        <v>291364</v>
      </c>
      <c r="G34" s="73">
        <v>193301</v>
      </c>
    </row>
    <row r="35" spans="2:7" ht="12.75">
      <c r="B35" s="12"/>
      <c r="C35" s="4" t="s">
        <v>70</v>
      </c>
      <c r="E35" s="72">
        <v>20546</v>
      </c>
      <c r="G35" s="73">
        <v>11518</v>
      </c>
    </row>
    <row r="36" spans="2:7" ht="9" customHeight="1">
      <c r="B36" s="12"/>
      <c r="E36" s="70"/>
      <c r="G36" s="71"/>
    </row>
    <row r="37" spans="2:7" ht="12.75">
      <c r="B37" s="12"/>
      <c r="E37" s="75">
        <f>SUM(E31:E35)</f>
        <v>358958</v>
      </c>
      <c r="G37" s="75">
        <f>SUM(G31:G35)</f>
        <v>266810</v>
      </c>
    </row>
    <row r="38" spans="2:5" ht="9" customHeight="1">
      <c r="B38" s="12"/>
      <c r="E38" s="6"/>
    </row>
    <row r="39" spans="2:7" ht="12.75">
      <c r="B39" s="12" t="s">
        <v>65</v>
      </c>
      <c r="C39" s="4" t="s">
        <v>72</v>
      </c>
      <c r="E39" s="76">
        <f>+E29-E37</f>
        <v>1054435</v>
      </c>
      <c r="G39" s="76">
        <f>+G29-G37</f>
        <v>1160882</v>
      </c>
    </row>
    <row r="40" spans="2:5" ht="9" customHeight="1">
      <c r="B40" s="12"/>
      <c r="E40" s="6"/>
    </row>
    <row r="41" spans="2:7" ht="13.5" thickBot="1">
      <c r="B41" s="12"/>
      <c r="E41" s="77">
        <f>E39+E12+E14+E16+E18</f>
        <v>1960701</v>
      </c>
      <c r="G41" s="77">
        <f>G39+G12+G14+G16+G18</f>
        <v>1978303</v>
      </c>
    </row>
    <row r="42" spans="2:5" ht="6" customHeight="1">
      <c r="B42" s="12"/>
      <c r="E42" s="6"/>
    </row>
    <row r="43" spans="2:5" ht="12.75">
      <c r="B43" s="12" t="s">
        <v>71</v>
      </c>
      <c r="C43" s="4" t="s">
        <v>151</v>
      </c>
      <c r="E43" s="6"/>
    </row>
    <row r="44" spans="2:5" ht="6.75" customHeight="1">
      <c r="B44" s="12"/>
      <c r="E44" s="6"/>
    </row>
    <row r="45" spans="2:7" ht="12.75">
      <c r="B45" s="12"/>
      <c r="C45" s="4" t="s">
        <v>74</v>
      </c>
      <c r="E45" s="6">
        <v>369750</v>
      </c>
      <c r="G45" s="11">
        <v>369750</v>
      </c>
    </row>
    <row r="46" spans="2:5" ht="8.25" customHeight="1">
      <c r="B46" s="12"/>
      <c r="E46" s="6"/>
    </row>
    <row r="47" spans="2:5" ht="12.75">
      <c r="B47" s="78"/>
      <c r="C47" s="4" t="s">
        <v>75</v>
      </c>
      <c r="E47" s="6"/>
    </row>
    <row r="48" spans="2:7" ht="6" customHeight="1">
      <c r="B48" s="12"/>
      <c r="E48" s="70"/>
      <c r="G48" s="71"/>
    </row>
    <row r="49" spans="2:7" ht="12.75">
      <c r="B49" s="12"/>
      <c r="C49" s="4" t="s">
        <v>76</v>
      </c>
      <c r="E49" s="72">
        <v>503086</v>
      </c>
      <c r="G49" s="73">
        <v>503086</v>
      </c>
    </row>
    <row r="50" spans="2:7" ht="12.75">
      <c r="B50" s="12"/>
      <c r="C50" s="4" t="s">
        <v>77</v>
      </c>
      <c r="E50" s="72">
        <v>56558</v>
      </c>
      <c r="G50" s="73">
        <v>56558</v>
      </c>
    </row>
    <row r="51" spans="2:7" ht="12.75">
      <c r="B51" s="12"/>
      <c r="C51" s="4" t="s">
        <v>78</v>
      </c>
      <c r="E51" s="72">
        <v>3792</v>
      </c>
      <c r="G51" s="73">
        <v>14186</v>
      </c>
    </row>
    <row r="52" spans="2:7" ht="12.75">
      <c r="B52" s="12"/>
      <c r="C52" s="4" t="s">
        <v>79</v>
      </c>
      <c r="E52" s="74">
        <v>994255</v>
      </c>
      <c r="G52" s="75">
        <v>990359</v>
      </c>
    </row>
    <row r="53" spans="2:7" ht="5.25" customHeight="1">
      <c r="B53" s="12"/>
      <c r="E53" s="7"/>
      <c r="G53" s="79"/>
    </row>
    <row r="54" spans="2:7" ht="12.75">
      <c r="B54" s="12"/>
      <c r="E54" s="9">
        <f>SUM(E48:E52)</f>
        <v>1557691</v>
      </c>
      <c r="G54" s="76">
        <f>SUM(G48:G53)</f>
        <v>1564189</v>
      </c>
    </row>
    <row r="55" spans="2:7" ht="9" customHeight="1">
      <c r="B55" s="12"/>
      <c r="E55" s="7"/>
      <c r="G55" s="79"/>
    </row>
    <row r="56" spans="2:7" ht="12.75">
      <c r="B56" s="12"/>
      <c r="E56" s="79">
        <f>E54+E45</f>
        <v>1927441</v>
      </c>
      <c r="G56" s="79">
        <f>G54+G45</f>
        <v>1933939</v>
      </c>
    </row>
    <row r="57" spans="2:7" ht="5.25" customHeight="1">
      <c r="B57" s="12"/>
      <c r="E57" s="7"/>
      <c r="G57" s="79"/>
    </row>
    <row r="58" spans="2:7" ht="12.75">
      <c r="B58" s="78" t="s">
        <v>73</v>
      </c>
      <c r="C58" s="4" t="s">
        <v>81</v>
      </c>
      <c r="E58" s="6">
        <v>28106</v>
      </c>
      <c r="G58" s="11">
        <v>26412</v>
      </c>
    </row>
    <row r="59" spans="2:5" ht="8.25" customHeight="1">
      <c r="B59" s="78"/>
      <c r="E59" s="6"/>
    </row>
    <row r="60" spans="2:7" ht="12.75">
      <c r="B60" s="78" t="s">
        <v>80</v>
      </c>
      <c r="C60" s="4" t="s">
        <v>83</v>
      </c>
      <c r="E60" s="6">
        <v>3238</v>
      </c>
      <c r="G60" s="11">
        <v>16233</v>
      </c>
    </row>
    <row r="61" spans="2:5" ht="9" customHeight="1">
      <c r="B61" s="78"/>
      <c r="E61" s="6"/>
    </row>
    <row r="62" spans="2:7" ht="12.75">
      <c r="B62" s="78" t="s">
        <v>82</v>
      </c>
      <c r="C62" s="4" t="s">
        <v>85</v>
      </c>
      <c r="E62" s="6">
        <v>345</v>
      </c>
      <c r="G62" s="11">
        <v>502</v>
      </c>
    </row>
    <row r="63" spans="2:5" ht="6" customHeight="1">
      <c r="B63" s="78"/>
      <c r="E63" s="6"/>
    </row>
    <row r="64" spans="2:7" ht="12.75">
      <c r="B64" s="78" t="s">
        <v>84</v>
      </c>
      <c r="C64" s="4" t="s">
        <v>155</v>
      </c>
      <c r="E64" s="6">
        <v>1571</v>
      </c>
      <c r="G64" s="11">
        <v>1217</v>
      </c>
    </row>
    <row r="65" spans="2:7" ht="5.25" customHeight="1">
      <c r="B65" s="78"/>
      <c r="E65" s="9"/>
      <c r="G65" s="76"/>
    </row>
    <row r="66" spans="2:7" ht="6" customHeight="1">
      <c r="B66" s="78"/>
      <c r="E66" s="7"/>
      <c r="G66" s="79"/>
    </row>
    <row r="67" spans="2:7" ht="13.5" thickBot="1">
      <c r="B67" s="78"/>
      <c r="E67" s="77">
        <f>SUM(E56:E64)</f>
        <v>1960701</v>
      </c>
      <c r="G67" s="77">
        <f>SUM(G56:G64)</f>
        <v>1978303</v>
      </c>
    </row>
    <row r="68" ht="9" customHeight="1">
      <c r="B68" s="78"/>
    </row>
    <row r="69" spans="2:7" ht="12.75">
      <c r="B69" s="78" t="s">
        <v>86</v>
      </c>
      <c r="C69" s="4" t="s">
        <v>87</v>
      </c>
      <c r="E69" s="80">
        <v>2.52</v>
      </c>
      <c r="G69" s="80">
        <v>2.53</v>
      </c>
    </row>
    <row r="70" spans="2:7" ht="9" customHeight="1">
      <c r="B70" s="12"/>
      <c r="F70" s="13"/>
      <c r="G70" s="13"/>
    </row>
    <row r="71" ht="12.75">
      <c r="B71" s="12"/>
    </row>
    <row r="72" spans="2:5" ht="12.75">
      <c r="B72" s="12"/>
      <c r="D72" s="17"/>
      <c r="E72" s="13"/>
    </row>
    <row r="73" ht="12.75">
      <c r="B73" s="12"/>
    </row>
    <row r="74" ht="12.75">
      <c r="B74" s="12"/>
    </row>
    <row r="75" ht="12.75">
      <c r="B75" s="12"/>
    </row>
    <row r="76" ht="12.75">
      <c r="B76" s="12"/>
    </row>
    <row r="77" ht="12.75">
      <c r="B77" s="12"/>
    </row>
    <row r="78" ht="12.75">
      <c r="B78" s="12"/>
    </row>
    <row r="79" ht="12.75">
      <c r="B79" s="12"/>
    </row>
    <row r="80" ht="12.75">
      <c r="B80" s="12"/>
    </row>
  </sheetData>
  <printOptions/>
  <pageMargins left="0.9448818897637796" right="0.7480314960629921" top="0.7086614173228347" bottom="0.7480314960629921" header="0.2362204724409449" footer="0.4724409448818898"/>
  <pageSetup horizontalDpi="600" verticalDpi="600" orientation="portrait" paperSize="9" scale="90" r:id="rId1"/>
  <headerFooter alignWithMargins="0">
    <oddHeader>&amp;R&amp;"Arial,Bold"&amp;12PMC</oddHeader>
    <oddFooter>&amp;C2</oddFooter>
  </headerFooter>
  <rowBreaks count="1" manualBreakCount="1">
    <brk id="70" max="255" man="1"/>
  </rowBreaks>
</worksheet>
</file>

<file path=xl/worksheets/sheet3.xml><?xml version="1.0" encoding="utf-8"?>
<worksheet xmlns="http://schemas.openxmlformats.org/spreadsheetml/2006/main" xmlns:r="http://schemas.openxmlformats.org/officeDocument/2006/relationships">
  <dimension ref="A2:I292"/>
  <sheetViews>
    <sheetView showGridLines="0" workbookViewId="0" topLeftCell="A1">
      <selection activeCell="A1" sqref="A1"/>
    </sheetView>
  </sheetViews>
  <sheetFormatPr defaultColWidth="9.140625" defaultRowHeight="12.75"/>
  <cols>
    <col min="1" max="1" width="3.28125" style="19" customWidth="1"/>
    <col min="2" max="2" width="2.421875" style="21" customWidth="1"/>
    <col min="3" max="3" width="36.00390625" style="21" customWidth="1"/>
    <col min="4" max="4" width="11.421875" style="21" customWidth="1"/>
    <col min="5" max="5" width="12.8515625" style="21" customWidth="1"/>
    <col min="6" max="6" width="2.28125" style="21" customWidth="1"/>
    <col min="7" max="7" width="11.8515625" style="21" customWidth="1"/>
    <col min="8" max="8" width="15.7109375" style="21" customWidth="1"/>
    <col min="9" max="9" width="2.57421875" style="21" customWidth="1"/>
    <col min="10" max="10" width="9.00390625" style="21" customWidth="1"/>
    <col min="11" max="16384" width="9.140625" style="21" customWidth="1"/>
  </cols>
  <sheetData>
    <row r="2" ht="15.75">
      <c r="B2" s="20" t="s">
        <v>88</v>
      </c>
    </row>
    <row r="4" spans="1:2" ht="12.75">
      <c r="A4" s="22" t="s">
        <v>89</v>
      </c>
      <c r="B4" s="23" t="s">
        <v>90</v>
      </c>
    </row>
    <row r="5" ht="12.75"/>
    <row r="6" ht="12.75"/>
    <row r="8" ht="14.25" customHeight="1"/>
    <row r="9" ht="14.25" customHeight="1"/>
    <row r="10" spans="1:2" ht="12.75">
      <c r="A10" s="22" t="s">
        <v>91</v>
      </c>
      <c r="B10" s="23" t="s">
        <v>92</v>
      </c>
    </row>
    <row r="11" spans="1:2" ht="12.75">
      <c r="A11" s="22"/>
      <c r="B11" s="23"/>
    </row>
    <row r="12" spans="1:2" ht="12.75">
      <c r="A12" s="22"/>
      <c r="B12" s="27" t="s">
        <v>194</v>
      </c>
    </row>
    <row r="13" spans="1:8" ht="12.75">
      <c r="A13" s="22"/>
      <c r="D13" s="106" t="s">
        <v>245</v>
      </c>
      <c r="E13" s="24"/>
      <c r="F13" s="24"/>
      <c r="G13" s="106" t="s">
        <v>244</v>
      </c>
      <c r="H13" s="24"/>
    </row>
    <row r="14" spans="1:8" ht="12.75">
      <c r="A14" s="22"/>
      <c r="D14" s="26"/>
      <c r="E14" s="26"/>
      <c r="F14" s="24"/>
      <c r="G14" s="26"/>
      <c r="H14" s="26"/>
    </row>
    <row r="15" spans="1:8" ht="12.75">
      <c r="A15" s="22"/>
      <c r="D15" s="26"/>
      <c r="E15" s="26"/>
      <c r="F15" s="24"/>
      <c r="G15" s="26"/>
      <c r="H15" s="26"/>
    </row>
    <row r="16" spans="1:8" ht="12.75">
      <c r="A16" s="22"/>
      <c r="D16" s="26"/>
      <c r="E16" s="26"/>
      <c r="F16" s="24"/>
      <c r="G16" s="26"/>
      <c r="H16" s="104"/>
    </row>
    <row r="17" spans="1:8" ht="12.75">
      <c r="A17" s="22"/>
      <c r="D17" s="26"/>
      <c r="E17" s="103"/>
      <c r="F17" s="24"/>
      <c r="G17" s="26"/>
      <c r="H17" s="103"/>
    </row>
    <row r="18" spans="1:8" ht="12.75">
      <c r="A18" s="22"/>
      <c r="D18" s="107" t="s">
        <v>223</v>
      </c>
      <c r="E18" s="107" t="s">
        <v>222</v>
      </c>
      <c r="F18" s="32"/>
      <c r="G18" s="107" t="s">
        <v>201</v>
      </c>
      <c r="H18" s="107" t="s">
        <v>243</v>
      </c>
    </row>
    <row r="19" spans="1:7" ht="12.75">
      <c r="A19" s="22"/>
      <c r="D19" s="96"/>
      <c r="G19" s="96"/>
    </row>
    <row r="20" spans="1:8" ht="12.75">
      <c r="A20" s="22"/>
      <c r="B20" s="27" t="s">
        <v>263</v>
      </c>
      <c r="D20" s="97">
        <v>0</v>
      </c>
      <c r="E20" s="97">
        <v>0</v>
      </c>
      <c r="F20" s="98"/>
      <c r="G20" s="97">
        <v>0</v>
      </c>
      <c r="H20" s="123">
        <v>7251</v>
      </c>
    </row>
    <row r="21" spans="1:8" ht="12.75">
      <c r="A21" s="22"/>
      <c r="B21" s="27" t="s">
        <v>195</v>
      </c>
      <c r="D21" s="97">
        <v>0</v>
      </c>
      <c r="E21" s="123">
        <v>11696</v>
      </c>
      <c r="F21" s="98"/>
      <c r="G21" s="97">
        <v>0</v>
      </c>
      <c r="H21" s="125">
        <v>11696</v>
      </c>
    </row>
    <row r="22" spans="1:9" ht="13.5" thickBot="1">
      <c r="A22" s="22"/>
      <c r="B22" s="25"/>
      <c r="D22" s="100">
        <f>SUM(D20:D21)</f>
        <v>0</v>
      </c>
      <c r="E22" s="124">
        <f>SUM(E20:E21)</f>
        <v>11696</v>
      </c>
      <c r="F22" s="101"/>
      <c r="G22" s="100">
        <f>SUM(G20:G21)</f>
        <v>0</v>
      </c>
      <c r="H22" s="126">
        <f>SUM(H20:H21)</f>
        <v>18947</v>
      </c>
      <c r="I22" s="41"/>
    </row>
    <row r="23" spans="1:8" ht="12.75">
      <c r="A23" s="22"/>
      <c r="B23" s="25"/>
      <c r="D23" s="28"/>
      <c r="E23" s="99"/>
      <c r="F23" s="99"/>
      <c r="G23" s="99"/>
      <c r="H23" s="99"/>
    </row>
    <row r="24" spans="1:2" ht="12.75">
      <c r="A24" s="22" t="s">
        <v>93</v>
      </c>
      <c r="B24" s="23" t="s">
        <v>94</v>
      </c>
    </row>
    <row r="25" ht="12.75">
      <c r="F25" s="30"/>
    </row>
    <row r="26" ht="12.75">
      <c r="B26" s="21" t="s">
        <v>183</v>
      </c>
    </row>
    <row r="28" spans="1:2" ht="12.75">
      <c r="A28" s="22" t="s">
        <v>95</v>
      </c>
      <c r="B28" s="23" t="s">
        <v>96</v>
      </c>
    </row>
    <row r="30" ht="12.75">
      <c r="B30" s="27" t="s">
        <v>97</v>
      </c>
    </row>
    <row r="31" spans="2:8" ht="12.75">
      <c r="B31" s="25"/>
      <c r="D31" s="106" t="s">
        <v>245</v>
      </c>
      <c r="E31" s="24"/>
      <c r="F31" s="24"/>
      <c r="G31" s="106" t="s">
        <v>244</v>
      </c>
      <c r="H31" s="24"/>
    </row>
    <row r="32" spans="2:8" ht="12.75">
      <c r="B32" s="25"/>
      <c r="D32" s="26" t="s">
        <v>228</v>
      </c>
      <c r="E32" s="26" t="s">
        <v>229</v>
      </c>
      <c r="F32" s="24"/>
      <c r="G32" s="26" t="s">
        <v>233</v>
      </c>
      <c r="H32" s="26" t="s">
        <v>261</v>
      </c>
    </row>
    <row r="33" spans="2:8" ht="12.75">
      <c r="B33" s="25"/>
      <c r="D33" s="26" t="s">
        <v>227</v>
      </c>
      <c r="E33" s="26" t="s">
        <v>230</v>
      </c>
      <c r="F33" s="24"/>
      <c r="G33" s="26" t="s">
        <v>232</v>
      </c>
      <c r="H33" s="26" t="s">
        <v>260</v>
      </c>
    </row>
    <row r="34" spans="2:8" ht="12.75">
      <c r="B34" s="25"/>
      <c r="D34" s="26" t="s">
        <v>226</v>
      </c>
      <c r="E34" s="26" t="s">
        <v>208</v>
      </c>
      <c r="F34" s="24"/>
      <c r="G34" s="26" t="s">
        <v>231</v>
      </c>
      <c r="H34" s="26" t="s">
        <v>262</v>
      </c>
    </row>
    <row r="35" spans="2:8" ht="12.75">
      <c r="B35" s="25"/>
      <c r="D35" s="32" t="s">
        <v>225</v>
      </c>
      <c r="E35" s="110" t="s">
        <v>224</v>
      </c>
      <c r="F35" s="24"/>
      <c r="G35" s="32" t="s">
        <v>225</v>
      </c>
      <c r="H35" s="110" t="s">
        <v>259</v>
      </c>
    </row>
    <row r="36" ht="9.75" customHeight="1">
      <c r="B36" s="25"/>
    </row>
    <row r="37" spans="2:8" ht="12.75">
      <c r="B37" s="25"/>
      <c r="D37" s="32" t="s">
        <v>223</v>
      </c>
      <c r="E37" s="32" t="s">
        <v>222</v>
      </c>
      <c r="F37" s="32"/>
      <c r="G37" s="32" t="s">
        <v>201</v>
      </c>
      <c r="H37" s="105" t="s">
        <v>258</v>
      </c>
    </row>
    <row r="38" spans="2:6" ht="6" customHeight="1">
      <c r="B38" s="25"/>
      <c r="F38" s="29"/>
    </row>
    <row r="39" spans="2:8" ht="12" customHeight="1">
      <c r="B39" s="27" t="s">
        <v>98</v>
      </c>
      <c r="D39" s="82">
        <v>7720</v>
      </c>
      <c r="E39" s="82">
        <v>4049</v>
      </c>
      <c r="F39" s="84"/>
      <c r="G39" s="82">
        <v>19847</v>
      </c>
      <c r="H39" s="82">
        <v>15727</v>
      </c>
    </row>
    <row r="40" spans="2:8" ht="12" customHeight="1">
      <c r="B40" s="27" t="s">
        <v>187</v>
      </c>
      <c r="D40" s="82">
        <v>418</v>
      </c>
      <c r="E40" s="82">
        <v>0</v>
      </c>
      <c r="F40" s="84"/>
      <c r="G40" s="82">
        <v>418</v>
      </c>
      <c r="H40" s="82">
        <v>0</v>
      </c>
    </row>
    <row r="41" spans="2:9" ht="12" customHeight="1">
      <c r="B41" s="27" t="s">
        <v>188</v>
      </c>
      <c r="D41" s="86">
        <v>-137</v>
      </c>
      <c r="E41" s="86">
        <v>54</v>
      </c>
      <c r="F41" s="86"/>
      <c r="G41" s="86">
        <v>41</v>
      </c>
      <c r="H41" s="83">
        <v>1434</v>
      </c>
      <c r="I41" s="108"/>
    </row>
    <row r="42" spans="2:8" ht="12.75">
      <c r="B42" s="25"/>
      <c r="D42" s="87">
        <f>SUM(D39:D41)</f>
        <v>8001</v>
      </c>
      <c r="E42" s="87">
        <f>SUM(E39:E41)</f>
        <v>4103</v>
      </c>
      <c r="F42" s="85"/>
      <c r="G42" s="87">
        <f>SUM(G39:G41)</f>
        <v>20306</v>
      </c>
      <c r="H42" s="87">
        <f>SUM(H39:H41)</f>
        <v>17161</v>
      </c>
    </row>
    <row r="43" spans="2:8" ht="17.25" customHeight="1">
      <c r="B43" s="27" t="s">
        <v>157</v>
      </c>
      <c r="D43" s="88">
        <v>-227</v>
      </c>
      <c r="E43" s="88">
        <v>462</v>
      </c>
      <c r="F43" s="88"/>
      <c r="G43" s="88">
        <v>1252</v>
      </c>
      <c r="H43" s="88">
        <v>2602</v>
      </c>
    </row>
    <row r="44" spans="4:9" ht="13.5" thickBot="1">
      <c r="D44" s="89">
        <f>SUM(D42:D43)</f>
        <v>7774</v>
      </c>
      <c r="E44" s="89">
        <f>SUM(E42:E43)</f>
        <v>4565</v>
      </c>
      <c r="F44" s="89"/>
      <c r="G44" s="89">
        <f>SUM(G42:G43)</f>
        <v>21558</v>
      </c>
      <c r="H44" s="89">
        <f>SUM(H42:H43)</f>
        <v>19763</v>
      </c>
      <c r="I44" s="41"/>
    </row>
    <row r="45" spans="4:8" ht="12.75">
      <c r="D45" s="30"/>
      <c r="E45" s="30"/>
      <c r="F45" s="30"/>
      <c r="G45" s="42"/>
      <c r="H45" s="42"/>
    </row>
    <row r="46" spans="4:7" ht="12.75">
      <c r="D46" s="30"/>
      <c r="E46" s="30"/>
      <c r="F46" s="30"/>
      <c r="G46" s="30"/>
    </row>
    <row r="51" spans="1:2" ht="12.75">
      <c r="A51" s="22" t="s">
        <v>99</v>
      </c>
      <c r="B51" s="23" t="s">
        <v>150</v>
      </c>
    </row>
    <row r="52" spans="1:2" ht="12.75">
      <c r="A52" s="22"/>
      <c r="B52" s="23"/>
    </row>
    <row r="53" ht="12.75">
      <c r="G53" s="34"/>
    </row>
    <row r="54" ht="12.75">
      <c r="G54" s="34"/>
    </row>
    <row r="55" ht="12.75">
      <c r="G55" s="34"/>
    </row>
    <row r="56" ht="12.75">
      <c r="G56" s="34"/>
    </row>
    <row r="57" spans="1:2" ht="12.75">
      <c r="A57" s="22" t="s">
        <v>100</v>
      </c>
      <c r="B57" s="23" t="s">
        <v>101</v>
      </c>
    </row>
    <row r="58" spans="1:2" ht="5.25" customHeight="1">
      <c r="A58" s="22"/>
      <c r="B58" s="23"/>
    </row>
    <row r="59" ht="12.75">
      <c r="B59" s="21" t="s">
        <v>42</v>
      </c>
    </row>
    <row r="60" ht="12" customHeight="1"/>
    <row r="61" spans="5:7" ht="12" customHeight="1">
      <c r="E61" s="26" t="s">
        <v>236</v>
      </c>
      <c r="F61" s="24"/>
      <c r="G61" s="26" t="s">
        <v>255</v>
      </c>
    </row>
    <row r="62" spans="5:7" ht="12" customHeight="1">
      <c r="E62" s="26" t="s">
        <v>235</v>
      </c>
      <c r="F62" s="24"/>
      <c r="G62" s="26" t="s">
        <v>256</v>
      </c>
    </row>
    <row r="63" spans="5:7" ht="12.75">
      <c r="E63" s="110" t="s">
        <v>234</v>
      </c>
      <c r="F63" s="24"/>
      <c r="G63" s="32" t="s">
        <v>254</v>
      </c>
    </row>
    <row r="64" spans="5:7" ht="12.75">
      <c r="E64" s="31" t="s">
        <v>201</v>
      </c>
      <c r="F64" s="25"/>
      <c r="G64" s="31" t="s">
        <v>250</v>
      </c>
    </row>
    <row r="65" spans="5:7" ht="12.75">
      <c r="E65" s="26"/>
      <c r="G65" s="26"/>
    </row>
    <row r="66" spans="3:7" ht="12.75">
      <c r="C66" s="21" t="s">
        <v>177</v>
      </c>
      <c r="E66" s="82">
        <v>0</v>
      </c>
      <c r="F66" s="87"/>
      <c r="G66" s="87">
        <v>4481</v>
      </c>
    </row>
    <row r="67" spans="3:7" ht="12.75">
      <c r="C67" s="21" t="s">
        <v>178</v>
      </c>
      <c r="E67" s="87">
        <v>189</v>
      </c>
      <c r="F67" s="87"/>
      <c r="G67" s="87">
        <v>395</v>
      </c>
    </row>
    <row r="68" spans="3:7" ht="12.75">
      <c r="C68" s="21" t="s">
        <v>196</v>
      </c>
      <c r="E68" s="87">
        <v>-118</v>
      </c>
      <c r="F68" s="87"/>
      <c r="G68" s="87">
        <v>-97</v>
      </c>
    </row>
    <row r="69" ht="6.75" customHeight="1"/>
    <row r="70" spans="1:2" ht="12.75">
      <c r="A70" s="37"/>
      <c r="B70" s="21" t="s">
        <v>45</v>
      </c>
    </row>
    <row r="71" ht="8.25" customHeight="1"/>
    <row r="72" spans="6:7" ht="12.75">
      <c r="F72" s="34"/>
      <c r="G72" s="34" t="s">
        <v>250</v>
      </c>
    </row>
    <row r="73" spans="6:7" ht="12.75">
      <c r="F73" s="34"/>
      <c r="G73" s="35"/>
    </row>
    <row r="74" spans="3:7" ht="12.75">
      <c r="C74" s="21" t="s">
        <v>102</v>
      </c>
      <c r="F74" s="28"/>
      <c r="G74" s="81">
        <v>198591</v>
      </c>
    </row>
    <row r="75" spans="3:7" ht="12.75">
      <c r="C75" s="21" t="s">
        <v>103</v>
      </c>
      <c r="F75" s="28"/>
      <c r="G75" s="120">
        <v>-8275</v>
      </c>
    </row>
    <row r="76" spans="3:7" ht="13.5" thickBot="1">
      <c r="C76" s="21" t="s">
        <v>104</v>
      </c>
      <c r="F76" s="30"/>
      <c r="G76" s="121">
        <f>SUM(G74:G75)</f>
        <v>190316</v>
      </c>
    </row>
    <row r="77" ht="12.75">
      <c r="G77" s="90"/>
    </row>
    <row r="78" spans="3:7" ht="13.5" thickBot="1">
      <c r="C78" s="21" t="s">
        <v>105</v>
      </c>
      <c r="F78" s="30"/>
      <c r="G78" s="122">
        <v>90581</v>
      </c>
    </row>
    <row r="79" ht="7.5" customHeight="1">
      <c r="G79" s="29"/>
    </row>
    <row r="80" spans="1:2" ht="15" customHeight="1">
      <c r="A80" s="22" t="s">
        <v>106</v>
      </c>
      <c r="B80" s="23" t="s">
        <v>107</v>
      </c>
    </row>
    <row r="81" spans="1:2" ht="15" customHeight="1">
      <c r="A81" s="22"/>
      <c r="B81" s="23"/>
    </row>
    <row r="82" spans="1:2" ht="15" customHeight="1">
      <c r="A82" s="22"/>
      <c r="B82" s="23"/>
    </row>
    <row r="83" spans="1:2" ht="15" customHeight="1">
      <c r="A83" s="22"/>
      <c r="B83" s="23"/>
    </row>
    <row r="84" spans="1:2" ht="15" customHeight="1">
      <c r="A84" s="22"/>
      <c r="B84" s="23"/>
    </row>
    <row r="85" spans="1:2" ht="9" customHeight="1">
      <c r="A85" s="22"/>
      <c r="B85" s="23"/>
    </row>
    <row r="86" spans="1:2" ht="8.25" customHeight="1">
      <c r="A86" s="22"/>
      <c r="B86" s="23"/>
    </row>
    <row r="87" spans="1:2" ht="9" customHeight="1">
      <c r="A87" s="22"/>
      <c r="B87" s="23"/>
    </row>
    <row r="88" spans="1:2" ht="12.75">
      <c r="A88" s="46"/>
      <c r="B88" s="38"/>
    </row>
    <row r="89" spans="1:2" ht="7.5" customHeight="1">
      <c r="A89" s="22"/>
      <c r="B89" s="23"/>
    </row>
    <row r="90" spans="1:2" ht="7.5" customHeight="1">
      <c r="A90" s="22"/>
      <c r="B90" s="23"/>
    </row>
    <row r="91" spans="1:2" ht="7.5" customHeight="1">
      <c r="A91" s="22"/>
      <c r="B91" s="23"/>
    </row>
    <row r="92" spans="1:2" ht="12.75">
      <c r="A92" s="22" t="s">
        <v>108</v>
      </c>
      <c r="B92" s="23" t="s">
        <v>109</v>
      </c>
    </row>
    <row r="93" spans="1:2" ht="5.25" customHeight="1">
      <c r="A93" s="22"/>
      <c r="B93" s="23"/>
    </row>
    <row r="94" spans="1:2" ht="7.5" customHeight="1">
      <c r="A94" s="22"/>
      <c r="B94" s="23"/>
    </row>
    <row r="95" spans="1:2" ht="12.75">
      <c r="A95" s="22"/>
      <c r="B95" s="23"/>
    </row>
    <row r="96" spans="1:2" ht="12.75">
      <c r="A96" s="22"/>
      <c r="B96" s="23"/>
    </row>
    <row r="97" spans="1:2" ht="12.75">
      <c r="A97" s="22" t="s">
        <v>110</v>
      </c>
      <c r="B97" s="23" t="s">
        <v>111</v>
      </c>
    </row>
    <row r="98" ht="7.5" customHeight="1"/>
    <row r="99" ht="9.75" customHeight="1"/>
    <row r="100" ht="18" customHeight="1"/>
    <row r="101" ht="11.25" customHeight="1"/>
    <row r="102" ht="5.25" customHeight="1"/>
    <row r="103" spans="1:2" ht="12.75">
      <c r="A103" s="22" t="s">
        <v>112</v>
      </c>
      <c r="B103" s="23" t="s">
        <v>113</v>
      </c>
    </row>
    <row r="104" ht="4.5" customHeight="1"/>
    <row r="105" ht="15" customHeight="1">
      <c r="B105" s="39" t="s">
        <v>42</v>
      </c>
    </row>
    <row r="106" ht="4.5" customHeight="1"/>
    <row r="107" spans="5:7" ht="12.75" customHeight="1">
      <c r="E107" s="34" t="s">
        <v>199</v>
      </c>
      <c r="F107" s="34"/>
      <c r="G107" s="34"/>
    </row>
    <row r="108" ht="12.75">
      <c r="C108" s="27" t="s">
        <v>114</v>
      </c>
    </row>
    <row r="109" spans="3:6" ht="12.75">
      <c r="C109" s="39" t="s">
        <v>116</v>
      </c>
      <c r="E109" s="109">
        <v>3238</v>
      </c>
      <c r="F109" s="28"/>
    </row>
    <row r="110" spans="5:7" ht="12.75" customHeight="1" thickBot="1">
      <c r="E110" s="121">
        <f>SUM(E109:E109)</f>
        <v>3238</v>
      </c>
      <c r="F110" s="30"/>
      <c r="G110" s="29"/>
    </row>
    <row r="111" spans="3:5" ht="12.75">
      <c r="C111" s="27" t="s">
        <v>117</v>
      </c>
      <c r="E111" s="33"/>
    </row>
    <row r="112" spans="3:6" ht="12.75">
      <c r="C112" s="39" t="s">
        <v>115</v>
      </c>
      <c r="E112" s="81">
        <v>42293</v>
      </c>
      <c r="F112" s="28"/>
    </row>
    <row r="113" spans="3:6" ht="12.75">
      <c r="C113" s="39" t="s">
        <v>116</v>
      </c>
      <c r="E113" s="109">
        <v>249071</v>
      </c>
      <c r="F113" s="28"/>
    </row>
    <row r="114" spans="5:7" ht="13.5" thickBot="1">
      <c r="E114" s="121">
        <f>SUM(E112:E113)</f>
        <v>291364</v>
      </c>
      <c r="F114" s="30"/>
      <c r="G114" s="29"/>
    </row>
    <row r="115" spans="4:7" ht="7.5" customHeight="1">
      <c r="D115" s="36"/>
      <c r="F115" s="30"/>
      <c r="G115" s="29"/>
    </row>
    <row r="116" spans="2:7" ht="12.75">
      <c r="B116" s="39" t="s">
        <v>45</v>
      </c>
      <c r="G116" s="29"/>
    </row>
    <row r="117" ht="7.5" customHeight="1">
      <c r="G117" s="29"/>
    </row>
    <row r="118" spans="3:7" ht="12.75">
      <c r="C118" s="21" t="s">
        <v>118</v>
      </c>
      <c r="E118" s="34" t="s">
        <v>199</v>
      </c>
      <c r="F118" s="34"/>
      <c r="G118" s="29"/>
    </row>
    <row r="119" spans="5:7" ht="5.25" customHeight="1">
      <c r="E119" s="30"/>
      <c r="F119" s="30"/>
      <c r="G119" s="29"/>
    </row>
    <row r="120" spans="3:7" ht="12.75">
      <c r="C120" s="21" t="s">
        <v>119</v>
      </c>
      <c r="E120" s="81">
        <v>16513</v>
      </c>
      <c r="F120" s="28"/>
      <c r="G120" s="29"/>
    </row>
    <row r="121" spans="3:7" ht="12.75">
      <c r="C121" s="21" t="s">
        <v>120</v>
      </c>
      <c r="E121" s="81">
        <v>4109</v>
      </c>
      <c r="F121" s="28"/>
      <c r="G121" s="29"/>
    </row>
    <row r="122" spans="3:7" ht="12.75">
      <c r="C122" s="21" t="s">
        <v>121</v>
      </c>
      <c r="E122" s="81">
        <v>22141</v>
      </c>
      <c r="F122" s="28"/>
      <c r="G122" s="29"/>
    </row>
    <row r="123" spans="3:7" ht="13.5" thickBot="1">
      <c r="C123" s="21" t="s">
        <v>122</v>
      </c>
      <c r="E123" s="122">
        <v>1008</v>
      </c>
      <c r="F123" s="30"/>
      <c r="G123" s="29"/>
    </row>
    <row r="124" spans="4:7" ht="8.25" customHeight="1">
      <c r="D124" s="36"/>
      <c r="F124" s="30"/>
      <c r="G124" s="29"/>
    </row>
    <row r="125" spans="3:7" ht="12.75">
      <c r="C125" s="21" t="s">
        <v>149</v>
      </c>
      <c r="G125" s="29"/>
    </row>
    <row r="126" ht="12.75">
      <c r="G126" s="29"/>
    </row>
    <row r="127" spans="1:2" ht="12.75">
      <c r="A127" s="22" t="s">
        <v>123</v>
      </c>
      <c r="B127" s="23" t="s">
        <v>124</v>
      </c>
    </row>
    <row r="129" ht="12.75"/>
    <row r="130" ht="12.75"/>
    <row r="131" spans="1:2" ht="15" customHeight="1">
      <c r="A131" s="22" t="s">
        <v>125</v>
      </c>
      <c r="B131" s="23" t="s">
        <v>126</v>
      </c>
    </row>
    <row r="133" ht="15" customHeight="1"/>
    <row r="135" spans="1:2" ht="15" customHeight="1">
      <c r="A135" s="22" t="s">
        <v>127</v>
      </c>
      <c r="B135" s="23" t="s">
        <v>128</v>
      </c>
    </row>
    <row r="137" ht="12.75"/>
    <row r="138" ht="12.75"/>
    <row r="139" spans="1:2" ht="12.75" customHeight="1">
      <c r="A139" s="22" t="s">
        <v>129</v>
      </c>
      <c r="B139" s="23" t="s">
        <v>130</v>
      </c>
    </row>
    <row r="140" spans="1:2" ht="12.75">
      <c r="A140" s="22"/>
      <c r="B140" s="23"/>
    </row>
    <row r="141" spans="1:2" ht="12" customHeight="1">
      <c r="A141" s="22"/>
      <c r="B141" s="23"/>
    </row>
    <row r="142" spans="1:2" ht="3.75" customHeight="1">
      <c r="A142" s="22"/>
      <c r="B142" s="23"/>
    </row>
    <row r="143" spans="6:8" ht="12.75" customHeight="1">
      <c r="F143" s="40"/>
      <c r="G143" s="34" t="s">
        <v>238</v>
      </c>
      <c r="H143" s="27"/>
    </row>
    <row r="144" spans="6:8" ht="12.75">
      <c r="F144" s="40"/>
      <c r="G144" s="34" t="s">
        <v>237</v>
      </c>
      <c r="H144" s="34" t="s">
        <v>249</v>
      </c>
    </row>
    <row r="145" spans="5:8" ht="12.75" customHeight="1">
      <c r="E145" s="35" t="s">
        <v>200</v>
      </c>
      <c r="F145" s="40"/>
      <c r="G145" s="34" t="s">
        <v>246</v>
      </c>
      <c r="H145" s="34" t="s">
        <v>248</v>
      </c>
    </row>
    <row r="146" spans="5:8" ht="12.75">
      <c r="E146" s="34" t="s">
        <v>199</v>
      </c>
      <c r="F146" s="34"/>
      <c r="G146" s="34" t="s">
        <v>223</v>
      </c>
      <c r="H146" s="34" t="s">
        <v>206</v>
      </c>
    </row>
    <row r="147" ht="4.5" customHeight="1">
      <c r="H147" s="33"/>
    </row>
    <row r="148" spans="3:8" ht="12.75">
      <c r="C148" s="21" t="s">
        <v>131</v>
      </c>
      <c r="E148" s="82">
        <v>314610</v>
      </c>
      <c r="F148" s="82"/>
      <c r="G148" s="82">
        <v>8515</v>
      </c>
      <c r="H148" s="82">
        <v>246145</v>
      </c>
    </row>
    <row r="149" spans="3:9" ht="12.75">
      <c r="C149" s="21" t="s">
        <v>132</v>
      </c>
      <c r="E149" s="88">
        <v>38345</v>
      </c>
      <c r="F149" s="88"/>
      <c r="G149" s="88">
        <v>68526</v>
      </c>
      <c r="H149" s="88">
        <v>1576013</v>
      </c>
      <c r="I149" s="108"/>
    </row>
    <row r="150" spans="5:8" ht="12" customHeight="1">
      <c r="E150" s="82">
        <f>SUM(E148:E149)</f>
        <v>352955</v>
      </c>
      <c r="F150" s="82"/>
      <c r="G150" s="82">
        <f>SUM(G148:G149)</f>
        <v>77041</v>
      </c>
      <c r="H150" s="82">
        <f>SUM(H148:H149)</f>
        <v>1822158</v>
      </c>
    </row>
    <row r="151" spans="3:8" ht="12.75">
      <c r="C151" s="21" t="s">
        <v>159</v>
      </c>
      <c r="E151" s="82"/>
      <c r="F151" s="82"/>
      <c r="G151" s="82"/>
      <c r="H151" s="82"/>
    </row>
    <row r="152" spans="3:8" ht="12.75">
      <c r="C152" s="39" t="s">
        <v>152</v>
      </c>
      <c r="E152" s="82">
        <v>317171</v>
      </c>
      <c r="F152" s="82"/>
      <c r="G152" s="82">
        <v>0</v>
      </c>
      <c r="H152" s="82">
        <v>0</v>
      </c>
    </row>
    <row r="153" spans="3:8" ht="12.75">
      <c r="C153" s="39" t="s">
        <v>133</v>
      </c>
      <c r="E153" s="82">
        <v>0</v>
      </c>
      <c r="F153" s="82"/>
      <c r="G153" s="82">
        <v>-16757</v>
      </c>
      <c r="H153" s="82">
        <v>0</v>
      </c>
    </row>
    <row r="154" spans="3:8" ht="12.75">
      <c r="C154" s="39" t="s">
        <v>134</v>
      </c>
      <c r="E154" s="82">
        <v>0</v>
      </c>
      <c r="F154" s="82"/>
      <c r="G154" s="82">
        <v>0</v>
      </c>
      <c r="H154" s="82">
        <v>497501</v>
      </c>
    </row>
    <row r="155" spans="3:9" ht="6.75" customHeight="1">
      <c r="C155" s="39"/>
      <c r="E155" s="88"/>
      <c r="F155" s="88"/>
      <c r="G155" s="88"/>
      <c r="H155" s="88"/>
      <c r="I155" s="108"/>
    </row>
    <row r="156" spans="5:8" ht="12.75">
      <c r="E156" s="84">
        <f>SUM(E150:E153)</f>
        <v>670126</v>
      </c>
      <c r="F156" s="84"/>
      <c r="G156" s="84">
        <f>SUM(G150:G153)</f>
        <v>60284</v>
      </c>
      <c r="H156" s="84">
        <f>SUM(H150:H154)</f>
        <v>2319659</v>
      </c>
    </row>
    <row r="157" spans="3:8" ht="12.75">
      <c r="C157" s="21" t="s">
        <v>135</v>
      </c>
      <c r="E157" s="84"/>
      <c r="F157" s="84"/>
      <c r="G157" s="84"/>
      <c r="H157" s="84"/>
    </row>
    <row r="158" spans="3:8" ht="12.75">
      <c r="C158" s="21" t="s">
        <v>158</v>
      </c>
      <c r="E158" s="84">
        <v>-317171</v>
      </c>
      <c r="F158" s="84"/>
      <c r="G158" s="84">
        <v>0</v>
      </c>
      <c r="H158" s="84">
        <v>0</v>
      </c>
    </row>
    <row r="159" spans="5:9" ht="13.5" thickBot="1">
      <c r="E159" s="89">
        <f>SUM(E156:E158)</f>
        <v>352955</v>
      </c>
      <c r="F159" s="89"/>
      <c r="G159" s="89">
        <f>SUM(G156:G158)</f>
        <v>60284</v>
      </c>
      <c r="H159" s="89">
        <f>SUM(H156:H158)</f>
        <v>2319659</v>
      </c>
      <c r="I159" s="41"/>
    </row>
    <row r="160" ht="12.75">
      <c r="G160" s="30"/>
    </row>
    <row r="161" spans="1:7" ht="12.75">
      <c r="A161" s="22" t="s">
        <v>136</v>
      </c>
      <c r="G161" s="30"/>
    </row>
    <row r="162" ht="12.75">
      <c r="G162" s="30"/>
    </row>
    <row r="163" ht="12.75">
      <c r="G163" s="30"/>
    </row>
    <row r="164" ht="12.75">
      <c r="G164" s="30"/>
    </row>
    <row r="165" ht="18.75" customHeight="1">
      <c r="G165" s="30"/>
    </row>
    <row r="166" ht="10.5" customHeight="1">
      <c r="G166" s="30"/>
    </row>
    <row r="167" ht="8.25" customHeight="1">
      <c r="G167" s="30"/>
    </row>
    <row r="168" spans="1:2" ht="17.25" customHeight="1">
      <c r="A168" s="22" t="s">
        <v>137</v>
      </c>
      <c r="B168" s="23" t="s">
        <v>138</v>
      </c>
    </row>
    <row r="170" ht="12.75"/>
    <row r="171" ht="12.75"/>
    <row r="172" ht="12.75"/>
    <row r="173" ht="12.75"/>
    <row r="174" ht="12.75"/>
    <row r="175" ht="12.75"/>
    <row r="176" ht="12.75"/>
    <row r="177" ht="12.75"/>
    <row r="178" ht="12.75"/>
    <row r="179" ht="14.25" customHeight="1"/>
    <row r="180" ht="7.5" customHeight="1"/>
    <row r="181" ht="12.75"/>
    <row r="182" ht="18" customHeight="1"/>
    <row r="183" spans="1:2" ht="12.75">
      <c r="A183" s="22" t="s">
        <v>139</v>
      </c>
      <c r="B183" s="23" t="s">
        <v>140</v>
      </c>
    </row>
    <row r="188" spans="1:2" ht="12.75">
      <c r="A188" s="22" t="s">
        <v>141</v>
      </c>
      <c r="B188" s="23" t="s">
        <v>142</v>
      </c>
    </row>
    <row r="190" ht="12.75"/>
    <row r="191" ht="12.75"/>
    <row r="192" ht="14.25" customHeight="1"/>
    <row r="193" ht="6.75" customHeight="1"/>
    <row r="194" spans="1:2" ht="12.75">
      <c r="A194" s="22" t="s">
        <v>143</v>
      </c>
      <c r="B194" s="23" t="s">
        <v>144</v>
      </c>
    </row>
    <row r="196" ht="12.75"/>
    <row r="197" ht="12.75"/>
    <row r="198" ht="12.75"/>
    <row r="199" ht="12.75"/>
    <row r="200" ht="12.75"/>
    <row r="201" ht="7.5" customHeight="1"/>
    <row r="202" ht="12" customHeight="1"/>
    <row r="203" ht="12.75"/>
    <row r="204" ht="12.75"/>
    <row r="205" ht="12.75"/>
    <row r="206" spans="1:2" ht="12.75">
      <c r="A206" s="22" t="s">
        <v>145</v>
      </c>
      <c r="B206" s="23" t="s">
        <v>163</v>
      </c>
    </row>
    <row r="207" spans="1:2" ht="12.75">
      <c r="A207" s="22"/>
      <c r="B207" s="23"/>
    </row>
    <row r="208" ht="12.75">
      <c r="B208" s="21" t="s">
        <v>164</v>
      </c>
    </row>
    <row r="209" ht="8.25" customHeight="1"/>
    <row r="210" spans="1:2" ht="12.75">
      <c r="A210" s="22" t="s">
        <v>146</v>
      </c>
      <c r="B210" s="23" t="s">
        <v>179</v>
      </c>
    </row>
    <row r="218" spans="1:2" ht="12.75">
      <c r="A218" s="92" t="s">
        <v>189</v>
      </c>
      <c r="B218" s="23" t="s">
        <v>185</v>
      </c>
    </row>
    <row r="219" ht="12.75">
      <c r="A219" s="21"/>
    </row>
    <row r="220" ht="12.75">
      <c r="A220" s="21"/>
    </row>
    <row r="221" ht="12.75">
      <c r="A221" s="21"/>
    </row>
    <row r="222" ht="12.75">
      <c r="A222" s="21"/>
    </row>
    <row r="223" ht="12.75">
      <c r="A223" s="21"/>
    </row>
    <row r="224" spans="1:2" ht="12.75">
      <c r="A224" s="21"/>
      <c r="B224" s="21" t="s">
        <v>186</v>
      </c>
    </row>
    <row r="225" ht="12.75">
      <c r="A225" s="21"/>
    </row>
    <row r="226" spans="1:2" ht="12.75">
      <c r="A226" s="21"/>
      <c r="B226" s="39" t="s">
        <v>89</v>
      </c>
    </row>
    <row r="227" ht="12.75">
      <c r="A227" s="21"/>
    </row>
    <row r="228" ht="12.75">
      <c r="A228" s="21"/>
    </row>
    <row r="229" ht="12.75">
      <c r="B229" s="39" t="s">
        <v>91</v>
      </c>
    </row>
    <row r="232" ht="12.75">
      <c r="B232" s="39" t="s">
        <v>93</v>
      </c>
    </row>
    <row r="235" spans="1:2" ht="12.75">
      <c r="A235" s="22" t="s">
        <v>184</v>
      </c>
      <c r="B235" s="23" t="s">
        <v>165</v>
      </c>
    </row>
    <row r="236" spans="1:2" ht="12.75">
      <c r="A236" s="22"/>
      <c r="B236" s="92"/>
    </row>
    <row r="237" spans="1:3" ht="12.75">
      <c r="A237" s="22"/>
      <c r="B237" s="23" t="s">
        <v>181</v>
      </c>
      <c r="C237" s="23" t="s">
        <v>190</v>
      </c>
    </row>
    <row r="238" spans="1:3" ht="6" customHeight="1">
      <c r="A238" s="22"/>
      <c r="B238" s="23"/>
      <c r="C238" s="23"/>
    </row>
    <row r="239" spans="1:3" ht="12.75">
      <c r="A239" s="22"/>
      <c r="B239" s="23"/>
      <c r="C239" s="23"/>
    </row>
    <row r="240" spans="1:3" ht="12.75">
      <c r="A240" s="22"/>
      <c r="B240" s="23"/>
      <c r="C240" s="23"/>
    </row>
    <row r="241" spans="1:3" ht="12.75">
      <c r="A241" s="22"/>
      <c r="B241" s="23"/>
      <c r="C241" s="23"/>
    </row>
    <row r="242" spans="1:3" ht="12.75">
      <c r="A242" s="22"/>
      <c r="B242" s="23"/>
      <c r="C242" s="23"/>
    </row>
    <row r="243" spans="1:3" ht="12.75">
      <c r="A243" s="22"/>
      <c r="B243" s="23"/>
      <c r="C243" s="23"/>
    </row>
    <row r="244" spans="1:3" ht="12.75">
      <c r="A244" s="22"/>
      <c r="B244" s="23"/>
      <c r="C244" s="23"/>
    </row>
    <row r="245" spans="1:3" ht="12.75">
      <c r="A245" s="22"/>
      <c r="B245" s="23"/>
      <c r="C245" s="23"/>
    </row>
    <row r="246" spans="1:3" ht="6.75" customHeight="1">
      <c r="A246" s="22"/>
      <c r="B246" s="23"/>
      <c r="C246" s="23"/>
    </row>
    <row r="247" spans="1:3" ht="12.75">
      <c r="A247" s="22"/>
      <c r="B247" s="23"/>
      <c r="C247" s="23"/>
    </row>
    <row r="248" spans="1:3" s="29" customFormat="1" ht="9" customHeight="1">
      <c r="A248" s="94"/>
      <c r="B248" s="95"/>
      <c r="C248" s="95"/>
    </row>
    <row r="249" spans="1:8" ht="12.75">
      <c r="A249" s="22"/>
      <c r="B249" s="23"/>
      <c r="C249" s="23"/>
      <c r="E249" s="31"/>
      <c r="F249" s="31"/>
      <c r="G249" s="31"/>
      <c r="H249" s="31"/>
    </row>
    <row r="250" spans="1:3" ht="12.75">
      <c r="A250" s="22"/>
      <c r="B250" s="23"/>
      <c r="C250" s="23"/>
    </row>
    <row r="251" spans="1:3" ht="12.75">
      <c r="A251" s="22"/>
      <c r="B251" s="23" t="s">
        <v>182</v>
      </c>
      <c r="C251" s="23" t="s">
        <v>191</v>
      </c>
    </row>
    <row r="252" spans="1:3" ht="12.75">
      <c r="A252" s="22"/>
      <c r="B252" s="23"/>
      <c r="C252" s="23"/>
    </row>
    <row r="253" ht="12.75"/>
    <row r="254" ht="12.75"/>
    <row r="255" ht="12.75"/>
    <row r="256" spans="5:8" ht="12.75">
      <c r="E256" s="34" t="s">
        <v>241</v>
      </c>
      <c r="F256" s="23"/>
      <c r="H256" s="34" t="s">
        <v>253</v>
      </c>
    </row>
    <row r="257" spans="5:8" ht="12.75">
      <c r="E257" s="34" t="s">
        <v>240</v>
      </c>
      <c r="F257" s="23"/>
      <c r="G257" s="19"/>
      <c r="H257" s="34" t="s">
        <v>252</v>
      </c>
    </row>
    <row r="258" spans="5:8" ht="12.75">
      <c r="E258" s="111" t="s">
        <v>257</v>
      </c>
      <c r="F258" s="23"/>
      <c r="G258" s="19" t="s">
        <v>242</v>
      </c>
      <c r="H258" s="111" t="s">
        <v>234</v>
      </c>
    </row>
    <row r="259" spans="5:8" ht="12.75">
      <c r="E259" s="34" t="s">
        <v>239</v>
      </c>
      <c r="F259" s="23"/>
      <c r="G259" s="19" t="s">
        <v>247</v>
      </c>
      <c r="H259" s="34" t="s">
        <v>251</v>
      </c>
    </row>
    <row r="260" ht="12.75">
      <c r="B260" s="21" t="s">
        <v>166</v>
      </c>
    </row>
    <row r="261" ht="12.75">
      <c r="C261" s="21" t="s">
        <v>167</v>
      </c>
    </row>
    <row r="262" ht="12.75">
      <c r="B262" s="21" t="s">
        <v>168</v>
      </c>
    </row>
    <row r="263" ht="12.75">
      <c r="B263" s="21" t="s">
        <v>169</v>
      </c>
    </row>
    <row r="264" spans="3:8" ht="12" customHeight="1">
      <c r="C264" s="21" t="s">
        <v>170</v>
      </c>
      <c r="E264" s="43">
        <v>133</v>
      </c>
      <c r="G264" s="91">
        <v>0</v>
      </c>
      <c r="H264" s="43">
        <v>133</v>
      </c>
    </row>
    <row r="265" spans="2:9" ht="12.75">
      <c r="B265" s="21" t="s">
        <v>171</v>
      </c>
      <c r="E265" s="44">
        <v>55</v>
      </c>
      <c r="F265" s="108"/>
      <c r="G265" s="88">
        <v>55</v>
      </c>
      <c r="H265" s="93">
        <v>0</v>
      </c>
      <c r="I265" s="108"/>
    </row>
    <row r="266" spans="5:8" ht="12.75">
      <c r="E266" s="43">
        <f>SUM(E264:E265)</f>
        <v>188</v>
      </c>
      <c r="G266" s="82">
        <f>SUM(G264:G265)</f>
        <v>55</v>
      </c>
      <c r="H266" s="43">
        <f>SUM(H264:H265)</f>
        <v>133</v>
      </c>
    </row>
    <row r="267" spans="2:8" ht="12.75">
      <c r="B267" s="21" t="s">
        <v>172</v>
      </c>
      <c r="E267" s="43"/>
      <c r="G267" s="27"/>
      <c r="H267" s="43"/>
    </row>
    <row r="268" spans="2:8" ht="12.75">
      <c r="B268" s="21" t="s">
        <v>192</v>
      </c>
      <c r="E268" s="43">
        <v>370</v>
      </c>
      <c r="G268" s="27">
        <v>106</v>
      </c>
      <c r="H268" s="43">
        <f>+E268-G268</f>
        <v>264</v>
      </c>
    </row>
    <row r="269" spans="5:9" ht="13.5" thickBot="1">
      <c r="E269" s="45">
        <f>SUM(E266:E268)</f>
        <v>558</v>
      </c>
      <c r="F269" s="41"/>
      <c r="G269" s="41">
        <f>SUM(G266:G268)</f>
        <v>161</v>
      </c>
      <c r="H269" s="45">
        <f>SUM(H266:H268)</f>
        <v>397</v>
      </c>
      <c r="I269" s="41"/>
    </row>
    <row r="270" spans="6:7" ht="12.75">
      <c r="F270" s="29"/>
      <c r="G270" s="29"/>
    </row>
    <row r="271" spans="5:6" ht="12.75">
      <c r="E271" s="29"/>
      <c r="F271" s="29"/>
    </row>
    <row r="272" ht="12.75"/>
    <row r="273" ht="12.75"/>
    <row r="274" ht="12.75"/>
    <row r="275" ht="12.75"/>
    <row r="276" ht="12.75"/>
    <row r="277" ht="12.75"/>
    <row r="278" ht="12.75"/>
    <row r="279" ht="12.75"/>
    <row r="280" ht="12.75"/>
    <row r="283" ht="12.75">
      <c r="A283" s="19" t="s">
        <v>197</v>
      </c>
    </row>
    <row r="284" ht="12.75">
      <c r="A284" s="19" t="s">
        <v>198</v>
      </c>
    </row>
    <row r="289" ht="12.75">
      <c r="A289" s="19" t="s">
        <v>147</v>
      </c>
    </row>
    <row r="290" ht="12.75">
      <c r="A290" s="19" t="s">
        <v>148</v>
      </c>
    </row>
    <row r="292" ht="12.75">
      <c r="A292" s="19" t="s">
        <v>193</v>
      </c>
    </row>
  </sheetData>
  <printOptions/>
  <pageMargins left="0.83" right="0.63" top="0.63" bottom="0.451181102" header="0.43" footer="0.31496062992126"/>
  <pageSetup firstPageNumber="3" useFirstPageNumber="1" horizontalDpi="600" verticalDpi="600" orientation="portrait" paperSize="9" scale="89" r:id="rId2"/>
  <headerFooter alignWithMargins="0">
    <oddHeader>&amp;R&amp;"Arial,Bold"&amp;12PMC</oddHeader>
    <oddFooter>&amp;C&amp;P</oddFooter>
  </headerFooter>
  <rowBreaks count="4" manualBreakCount="4">
    <brk id="55" max="255" man="1"/>
    <brk id="125" max="255" man="1"/>
    <brk id="187" max="8" man="1"/>
    <brk id="24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ACCOUNTS</dc:creator>
  <cp:keywords/>
  <dc:description/>
  <cp:lastModifiedBy>win95</cp:lastModifiedBy>
  <cp:lastPrinted>2002-02-27T10:26:53Z</cp:lastPrinted>
  <dcterms:created xsi:type="dcterms:W3CDTF">2000-08-21T09:32:26Z</dcterms:created>
  <dcterms:modified xsi:type="dcterms:W3CDTF">2002-02-27T06:08:11Z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