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15" windowWidth="9420" windowHeight="4530" tabRatio="601" activeTab="0"/>
  </bookViews>
  <sheets>
    <sheet name="Income Statement " sheetId="1" r:id="rId1"/>
    <sheet name="Balance Sheet" sheetId="2" r:id="rId2"/>
    <sheet name="Notes" sheetId="3" r:id="rId3"/>
  </sheets>
  <definedNames>
    <definedName name="_xlnm.Print_Area" localSheetId="0">'Income Statement '!$A$1:$M$75</definedName>
    <definedName name="_xlnm.Print_Area" localSheetId="2">'Notes'!$A$1:$J$257</definedName>
  </definedNames>
  <calcPr fullCalcOnLoad="1" iterate="1" iterateCount="1" iterateDelta="0.001"/>
</workbook>
</file>

<file path=xl/sharedStrings.xml><?xml version="1.0" encoding="utf-8"?>
<sst xmlns="http://schemas.openxmlformats.org/spreadsheetml/2006/main" count="308" uniqueCount="227">
  <si>
    <t>CONSOLIDATED INCOME STATEMENT</t>
  </si>
  <si>
    <t xml:space="preserve">    INDIVIDUAL QUARTER</t>
  </si>
  <si>
    <t xml:space="preserve">     CUMULATIVE QUARTER</t>
  </si>
  <si>
    <t>CURRENT</t>
  </si>
  <si>
    <t>PRECEDING YEAR</t>
  </si>
  <si>
    <t>YEAR</t>
  </si>
  <si>
    <t xml:space="preserve">CORRESPONDING </t>
  </si>
  <si>
    <t>QUARTER</t>
  </si>
  <si>
    <t>TO DATE</t>
  </si>
  <si>
    <t>RM'000</t>
  </si>
  <si>
    <t>1 (a)</t>
  </si>
  <si>
    <t>Revenue</t>
  </si>
  <si>
    <t xml:space="preserve">   (b)</t>
  </si>
  <si>
    <t>Investment income</t>
  </si>
  <si>
    <t xml:space="preserve">   (c)</t>
  </si>
  <si>
    <t xml:space="preserve">Other income </t>
  </si>
  <si>
    <t>2 (a)</t>
  </si>
  <si>
    <t>Profit before finance cost,</t>
  </si>
  <si>
    <t xml:space="preserve">exceptional items, income tax, </t>
  </si>
  <si>
    <t>minority interests and extraordinary</t>
  </si>
  <si>
    <t>items</t>
  </si>
  <si>
    <t>Finance cost</t>
  </si>
  <si>
    <t>Depreciation &amp; amortisation</t>
  </si>
  <si>
    <t xml:space="preserve">   (d)</t>
  </si>
  <si>
    <t>Exceptional items</t>
  </si>
  <si>
    <t xml:space="preserve">   (e)</t>
  </si>
  <si>
    <t>Profit before income tax, minority</t>
  </si>
  <si>
    <t xml:space="preserve">   (f)</t>
  </si>
  <si>
    <t xml:space="preserve">Share of profits and losses of </t>
  </si>
  <si>
    <t xml:space="preserve">   (g)</t>
  </si>
  <si>
    <t xml:space="preserve">interests and extraordinary items </t>
  </si>
  <si>
    <t xml:space="preserve">   (h)</t>
  </si>
  <si>
    <t>Income tax</t>
  </si>
  <si>
    <t xml:space="preserve">   (i)</t>
  </si>
  <si>
    <t>(i)  Profit after income tax before</t>
  </si>
  <si>
    <t xml:space="preserve">      deducting minority interests</t>
  </si>
  <si>
    <t xml:space="preserve">   (j)</t>
  </si>
  <si>
    <t>Net profit from ordinary activities</t>
  </si>
  <si>
    <t xml:space="preserve">attributable to members of the </t>
  </si>
  <si>
    <t>Company</t>
  </si>
  <si>
    <t xml:space="preserve">   (k)</t>
  </si>
  <si>
    <t>(i)   Extraordinary items</t>
  </si>
  <si>
    <t>(iii) Extraordinary items attributable</t>
  </si>
  <si>
    <t xml:space="preserve">       to members of the Company </t>
  </si>
  <si>
    <t xml:space="preserve">   (l) </t>
  </si>
  <si>
    <t>Net profit attributable to members</t>
  </si>
  <si>
    <t>of the Company</t>
  </si>
  <si>
    <t>3</t>
  </si>
  <si>
    <t xml:space="preserve">Earnings per 50 sen share based on </t>
  </si>
  <si>
    <t>(a)</t>
  </si>
  <si>
    <t>Basic (based on 739,500,000</t>
  </si>
  <si>
    <t>ordinary shares) (sen)</t>
  </si>
  <si>
    <t>(b)</t>
  </si>
  <si>
    <t>Fully diluted (sen)</t>
  </si>
  <si>
    <t>N/A</t>
  </si>
  <si>
    <t>N/A - Not applicable</t>
  </si>
  <si>
    <t>CONSOLIDATED BALANCE SHEET</t>
  </si>
  <si>
    <t>AS AT END OF</t>
  </si>
  <si>
    <t>AS AT PRECEDING</t>
  </si>
  <si>
    <t>FINANCIAL</t>
  </si>
  <si>
    <t>YEAR END</t>
  </si>
  <si>
    <t>(Audited)</t>
  </si>
  <si>
    <t>1</t>
  </si>
  <si>
    <t>Property, Plant and Equipment</t>
  </si>
  <si>
    <t>2</t>
  </si>
  <si>
    <t>Long Term Investments</t>
  </si>
  <si>
    <t>4</t>
  </si>
  <si>
    <t>Goodwill on Consolidation</t>
  </si>
  <si>
    <t>5</t>
  </si>
  <si>
    <t>6</t>
  </si>
  <si>
    <t>Current Assets</t>
  </si>
  <si>
    <t xml:space="preserve">     Inventories</t>
  </si>
  <si>
    <t xml:space="preserve">     Trade Receivables</t>
  </si>
  <si>
    <t xml:space="preserve">     Deposits, Bank Balances and Cash</t>
  </si>
  <si>
    <t xml:space="preserve">     Other Debtors</t>
  </si>
  <si>
    <t xml:space="preserve">     Tax Recoverable</t>
  </si>
  <si>
    <t xml:space="preserve">     Amounts owing by Related Companies</t>
  </si>
  <si>
    <t>7</t>
  </si>
  <si>
    <t>Current Liabilities</t>
  </si>
  <si>
    <t xml:space="preserve">     Trade Payables</t>
  </si>
  <si>
    <t xml:space="preserve">     Other Payables</t>
  </si>
  <si>
    <t xml:space="preserve">     Short Term Borrowings</t>
  </si>
  <si>
    <t xml:space="preserve">     Provision for Taxation</t>
  </si>
  <si>
    <t xml:space="preserve">     Dividend Payable</t>
  </si>
  <si>
    <t>8</t>
  </si>
  <si>
    <t>Net Current Assets</t>
  </si>
  <si>
    <t>9</t>
  </si>
  <si>
    <t>Share Capital</t>
  </si>
  <si>
    <t>Reserves</t>
  </si>
  <si>
    <t xml:space="preserve">     Share Premium</t>
  </si>
  <si>
    <t xml:space="preserve">     Capital Reserve</t>
  </si>
  <si>
    <t xml:space="preserve">     Exchange Fluctuation Reserve</t>
  </si>
  <si>
    <t xml:space="preserve">     Retained Profits</t>
  </si>
  <si>
    <t>10</t>
  </si>
  <si>
    <t>Minority Interests</t>
  </si>
  <si>
    <t>11</t>
  </si>
  <si>
    <t>Long Term Borrowings</t>
  </si>
  <si>
    <t>12</t>
  </si>
  <si>
    <t>Other Long Term Liabilities</t>
  </si>
  <si>
    <t>13</t>
  </si>
  <si>
    <t>Net Tangible Assets per 50 sen share (RM)</t>
  </si>
  <si>
    <t>NOTES</t>
  </si>
  <si>
    <t>1.</t>
  </si>
  <si>
    <t>Accounting Policies</t>
  </si>
  <si>
    <t>2.</t>
  </si>
  <si>
    <t>Exceptional Items</t>
  </si>
  <si>
    <t xml:space="preserve">  YEAR</t>
  </si>
  <si>
    <t>3.</t>
  </si>
  <si>
    <t>Extraordinary Items</t>
  </si>
  <si>
    <t>4.</t>
  </si>
  <si>
    <t>Taxation</t>
  </si>
  <si>
    <t>Taxation comprises :-</t>
  </si>
  <si>
    <t>Current taxation</t>
  </si>
  <si>
    <t>5.</t>
  </si>
  <si>
    <t>6.</t>
  </si>
  <si>
    <t>Quoted Securities</t>
  </si>
  <si>
    <t xml:space="preserve">      RM'000</t>
  </si>
  <si>
    <t xml:space="preserve">     At cost</t>
  </si>
  <si>
    <t xml:space="preserve">     Less:  Provision for diminution in value</t>
  </si>
  <si>
    <t xml:space="preserve">     At book value</t>
  </si>
  <si>
    <t xml:space="preserve">     Market value</t>
  </si>
  <si>
    <t>7.</t>
  </si>
  <si>
    <t>Changes in the Composition of the Group</t>
  </si>
  <si>
    <t>8.</t>
  </si>
  <si>
    <t>Status of Corporate Proposals</t>
  </si>
  <si>
    <t>9.</t>
  </si>
  <si>
    <t>Issuances and Repayments of Debt and Equity Securities</t>
  </si>
  <si>
    <t>10.</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</si>
  <si>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</si>
  <si>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</si>
  <si>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</si>
  <si>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</si>
  <si>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</si>
  <si>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</si>
  <si>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</si>
  <si>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</si>
  <si>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Indian Rupees</t>
  </si>
  <si>
    <t xml:space="preserve">       Hong Kong Dollars</t>
  </si>
  <si>
    <t xml:space="preserve">       Singapore Dollars</t>
  </si>
  <si>
    <t>11.</t>
  </si>
  <si>
    <t>Contingent Liabilities</t>
  </si>
  <si>
    <t>12.</t>
  </si>
  <si>
    <t>Off Balance Sheet Financial Instruments</t>
  </si>
  <si>
    <t>13.</t>
  </si>
  <si>
    <t>Material Litigation</t>
  </si>
  <si>
    <t>14.</t>
  </si>
  <si>
    <t>Segmental Reporting</t>
  </si>
  <si>
    <t>Employed</t>
  </si>
  <si>
    <t>Food &amp; Confectionery</t>
  </si>
  <si>
    <t>Other Activities</t>
  </si>
  <si>
    <t>- share of results</t>
  </si>
  <si>
    <t>- net investments</t>
  </si>
  <si>
    <t>Less: Group's share of associated</t>
  </si>
  <si>
    <t>15.</t>
  </si>
  <si>
    <t>16.</t>
  </si>
  <si>
    <t>Review of Performance of the Company and its Principal Subsidiaries</t>
  </si>
  <si>
    <t>17.</t>
  </si>
  <si>
    <t>Subsequent Events</t>
  </si>
  <si>
    <t>18.</t>
  </si>
  <si>
    <t>Seasonal or Cyclical Factors</t>
  </si>
  <si>
    <t>19.</t>
  </si>
  <si>
    <t>Prospects for Current Financial Year</t>
  </si>
  <si>
    <t>20.</t>
  </si>
  <si>
    <t>21.</t>
  </si>
  <si>
    <t>On behalf of the Board</t>
  </si>
  <si>
    <t>PAN MALAYSIA CORPORATION BERHAD</t>
  </si>
  <si>
    <t>LAI CHEE LEONG</t>
  </si>
  <si>
    <t>Company Secretary</t>
  </si>
  <si>
    <t>The foreign borrowings are taken by the foreign subsidiaries of the Group.</t>
  </si>
  <si>
    <t xml:space="preserve">Before </t>
  </si>
  <si>
    <t>31/12/2000</t>
  </si>
  <si>
    <t>PERIOD</t>
  </si>
  <si>
    <t>Profits on Disposal of Investments and/or Properties</t>
  </si>
  <si>
    <t>Shareholders' Funds</t>
  </si>
  <si>
    <t xml:space="preserve">  Profit/(Loss)</t>
  </si>
  <si>
    <t xml:space="preserve">              RM'000</t>
  </si>
  <si>
    <t xml:space="preserve">              Assets </t>
  </si>
  <si>
    <t xml:space="preserve">         RM'000</t>
  </si>
  <si>
    <t>- share of revenue</t>
  </si>
  <si>
    <t>interests and extraordinary items</t>
  </si>
  <si>
    <t>Note:-</t>
  </si>
  <si>
    <t>Deferred Taxation</t>
  </si>
  <si>
    <t>associated companies</t>
  </si>
  <si>
    <t>On share of results of associated companies</t>
  </si>
  <si>
    <t xml:space="preserve">             companies' revenue</t>
  </si>
  <si>
    <t>Associated Companies</t>
  </si>
  <si>
    <t xml:space="preserve">   (m) </t>
  </si>
  <si>
    <t>2 (m) above :</t>
  </si>
  <si>
    <t>Pre-acquisition profit/(loss)</t>
  </si>
  <si>
    <t>There were no extraordinary items for the financial periods under review.</t>
  </si>
  <si>
    <t>Variance of Actual Profit from Forecast Profit</t>
  </si>
  <si>
    <t>Not applicable.</t>
  </si>
  <si>
    <t>Other Matters</t>
  </si>
  <si>
    <t xml:space="preserve">  01/01/2001</t>
  </si>
  <si>
    <t xml:space="preserve"> Utilised</t>
  </si>
  <si>
    <t xml:space="preserve">   RM 'million</t>
  </si>
  <si>
    <t xml:space="preserve">       Proposed utilisation as approved by the                                                  </t>
  </si>
  <si>
    <t xml:space="preserve">   Securities Commision ("SC")</t>
  </si>
  <si>
    <t xml:space="preserve">  </t>
  </si>
  <si>
    <t xml:space="preserve">          (a)   Conversion  of Pan Malaysian Industries Berhad </t>
  </si>
  <si>
    <t xml:space="preserve">            ("PMI") warrants into ordinary shares of PMI</t>
  </si>
  <si>
    <t xml:space="preserve">          (b)   Working capital                                                              </t>
  </si>
  <si>
    <t xml:space="preserve">          (c)   Balance of proceeds to continue to be placed</t>
  </si>
  <si>
    <t xml:space="preserve">                    in fixed deposits in financial institutions                              </t>
  </si>
  <si>
    <t>Investments in Associated Companies</t>
  </si>
  <si>
    <t xml:space="preserve">  as at</t>
  </si>
  <si>
    <t xml:space="preserve">  Balance </t>
  </si>
  <si>
    <t xml:space="preserve">   Balance </t>
  </si>
  <si>
    <t xml:space="preserve">after share of profits and losses </t>
  </si>
  <si>
    <t>of associated companies</t>
  </si>
  <si>
    <t>(ii)  Minority interests</t>
  </si>
  <si>
    <t>30/09/2001</t>
  </si>
  <si>
    <t>30/09/2000</t>
  </si>
  <si>
    <t xml:space="preserve"> 30/09/2001</t>
  </si>
  <si>
    <t xml:space="preserve">  YEAR TO DATE</t>
  </si>
  <si>
    <t>(i)  Total purchases</t>
  </si>
  <si>
    <t xml:space="preserve">   30/09/2001</t>
  </si>
  <si>
    <t>Exceptional items comprise: -</t>
  </si>
  <si>
    <t>Gain on disposal of quoted investments</t>
  </si>
  <si>
    <t>Rights issue expenses of a subsidiary</t>
  </si>
  <si>
    <t>(ii) Total disposals</t>
  </si>
  <si>
    <t>Under provision in respect of prior years</t>
  </si>
  <si>
    <t>22.</t>
  </si>
  <si>
    <t xml:space="preserve">Dividend </t>
  </si>
  <si>
    <t>Date:  19 November 2001</t>
  </si>
  <si>
    <t xml:space="preserve">depreciation &amp; amortisation,  </t>
  </si>
  <si>
    <t xml:space="preserve">     Total gain on disposals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</si>
</sst>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s>
  <fonts count="9">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sz val="8"/>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171" fontId="0" fillId="0" borderId="0" xfId="15" applyNumberFormat="1" applyFont="1" applyAlignment="1" quotePrefix="1">
      <alignment/>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171" fontId="7" fillId="0" borderId="0" xfId="15" applyNumberFormat="1" applyFont="1" applyAlignment="1" quotePrefix="1">
      <alignment/>
    </xf>
    <xf numFmtId="14" fontId="3" fillId="0" borderId="0" xfId="0" applyNumberFormat="1" applyFont="1" applyBorder="1" applyAlignment="1" quotePrefix="1">
      <alignment horizontal="center"/>
    </xf>
    <xf numFmtId="0" fontId="3" fillId="0" borderId="0" xfId="0" applyFont="1" applyAlignment="1" applyProtection="1">
      <alignment horizontal="left"/>
      <protection locked="0"/>
    </xf>
    <xf numFmtId="0" fontId="1"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pplyProtection="1" quotePrefix="1">
      <alignment horizontal="left"/>
      <protection locked="0"/>
    </xf>
    <xf numFmtId="0" fontId="3" fillId="0" borderId="0" xfId="0" applyFont="1" applyAlignment="1" applyProtection="1">
      <alignment/>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2" fillId="0" borderId="0" xfId="0" applyFont="1" applyBorder="1" applyAlignment="1" applyProtection="1">
      <alignment horizontal="center"/>
      <protection locked="0"/>
    </xf>
    <xf numFmtId="0" fontId="2" fillId="0" borderId="0" xfId="0" applyFont="1" applyBorder="1" applyAlignment="1" applyProtection="1" quotePrefix="1">
      <alignment horizontal="center"/>
      <protection locked="0"/>
    </xf>
    <xf numFmtId="0" fontId="0" fillId="0" borderId="0" xfId="0" applyFont="1" applyAlignment="1" applyProtection="1">
      <alignment/>
      <protection locked="0"/>
    </xf>
    <xf numFmtId="181" fontId="0" fillId="0" borderId="0" xfId="0" applyNumberFormat="1" applyAlignment="1" applyProtection="1">
      <alignment/>
      <protection locked="0"/>
    </xf>
    <xf numFmtId="0" fontId="0" fillId="0" borderId="0" xfId="0" applyBorder="1" applyAlignment="1" applyProtection="1">
      <alignment/>
      <protection locked="0"/>
    </xf>
    <xf numFmtId="181" fontId="0" fillId="0" borderId="0" xfId="0" applyNumberFormat="1" applyBorder="1" applyAlignment="1" applyProtection="1">
      <alignment/>
      <protection locked="0"/>
    </xf>
    <xf numFmtId="0" fontId="3"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0" fillId="0" borderId="0" xfId="0" applyAlignment="1" applyProtection="1">
      <alignment horizontal="right"/>
      <protection locked="0"/>
    </xf>
    <xf numFmtId="0" fontId="3" fillId="0" borderId="0" xfId="0" applyFont="1" applyAlignment="1" applyProtection="1">
      <alignment horizontal="center"/>
      <protection locked="0"/>
    </xf>
    <xf numFmtId="0" fontId="3" fillId="0" borderId="0" xfId="0" applyFont="1" applyAlignment="1" applyProtection="1">
      <alignment horizontal="right"/>
      <protection locked="0"/>
    </xf>
    <xf numFmtId="181" fontId="0" fillId="0" borderId="0" xfId="0" applyNumberFormat="1" applyBorder="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Alignment="1" applyProtection="1" quotePrefix="1">
      <alignment horizontal="left"/>
      <protection locked="0"/>
    </xf>
    <xf numFmtId="0" fontId="0" fillId="0" borderId="0" xfId="0" applyAlignment="1" applyProtection="1" quotePrefix="1">
      <alignment/>
      <protection locked="0"/>
    </xf>
    <xf numFmtId="0" fontId="4" fillId="0" borderId="0" xfId="0" applyFont="1" applyAlignment="1" applyProtection="1">
      <alignment horizontal="center"/>
      <protection locked="0"/>
    </xf>
    <xf numFmtId="0" fontId="0" fillId="0" borderId="2" xfId="0" applyBorder="1" applyAlignment="1" applyProtection="1">
      <alignment/>
      <protection locked="0"/>
    </xf>
    <xf numFmtId="0" fontId="8" fillId="0" borderId="0" xfId="0" applyFont="1" applyBorder="1" applyAlignment="1" applyProtection="1">
      <alignment/>
      <protection locked="0"/>
    </xf>
    <xf numFmtId="38" fontId="0" fillId="0" borderId="0" xfId="0" applyNumberFormat="1" applyBorder="1" applyAlignment="1" applyProtection="1">
      <alignment/>
      <protection locked="0"/>
    </xf>
    <xf numFmtId="14" fontId="2" fillId="0" borderId="0" xfId="0" applyNumberFormat="1" applyFont="1" applyBorder="1" applyAlignment="1" applyProtection="1" quotePrefix="1">
      <alignment horizontal="center"/>
      <protection locked="0"/>
    </xf>
    <xf numFmtId="0" fontId="2"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0" fontId="0" fillId="0" borderId="0" xfId="0" applyAlignment="1" applyProtection="1">
      <alignment/>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3" fillId="0" borderId="0" xfId="0" applyFont="1" applyAlignment="1" applyProtection="1" quotePrefix="1">
      <alignment/>
      <protection locked="0"/>
    </xf>
    <xf numFmtId="14" fontId="3" fillId="0" borderId="0" xfId="0" applyNumberFormat="1" applyFont="1" applyAlignment="1" applyProtection="1">
      <alignment horizontal="center"/>
      <protection locked="0"/>
    </xf>
    <xf numFmtId="0" fontId="3" fillId="0" borderId="0" xfId="0" applyFont="1" applyBorder="1" applyAlignment="1">
      <alignment horizontal="centerContinuous"/>
    </xf>
    <xf numFmtId="0" fontId="3" fillId="0" borderId="0" xfId="0" applyFont="1" applyAlignment="1">
      <alignment horizontal="center"/>
    </xf>
    <xf numFmtId="0" fontId="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center"/>
    </xf>
    <xf numFmtId="181" fontId="0" fillId="0" borderId="0" xfId="0" applyNumberFormat="1" applyFont="1" applyBorder="1" applyAlignment="1">
      <alignment horizontal="left"/>
    </xf>
    <xf numFmtId="181" fontId="0" fillId="0" borderId="3" xfId="0" applyNumberFormat="1" applyFont="1" applyBorder="1" applyAlignment="1">
      <alignment horizontal="right"/>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181" fontId="0" fillId="0" borderId="0" xfId="0" applyNumberFormat="1" applyFont="1" applyAlignment="1" quotePrefix="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181" fontId="0" fillId="0" borderId="1" xfId="0" applyNumberFormat="1" applyFont="1" applyBorder="1" applyAlignment="1">
      <alignment horizontal="right"/>
    </xf>
    <xf numFmtId="38" fontId="0" fillId="0" borderId="0" xfId="0" applyNumberFormat="1" applyFont="1" applyAlignment="1">
      <alignment horizontal="right"/>
    </xf>
    <xf numFmtId="171" fontId="0" fillId="0" borderId="0" xfId="0" applyNumberFormat="1" applyFont="1" applyAlignment="1">
      <alignment horizontal="right"/>
    </xf>
    <xf numFmtId="38" fontId="0" fillId="0" borderId="0" xfId="0" applyNumberFormat="1" applyFont="1" applyBorder="1" applyAlignment="1">
      <alignment horizontal="right"/>
    </xf>
    <xf numFmtId="38" fontId="0" fillId="0" borderId="1" xfId="0" applyNumberFormat="1" applyFont="1" applyBorder="1" applyAlignment="1">
      <alignment horizontal="right"/>
    </xf>
    <xf numFmtId="181" fontId="0" fillId="0" borderId="3" xfId="0" applyNumberFormat="1" applyFont="1" applyBorder="1" applyAlignment="1" quotePrefix="1">
      <alignment horizontal="right"/>
    </xf>
    <xf numFmtId="0" fontId="0" fillId="0" borderId="0" xfId="0" applyFont="1" applyAlignment="1">
      <alignment/>
    </xf>
    <xf numFmtId="43" fontId="0" fillId="0" borderId="0" xfId="0" applyNumberFormat="1" applyFont="1" applyAlignment="1">
      <alignment horizontal="right"/>
    </xf>
    <xf numFmtId="43" fontId="0" fillId="0" borderId="0" xfId="0" applyNumberFormat="1" applyFont="1" applyAlignment="1">
      <alignment/>
    </xf>
    <xf numFmtId="43"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4" xfId="0" applyNumberFormat="1" applyFont="1" applyBorder="1" applyAlignment="1">
      <alignment/>
    </xf>
    <xf numFmtId="181" fontId="0" fillId="0" borderId="4" xfId="15" applyNumberFormat="1" applyFont="1" applyBorder="1" applyAlignment="1">
      <alignment/>
    </xf>
    <xf numFmtId="181" fontId="0" fillId="0" borderId="5" xfId="0" applyNumberFormat="1" applyFont="1" applyBorder="1" applyAlignment="1">
      <alignment/>
    </xf>
    <xf numFmtId="181" fontId="0" fillId="0" borderId="5" xfId="15" applyNumberFormat="1" applyFont="1" applyBorder="1" applyAlignment="1">
      <alignment/>
    </xf>
    <xf numFmtId="181" fontId="0" fillId="0" borderId="6" xfId="0" applyNumberFormat="1" applyFont="1" applyBorder="1" applyAlignment="1">
      <alignment/>
    </xf>
    <xf numFmtId="181" fontId="0" fillId="0" borderId="6" xfId="15" applyNumberFormat="1" applyFont="1" applyBorder="1" applyAlignment="1">
      <alignment/>
    </xf>
    <xf numFmtId="181" fontId="0" fillId="0" borderId="1" xfId="15" applyNumberFormat="1" applyFont="1" applyBorder="1" applyAlignment="1">
      <alignment/>
    </xf>
    <xf numFmtId="181" fontId="0" fillId="0" borderId="3"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171" fontId="0" fillId="0" borderId="0" xfId="15" applyNumberFormat="1" applyFont="1" applyAlignment="1">
      <alignment/>
    </xf>
    <xf numFmtId="0" fontId="3" fillId="0" borderId="0" xfId="0" applyFont="1" applyAlignment="1" applyProtection="1">
      <alignment horizontal="center"/>
      <protection locked="0"/>
    </xf>
    <xf numFmtId="181" fontId="0" fillId="0" borderId="0" xfId="0" applyNumberFormat="1" applyFont="1" applyAlignment="1" applyProtection="1">
      <alignment horizontal="right"/>
      <protection locked="0"/>
    </xf>
    <xf numFmtId="181" fontId="0" fillId="0" borderId="2" xfId="0" applyNumberFormat="1" applyFont="1" applyBorder="1" applyAlignment="1" applyProtection="1">
      <alignment horizontal="right"/>
      <protection locked="0"/>
    </xf>
    <xf numFmtId="181" fontId="0" fillId="0" borderId="3" xfId="0" applyNumberFormat="1" applyFont="1" applyBorder="1" applyAlignment="1" applyProtection="1">
      <alignment horizontal="right"/>
      <protection locked="0"/>
    </xf>
    <xf numFmtId="192" fontId="0" fillId="0" borderId="0" xfId="0" applyNumberFormat="1" applyFont="1" applyBorder="1" applyAlignment="1" applyProtection="1">
      <alignment horizontal="center"/>
      <protection locked="0"/>
    </xf>
    <xf numFmtId="0" fontId="0" fillId="0" borderId="0" xfId="0" applyFont="1" applyBorder="1" applyAlignment="1" applyProtection="1">
      <alignment/>
      <protection locked="0"/>
    </xf>
    <xf numFmtId="192" fontId="0" fillId="0" borderId="0" xfId="0" applyNumberFormat="1" applyFont="1" applyBorder="1" applyAlignment="1" applyProtection="1">
      <alignment/>
      <protection locked="0"/>
    </xf>
    <xf numFmtId="181" fontId="0" fillId="0" borderId="0" xfId="0" applyNumberFormat="1" applyFont="1" applyAlignment="1" applyProtection="1">
      <alignment/>
      <protection locked="0"/>
    </xf>
    <xf numFmtId="192" fontId="0" fillId="0" borderId="1" xfId="0" applyNumberFormat="1" applyFont="1" applyBorder="1" applyAlignment="1" applyProtection="1">
      <alignment horizontal="center"/>
      <protection locked="0"/>
    </xf>
    <xf numFmtId="192" fontId="0" fillId="0" borderId="1" xfId="0" applyNumberFormat="1" applyFont="1" applyBorder="1" applyAlignment="1" applyProtection="1">
      <alignment/>
      <protection locked="0"/>
    </xf>
    <xf numFmtId="169" fontId="0" fillId="0" borderId="1" xfId="0" applyNumberFormat="1" applyFont="1" applyBorder="1" applyAlignment="1" applyProtection="1">
      <alignment horizontal="center"/>
      <protection locked="0"/>
    </xf>
    <xf numFmtId="192" fontId="0" fillId="0" borderId="7" xfId="0" applyNumberFormat="1" applyFont="1" applyBorder="1" applyAlignment="1" applyProtection="1">
      <alignment horizontal="center"/>
      <protection locked="0"/>
    </xf>
    <xf numFmtId="192" fontId="0" fillId="0" borderId="7" xfId="0" applyNumberFormat="1" applyFont="1" applyBorder="1" applyAlignment="1" applyProtection="1">
      <alignment/>
      <protection locked="0"/>
    </xf>
    <xf numFmtId="181" fontId="0" fillId="0" borderId="7" xfId="0" applyNumberFormat="1" applyFont="1" applyBorder="1" applyAlignment="1" applyProtection="1">
      <alignment/>
      <protection locked="0"/>
    </xf>
    <xf numFmtId="181" fontId="0" fillId="0" borderId="0" xfId="0" applyNumberFormat="1" applyFont="1" applyBorder="1" applyAlignment="1" applyProtection="1">
      <alignment/>
      <protection locked="0"/>
    </xf>
    <xf numFmtId="169" fontId="0" fillId="0" borderId="0" xfId="0" applyNumberFormat="1" applyFont="1" applyBorder="1" applyAlignment="1" applyProtection="1">
      <alignment/>
      <protection locked="0"/>
    </xf>
    <xf numFmtId="169" fontId="0" fillId="0" borderId="1" xfId="0" applyNumberFormat="1" applyFont="1" applyBorder="1" applyAlignment="1" applyProtection="1">
      <alignment/>
      <protection locked="0"/>
    </xf>
    <xf numFmtId="169" fontId="0" fillId="0" borderId="0" xfId="0" applyNumberFormat="1" applyFont="1" applyAlignment="1" applyProtection="1">
      <alignment/>
      <protection locked="0"/>
    </xf>
    <xf numFmtId="181" fontId="0" fillId="0" borderId="1" xfId="0" applyNumberFormat="1" applyFont="1" applyBorder="1" applyAlignment="1" applyProtection="1">
      <alignment/>
      <protection locked="0"/>
    </xf>
    <xf numFmtId="181" fontId="0" fillId="0" borderId="2" xfId="0" applyNumberFormat="1" applyFont="1" applyBorder="1" applyAlignment="1" applyProtection="1">
      <alignment/>
      <protection locked="0"/>
    </xf>
    <xf numFmtId="0" fontId="0" fillId="0" borderId="0" xfId="0" applyFont="1" applyAlignment="1" applyProtection="1">
      <alignment horizontal="right"/>
      <protection locked="0"/>
    </xf>
    <xf numFmtId="0" fontId="0" fillId="0" borderId="1" xfId="0" applyFont="1" applyBorder="1" applyAlignment="1" applyProtection="1">
      <alignment/>
      <protection locked="0"/>
    </xf>
    <xf numFmtId="0" fontId="0" fillId="0" borderId="2" xfId="0" applyFont="1" applyBorder="1" applyAlignment="1" applyProtection="1">
      <alignment/>
      <protection locked="0"/>
    </xf>
    <xf numFmtId="171" fontId="0" fillId="0" borderId="0" xfId="0" applyNumberFormat="1" applyFont="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6</xdr:row>
      <xdr:rowOff>0</xdr:rowOff>
    </xdr:from>
    <xdr:to>
      <xdr:col>12</xdr:col>
      <xdr:colOff>9525</xdr:colOff>
      <xdr:row>11</xdr:row>
      <xdr:rowOff>19050</xdr:rowOff>
    </xdr:to>
    <xdr:sp>
      <xdr:nvSpPr>
        <xdr:cNvPr id="1" name="Text 1"/>
        <xdr:cNvSpPr txBox="1">
          <a:spLocks noChangeArrowheads="1"/>
        </xdr:cNvSpPr>
      </xdr:nvSpPr>
      <xdr:spPr>
        <a:xfrm>
          <a:off x="6038850" y="885825"/>
          <a:ext cx="1266825" cy="838200"/>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PRECEDING YEAR
CORRESPONDING
PERIOD
30/09/2000
</a:t>
          </a:r>
        </a:p>
      </xdr:txBody>
    </xdr:sp>
    <xdr:clientData/>
  </xdr:twoCellAnchor>
  <xdr:twoCellAnchor>
    <xdr:from>
      <xdr:col>4</xdr:col>
      <xdr:colOff>152400</xdr:colOff>
      <xdr:row>13</xdr:row>
      <xdr:rowOff>161925</xdr:rowOff>
    </xdr:from>
    <xdr:to>
      <xdr:col>5</xdr:col>
      <xdr:colOff>0</xdr:colOff>
      <xdr:row>13</xdr:row>
      <xdr:rowOff>161925</xdr:rowOff>
    </xdr:to>
    <xdr:sp>
      <xdr:nvSpPr>
        <xdr:cNvPr id="2" name="Line 2"/>
        <xdr:cNvSpPr>
          <a:spLocks/>
        </xdr:cNvSpPr>
      </xdr:nvSpPr>
      <xdr:spPr>
        <a:xfrm>
          <a:off x="2847975" y="21336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16</xdr:row>
      <xdr:rowOff>9525</xdr:rowOff>
    </xdr:from>
    <xdr:to>
      <xdr:col>5</xdr:col>
      <xdr:colOff>0</xdr:colOff>
      <xdr:row>16</xdr:row>
      <xdr:rowOff>9525</xdr:rowOff>
    </xdr:to>
    <xdr:sp>
      <xdr:nvSpPr>
        <xdr:cNvPr id="3" name="Line 3"/>
        <xdr:cNvSpPr>
          <a:spLocks/>
        </xdr:cNvSpPr>
      </xdr:nvSpPr>
      <xdr:spPr>
        <a:xfrm>
          <a:off x="2847975" y="2428875"/>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18</xdr:row>
      <xdr:rowOff>9525</xdr:rowOff>
    </xdr:from>
    <xdr:to>
      <xdr:col>5</xdr:col>
      <xdr:colOff>0</xdr:colOff>
      <xdr:row>18</xdr:row>
      <xdr:rowOff>9525</xdr:rowOff>
    </xdr:to>
    <xdr:sp>
      <xdr:nvSpPr>
        <xdr:cNvPr id="4" name="Line 4"/>
        <xdr:cNvSpPr>
          <a:spLocks/>
        </xdr:cNvSpPr>
      </xdr:nvSpPr>
      <xdr:spPr>
        <a:xfrm>
          <a:off x="2847975" y="27051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14</xdr:row>
      <xdr:rowOff>0</xdr:rowOff>
    </xdr:from>
    <xdr:to>
      <xdr:col>9</xdr:col>
      <xdr:colOff>9525</xdr:colOff>
      <xdr:row>14</xdr:row>
      <xdr:rowOff>0</xdr:rowOff>
    </xdr:to>
    <xdr:sp>
      <xdr:nvSpPr>
        <xdr:cNvPr id="5" name="Line 5"/>
        <xdr:cNvSpPr>
          <a:spLocks/>
        </xdr:cNvSpPr>
      </xdr:nvSpPr>
      <xdr:spPr>
        <a:xfrm>
          <a:off x="5143500" y="2143125"/>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16</xdr:row>
      <xdr:rowOff>0</xdr:rowOff>
    </xdr:from>
    <xdr:to>
      <xdr:col>9</xdr:col>
      <xdr:colOff>9525</xdr:colOff>
      <xdr:row>16</xdr:row>
      <xdr:rowOff>0</xdr:rowOff>
    </xdr:to>
    <xdr:sp>
      <xdr:nvSpPr>
        <xdr:cNvPr id="6" name="Line 6"/>
        <xdr:cNvSpPr>
          <a:spLocks/>
        </xdr:cNvSpPr>
      </xdr:nvSpPr>
      <xdr:spPr>
        <a:xfrm>
          <a:off x="5143500" y="241935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18</xdr:row>
      <xdr:rowOff>9525</xdr:rowOff>
    </xdr:from>
    <xdr:to>
      <xdr:col>9</xdr:col>
      <xdr:colOff>9525</xdr:colOff>
      <xdr:row>18</xdr:row>
      <xdr:rowOff>9525</xdr:rowOff>
    </xdr:to>
    <xdr:sp>
      <xdr:nvSpPr>
        <xdr:cNvPr id="7" name="Line 7"/>
        <xdr:cNvSpPr>
          <a:spLocks/>
        </xdr:cNvSpPr>
      </xdr:nvSpPr>
      <xdr:spPr>
        <a:xfrm>
          <a:off x="5143500" y="27051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30</xdr:row>
      <xdr:rowOff>0</xdr:rowOff>
    </xdr:from>
    <xdr:to>
      <xdr:col>5</xdr:col>
      <xdr:colOff>0</xdr:colOff>
      <xdr:row>30</xdr:row>
      <xdr:rowOff>0</xdr:rowOff>
    </xdr:to>
    <xdr:sp>
      <xdr:nvSpPr>
        <xdr:cNvPr id="8" name="Line 8"/>
        <xdr:cNvSpPr>
          <a:spLocks/>
        </xdr:cNvSpPr>
      </xdr:nvSpPr>
      <xdr:spPr>
        <a:xfrm>
          <a:off x="2847975" y="44100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36</xdr:row>
      <xdr:rowOff>0</xdr:rowOff>
    </xdr:from>
    <xdr:to>
      <xdr:col>5</xdr:col>
      <xdr:colOff>9525</xdr:colOff>
      <xdr:row>36</xdr:row>
      <xdr:rowOff>0</xdr:rowOff>
    </xdr:to>
    <xdr:sp>
      <xdr:nvSpPr>
        <xdr:cNvPr id="9" name="Line 9"/>
        <xdr:cNvSpPr>
          <a:spLocks/>
        </xdr:cNvSpPr>
      </xdr:nvSpPr>
      <xdr:spPr>
        <a:xfrm>
          <a:off x="2857500" y="52482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43</xdr:row>
      <xdr:rowOff>0</xdr:rowOff>
    </xdr:from>
    <xdr:to>
      <xdr:col>5</xdr:col>
      <xdr:colOff>0</xdr:colOff>
      <xdr:row>43</xdr:row>
      <xdr:rowOff>0</xdr:rowOff>
    </xdr:to>
    <xdr:sp>
      <xdr:nvSpPr>
        <xdr:cNvPr id="10" name="Line 10"/>
        <xdr:cNvSpPr>
          <a:spLocks/>
        </xdr:cNvSpPr>
      </xdr:nvSpPr>
      <xdr:spPr>
        <a:xfrm>
          <a:off x="2847975" y="626745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50</xdr:row>
      <xdr:rowOff>0</xdr:rowOff>
    </xdr:from>
    <xdr:to>
      <xdr:col>4</xdr:col>
      <xdr:colOff>971550</xdr:colOff>
      <xdr:row>50</xdr:row>
      <xdr:rowOff>0</xdr:rowOff>
    </xdr:to>
    <xdr:sp>
      <xdr:nvSpPr>
        <xdr:cNvPr id="11" name="Line 11"/>
        <xdr:cNvSpPr>
          <a:spLocks/>
        </xdr:cNvSpPr>
      </xdr:nvSpPr>
      <xdr:spPr>
        <a:xfrm>
          <a:off x="2838450" y="72104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62</xdr:row>
      <xdr:rowOff>0</xdr:rowOff>
    </xdr:from>
    <xdr:to>
      <xdr:col>5</xdr:col>
      <xdr:colOff>0</xdr:colOff>
      <xdr:row>62</xdr:row>
      <xdr:rowOff>0</xdr:rowOff>
    </xdr:to>
    <xdr:sp>
      <xdr:nvSpPr>
        <xdr:cNvPr id="12" name="Line 12"/>
        <xdr:cNvSpPr>
          <a:spLocks/>
        </xdr:cNvSpPr>
      </xdr:nvSpPr>
      <xdr:spPr>
        <a:xfrm>
          <a:off x="2847975" y="87725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64</xdr:row>
      <xdr:rowOff>0</xdr:rowOff>
    </xdr:from>
    <xdr:to>
      <xdr:col>5</xdr:col>
      <xdr:colOff>0</xdr:colOff>
      <xdr:row>64</xdr:row>
      <xdr:rowOff>0</xdr:rowOff>
    </xdr:to>
    <xdr:sp>
      <xdr:nvSpPr>
        <xdr:cNvPr id="13" name="Line 13"/>
        <xdr:cNvSpPr>
          <a:spLocks/>
        </xdr:cNvSpPr>
      </xdr:nvSpPr>
      <xdr:spPr>
        <a:xfrm>
          <a:off x="2847975" y="91059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30</xdr:row>
      <xdr:rowOff>0</xdr:rowOff>
    </xdr:from>
    <xdr:to>
      <xdr:col>8</xdr:col>
      <xdr:colOff>962025</xdr:colOff>
      <xdr:row>30</xdr:row>
      <xdr:rowOff>0</xdr:rowOff>
    </xdr:to>
    <xdr:sp>
      <xdr:nvSpPr>
        <xdr:cNvPr id="14" name="Line 14"/>
        <xdr:cNvSpPr>
          <a:spLocks/>
        </xdr:cNvSpPr>
      </xdr:nvSpPr>
      <xdr:spPr>
        <a:xfrm>
          <a:off x="5124450" y="44100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36</xdr:row>
      <xdr:rowOff>0</xdr:rowOff>
    </xdr:from>
    <xdr:to>
      <xdr:col>8</xdr:col>
      <xdr:colOff>962025</xdr:colOff>
      <xdr:row>36</xdr:row>
      <xdr:rowOff>0</xdr:rowOff>
    </xdr:to>
    <xdr:sp>
      <xdr:nvSpPr>
        <xdr:cNvPr id="15" name="Line 15"/>
        <xdr:cNvSpPr>
          <a:spLocks/>
        </xdr:cNvSpPr>
      </xdr:nvSpPr>
      <xdr:spPr>
        <a:xfrm>
          <a:off x="5124450" y="52482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43</xdr:row>
      <xdr:rowOff>0</xdr:rowOff>
    </xdr:from>
    <xdr:to>
      <xdr:col>8</xdr:col>
      <xdr:colOff>962025</xdr:colOff>
      <xdr:row>43</xdr:row>
      <xdr:rowOff>0</xdr:rowOff>
    </xdr:to>
    <xdr:sp>
      <xdr:nvSpPr>
        <xdr:cNvPr id="16" name="Line 16"/>
        <xdr:cNvSpPr>
          <a:spLocks/>
        </xdr:cNvSpPr>
      </xdr:nvSpPr>
      <xdr:spPr>
        <a:xfrm>
          <a:off x="5124450" y="626745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50</xdr:row>
      <xdr:rowOff>0</xdr:rowOff>
    </xdr:from>
    <xdr:to>
      <xdr:col>8</xdr:col>
      <xdr:colOff>962025</xdr:colOff>
      <xdr:row>50</xdr:row>
      <xdr:rowOff>0</xdr:rowOff>
    </xdr:to>
    <xdr:sp>
      <xdr:nvSpPr>
        <xdr:cNvPr id="17" name="Line 17"/>
        <xdr:cNvSpPr>
          <a:spLocks/>
        </xdr:cNvSpPr>
      </xdr:nvSpPr>
      <xdr:spPr>
        <a:xfrm>
          <a:off x="5124450" y="72104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62</xdr:row>
      <xdr:rowOff>0</xdr:rowOff>
    </xdr:from>
    <xdr:to>
      <xdr:col>8</xdr:col>
      <xdr:colOff>962025</xdr:colOff>
      <xdr:row>62</xdr:row>
      <xdr:rowOff>0</xdr:rowOff>
    </xdr:to>
    <xdr:sp>
      <xdr:nvSpPr>
        <xdr:cNvPr id="18" name="Line 18"/>
        <xdr:cNvSpPr>
          <a:spLocks/>
        </xdr:cNvSpPr>
      </xdr:nvSpPr>
      <xdr:spPr>
        <a:xfrm>
          <a:off x="5124450" y="87725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64</xdr:row>
      <xdr:rowOff>0</xdr:rowOff>
    </xdr:from>
    <xdr:to>
      <xdr:col>8</xdr:col>
      <xdr:colOff>962025</xdr:colOff>
      <xdr:row>64</xdr:row>
      <xdr:rowOff>0</xdr:rowOff>
    </xdr:to>
    <xdr:sp>
      <xdr:nvSpPr>
        <xdr:cNvPr id="19" name="Line 19"/>
        <xdr:cNvSpPr>
          <a:spLocks/>
        </xdr:cNvSpPr>
      </xdr:nvSpPr>
      <xdr:spPr>
        <a:xfrm>
          <a:off x="5124450" y="910590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95250</xdr:rowOff>
    </xdr:from>
    <xdr:to>
      <xdr:col>10</xdr:col>
      <xdr:colOff>0</xdr:colOff>
      <xdr:row>49</xdr:row>
      <xdr:rowOff>0</xdr:rowOff>
    </xdr:to>
    <xdr:sp>
      <xdr:nvSpPr>
        <xdr:cNvPr id="1" name="Text 20"/>
        <xdr:cNvSpPr txBox="1">
          <a:spLocks noChangeArrowheads="1"/>
        </xdr:cNvSpPr>
      </xdr:nvSpPr>
      <xdr:spPr>
        <a:xfrm>
          <a:off x="180975" y="6781800"/>
          <a:ext cx="6477000" cy="5524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 charges of the Group for the financial periods under review are higher than the statutory rate of tax applicable. This is mainly due to the losses suffered by certain subsidiary companies and share of losses of an associated company for which no group relief is available. 
</a:t>
          </a:r>
        </a:p>
      </xdr:txBody>
    </xdr:sp>
    <xdr:clientData/>
  </xdr:twoCellAnchor>
  <xdr:oneCellAnchor>
    <xdr:from>
      <xdr:col>38</xdr:col>
      <xdr:colOff>561975</xdr:colOff>
      <xdr:row>0</xdr:row>
      <xdr:rowOff>0</xdr:rowOff>
    </xdr:from>
    <xdr:ext cx="76200" cy="200025"/>
    <xdr:sp>
      <xdr:nvSpPr>
        <xdr:cNvPr id="2" name="Text 9"/>
        <xdr:cNvSpPr txBox="1">
          <a:spLocks noChangeArrowheads="1"/>
        </xdr:cNvSpPr>
      </xdr:nvSpPr>
      <xdr:spPr>
        <a:xfrm>
          <a:off x="238410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38</xdr:col>
      <xdr:colOff>561975</xdr:colOff>
      <xdr:row>0</xdr:row>
      <xdr:rowOff>0</xdr:rowOff>
    </xdr:from>
    <xdr:ext cx="76200" cy="200025"/>
    <xdr:sp>
      <xdr:nvSpPr>
        <xdr:cNvPr id="3" name="Text 7"/>
        <xdr:cNvSpPr txBox="1">
          <a:spLocks noChangeArrowheads="1"/>
        </xdr:cNvSpPr>
      </xdr:nvSpPr>
      <xdr:spPr>
        <a:xfrm>
          <a:off x="238410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35</xdr:col>
      <xdr:colOff>571500</xdr:colOff>
      <xdr:row>65432</xdr:row>
      <xdr:rowOff>161925</xdr:rowOff>
    </xdr:from>
    <xdr:ext cx="0" cy="0"/>
    <xdr:sp>
      <xdr:nvSpPr>
        <xdr:cNvPr id="4" name="Text 20"/>
        <xdr:cNvSpPr txBox="1">
          <a:spLocks noChangeArrowheads="1"/>
        </xdr:cNvSpPr>
      </xdr:nvSpPr>
      <xdr:spPr>
        <a:xfrm>
          <a:off x="220218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5905500" cy="28575"/>
    <xdr:sp>
      <xdr:nvSpPr>
        <xdr:cNvPr id="5" name="Text 17"/>
        <xdr:cNvSpPr txBox="1">
          <a:spLocks noChangeArrowheads="1"/>
        </xdr:cNvSpPr>
      </xdr:nvSpPr>
      <xdr:spPr>
        <a:xfrm>
          <a:off x="180975" y="13373100"/>
          <a:ext cx="5905500" cy="285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oneCellAnchor>
  <xdr:twoCellAnchor>
    <xdr:from>
      <xdr:col>0</xdr:col>
      <xdr:colOff>180975</xdr:colOff>
      <xdr:row>204</xdr:row>
      <xdr:rowOff>0</xdr:rowOff>
    </xdr:from>
    <xdr:to>
      <xdr:col>10</xdr:col>
      <xdr:colOff>28575</xdr:colOff>
      <xdr:row>204</xdr:row>
      <xdr:rowOff>0</xdr:rowOff>
    </xdr:to>
    <xdr:sp>
      <xdr:nvSpPr>
        <xdr:cNvPr id="6" name="Text 64"/>
        <xdr:cNvSpPr txBox="1">
          <a:spLocks noChangeArrowheads="1"/>
        </xdr:cNvSpPr>
      </xdr:nvSpPr>
      <xdr:spPr>
        <a:xfrm>
          <a:off x="180975" y="29698950"/>
          <a:ext cx="6505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204</xdr:row>
      <xdr:rowOff>0</xdr:rowOff>
    </xdr:from>
    <xdr:to>
      <xdr:col>10</xdr:col>
      <xdr:colOff>0</xdr:colOff>
      <xdr:row>204</xdr:row>
      <xdr:rowOff>0</xdr:rowOff>
    </xdr:to>
    <xdr:sp>
      <xdr:nvSpPr>
        <xdr:cNvPr id="7" name="Text 65"/>
        <xdr:cNvSpPr txBox="1">
          <a:spLocks noChangeArrowheads="1"/>
        </xdr:cNvSpPr>
      </xdr:nvSpPr>
      <xdr:spPr>
        <a:xfrm>
          <a:off x="409575" y="29698950"/>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204</xdr:row>
      <xdr:rowOff>0</xdr:rowOff>
    </xdr:from>
    <xdr:to>
      <xdr:col>10</xdr:col>
      <xdr:colOff>0</xdr:colOff>
      <xdr:row>204</xdr:row>
      <xdr:rowOff>0</xdr:rowOff>
    </xdr:to>
    <xdr:sp>
      <xdr:nvSpPr>
        <xdr:cNvPr id="8" name="Text 66"/>
        <xdr:cNvSpPr txBox="1">
          <a:spLocks noChangeArrowheads="1"/>
        </xdr:cNvSpPr>
      </xdr:nvSpPr>
      <xdr:spPr>
        <a:xfrm>
          <a:off x="419100" y="29698950"/>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204</xdr:row>
      <xdr:rowOff>0</xdr:rowOff>
    </xdr:from>
    <xdr:to>
      <xdr:col>9</xdr:col>
      <xdr:colOff>695325</xdr:colOff>
      <xdr:row>204</xdr:row>
      <xdr:rowOff>0</xdr:rowOff>
    </xdr:to>
    <xdr:sp>
      <xdr:nvSpPr>
        <xdr:cNvPr id="9" name="Text 67"/>
        <xdr:cNvSpPr txBox="1">
          <a:spLocks noChangeArrowheads="1"/>
        </xdr:cNvSpPr>
      </xdr:nvSpPr>
      <xdr:spPr>
        <a:xfrm>
          <a:off x="409575" y="29698950"/>
          <a:ext cx="589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4</xdr:row>
      <xdr:rowOff>123825</xdr:rowOff>
    </xdr:from>
    <xdr:to>
      <xdr:col>10</xdr:col>
      <xdr:colOff>0</xdr:colOff>
      <xdr:row>8</xdr:row>
      <xdr:rowOff>0</xdr:rowOff>
    </xdr:to>
    <xdr:sp>
      <xdr:nvSpPr>
        <xdr:cNvPr id="10" name="Text 1"/>
        <xdr:cNvSpPr txBox="1">
          <a:spLocks noChangeArrowheads="1"/>
        </xdr:cNvSpPr>
      </xdr:nvSpPr>
      <xdr:spPr>
        <a:xfrm>
          <a:off x="180975" y="809625"/>
          <a:ext cx="6477000"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financial statements of the Group are prepared using the same accounting policies, method of computation and basis of consolidation as those used in the preparation of the audited financial statements for the financial year ended 31 December 2000.</a:t>
          </a:r>
        </a:p>
      </xdr:txBody>
    </xdr:sp>
    <xdr:clientData/>
  </xdr:twoCellAnchor>
  <xdr:twoCellAnchor>
    <xdr:from>
      <xdr:col>1</xdr:col>
      <xdr:colOff>0</xdr:colOff>
      <xdr:row>95</xdr:row>
      <xdr:rowOff>0</xdr:rowOff>
    </xdr:from>
    <xdr:to>
      <xdr:col>10</xdr:col>
      <xdr:colOff>0</xdr:colOff>
      <xdr:row>97</xdr:row>
      <xdr:rowOff>142875</xdr:rowOff>
    </xdr:to>
    <xdr:sp>
      <xdr:nvSpPr>
        <xdr:cNvPr id="11" name="Text 4"/>
        <xdr:cNvSpPr txBox="1">
          <a:spLocks noChangeArrowheads="1"/>
        </xdr:cNvSpPr>
      </xdr:nvSpPr>
      <xdr:spPr>
        <a:xfrm>
          <a:off x="180975" y="13954125"/>
          <a:ext cx="647700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current financial period ended 30 September 2001.</a:t>
          </a:r>
        </a:p>
      </xdr:txBody>
    </xdr:sp>
    <xdr:clientData/>
  </xdr:twoCellAnchor>
  <xdr:oneCellAnchor>
    <xdr:from>
      <xdr:col>38</xdr:col>
      <xdr:colOff>561975</xdr:colOff>
      <xdr:row>0</xdr:row>
      <xdr:rowOff>0</xdr:rowOff>
    </xdr:from>
    <xdr:ext cx="76200" cy="200025"/>
    <xdr:sp>
      <xdr:nvSpPr>
        <xdr:cNvPr id="12" name="Text 9"/>
        <xdr:cNvSpPr txBox="1">
          <a:spLocks noChangeArrowheads="1"/>
        </xdr:cNvSpPr>
      </xdr:nvSpPr>
      <xdr:spPr>
        <a:xfrm>
          <a:off x="238410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90</xdr:row>
      <xdr:rowOff>0</xdr:rowOff>
    </xdr:from>
    <xdr:ext cx="6391275" cy="438150"/>
    <xdr:sp fLocksText="0">
      <xdr:nvSpPr>
        <xdr:cNvPr id="13" name="Text 17"/>
        <xdr:cNvSpPr txBox="1">
          <a:spLocks noChangeArrowheads="1"/>
        </xdr:cNvSpPr>
      </xdr:nvSpPr>
      <xdr:spPr>
        <a:xfrm>
          <a:off x="180975" y="13277850"/>
          <a:ext cx="6391275"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has not announced any corporate proposals which have not been completed as at the date of this report.
</a:t>
          </a:r>
        </a:p>
      </xdr:txBody>
    </xdr:sp>
    <xdr:clientData fLocksWithSheet="0"/>
  </xdr:oneCellAnchor>
  <xdr:oneCellAnchor>
    <xdr:from>
      <xdr:col>38</xdr:col>
      <xdr:colOff>561975</xdr:colOff>
      <xdr:row>0</xdr:row>
      <xdr:rowOff>0</xdr:rowOff>
    </xdr:from>
    <xdr:ext cx="76200" cy="200025"/>
    <xdr:sp>
      <xdr:nvSpPr>
        <xdr:cNvPr id="14" name="Text 7"/>
        <xdr:cNvSpPr txBox="1">
          <a:spLocks noChangeArrowheads="1"/>
        </xdr:cNvSpPr>
      </xdr:nvSpPr>
      <xdr:spPr>
        <a:xfrm>
          <a:off x="238410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6086475" cy="323850"/>
    <xdr:sp>
      <xdr:nvSpPr>
        <xdr:cNvPr id="15" name="Text 19"/>
        <xdr:cNvSpPr txBox="1">
          <a:spLocks noChangeArrowheads="1"/>
        </xdr:cNvSpPr>
      </xdr:nvSpPr>
      <xdr:spPr>
        <a:xfrm>
          <a:off x="180975" y="7686675"/>
          <a:ext cx="608647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periods under review.</a:t>
          </a:r>
        </a:p>
      </xdr:txBody>
    </xdr:sp>
    <xdr:clientData/>
  </xdr:oneCellAnchor>
  <xdr:oneCellAnchor>
    <xdr:from>
      <xdr:col>1</xdr:col>
      <xdr:colOff>19050</xdr:colOff>
      <xdr:row>125</xdr:row>
      <xdr:rowOff>0</xdr:rowOff>
    </xdr:from>
    <xdr:ext cx="4848225" cy="180975"/>
    <xdr:sp>
      <xdr:nvSpPr>
        <xdr:cNvPr id="16" name="Text 11"/>
        <xdr:cNvSpPr txBox="1">
          <a:spLocks noChangeArrowheads="1"/>
        </xdr:cNvSpPr>
      </xdr:nvSpPr>
      <xdr:spPr>
        <a:xfrm>
          <a:off x="200025" y="18440400"/>
          <a:ext cx="4848225"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1</xdr:col>
      <xdr:colOff>28575</xdr:colOff>
      <xdr:row>129</xdr:row>
      <xdr:rowOff>28575</xdr:rowOff>
    </xdr:from>
    <xdr:to>
      <xdr:col>9</xdr:col>
      <xdr:colOff>923925</xdr:colOff>
      <xdr:row>130</xdr:row>
      <xdr:rowOff>28575</xdr:rowOff>
    </xdr:to>
    <xdr:sp>
      <xdr:nvSpPr>
        <xdr:cNvPr id="17" name="Text 5"/>
        <xdr:cNvSpPr txBox="1">
          <a:spLocks noChangeArrowheads="1"/>
        </xdr:cNvSpPr>
      </xdr:nvSpPr>
      <xdr:spPr>
        <a:xfrm>
          <a:off x="209550" y="18973800"/>
          <a:ext cx="6324600"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
 </a:t>
          </a:r>
        </a:p>
      </xdr:txBody>
    </xdr:sp>
    <xdr:clientData/>
  </xdr:twoCellAnchor>
  <xdr:oneCellAnchor>
    <xdr:from>
      <xdr:col>1</xdr:col>
      <xdr:colOff>28575</xdr:colOff>
      <xdr:row>133</xdr:row>
      <xdr:rowOff>0</xdr:rowOff>
    </xdr:from>
    <xdr:ext cx="4924425" cy="219075"/>
    <xdr:sp>
      <xdr:nvSpPr>
        <xdr:cNvPr id="18" name="Text 12"/>
        <xdr:cNvSpPr txBox="1">
          <a:spLocks noChangeArrowheads="1"/>
        </xdr:cNvSpPr>
      </xdr:nvSpPr>
      <xdr:spPr>
        <a:xfrm>
          <a:off x="209550" y="19469100"/>
          <a:ext cx="492442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oneCellAnchor>
    <xdr:from>
      <xdr:col>1</xdr:col>
      <xdr:colOff>9525</xdr:colOff>
      <xdr:row>191</xdr:row>
      <xdr:rowOff>0</xdr:rowOff>
    </xdr:from>
    <xdr:ext cx="6438900" cy="1171575"/>
    <xdr:sp>
      <xdr:nvSpPr>
        <xdr:cNvPr id="19" name="Text 14"/>
        <xdr:cNvSpPr txBox="1">
          <a:spLocks noChangeArrowheads="1"/>
        </xdr:cNvSpPr>
      </xdr:nvSpPr>
      <xdr:spPr>
        <a:xfrm>
          <a:off x="190500" y="27927300"/>
          <a:ext cx="6438900" cy="1171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markets in South East Asia and Australia are expected to remain soft with the current economic slowdown. In addition, the lower exchange rate for the Australian Dollar will affect the contribution from the food and confectionery business when translating to Ringgit Malaysia. Nevertheless, the Group will continue to focus on its strategy to build upon its own proprietary brands, seek out new agencies  which have promising prospects and control operating expenses. Interest income from the Company's fixed deposits will continue to be affected by the prevailing low interest rates. As CCM is now an associated company of the Group, the Group is now able to equity account the results of CCM.</a:t>
          </a:r>
        </a:p>
      </xdr:txBody>
    </xdr:sp>
    <xdr:clientData/>
  </xdr:oneCellAnchor>
  <xdr:oneCellAnchor>
    <xdr:from>
      <xdr:col>1</xdr:col>
      <xdr:colOff>9525</xdr:colOff>
      <xdr:row>158</xdr:row>
      <xdr:rowOff>9525</xdr:rowOff>
    </xdr:from>
    <xdr:ext cx="6038850" cy="400050"/>
    <xdr:sp>
      <xdr:nvSpPr>
        <xdr:cNvPr id="20" name="Text 16"/>
        <xdr:cNvSpPr txBox="1">
          <a:spLocks noChangeArrowheads="1"/>
        </xdr:cNvSpPr>
      </xdr:nvSpPr>
      <xdr:spPr>
        <a:xfrm>
          <a:off x="190500" y="23021925"/>
          <a:ext cx="6038850" cy="4000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Changes in the Quarterly Results Compared to the Results of the Preceding Quarter
</a:t>
          </a:r>
        </a:p>
      </xdr:txBody>
    </xdr:sp>
    <xdr:clientData/>
  </xdr:oneCellAnchor>
  <xdr:oneCellAnchor>
    <xdr:from>
      <xdr:col>1</xdr:col>
      <xdr:colOff>0</xdr:colOff>
      <xdr:row>160</xdr:row>
      <xdr:rowOff>0</xdr:rowOff>
    </xdr:from>
    <xdr:ext cx="6419850" cy="695325"/>
    <xdr:sp>
      <xdr:nvSpPr>
        <xdr:cNvPr id="21" name="Text 31"/>
        <xdr:cNvSpPr txBox="1">
          <a:spLocks noChangeArrowheads="1"/>
        </xdr:cNvSpPr>
      </xdr:nvSpPr>
      <xdr:spPr>
        <a:xfrm>
          <a:off x="180975" y="23279100"/>
          <a:ext cx="6419850"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Revenue for the current quarter of RM91.3 million is 16% higher than the revenue for the preceding quarter.   However, pre-tax profit for the current quarter of RM8.9 million is lower by 14% as compared to the preceding quarter. This is mainly due to the higher  losses of associated companies for the current quarter. 
</a:t>
          </a:r>
        </a:p>
      </xdr:txBody>
    </xdr:sp>
    <xdr:clientData/>
  </xdr:oneCellAnchor>
  <xdr:oneCellAnchor>
    <xdr:from>
      <xdr:col>35</xdr:col>
      <xdr:colOff>571500</xdr:colOff>
      <xdr:row>65470</xdr:row>
      <xdr:rowOff>161925</xdr:rowOff>
    </xdr:from>
    <xdr:ext cx="0" cy="0"/>
    <xdr:sp>
      <xdr:nvSpPr>
        <xdr:cNvPr id="22" name="Text 20"/>
        <xdr:cNvSpPr txBox="1">
          <a:spLocks noChangeArrowheads="1"/>
        </xdr:cNvSpPr>
      </xdr:nvSpPr>
      <xdr:spPr>
        <a:xfrm>
          <a:off x="220218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166</xdr:row>
      <xdr:rowOff>0</xdr:rowOff>
    </xdr:from>
    <xdr:ext cx="6429375" cy="2009775"/>
    <xdr:sp>
      <xdr:nvSpPr>
        <xdr:cNvPr id="23" name="Text 31"/>
        <xdr:cNvSpPr txBox="1">
          <a:spLocks noChangeArrowheads="1"/>
        </xdr:cNvSpPr>
      </xdr:nvSpPr>
      <xdr:spPr>
        <a:xfrm>
          <a:off x="180975" y="24107775"/>
          <a:ext cx="6429375" cy="20097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current financial period ended 30 September 2001, the Group recorded revenue of RM261.1 million which is 9% lower than  the previous year corresponding period due mainly to lower exchange rate when translating the results of the Australian food operation and  the absence of the revenue from the food operation in Indonesia which was disposed of in the fourth quarter of the previous year. Pre-tax profit for the food and confectionery division has improved to RM7.2 million for the financial period under review from a pre-tax loss of RM0.1 million in the previous year corresponding period. The recapitalisation and rationalisation exercises undertaken by the food and confectionery division in the previous year have contributed to the positive results. Overall, the Group's pre-tax profit for the current financial period ended 30 September 2001 is slightly lower at RM28.2 million. The associated companies continued to record losses. The results of associated companies include the share of profit of CCM which became an associated company of the Group in the second quarter. The contribution from the Group's investments is within expectation and interest income from fixed deposits placed with financial institutions continued to be affected by the prevailing low interest rates.  </a:t>
          </a:r>
        </a:p>
      </xdr:txBody>
    </xdr:sp>
    <xdr:clientData/>
  </xdr:oneCellAnchor>
  <xdr:twoCellAnchor>
    <xdr:from>
      <xdr:col>2</xdr:col>
      <xdr:colOff>9525</xdr:colOff>
      <xdr:row>56</xdr:row>
      <xdr:rowOff>0</xdr:rowOff>
    </xdr:from>
    <xdr:to>
      <xdr:col>9</xdr:col>
      <xdr:colOff>847725</xdr:colOff>
      <xdr:row>57</xdr:row>
      <xdr:rowOff>85725</xdr:rowOff>
    </xdr:to>
    <xdr:sp>
      <xdr:nvSpPr>
        <xdr:cNvPr id="24" name="Text 49"/>
        <xdr:cNvSpPr txBox="1">
          <a:spLocks noChangeArrowheads="1"/>
        </xdr:cNvSpPr>
      </xdr:nvSpPr>
      <xdr:spPr>
        <a:xfrm>
          <a:off x="419100" y="8162925"/>
          <a:ext cx="603885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 and disposal of quoted securities for the financial periods under review are as follows:-</a:t>
          </a:r>
        </a:p>
      </xdr:txBody>
    </xdr:sp>
    <xdr:clientData/>
  </xdr:twoCellAnchor>
  <xdr:twoCellAnchor>
    <xdr:from>
      <xdr:col>2</xdr:col>
      <xdr:colOff>9525</xdr:colOff>
      <xdr:row>67</xdr:row>
      <xdr:rowOff>28575</xdr:rowOff>
    </xdr:from>
    <xdr:to>
      <xdr:col>9</xdr:col>
      <xdr:colOff>971550</xdr:colOff>
      <xdr:row>69</xdr:row>
      <xdr:rowOff>0</xdr:rowOff>
    </xdr:to>
    <xdr:sp>
      <xdr:nvSpPr>
        <xdr:cNvPr id="25" name="Text 50"/>
        <xdr:cNvSpPr txBox="1">
          <a:spLocks noChangeArrowheads="1"/>
        </xdr:cNvSpPr>
      </xdr:nvSpPr>
      <xdr:spPr>
        <a:xfrm>
          <a:off x="419100" y="9944100"/>
          <a:ext cx="616267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30 September 2001 are as follows :-
</a:t>
          </a:r>
        </a:p>
      </xdr:txBody>
    </xdr:sp>
    <xdr:clientData/>
  </xdr:twoCellAnchor>
  <xdr:twoCellAnchor>
    <xdr:from>
      <xdr:col>2</xdr:col>
      <xdr:colOff>28575</xdr:colOff>
      <xdr:row>86</xdr:row>
      <xdr:rowOff>0</xdr:rowOff>
    </xdr:from>
    <xdr:to>
      <xdr:col>8</xdr:col>
      <xdr:colOff>123825</xdr:colOff>
      <xdr:row>86</xdr:row>
      <xdr:rowOff>0</xdr:rowOff>
    </xdr:to>
    <xdr:sp>
      <xdr:nvSpPr>
        <xdr:cNvPr id="26" name="Text 51"/>
        <xdr:cNvSpPr txBox="1">
          <a:spLocks noChangeArrowheads="1"/>
        </xdr:cNvSpPr>
      </xdr:nvSpPr>
      <xdr:spPr>
        <a:xfrm>
          <a:off x="438150" y="12858750"/>
          <a:ext cx="5172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9525</xdr:colOff>
      <xdr:row>137</xdr:row>
      <xdr:rowOff>95250</xdr:rowOff>
    </xdr:from>
    <xdr:to>
      <xdr:col>9</xdr:col>
      <xdr:colOff>990600</xdr:colOff>
      <xdr:row>140</xdr:row>
      <xdr:rowOff>28575</xdr:rowOff>
    </xdr:to>
    <xdr:sp>
      <xdr:nvSpPr>
        <xdr:cNvPr id="27" name="Text 54"/>
        <xdr:cNvSpPr txBox="1">
          <a:spLocks noChangeArrowheads="1"/>
        </xdr:cNvSpPr>
      </xdr:nvSpPr>
      <xdr:spPr>
        <a:xfrm>
          <a:off x="190500" y="20078700"/>
          <a:ext cx="6410325" cy="228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analysis of the Group operations for the current financial period ended 30 September 2001 is as follows:-</a:t>
          </a:r>
        </a:p>
      </xdr:txBody>
    </xdr:sp>
    <xdr:clientData/>
  </xdr:twoCellAnchor>
  <xdr:twoCellAnchor>
    <xdr:from>
      <xdr:col>1</xdr:col>
      <xdr:colOff>9525</xdr:colOff>
      <xdr:row>84</xdr:row>
      <xdr:rowOff>0</xdr:rowOff>
    </xdr:from>
    <xdr:to>
      <xdr:col>10</xdr:col>
      <xdr:colOff>0</xdr:colOff>
      <xdr:row>87</xdr:row>
      <xdr:rowOff>0</xdr:rowOff>
    </xdr:to>
    <xdr:sp>
      <xdr:nvSpPr>
        <xdr:cNvPr id="28" name="Text 55"/>
        <xdr:cNvSpPr txBox="1">
          <a:spLocks noChangeArrowheads="1"/>
        </xdr:cNvSpPr>
      </xdr:nvSpPr>
      <xdr:spPr>
        <a:xfrm>
          <a:off x="190500" y="12601575"/>
          <a:ext cx="646747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the above, there were no changes in the composition of the  Group during the financial periods under review. </a:t>
          </a:r>
        </a:p>
      </xdr:txBody>
    </xdr:sp>
    <xdr:clientData/>
  </xdr:twoCellAnchor>
  <xdr:twoCellAnchor>
    <xdr:from>
      <xdr:col>1</xdr:col>
      <xdr:colOff>0</xdr:colOff>
      <xdr:row>78</xdr:row>
      <xdr:rowOff>85725</xdr:rowOff>
    </xdr:from>
    <xdr:to>
      <xdr:col>10</xdr:col>
      <xdr:colOff>0</xdr:colOff>
      <xdr:row>84</xdr:row>
      <xdr:rowOff>9525</xdr:rowOff>
    </xdr:to>
    <xdr:sp>
      <xdr:nvSpPr>
        <xdr:cNvPr id="29" name="Text 56"/>
        <xdr:cNvSpPr txBox="1">
          <a:spLocks noChangeArrowheads="1"/>
        </xdr:cNvSpPr>
      </xdr:nvSpPr>
      <xdr:spPr>
        <a:xfrm>
          <a:off x="180975" y="11706225"/>
          <a:ext cx="6477000" cy="904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had on 21 May 2001 completed the acquisition of 46,000,000 ordinary shares of RM1.00 each representing approximately 12.9% of the existing issued and paid-up share capital of Chemical Company of Malaysia Berhad ("CCM") at RM2.30 per share for a total cash consideration of RM105.8 million. Together with the 35,954,000 shares in CCM already held by the Group, the equity interest in CCM held by the Group increased to 23.0% resulting in CCM becoming an associated company of the Group.
</a:t>
          </a:r>
        </a:p>
      </xdr:txBody>
    </xdr:sp>
    <xdr:clientData/>
  </xdr:twoCellAnchor>
  <xdr:twoCellAnchor>
    <xdr:from>
      <xdr:col>1</xdr:col>
      <xdr:colOff>0</xdr:colOff>
      <xdr:row>245</xdr:row>
      <xdr:rowOff>0</xdr:rowOff>
    </xdr:from>
    <xdr:to>
      <xdr:col>8</xdr:col>
      <xdr:colOff>114300</xdr:colOff>
      <xdr:row>245</xdr:row>
      <xdr:rowOff>0</xdr:rowOff>
    </xdr:to>
    <xdr:sp>
      <xdr:nvSpPr>
        <xdr:cNvPr id="30" name="Text 64"/>
        <xdr:cNvSpPr txBox="1">
          <a:spLocks noChangeArrowheads="1"/>
        </xdr:cNvSpPr>
      </xdr:nvSpPr>
      <xdr:spPr>
        <a:xfrm>
          <a:off x="180975" y="35880675"/>
          <a:ext cx="5419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245</xdr:row>
      <xdr:rowOff>0</xdr:rowOff>
    </xdr:from>
    <xdr:to>
      <xdr:col>9</xdr:col>
      <xdr:colOff>0</xdr:colOff>
      <xdr:row>245</xdr:row>
      <xdr:rowOff>0</xdr:rowOff>
    </xdr:to>
    <xdr:sp>
      <xdr:nvSpPr>
        <xdr:cNvPr id="31" name="Text 65"/>
        <xdr:cNvSpPr txBox="1">
          <a:spLocks noChangeArrowheads="1"/>
        </xdr:cNvSpPr>
      </xdr:nvSpPr>
      <xdr:spPr>
        <a:xfrm>
          <a:off x="409575" y="35880675"/>
          <a:ext cx="52006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245</xdr:row>
      <xdr:rowOff>0</xdr:rowOff>
    </xdr:from>
    <xdr:to>
      <xdr:col>8</xdr:col>
      <xdr:colOff>123825</xdr:colOff>
      <xdr:row>245</xdr:row>
      <xdr:rowOff>0</xdr:rowOff>
    </xdr:to>
    <xdr:sp>
      <xdr:nvSpPr>
        <xdr:cNvPr id="32" name="Text 66"/>
        <xdr:cNvSpPr txBox="1">
          <a:spLocks noChangeArrowheads="1"/>
        </xdr:cNvSpPr>
      </xdr:nvSpPr>
      <xdr:spPr>
        <a:xfrm>
          <a:off x="419100" y="35880675"/>
          <a:ext cx="51911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245</xdr:row>
      <xdr:rowOff>0</xdr:rowOff>
    </xdr:from>
    <xdr:to>
      <xdr:col>8</xdr:col>
      <xdr:colOff>123825</xdr:colOff>
      <xdr:row>245</xdr:row>
      <xdr:rowOff>0</xdr:rowOff>
    </xdr:to>
    <xdr:sp>
      <xdr:nvSpPr>
        <xdr:cNvPr id="33" name="Text 67"/>
        <xdr:cNvSpPr txBox="1">
          <a:spLocks noChangeArrowheads="1"/>
        </xdr:cNvSpPr>
      </xdr:nvSpPr>
      <xdr:spPr>
        <a:xfrm>
          <a:off x="409575" y="35880675"/>
          <a:ext cx="52006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xdr:colOff>
      <xdr:row>181</xdr:row>
      <xdr:rowOff>9525</xdr:rowOff>
    </xdr:from>
    <xdr:to>
      <xdr:col>10</xdr:col>
      <xdr:colOff>0</xdr:colOff>
      <xdr:row>183</xdr:row>
      <xdr:rowOff>38100</xdr:rowOff>
    </xdr:to>
    <xdr:sp>
      <xdr:nvSpPr>
        <xdr:cNvPr id="34" name="Text 71"/>
        <xdr:cNvSpPr txBox="1">
          <a:spLocks noChangeArrowheads="1"/>
        </xdr:cNvSpPr>
      </xdr:nvSpPr>
      <xdr:spPr>
        <a:xfrm>
          <a:off x="190500" y="26441400"/>
          <a:ext cx="646747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2001 that have not been reflected in the financial statements for the said period as at the date of this report.</a:t>
          </a:r>
        </a:p>
      </xdr:txBody>
    </xdr:sp>
    <xdr:clientData/>
  </xdr:twoCellAnchor>
  <xdr:oneCellAnchor>
    <xdr:from>
      <xdr:col>1</xdr:col>
      <xdr:colOff>28575</xdr:colOff>
      <xdr:row>186</xdr:row>
      <xdr:rowOff>0</xdr:rowOff>
    </xdr:from>
    <xdr:ext cx="6400800" cy="504825"/>
    <xdr:sp>
      <xdr:nvSpPr>
        <xdr:cNvPr id="35" name="Text 10"/>
        <xdr:cNvSpPr txBox="1">
          <a:spLocks noChangeArrowheads="1"/>
        </xdr:cNvSpPr>
      </xdr:nvSpPr>
      <xdr:spPr>
        <a:xfrm>
          <a:off x="209550" y="27117675"/>
          <a:ext cx="6400800"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and Singapore, sales are better during the various festive seasons.</a:t>
          </a:r>
        </a:p>
      </xdr:txBody>
    </xdr:sp>
    <xdr:clientData/>
  </xdr:oneCellAnchor>
  <xdr:twoCellAnchor>
    <xdr:from>
      <xdr:col>2</xdr:col>
      <xdr:colOff>0</xdr:colOff>
      <xdr:row>100</xdr:row>
      <xdr:rowOff>28575</xdr:rowOff>
    </xdr:from>
    <xdr:to>
      <xdr:col>10</xdr:col>
      <xdr:colOff>0</xdr:colOff>
      <xdr:row>101</xdr:row>
      <xdr:rowOff>57150</xdr:rowOff>
    </xdr:to>
    <xdr:sp>
      <xdr:nvSpPr>
        <xdr:cNvPr id="36" name="Text 74"/>
        <xdr:cNvSpPr txBox="1">
          <a:spLocks noChangeArrowheads="1"/>
        </xdr:cNvSpPr>
      </xdr:nvSpPr>
      <xdr:spPr>
        <a:xfrm>
          <a:off x="409575" y="14735175"/>
          <a:ext cx="6248400"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30 September 2001 are as follows :-</a:t>
          </a:r>
        </a:p>
      </xdr:txBody>
    </xdr:sp>
    <xdr:clientData/>
  </xdr:twoCellAnchor>
  <xdr:twoCellAnchor>
    <xdr:from>
      <xdr:col>2</xdr:col>
      <xdr:colOff>9525</xdr:colOff>
      <xdr:row>112</xdr:row>
      <xdr:rowOff>9525</xdr:rowOff>
    </xdr:from>
    <xdr:to>
      <xdr:col>9</xdr:col>
      <xdr:colOff>1028700</xdr:colOff>
      <xdr:row>114</xdr:row>
      <xdr:rowOff>0</xdr:rowOff>
    </xdr:to>
    <xdr:sp>
      <xdr:nvSpPr>
        <xdr:cNvPr id="37" name="Text 75"/>
        <xdr:cNvSpPr txBox="1">
          <a:spLocks noChangeArrowheads="1"/>
        </xdr:cNvSpPr>
      </xdr:nvSpPr>
      <xdr:spPr>
        <a:xfrm>
          <a:off x="419100" y="16697325"/>
          <a:ext cx="621982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30 September 2001 included in (a) above are as follows :-</a:t>
          </a:r>
        </a:p>
      </xdr:txBody>
    </xdr:sp>
    <xdr:clientData/>
  </xdr:twoCellAnchor>
  <xdr:oneCellAnchor>
    <xdr:from>
      <xdr:col>1</xdr:col>
      <xdr:colOff>0</xdr:colOff>
      <xdr:row>200</xdr:row>
      <xdr:rowOff>0</xdr:rowOff>
    </xdr:from>
    <xdr:ext cx="6381750" cy="352425"/>
    <xdr:sp>
      <xdr:nvSpPr>
        <xdr:cNvPr id="38" name="Text 14"/>
        <xdr:cNvSpPr txBox="1">
          <a:spLocks noChangeArrowheads="1"/>
        </xdr:cNvSpPr>
      </xdr:nvSpPr>
      <xdr:spPr>
        <a:xfrm>
          <a:off x="180975" y="29156025"/>
          <a:ext cx="638175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expect the Group's profitability to remain satisfactory for the remaining quarter of the current financial year .</a:t>
          </a:r>
        </a:p>
      </xdr:txBody>
    </xdr:sp>
    <xdr:clientData/>
  </xdr:oneCellAnchor>
  <xdr:twoCellAnchor>
    <xdr:from>
      <xdr:col>1</xdr:col>
      <xdr:colOff>95250</xdr:colOff>
      <xdr:row>245</xdr:row>
      <xdr:rowOff>0</xdr:rowOff>
    </xdr:from>
    <xdr:to>
      <xdr:col>10</xdr:col>
      <xdr:colOff>0</xdr:colOff>
      <xdr:row>245</xdr:row>
      <xdr:rowOff>0</xdr:rowOff>
    </xdr:to>
    <xdr:sp>
      <xdr:nvSpPr>
        <xdr:cNvPr id="39" name="Text 64"/>
        <xdr:cNvSpPr txBox="1">
          <a:spLocks noChangeArrowheads="1"/>
        </xdr:cNvSpPr>
      </xdr:nvSpPr>
      <xdr:spPr>
        <a:xfrm>
          <a:off x="276225" y="35880675"/>
          <a:ext cx="6381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245</xdr:row>
      <xdr:rowOff>0</xdr:rowOff>
    </xdr:from>
    <xdr:to>
      <xdr:col>10</xdr:col>
      <xdr:colOff>0</xdr:colOff>
      <xdr:row>245</xdr:row>
      <xdr:rowOff>0</xdr:rowOff>
    </xdr:to>
    <xdr:sp>
      <xdr:nvSpPr>
        <xdr:cNvPr id="40" name="Text 65"/>
        <xdr:cNvSpPr txBox="1">
          <a:spLocks noChangeArrowheads="1"/>
        </xdr:cNvSpPr>
      </xdr:nvSpPr>
      <xdr:spPr>
        <a:xfrm>
          <a:off x="409575" y="358806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245</xdr:row>
      <xdr:rowOff>0</xdr:rowOff>
    </xdr:from>
    <xdr:to>
      <xdr:col>10</xdr:col>
      <xdr:colOff>0</xdr:colOff>
      <xdr:row>245</xdr:row>
      <xdr:rowOff>0</xdr:rowOff>
    </xdr:to>
    <xdr:sp>
      <xdr:nvSpPr>
        <xdr:cNvPr id="41" name="Text 66"/>
        <xdr:cNvSpPr txBox="1">
          <a:spLocks noChangeArrowheads="1"/>
        </xdr:cNvSpPr>
      </xdr:nvSpPr>
      <xdr:spPr>
        <a:xfrm>
          <a:off x="419100" y="3588067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245</xdr:row>
      <xdr:rowOff>0</xdr:rowOff>
    </xdr:from>
    <xdr:to>
      <xdr:col>10</xdr:col>
      <xdr:colOff>0</xdr:colOff>
      <xdr:row>245</xdr:row>
      <xdr:rowOff>0</xdr:rowOff>
    </xdr:to>
    <xdr:sp>
      <xdr:nvSpPr>
        <xdr:cNvPr id="42" name="Text 67"/>
        <xdr:cNvSpPr txBox="1">
          <a:spLocks noChangeArrowheads="1"/>
        </xdr:cNvSpPr>
      </xdr:nvSpPr>
      <xdr:spPr>
        <a:xfrm>
          <a:off x="409575" y="358806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180975</xdr:colOff>
      <xdr:row>237</xdr:row>
      <xdr:rowOff>0</xdr:rowOff>
    </xdr:from>
    <xdr:to>
      <xdr:col>10</xdr:col>
      <xdr:colOff>28575</xdr:colOff>
      <xdr:row>237</xdr:row>
      <xdr:rowOff>0</xdr:rowOff>
    </xdr:to>
    <xdr:sp>
      <xdr:nvSpPr>
        <xdr:cNvPr id="43" name="Text 64"/>
        <xdr:cNvSpPr txBox="1">
          <a:spLocks noChangeArrowheads="1"/>
        </xdr:cNvSpPr>
      </xdr:nvSpPr>
      <xdr:spPr>
        <a:xfrm>
          <a:off x="180975" y="34737675"/>
          <a:ext cx="6505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237</xdr:row>
      <xdr:rowOff>0</xdr:rowOff>
    </xdr:from>
    <xdr:to>
      <xdr:col>10</xdr:col>
      <xdr:colOff>0</xdr:colOff>
      <xdr:row>237</xdr:row>
      <xdr:rowOff>0</xdr:rowOff>
    </xdr:to>
    <xdr:sp>
      <xdr:nvSpPr>
        <xdr:cNvPr id="44" name="Text 65"/>
        <xdr:cNvSpPr txBox="1">
          <a:spLocks noChangeArrowheads="1"/>
        </xdr:cNvSpPr>
      </xdr:nvSpPr>
      <xdr:spPr>
        <a:xfrm>
          <a:off x="409575" y="347376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237</xdr:row>
      <xdr:rowOff>0</xdr:rowOff>
    </xdr:from>
    <xdr:to>
      <xdr:col>10</xdr:col>
      <xdr:colOff>0</xdr:colOff>
      <xdr:row>237</xdr:row>
      <xdr:rowOff>0</xdr:rowOff>
    </xdr:to>
    <xdr:sp>
      <xdr:nvSpPr>
        <xdr:cNvPr id="45" name="Text 66"/>
        <xdr:cNvSpPr txBox="1">
          <a:spLocks noChangeArrowheads="1"/>
        </xdr:cNvSpPr>
      </xdr:nvSpPr>
      <xdr:spPr>
        <a:xfrm>
          <a:off x="419100" y="3473767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237</xdr:row>
      <xdr:rowOff>0</xdr:rowOff>
    </xdr:from>
    <xdr:to>
      <xdr:col>9</xdr:col>
      <xdr:colOff>695325</xdr:colOff>
      <xdr:row>237</xdr:row>
      <xdr:rowOff>0</xdr:rowOff>
    </xdr:to>
    <xdr:sp>
      <xdr:nvSpPr>
        <xdr:cNvPr id="46" name="Text 67"/>
        <xdr:cNvSpPr txBox="1">
          <a:spLocks noChangeArrowheads="1"/>
        </xdr:cNvSpPr>
      </xdr:nvSpPr>
      <xdr:spPr>
        <a:xfrm>
          <a:off x="409575" y="34737675"/>
          <a:ext cx="589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0</xdr:colOff>
      <xdr:row>216</xdr:row>
      <xdr:rowOff>0</xdr:rowOff>
    </xdr:from>
    <xdr:ext cx="6305550" cy="361950"/>
    <xdr:sp>
      <xdr:nvSpPr>
        <xdr:cNvPr id="47" name="Text 14"/>
        <xdr:cNvSpPr txBox="1">
          <a:spLocks noChangeArrowheads="1"/>
        </xdr:cNvSpPr>
      </xdr:nvSpPr>
      <xdr:spPr>
        <a:xfrm>
          <a:off x="180975" y="31480125"/>
          <a:ext cx="630555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balance of the proceeds from the disposal of the cement-based associated companies are as follows : -
                      </a:t>
          </a:r>
        </a:p>
      </xdr:txBody>
    </xdr:sp>
    <xdr:clientData/>
  </xdr:oneCellAnchor>
  <xdr:oneCellAnchor>
    <xdr:from>
      <xdr:col>1</xdr:col>
      <xdr:colOff>57150</xdr:colOff>
      <xdr:row>235</xdr:row>
      <xdr:rowOff>0</xdr:rowOff>
    </xdr:from>
    <xdr:ext cx="6400800" cy="476250"/>
    <xdr:sp>
      <xdr:nvSpPr>
        <xdr:cNvPr id="48" name="Text 14"/>
        <xdr:cNvSpPr txBox="1">
          <a:spLocks noChangeArrowheads="1"/>
        </xdr:cNvSpPr>
      </xdr:nvSpPr>
      <xdr:spPr>
        <a:xfrm>
          <a:off x="238125" y="34413825"/>
          <a:ext cx="6400800" cy="476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proceeds for item (b) will be utilised as and when required. Part of the proceeds for item (c) amounting to RM105.8 million has been approved by SC to finance the acquisition of 12.9% interest in CCM as detailed in note 7. 
                      </a:t>
          </a:r>
        </a:p>
      </xdr:txBody>
    </xdr:sp>
    <xdr:clientData/>
  </xdr:oneCellAnchor>
  <xdr:oneCellAnchor>
    <xdr:from>
      <xdr:col>1</xdr:col>
      <xdr:colOff>47625</xdr:colOff>
      <xdr:row>239</xdr:row>
      <xdr:rowOff>0</xdr:rowOff>
    </xdr:from>
    <xdr:ext cx="6419850" cy="885825"/>
    <xdr:sp>
      <xdr:nvSpPr>
        <xdr:cNvPr id="49" name="Text 14"/>
        <xdr:cNvSpPr txBox="1">
          <a:spLocks noChangeArrowheads="1"/>
        </xdr:cNvSpPr>
      </xdr:nvSpPr>
      <xdr:spPr>
        <a:xfrm>
          <a:off x="228600" y="34966275"/>
          <a:ext cx="6419850" cy="8858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on  its  own  and  through  investment  bankers source for  viable  investments  in  food business  to  complement  and/or  expand  the  current  food  and  confectionery  operations  as  a core  business  for  the  Group.   A number of proposals have been evaluated. However, thus far, these proposals were found to be not suitable and the Group will continue to look for viable investments with good long term potential in the food and confectionery business as well as in retailing business.
                      </a:t>
          </a:r>
        </a:p>
      </xdr:txBody>
    </xdr:sp>
    <xdr:clientData/>
  </xdr:oneCellAnchor>
  <xdr:twoCellAnchor>
    <xdr:from>
      <xdr:col>1</xdr:col>
      <xdr:colOff>219075</xdr:colOff>
      <xdr:row>12</xdr:row>
      <xdr:rowOff>0</xdr:rowOff>
    </xdr:from>
    <xdr:to>
      <xdr:col>2</xdr:col>
      <xdr:colOff>2257425</xdr:colOff>
      <xdr:row>12</xdr:row>
      <xdr:rowOff>0</xdr:rowOff>
    </xdr:to>
    <xdr:sp>
      <xdr:nvSpPr>
        <xdr:cNvPr id="50" name="TextBox 142"/>
        <xdr:cNvSpPr txBox="1">
          <a:spLocks noChangeArrowheads="1"/>
        </xdr:cNvSpPr>
      </xdr:nvSpPr>
      <xdr:spPr>
        <a:xfrm>
          <a:off x="400050" y="1790700"/>
          <a:ext cx="22669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12</xdr:row>
      <xdr:rowOff>0</xdr:rowOff>
    </xdr:from>
    <xdr:to>
      <xdr:col>3</xdr:col>
      <xdr:colOff>0</xdr:colOff>
      <xdr:row>12</xdr:row>
      <xdr:rowOff>0</xdr:rowOff>
    </xdr:to>
    <xdr:sp>
      <xdr:nvSpPr>
        <xdr:cNvPr id="51" name="TextBox 143"/>
        <xdr:cNvSpPr txBox="1">
          <a:spLocks noChangeArrowheads="1"/>
        </xdr:cNvSpPr>
      </xdr:nvSpPr>
      <xdr:spPr>
        <a:xfrm>
          <a:off x="390525" y="1790700"/>
          <a:ext cx="24669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0</xdr:colOff>
      <xdr:row>209</xdr:row>
      <xdr:rowOff>95250</xdr:rowOff>
    </xdr:from>
    <xdr:to>
      <xdr:col>9</xdr:col>
      <xdr:colOff>1009650</xdr:colOff>
      <xdr:row>213</xdr:row>
      <xdr:rowOff>0</xdr:rowOff>
    </xdr:to>
    <xdr:sp>
      <xdr:nvSpPr>
        <xdr:cNvPr id="52" name="TextBox 145"/>
        <xdr:cNvSpPr txBox="1">
          <a:spLocks noChangeArrowheads="1"/>
        </xdr:cNvSpPr>
      </xdr:nvSpPr>
      <xdr:spPr>
        <a:xfrm>
          <a:off x="180975" y="30556200"/>
          <a:ext cx="6438900" cy="552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further dividend has been recommended by the Board for the current financial period ended 30 September 2001. The interim dividend of 3.5% less tax at 28% (2000:3.5% less tax at 28%) announced on 27 August 2001 in respect of the current financial year ending 31 December 2001 has been paid on 19 October 2001.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K84"/>
  <sheetViews>
    <sheetView showGridLines="0" tabSelected="1" zoomScale="78" zoomScaleNormal="78" workbookViewId="0" topLeftCell="A1">
      <selection activeCell="A1" sqref="A1"/>
    </sheetView>
  </sheetViews>
  <sheetFormatPr defaultColWidth="9.140625" defaultRowHeight="12.75"/>
  <cols>
    <col min="1" max="1" width="2.8515625" style="4" customWidth="1"/>
    <col min="2" max="2" width="5.00390625" style="4" customWidth="1"/>
    <col min="3" max="3" width="30.421875" style="4" customWidth="1"/>
    <col min="4" max="4" width="2.140625" style="4" customWidth="1"/>
    <col min="5" max="5" width="14.7109375" style="4" customWidth="1"/>
    <col min="6" max="6" width="3.28125" style="4" customWidth="1"/>
    <col min="7" max="7" width="14.7109375" style="3" customWidth="1"/>
    <col min="8" max="8" width="1.7109375" style="3" customWidth="1"/>
    <col min="9" max="9" width="14.57421875" style="4" customWidth="1"/>
    <col min="10" max="10" width="2.7109375" style="4" customWidth="1"/>
    <col min="11" max="11" width="13.8515625" style="4" customWidth="1"/>
    <col min="12" max="12" width="3.421875" style="4" customWidth="1"/>
    <col min="13" max="13" width="1.28515625" style="4" customWidth="1"/>
    <col min="14" max="16384" width="9.140625" style="4" customWidth="1"/>
  </cols>
  <sheetData>
    <row r="1" ht="12.75">
      <c r="B1" s="2"/>
    </row>
    <row r="2" ht="12" customHeight="1">
      <c r="B2" s="2"/>
    </row>
    <row r="3" ht="15.75">
      <c r="B3" s="1" t="s">
        <v>0</v>
      </c>
    </row>
    <row r="4" ht="8.25" customHeight="1"/>
    <row r="5" spans="6:11" ht="12.75" customHeight="1">
      <c r="F5" s="5" t="s">
        <v>1</v>
      </c>
      <c r="G5" s="53"/>
      <c r="H5" s="54"/>
      <c r="J5" s="5" t="s">
        <v>2</v>
      </c>
      <c r="K5" s="53"/>
    </row>
    <row r="6" spans="5:11" ht="8.25" customHeight="1">
      <c r="E6" s="55"/>
      <c r="F6" s="56"/>
      <c r="G6" s="5"/>
      <c r="H6" s="54"/>
      <c r="I6" s="55"/>
      <c r="J6" s="56"/>
      <c r="K6" s="56"/>
    </row>
    <row r="7" spans="5:11" ht="12.75">
      <c r="E7" s="5" t="s">
        <v>3</v>
      </c>
      <c r="F7" s="55"/>
      <c r="G7" s="5" t="s">
        <v>4</v>
      </c>
      <c r="H7" s="54"/>
      <c r="I7" s="5" t="s">
        <v>3</v>
      </c>
      <c r="J7" s="55"/>
      <c r="K7" s="5"/>
    </row>
    <row r="8" spans="5:11" ht="12.75">
      <c r="E8" s="5" t="s">
        <v>5</v>
      </c>
      <c r="F8" s="55"/>
      <c r="G8" s="5" t="s">
        <v>6</v>
      </c>
      <c r="H8" s="54"/>
      <c r="I8" s="5" t="s">
        <v>5</v>
      </c>
      <c r="J8" s="55"/>
      <c r="K8" s="5"/>
    </row>
    <row r="9" spans="5:11" ht="12.75">
      <c r="E9" s="5" t="s">
        <v>7</v>
      </c>
      <c r="F9" s="55"/>
      <c r="G9" s="5" t="s">
        <v>7</v>
      </c>
      <c r="H9" s="54"/>
      <c r="I9" s="5" t="s">
        <v>8</v>
      </c>
      <c r="J9" s="55"/>
      <c r="K9" s="5"/>
    </row>
    <row r="10" spans="5:11" ht="12.75">
      <c r="E10" s="18" t="s">
        <v>211</v>
      </c>
      <c r="F10" s="55"/>
      <c r="G10" s="18" t="s">
        <v>212</v>
      </c>
      <c r="H10" s="54"/>
      <c r="I10" s="18" t="s">
        <v>211</v>
      </c>
      <c r="J10" s="55"/>
      <c r="K10" s="18"/>
    </row>
    <row r="11" spans="5:11" ht="13.5" customHeight="1">
      <c r="E11" s="5"/>
      <c r="F11" s="55"/>
      <c r="G11" s="5"/>
      <c r="H11" s="54"/>
      <c r="I11" s="5"/>
      <c r="J11" s="55"/>
      <c r="K11" s="5"/>
    </row>
    <row r="12" spans="5:11" ht="12.75">
      <c r="E12" s="5" t="s">
        <v>9</v>
      </c>
      <c r="F12" s="57"/>
      <c r="G12" s="5" t="s">
        <v>9</v>
      </c>
      <c r="H12" s="54"/>
      <c r="I12" s="5" t="s">
        <v>9</v>
      </c>
      <c r="J12" s="57"/>
      <c r="K12" s="5" t="s">
        <v>9</v>
      </c>
    </row>
    <row r="13" ht="8.25" customHeight="1"/>
    <row r="14" spans="2:11" ht="13.5" thickBot="1">
      <c r="B14" s="4" t="s">
        <v>10</v>
      </c>
      <c r="C14" s="4" t="s">
        <v>11</v>
      </c>
      <c r="E14" s="58">
        <v>91297</v>
      </c>
      <c r="G14" s="59">
        <v>99825</v>
      </c>
      <c r="H14" s="57"/>
      <c r="I14" s="7">
        <v>261128</v>
      </c>
      <c r="K14" s="59">
        <v>287045</v>
      </c>
    </row>
    <row r="15" spans="5:11" ht="8.25" customHeight="1">
      <c r="E15" s="3"/>
      <c r="G15" s="60"/>
      <c r="K15" s="60"/>
    </row>
    <row r="16" spans="2:11" ht="13.5" thickBot="1">
      <c r="B16" s="4" t="s">
        <v>12</v>
      </c>
      <c r="C16" s="4" t="s">
        <v>13</v>
      </c>
      <c r="E16" s="61">
        <v>1610</v>
      </c>
      <c r="G16" s="59">
        <v>1450</v>
      </c>
      <c r="H16" s="57"/>
      <c r="I16" s="7">
        <v>4718</v>
      </c>
      <c r="K16" s="59">
        <v>4419</v>
      </c>
    </row>
    <row r="17" spans="5:11" ht="8.25" customHeight="1">
      <c r="E17" s="57"/>
      <c r="G17" s="60"/>
      <c r="I17" s="55"/>
      <c r="K17" s="60"/>
    </row>
    <row r="18" spans="2:11" ht="13.5" thickBot="1">
      <c r="B18" s="4" t="s">
        <v>14</v>
      </c>
      <c r="C18" s="4" t="s">
        <v>15</v>
      </c>
      <c r="E18" s="61">
        <v>4944</v>
      </c>
      <c r="G18" s="59">
        <v>7304</v>
      </c>
      <c r="I18" s="7">
        <v>16269</v>
      </c>
      <c r="K18" s="59">
        <v>22657</v>
      </c>
    </row>
    <row r="19" spans="5:11" ht="8.25" customHeight="1">
      <c r="E19" s="3"/>
      <c r="G19" s="60"/>
      <c r="K19" s="62"/>
    </row>
    <row r="20" spans="2:11" ht="12.75">
      <c r="B20" s="4" t="s">
        <v>16</v>
      </c>
      <c r="C20" s="4" t="s">
        <v>17</v>
      </c>
      <c r="E20" s="3"/>
      <c r="G20" s="62"/>
      <c r="K20" s="62"/>
    </row>
    <row r="21" spans="3:11" ht="12.75">
      <c r="C21" s="4" t="s">
        <v>225</v>
      </c>
      <c r="E21" s="3"/>
      <c r="G21" s="62"/>
      <c r="K21" s="62"/>
    </row>
    <row r="22" spans="3:11" ht="12.75">
      <c r="C22" s="4" t="s">
        <v>18</v>
      </c>
      <c r="E22" s="3"/>
      <c r="G22" s="62"/>
      <c r="K22" s="62"/>
    </row>
    <row r="23" spans="3:11" ht="12.75">
      <c r="C23" s="4" t="s">
        <v>19</v>
      </c>
      <c r="E23" s="3"/>
      <c r="G23" s="62"/>
      <c r="K23" s="62"/>
    </row>
    <row r="24" spans="3:11" ht="12.75">
      <c r="C24" s="4" t="s">
        <v>20</v>
      </c>
      <c r="E24" s="10">
        <v>20320</v>
      </c>
      <c r="F24" s="6"/>
      <c r="G24" s="60">
        <v>21824</v>
      </c>
      <c r="H24" s="10"/>
      <c r="I24" s="6">
        <v>60342</v>
      </c>
      <c r="J24" s="6"/>
      <c r="K24" s="60">
        <v>59093</v>
      </c>
    </row>
    <row r="25" spans="5:11" ht="8.25" customHeight="1">
      <c r="E25" s="10"/>
      <c r="F25" s="6"/>
      <c r="G25" s="60"/>
      <c r="H25" s="10"/>
      <c r="I25" s="6"/>
      <c r="J25" s="6"/>
      <c r="K25" s="60"/>
    </row>
    <row r="26" spans="2:11" ht="12.75">
      <c r="B26" s="4" t="s">
        <v>12</v>
      </c>
      <c r="C26" s="4" t="s">
        <v>21</v>
      </c>
      <c r="E26" s="10">
        <v>-4281</v>
      </c>
      <c r="F26" s="6"/>
      <c r="G26" s="10">
        <v>-5169</v>
      </c>
      <c r="H26" s="10"/>
      <c r="I26" s="10">
        <v>-11443</v>
      </c>
      <c r="J26" s="6"/>
      <c r="K26" s="60">
        <v>-13693</v>
      </c>
    </row>
    <row r="27" spans="5:11" ht="8.25" customHeight="1">
      <c r="E27" s="10"/>
      <c r="F27" s="6"/>
      <c r="G27" s="60"/>
      <c r="H27" s="10"/>
      <c r="I27" s="10"/>
      <c r="J27" s="6"/>
      <c r="K27" s="60"/>
    </row>
    <row r="28" spans="2:11" ht="12.75">
      <c r="B28" s="4" t="s">
        <v>14</v>
      </c>
      <c r="C28" s="4" t="s">
        <v>22</v>
      </c>
      <c r="E28" s="10">
        <v>-1073</v>
      </c>
      <c r="F28" s="6"/>
      <c r="G28" s="10">
        <v>-1408</v>
      </c>
      <c r="H28" s="10"/>
      <c r="I28" s="10">
        <v>-3298</v>
      </c>
      <c r="J28" s="6"/>
      <c r="K28" s="63">
        <v>-4732</v>
      </c>
    </row>
    <row r="29" spans="5:11" ht="8.25" customHeight="1">
      <c r="E29" s="10"/>
      <c r="F29" s="6"/>
      <c r="G29" s="60"/>
      <c r="H29" s="10"/>
      <c r="I29" s="10"/>
      <c r="J29" s="6"/>
      <c r="K29" s="60"/>
    </row>
    <row r="30" spans="2:11" ht="12.75">
      <c r="B30" s="4" t="s">
        <v>23</v>
      </c>
      <c r="C30" s="4" t="s">
        <v>24</v>
      </c>
      <c r="E30" s="61">
        <v>0</v>
      </c>
      <c r="F30" s="6"/>
      <c r="G30" s="9">
        <v>0</v>
      </c>
      <c r="H30" s="10"/>
      <c r="I30" s="61">
        <v>0</v>
      </c>
      <c r="J30" s="6"/>
      <c r="K30" s="9">
        <v>6734</v>
      </c>
    </row>
    <row r="31" spans="5:11" ht="8.25" customHeight="1">
      <c r="E31" s="61"/>
      <c r="G31" s="64"/>
      <c r="I31" s="7"/>
      <c r="K31" s="62"/>
    </row>
    <row r="32" spans="2:11" ht="12.75">
      <c r="B32" s="4" t="s">
        <v>25</v>
      </c>
      <c r="C32" s="4" t="s">
        <v>26</v>
      </c>
      <c r="E32" s="10"/>
      <c r="F32" s="6"/>
      <c r="G32" s="60"/>
      <c r="H32" s="10"/>
      <c r="I32" s="6"/>
      <c r="J32" s="6"/>
      <c r="K32" s="60"/>
    </row>
    <row r="33" spans="3:11" ht="12.75">
      <c r="C33" s="4" t="s">
        <v>179</v>
      </c>
      <c r="E33" s="60">
        <f>SUM(E24:E30)</f>
        <v>14966</v>
      </c>
      <c r="F33" s="60"/>
      <c r="G33" s="60">
        <f>SUM(G24:G30)</f>
        <v>15247</v>
      </c>
      <c r="H33" s="60"/>
      <c r="I33" s="60">
        <f>SUM(I24:I30)</f>
        <v>45601</v>
      </c>
      <c r="J33" s="60"/>
      <c r="K33" s="60">
        <f>SUM(K24:K30)</f>
        <v>47402</v>
      </c>
    </row>
    <row r="34" spans="5:11" ht="6.75" customHeight="1">
      <c r="E34" s="60"/>
      <c r="F34" s="60"/>
      <c r="G34" s="60"/>
      <c r="H34" s="60"/>
      <c r="I34" s="60"/>
      <c r="J34" s="60"/>
      <c r="K34" s="60"/>
    </row>
    <row r="35" spans="2:11" ht="12.75">
      <c r="B35" s="4" t="s">
        <v>27</v>
      </c>
      <c r="C35" s="4" t="s">
        <v>28</v>
      </c>
      <c r="E35" s="60"/>
      <c r="F35" s="60"/>
      <c r="G35" s="60"/>
      <c r="H35" s="60"/>
      <c r="I35" s="60"/>
      <c r="J35" s="60"/>
      <c r="K35" s="60"/>
    </row>
    <row r="36" spans="3:11" ht="12.75">
      <c r="C36" s="4" t="s">
        <v>182</v>
      </c>
      <c r="E36" s="7">
        <v>-6111</v>
      </c>
      <c r="F36" s="60"/>
      <c r="G36" s="9">
        <v>-4894</v>
      </c>
      <c r="H36" s="60"/>
      <c r="I36" s="7">
        <v>-17411</v>
      </c>
      <c r="J36" s="60"/>
      <c r="K36" s="9">
        <v>-17704</v>
      </c>
    </row>
    <row r="37" spans="5:11" ht="8.25" customHeight="1">
      <c r="E37" s="60"/>
      <c r="F37" s="60"/>
      <c r="G37" s="60"/>
      <c r="H37" s="60"/>
      <c r="I37" s="60"/>
      <c r="J37" s="60"/>
      <c r="K37" s="60"/>
    </row>
    <row r="38" spans="2:11" ht="12.75">
      <c r="B38" s="4" t="s">
        <v>29</v>
      </c>
      <c r="C38" s="4" t="s">
        <v>26</v>
      </c>
      <c r="E38" s="60"/>
      <c r="F38" s="60"/>
      <c r="G38" s="60"/>
      <c r="H38" s="60"/>
      <c r="I38" s="60"/>
      <c r="J38" s="60"/>
      <c r="K38" s="60"/>
    </row>
    <row r="39" spans="3:10" ht="12.75">
      <c r="C39" s="4" t="s">
        <v>30</v>
      </c>
      <c r="F39" s="60"/>
      <c r="H39" s="60"/>
      <c r="J39" s="60"/>
    </row>
    <row r="40" spans="3:11" ht="12.75">
      <c r="C40" s="4" t="s">
        <v>208</v>
      </c>
      <c r="E40" s="60"/>
      <c r="F40" s="60"/>
      <c r="G40" s="60"/>
      <c r="H40" s="60"/>
      <c r="I40" s="60"/>
      <c r="J40" s="60"/>
      <c r="K40" s="63"/>
    </row>
    <row r="41" spans="3:11" ht="12.75">
      <c r="C41" s="4" t="s">
        <v>209</v>
      </c>
      <c r="E41" s="60">
        <f>+E33+E36</f>
        <v>8855</v>
      </c>
      <c r="F41" s="60"/>
      <c r="G41" s="60">
        <f>SUM(G33:G36)</f>
        <v>10353</v>
      </c>
      <c r="H41" s="60"/>
      <c r="I41" s="60">
        <f>SUM(I33:I36)</f>
        <v>28190</v>
      </c>
      <c r="J41" s="60"/>
      <c r="K41" s="63">
        <f>SUM(K33:K36)</f>
        <v>29698</v>
      </c>
    </row>
    <row r="42" spans="5:11" ht="8.25" customHeight="1">
      <c r="E42" s="60"/>
      <c r="F42" s="60"/>
      <c r="G42" s="60"/>
      <c r="H42" s="60"/>
      <c r="I42" s="60"/>
      <c r="J42" s="60"/>
      <c r="K42" s="60"/>
    </row>
    <row r="43" spans="2:11" ht="12.75">
      <c r="B43" s="4" t="s">
        <v>31</v>
      </c>
      <c r="C43" s="4" t="s">
        <v>32</v>
      </c>
      <c r="E43" s="7">
        <v>-4619</v>
      </c>
      <c r="F43" s="60"/>
      <c r="G43" s="9">
        <v>-5961</v>
      </c>
      <c r="H43" s="60"/>
      <c r="I43" s="7">
        <v>-13784</v>
      </c>
      <c r="J43" s="60"/>
      <c r="K43" s="9">
        <v>-15198</v>
      </c>
    </row>
    <row r="44" spans="5:11" ht="8.25" customHeight="1">
      <c r="E44" s="60"/>
      <c r="F44" s="60"/>
      <c r="G44" s="60"/>
      <c r="H44" s="60"/>
      <c r="I44" s="60"/>
      <c r="J44" s="60"/>
      <c r="K44" s="60"/>
    </row>
    <row r="45" spans="2:11" ht="12.75">
      <c r="B45" s="4" t="s">
        <v>33</v>
      </c>
      <c r="C45" s="4" t="s">
        <v>34</v>
      </c>
      <c r="E45" s="60"/>
      <c r="F45" s="60"/>
      <c r="G45" s="60"/>
      <c r="H45" s="60"/>
      <c r="I45" s="60"/>
      <c r="J45" s="60"/>
      <c r="K45" s="60"/>
    </row>
    <row r="46" spans="3:11" ht="12.75">
      <c r="C46" s="4" t="s">
        <v>35</v>
      </c>
      <c r="E46" s="60">
        <f>ROUND(+E41+E43,0)</f>
        <v>4236</v>
      </c>
      <c r="F46" s="60"/>
      <c r="G46" s="60">
        <f>SUM(G40:G43)</f>
        <v>4392</v>
      </c>
      <c r="H46" s="60"/>
      <c r="I46" s="60">
        <f>+I41+I43</f>
        <v>14406</v>
      </c>
      <c r="J46" s="60"/>
      <c r="K46" s="63">
        <f>SUM(K40:K43)</f>
        <v>14500</v>
      </c>
    </row>
    <row r="47" spans="5:11" ht="8.25" customHeight="1">
      <c r="E47" s="60"/>
      <c r="F47" s="60"/>
      <c r="G47" s="60"/>
      <c r="H47" s="60"/>
      <c r="I47" s="60"/>
      <c r="J47" s="60"/>
      <c r="K47" s="60"/>
    </row>
    <row r="48" spans="3:11" ht="12.75">
      <c r="C48" s="4" t="s">
        <v>210</v>
      </c>
      <c r="E48" s="7">
        <v>-439</v>
      </c>
      <c r="F48" s="60"/>
      <c r="G48" s="65">
        <v>-358</v>
      </c>
      <c r="H48" s="60"/>
      <c r="I48" s="7">
        <v>-1456</v>
      </c>
      <c r="J48" s="60"/>
      <c r="K48" s="65">
        <v>698</v>
      </c>
    </row>
    <row r="49" spans="5:11" ht="6.75" customHeight="1">
      <c r="E49" s="7"/>
      <c r="F49" s="60"/>
      <c r="G49" s="65"/>
      <c r="H49" s="60"/>
      <c r="I49" s="7"/>
      <c r="J49" s="60"/>
      <c r="K49" s="65"/>
    </row>
    <row r="50" spans="2:11" ht="12.75">
      <c r="B50" s="4" t="s">
        <v>36</v>
      </c>
      <c r="C50" s="4" t="s">
        <v>188</v>
      </c>
      <c r="E50" s="7">
        <v>0</v>
      </c>
      <c r="F50" s="60"/>
      <c r="G50" s="66">
        <v>0</v>
      </c>
      <c r="H50" s="60"/>
      <c r="I50" s="7">
        <v>0</v>
      </c>
      <c r="J50" s="60"/>
      <c r="K50" s="66">
        <v>0</v>
      </c>
    </row>
    <row r="51" spans="5:11" ht="8.25" customHeight="1">
      <c r="E51" s="60"/>
      <c r="F51" s="60"/>
      <c r="G51" s="60"/>
      <c r="H51" s="60"/>
      <c r="I51" s="60"/>
      <c r="J51" s="60"/>
      <c r="K51" s="60"/>
    </row>
    <row r="52" spans="2:11" ht="12.75">
      <c r="B52" s="4" t="s">
        <v>40</v>
      </c>
      <c r="C52" s="4" t="s">
        <v>37</v>
      </c>
      <c r="E52" s="60"/>
      <c r="F52" s="60"/>
      <c r="G52" s="60"/>
      <c r="H52" s="60"/>
      <c r="I52" s="60"/>
      <c r="J52" s="60"/>
      <c r="K52" s="60"/>
    </row>
    <row r="53" spans="3:11" ht="12.75">
      <c r="C53" s="4" t="s">
        <v>38</v>
      </c>
      <c r="E53" s="60"/>
      <c r="F53" s="60"/>
      <c r="G53" s="60"/>
      <c r="H53" s="60"/>
      <c r="I53" s="60"/>
      <c r="J53" s="60"/>
      <c r="K53" s="60"/>
    </row>
    <row r="54" spans="3:11" ht="12.75">
      <c r="C54" s="4" t="s">
        <v>39</v>
      </c>
      <c r="E54" s="60">
        <f>+E46+E48</f>
        <v>3797</v>
      </c>
      <c r="F54" s="60"/>
      <c r="G54" s="60">
        <f>SUM(G46:G48)</f>
        <v>4034</v>
      </c>
      <c r="H54" s="60"/>
      <c r="I54" s="60">
        <f>+I46+I48</f>
        <v>12950</v>
      </c>
      <c r="J54" s="60"/>
      <c r="K54" s="63">
        <f>SUM(K46:K48)</f>
        <v>15198</v>
      </c>
    </row>
    <row r="55" spans="5:11" ht="5.25" customHeight="1">
      <c r="E55" s="67"/>
      <c r="F55" s="67"/>
      <c r="G55" s="67"/>
      <c r="H55" s="67"/>
      <c r="I55" s="67"/>
      <c r="J55" s="67"/>
      <c r="K55" s="67"/>
    </row>
    <row r="56" spans="2:11" ht="12.75">
      <c r="B56" s="4" t="s">
        <v>44</v>
      </c>
      <c r="C56" s="4" t="s">
        <v>41</v>
      </c>
      <c r="E56" s="68">
        <v>0</v>
      </c>
      <c r="F56" s="67"/>
      <c r="G56" s="68">
        <v>0</v>
      </c>
      <c r="H56" s="67"/>
      <c r="I56" s="68">
        <v>0</v>
      </c>
      <c r="J56" s="67"/>
      <c r="K56" s="68">
        <v>0</v>
      </c>
    </row>
    <row r="57" spans="5:11" ht="8.25" customHeight="1">
      <c r="E57" s="68"/>
      <c r="F57" s="67"/>
      <c r="G57" s="68"/>
      <c r="H57" s="67"/>
      <c r="I57" s="68"/>
      <c r="J57" s="67"/>
      <c r="K57" s="68"/>
    </row>
    <row r="58" spans="3:11" ht="12.75">
      <c r="C58" s="4" t="s">
        <v>210</v>
      </c>
      <c r="E58" s="68">
        <v>0</v>
      </c>
      <c r="F58" s="67"/>
      <c r="G58" s="68">
        <v>0</v>
      </c>
      <c r="H58" s="67"/>
      <c r="I58" s="68">
        <v>0</v>
      </c>
      <c r="J58" s="67"/>
      <c r="K58" s="68">
        <v>0</v>
      </c>
    </row>
    <row r="59" spans="5:11" ht="8.25" customHeight="1">
      <c r="E59" s="68"/>
      <c r="F59" s="67"/>
      <c r="G59" s="68"/>
      <c r="H59" s="67"/>
      <c r="I59" s="68"/>
      <c r="J59" s="67"/>
      <c r="K59" s="68"/>
    </row>
    <row r="60" spans="3:11" ht="12.75">
      <c r="C60" s="4" t="s">
        <v>42</v>
      </c>
      <c r="E60" s="68"/>
      <c r="F60" s="67"/>
      <c r="G60" s="68"/>
      <c r="H60" s="67"/>
      <c r="I60" s="68"/>
      <c r="J60" s="67"/>
      <c r="K60" s="68"/>
    </row>
    <row r="61" spans="3:11" ht="12.75">
      <c r="C61" s="4" t="s">
        <v>43</v>
      </c>
      <c r="E61" s="68">
        <v>0</v>
      </c>
      <c r="F61" s="67"/>
      <c r="G61" s="68">
        <v>0</v>
      </c>
      <c r="H61" s="67"/>
      <c r="I61" s="68">
        <v>0</v>
      </c>
      <c r="J61" s="67"/>
      <c r="K61" s="68">
        <v>0</v>
      </c>
    </row>
    <row r="62" spans="5:11" ht="3.75" customHeight="1">
      <c r="E62" s="69"/>
      <c r="F62" s="67"/>
      <c r="G62" s="70"/>
      <c r="H62" s="67"/>
      <c r="I62" s="69"/>
      <c r="J62" s="67"/>
      <c r="K62" s="70"/>
    </row>
    <row r="63" spans="2:11" ht="12.75">
      <c r="B63" s="4" t="s">
        <v>186</v>
      </c>
      <c r="C63" s="4" t="s">
        <v>45</v>
      </c>
      <c r="E63" s="69"/>
      <c r="F63" s="67"/>
      <c r="G63" s="69"/>
      <c r="H63" s="67"/>
      <c r="I63" s="69"/>
      <c r="J63" s="67"/>
      <c r="K63" s="69"/>
    </row>
    <row r="64" spans="3:11" ht="13.5" thickBot="1">
      <c r="C64" s="4" t="s">
        <v>46</v>
      </c>
      <c r="E64" s="65">
        <f>+E54+E56+E58+E60</f>
        <v>3797</v>
      </c>
      <c r="F64" s="60"/>
      <c r="G64" s="59">
        <f>+G54+G56+G58+G60</f>
        <v>4034</v>
      </c>
      <c r="H64" s="60"/>
      <c r="I64" s="65">
        <f>+I54+I56+I58+I60</f>
        <v>12950</v>
      </c>
      <c r="J64" s="60"/>
      <c r="K64" s="71">
        <f>SUM(K52:K61)</f>
        <v>15198</v>
      </c>
    </row>
    <row r="65" spans="5:11" ht="9" customHeight="1">
      <c r="E65" s="6"/>
      <c r="F65" s="6"/>
      <c r="G65" s="6"/>
      <c r="H65" s="6"/>
      <c r="I65" s="6"/>
      <c r="J65" s="6"/>
      <c r="K65" s="6"/>
    </row>
    <row r="66" spans="2:11" ht="12.75">
      <c r="B66" s="12" t="s">
        <v>47</v>
      </c>
      <c r="C66" s="4" t="s">
        <v>48</v>
      </c>
      <c r="E66" s="10"/>
      <c r="F66" s="6"/>
      <c r="G66" s="10"/>
      <c r="H66" s="10"/>
      <c r="I66" s="6"/>
      <c r="J66" s="6"/>
      <c r="K66" s="60"/>
    </row>
    <row r="67" spans="3:11" ht="12.75">
      <c r="C67" s="4" t="s">
        <v>187</v>
      </c>
      <c r="E67" s="10"/>
      <c r="F67" s="6"/>
      <c r="G67" s="10"/>
      <c r="H67" s="10"/>
      <c r="I67" s="6"/>
      <c r="J67" s="6"/>
      <c r="K67" s="60"/>
    </row>
    <row r="68" spans="5:11" ht="5.25" customHeight="1">
      <c r="E68" s="10"/>
      <c r="F68" s="6"/>
      <c r="G68" s="10"/>
      <c r="H68" s="10"/>
      <c r="I68" s="6"/>
      <c r="J68" s="6"/>
      <c r="K68" s="60"/>
    </row>
    <row r="69" spans="2:11" ht="12.75">
      <c r="B69" s="3" t="s">
        <v>49</v>
      </c>
      <c r="C69" s="4" t="s">
        <v>50</v>
      </c>
      <c r="E69" s="10"/>
      <c r="F69" s="6"/>
      <c r="G69" s="10"/>
      <c r="H69" s="10"/>
      <c r="I69" s="6"/>
      <c r="J69" s="6"/>
      <c r="K69" s="60"/>
    </row>
    <row r="70" spans="2:11" ht="12.75">
      <c r="B70" s="8"/>
      <c r="C70" s="72" t="s">
        <v>51</v>
      </c>
      <c r="E70" s="73">
        <v>0.51</v>
      </c>
      <c r="F70" s="74"/>
      <c r="G70" s="73">
        <v>0.55</v>
      </c>
      <c r="H70" s="75"/>
      <c r="I70" s="74">
        <v>1.75</v>
      </c>
      <c r="J70" s="74"/>
      <c r="K70" s="74">
        <v>2.06</v>
      </c>
    </row>
    <row r="71" spans="2:11" ht="5.25" customHeight="1">
      <c r="B71" s="8"/>
      <c r="E71" s="73"/>
      <c r="F71" s="74"/>
      <c r="G71" s="73"/>
      <c r="H71" s="75"/>
      <c r="I71" s="74"/>
      <c r="J71" s="74"/>
      <c r="K71" s="73"/>
    </row>
    <row r="72" spans="2:11" ht="12.75">
      <c r="B72" s="3" t="s">
        <v>52</v>
      </c>
      <c r="C72" s="4" t="s">
        <v>53</v>
      </c>
      <c r="E72" s="73" t="s">
        <v>54</v>
      </c>
      <c r="F72" s="74"/>
      <c r="G72" s="73" t="s">
        <v>54</v>
      </c>
      <c r="H72" s="75"/>
      <c r="I72" s="73" t="s">
        <v>54</v>
      </c>
      <c r="J72" s="74"/>
      <c r="K72" s="73" t="s">
        <v>54</v>
      </c>
    </row>
    <row r="73" ht="3.75" customHeight="1">
      <c r="K73" s="62"/>
    </row>
    <row r="74" spans="3:11" ht="12.75">
      <c r="C74" s="4" t="s">
        <v>180</v>
      </c>
      <c r="K74" s="62"/>
    </row>
    <row r="75" spans="3:11" ht="12.75">
      <c r="C75" s="4" t="s">
        <v>55</v>
      </c>
      <c r="K75" s="62"/>
    </row>
    <row r="76" ht="12.75">
      <c r="K76" s="8"/>
    </row>
    <row r="77" ht="12.75">
      <c r="K77" s="8"/>
    </row>
    <row r="78" ht="12.75">
      <c r="K78" s="8"/>
    </row>
    <row r="79" ht="12.75">
      <c r="K79" s="8"/>
    </row>
    <row r="80" ht="12.75">
      <c r="K80" s="8"/>
    </row>
    <row r="81" ht="12.75">
      <c r="K81" s="8"/>
    </row>
    <row r="82" ht="12.75">
      <c r="K82" s="8"/>
    </row>
    <row r="83" ht="12.75">
      <c r="K83" s="8"/>
    </row>
    <row r="84" ht="12.75">
      <c r="K84" s="8"/>
    </row>
  </sheetData>
  <printOptions/>
  <pageMargins left="0.62" right="0.26" top="1.23" bottom="0.32" header="0.236220472440945" footer="0.236220472440945"/>
  <pageSetup horizontalDpi="600" verticalDpi="600" orientation="portrait" paperSize="9" scale="85" r:id="rId2"/>
  <headerFooter alignWithMargins="0">
    <oddHeader>&amp;C&amp;"Arial,Bold"&amp;12
PAN MALAYSIA CORPORATION BERHAD&amp;10
Company No : 4920 - D
(Incorporated in Malaysia)
&amp;12Quarterly report on consolidated results for the third financial quarter ended 30 September 2001
The figures have not been audited</oddHeader>
  </headerFooter>
  <drawing r:id="rId1"/>
</worksheet>
</file>

<file path=xl/worksheets/sheet2.xml><?xml version="1.0" encoding="utf-8"?>
<worksheet xmlns="http://schemas.openxmlformats.org/spreadsheetml/2006/main" xmlns:r="http://schemas.openxmlformats.org/officeDocument/2006/relationships">
  <dimension ref="B3:I81"/>
  <sheetViews>
    <sheetView showGridLines="0" zoomScale="85" zoomScaleNormal="85" workbookViewId="0" topLeftCell="A1">
      <selection activeCell="A1" sqref="A1"/>
    </sheetView>
  </sheetViews>
  <sheetFormatPr defaultColWidth="9.140625" defaultRowHeight="12.75"/>
  <cols>
    <col min="1" max="1" width="2.7109375" style="4" customWidth="1"/>
    <col min="2" max="2" width="4.421875" style="4" customWidth="1"/>
    <col min="3" max="3" width="36.57421875" style="4" customWidth="1"/>
    <col min="4" max="4" width="3.7109375" style="4" customWidth="1"/>
    <col min="5" max="5" width="14.7109375" style="4" customWidth="1"/>
    <col min="6" max="6" width="5.7109375" style="4" customWidth="1"/>
    <col min="7" max="7" width="14.8515625" style="11" customWidth="1"/>
    <col min="8" max="16384" width="9.140625" style="4" customWidth="1"/>
  </cols>
  <sheetData>
    <row r="1" ht="9" customHeight="1"/>
    <row r="2" ht="6" customHeight="1"/>
    <row r="3" ht="15.75">
      <c r="B3" s="1" t="s">
        <v>56</v>
      </c>
    </row>
    <row r="4" ht="6" customHeight="1">
      <c r="G4" s="14"/>
    </row>
    <row r="5" spans="3:9" ht="12.75">
      <c r="C5" s="76"/>
      <c r="E5" s="5" t="s">
        <v>57</v>
      </c>
      <c r="F5" s="15"/>
      <c r="G5" s="77" t="s">
        <v>58</v>
      </c>
      <c r="I5" s="15"/>
    </row>
    <row r="6" spans="3:9" ht="12.75">
      <c r="C6" s="78"/>
      <c r="E6" s="5" t="s">
        <v>3</v>
      </c>
      <c r="G6" s="78" t="s">
        <v>59</v>
      </c>
      <c r="I6" s="15"/>
    </row>
    <row r="7" spans="3:9" ht="12.75">
      <c r="C7" s="78"/>
      <c r="E7" s="5" t="s">
        <v>7</v>
      </c>
      <c r="G7" s="78" t="s">
        <v>60</v>
      </c>
      <c r="I7" s="15"/>
    </row>
    <row r="8" spans="3:7" ht="12.75">
      <c r="C8" s="78"/>
      <c r="E8" s="18" t="s">
        <v>211</v>
      </c>
      <c r="G8" s="79" t="s">
        <v>170</v>
      </c>
    </row>
    <row r="9" spans="3:7" ht="12.75" customHeight="1">
      <c r="C9" s="78"/>
      <c r="E9" s="5"/>
      <c r="G9" s="78" t="s">
        <v>61</v>
      </c>
    </row>
    <row r="10" spans="3:7" ht="12.75">
      <c r="C10" s="80"/>
      <c r="E10" s="5" t="s">
        <v>9</v>
      </c>
      <c r="F10" s="3"/>
      <c r="G10" s="78" t="s">
        <v>9</v>
      </c>
    </row>
    <row r="11" ht="9" customHeight="1">
      <c r="I11" s="16"/>
    </row>
    <row r="12" spans="2:7" ht="12.75">
      <c r="B12" s="12" t="s">
        <v>62</v>
      </c>
      <c r="C12" s="4" t="s">
        <v>63</v>
      </c>
      <c r="E12" s="10">
        <v>51398</v>
      </c>
      <c r="G12" s="11">
        <v>53622</v>
      </c>
    </row>
    <row r="13" spans="2:5" ht="6.75" customHeight="1">
      <c r="B13" s="12"/>
      <c r="E13" s="6"/>
    </row>
    <row r="14" spans="2:7" ht="12.75">
      <c r="B14" s="12" t="s">
        <v>64</v>
      </c>
      <c r="C14" s="4" t="s">
        <v>204</v>
      </c>
      <c r="E14" s="6">
        <v>496142</v>
      </c>
      <c r="G14" s="11">
        <v>298708</v>
      </c>
    </row>
    <row r="15" spans="2:5" ht="9" customHeight="1">
      <c r="B15" s="12"/>
      <c r="E15" s="6"/>
    </row>
    <row r="16" spans="2:7" ht="12.75">
      <c r="B16" s="12" t="s">
        <v>47</v>
      </c>
      <c r="C16" s="4" t="s">
        <v>65</v>
      </c>
      <c r="E16" s="6">
        <v>294510</v>
      </c>
      <c r="G16" s="11">
        <v>401534</v>
      </c>
    </row>
    <row r="17" spans="2:5" ht="9" customHeight="1">
      <c r="B17" s="12"/>
      <c r="E17" s="6"/>
    </row>
    <row r="18" spans="2:7" ht="12.75">
      <c r="B18" s="12" t="s">
        <v>66</v>
      </c>
      <c r="C18" s="4" t="s">
        <v>67</v>
      </c>
      <c r="E18" s="6">
        <v>63557</v>
      </c>
      <c r="G18" s="11">
        <v>63557</v>
      </c>
    </row>
    <row r="19" spans="2:5" ht="8.25" customHeight="1">
      <c r="B19" s="12"/>
      <c r="E19" s="6"/>
    </row>
    <row r="20" spans="2:5" ht="12.75">
      <c r="B20" s="12" t="s">
        <v>68</v>
      </c>
      <c r="C20" s="4" t="s">
        <v>70</v>
      </c>
      <c r="E20" s="6"/>
    </row>
    <row r="21" spans="2:7" ht="9" customHeight="1">
      <c r="B21" s="12"/>
      <c r="E21" s="81"/>
      <c r="G21" s="82"/>
    </row>
    <row r="22" spans="2:7" ht="12.75">
      <c r="B22" s="12"/>
      <c r="C22" s="4" t="s">
        <v>71</v>
      </c>
      <c r="E22" s="83">
        <v>53996</v>
      </c>
      <c r="G22" s="84">
        <v>43101</v>
      </c>
    </row>
    <row r="23" spans="2:7" ht="12.75">
      <c r="B23" s="12"/>
      <c r="C23" s="4" t="s">
        <v>72</v>
      </c>
      <c r="E23" s="83">
        <v>46674</v>
      </c>
      <c r="G23" s="84">
        <v>54667</v>
      </c>
    </row>
    <row r="24" spans="2:7" ht="12.75">
      <c r="B24" s="12"/>
      <c r="C24" s="4" t="s">
        <v>73</v>
      </c>
      <c r="E24" s="83">
        <v>441112</v>
      </c>
      <c r="G24" s="84">
        <v>623225</v>
      </c>
    </row>
    <row r="25" spans="2:7" ht="12.75">
      <c r="B25" s="12"/>
      <c r="C25" s="4" t="s">
        <v>74</v>
      </c>
      <c r="E25" s="83">
        <v>6616</v>
      </c>
      <c r="G25" s="84">
        <v>20181</v>
      </c>
    </row>
    <row r="26" spans="2:7" ht="12.75">
      <c r="B26" s="12"/>
      <c r="C26" s="4" t="s">
        <v>75</v>
      </c>
      <c r="E26" s="83">
        <v>5005</v>
      </c>
      <c r="G26" s="84">
        <v>6393</v>
      </c>
    </row>
    <row r="27" spans="2:7" ht="12.75">
      <c r="B27" s="12"/>
      <c r="C27" s="4" t="s">
        <v>76</v>
      </c>
      <c r="E27" s="85">
        <v>847403</v>
      </c>
      <c r="G27" s="86">
        <v>680125</v>
      </c>
    </row>
    <row r="28" spans="2:7" ht="6" customHeight="1">
      <c r="B28" s="12"/>
      <c r="E28" s="84"/>
      <c r="G28" s="84"/>
    </row>
    <row r="29" spans="2:7" ht="12.75" customHeight="1">
      <c r="B29" s="12"/>
      <c r="E29" s="84">
        <f>SUM(E22:E28)</f>
        <v>1400806</v>
      </c>
      <c r="G29" s="84">
        <f>SUM(G22:G28)</f>
        <v>1427692</v>
      </c>
    </row>
    <row r="30" spans="2:7" ht="12.75">
      <c r="B30" s="12" t="s">
        <v>69</v>
      </c>
      <c r="C30" s="4" t="s">
        <v>78</v>
      </c>
      <c r="E30" s="81"/>
      <c r="G30" s="82"/>
    </row>
    <row r="31" spans="2:7" ht="9" customHeight="1">
      <c r="B31" s="12"/>
      <c r="E31" s="83"/>
      <c r="G31" s="84"/>
    </row>
    <row r="32" spans="2:7" ht="12.75">
      <c r="B32" s="12"/>
      <c r="C32" s="4" t="s">
        <v>79</v>
      </c>
      <c r="E32" s="83">
        <v>34672</v>
      </c>
      <c r="G32" s="84">
        <v>28101</v>
      </c>
    </row>
    <row r="33" spans="2:7" ht="12.75">
      <c r="B33" s="12"/>
      <c r="C33" s="4" t="s">
        <v>80</v>
      </c>
      <c r="E33" s="83">
        <v>13223</v>
      </c>
      <c r="G33" s="84">
        <v>33890</v>
      </c>
    </row>
    <row r="34" spans="2:7" ht="12.75">
      <c r="B34" s="12"/>
      <c r="C34" s="4" t="s">
        <v>81</v>
      </c>
      <c r="E34" s="83">
        <v>273815</v>
      </c>
      <c r="G34" s="84">
        <v>193301</v>
      </c>
    </row>
    <row r="35" spans="2:7" ht="12.75">
      <c r="B35" s="12"/>
      <c r="C35" s="4" t="s">
        <v>82</v>
      </c>
      <c r="E35" s="83">
        <v>18669</v>
      </c>
      <c r="G35" s="84">
        <v>11518</v>
      </c>
    </row>
    <row r="36" spans="2:7" ht="12.75">
      <c r="B36" s="12"/>
      <c r="C36" s="4" t="s">
        <v>83</v>
      </c>
      <c r="E36" s="83">
        <v>9318</v>
      </c>
      <c r="G36" s="84">
        <v>22629</v>
      </c>
    </row>
    <row r="37" spans="2:7" ht="9" customHeight="1">
      <c r="B37" s="12"/>
      <c r="E37" s="81"/>
      <c r="G37" s="82"/>
    </row>
    <row r="38" spans="2:7" ht="12.75">
      <c r="B38" s="12"/>
      <c r="E38" s="86">
        <f>SUM(E31:E36)</f>
        <v>349697</v>
      </c>
      <c r="G38" s="86">
        <f>SUM(G31:G36)</f>
        <v>289439</v>
      </c>
    </row>
    <row r="39" spans="2:5" ht="9" customHeight="1">
      <c r="B39" s="12"/>
      <c r="E39" s="6"/>
    </row>
    <row r="40" spans="2:7" ht="12.75">
      <c r="B40" s="12" t="s">
        <v>77</v>
      </c>
      <c r="C40" s="4" t="s">
        <v>85</v>
      </c>
      <c r="E40" s="87">
        <f>+E29-E38</f>
        <v>1051109</v>
      </c>
      <c r="G40" s="87">
        <f>+G29-G38</f>
        <v>1138253</v>
      </c>
    </row>
    <row r="41" spans="2:5" ht="9" customHeight="1">
      <c r="B41" s="12"/>
      <c r="E41" s="6"/>
    </row>
    <row r="42" spans="2:7" ht="13.5" thickBot="1">
      <c r="B42" s="12"/>
      <c r="E42" s="88">
        <f>E40+E12+E14+E16+E18</f>
        <v>1956716</v>
      </c>
      <c r="G42" s="88">
        <f>G40+G12+G14+G16+G18</f>
        <v>1955674</v>
      </c>
    </row>
    <row r="43" spans="2:5" ht="6" customHeight="1">
      <c r="B43" s="12"/>
      <c r="E43" s="6"/>
    </row>
    <row r="44" spans="2:5" ht="12.75">
      <c r="B44" s="12" t="s">
        <v>84</v>
      </c>
      <c r="C44" s="4" t="s">
        <v>173</v>
      </c>
      <c r="E44" s="6"/>
    </row>
    <row r="45" spans="2:5" ht="6.75" customHeight="1">
      <c r="B45" s="12"/>
      <c r="E45" s="6"/>
    </row>
    <row r="46" spans="2:7" ht="12.75">
      <c r="B46" s="12"/>
      <c r="C46" s="4" t="s">
        <v>87</v>
      </c>
      <c r="E46" s="6">
        <v>369750</v>
      </c>
      <c r="G46" s="11">
        <v>369750</v>
      </c>
    </row>
    <row r="47" spans="2:5" ht="8.25" customHeight="1">
      <c r="B47" s="12"/>
      <c r="E47" s="6"/>
    </row>
    <row r="48" spans="2:5" ht="12.75">
      <c r="B48" s="89"/>
      <c r="C48" s="4" t="s">
        <v>88</v>
      </c>
      <c r="E48" s="6"/>
    </row>
    <row r="49" spans="2:7" ht="6" customHeight="1">
      <c r="B49" s="12"/>
      <c r="E49" s="81"/>
      <c r="G49" s="82"/>
    </row>
    <row r="50" spans="2:7" ht="12.75">
      <c r="B50" s="12"/>
      <c r="C50" s="4" t="s">
        <v>89</v>
      </c>
      <c r="E50" s="83">
        <v>503086</v>
      </c>
      <c r="G50" s="84">
        <v>503086</v>
      </c>
    </row>
    <row r="51" spans="2:7" ht="12.75">
      <c r="B51" s="12"/>
      <c r="C51" s="4" t="s">
        <v>90</v>
      </c>
      <c r="E51" s="83">
        <v>56558</v>
      </c>
      <c r="G51" s="84">
        <v>56558</v>
      </c>
    </row>
    <row r="52" spans="2:7" ht="12.75">
      <c r="B52" s="12"/>
      <c r="C52" s="4" t="s">
        <v>91</v>
      </c>
      <c r="E52" s="83">
        <v>9757</v>
      </c>
      <c r="G52" s="84">
        <v>14186</v>
      </c>
    </row>
    <row r="53" spans="2:7" ht="12.75">
      <c r="B53" s="12"/>
      <c r="C53" s="4" t="s">
        <v>92</v>
      </c>
      <c r="E53" s="85">
        <v>971362</v>
      </c>
      <c r="G53" s="86">
        <v>967730</v>
      </c>
    </row>
    <row r="54" spans="2:7" ht="5.25" customHeight="1">
      <c r="B54" s="12"/>
      <c r="E54" s="7"/>
      <c r="G54" s="90"/>
    </row>
    <row r="55" spans="2:7" ht="12.75">
      <c r="B55" s="12"/>
      <c r="E55" s="9">
        <f>SUM(E49:E53)</f>
        <v>1540763</v>
      </c>
      <c r="G55" s="87">
        <f>SUM(G49:G54)</f>
        <v>1541560</v>
      </c>
    </row>
    <row r="56" spans="2:7" ht="9" customHeight="1">
      <c r="B56" s="12"/>
      <c r="E56" s="7"/>
      <c r="G56" s="90"/>
    </row>
    <row r="57" spans="2:7" ht="12.75">
      <c r="B57" s="12"/>
      <c r="E57" s="90">
        <f>E55+E46</f>
        <v>1910513</v>
      </c>
      <c r="G57" s="90">
        <f>G55+G46</f>
        <v>1911310</v>
      </c>
    </row>
    <row r="58" spans="2:7" ht="5.25" customHeight="1">
      <c r="B58" s="12"/>
      <c r="E58" s="7"/>
      <c r="G58" s="90"/>
    </row>
    <row r="59" spans="2:7" ht="12.75">
      <c r="B59" s="89" t="s">
        <v>86</v>
      </c>
      <c r="C59" s="4" t="s">
        <v>94</v>
      </c>
      <c r="E59" s="6">
        <v>26642</v>
      </c>
      <c r="G59" s="11">
        <v>26412</v>
      </c>
    </row>
    <row r="60" spans="2:5" ht="8.25" customHeight="1">
      <c r="B60" s="89"/>
      <c r="E60" s="6"/>
    </row>
    <row r="61" spans="2:7" ht="12.75">
      <c r="B61" s="89" t="s">
        <v>93</v>
      </c>
      <c r="C61" s="4" t="s">
        <v>96</v>
      </c>
      <c r="E61" s="6">
        <v>17891</v>
      </c>
      <c r="G61" s="11">
        <v>16233</v>
      </c>
    </row>
    <row r="62" spans="2:5" ht="9" customHeight="1">
      <c r="B62" s="89"/>
      <c r="E62" s="6"/>
    </row>
    <row r="63" spans="2:7" ht="12.75">
      <c r="B63" s="89" t="s">
        <v>95</v>
      </c>
      <c r="C63" s="4" t="s">
        <v>98</v>
      </c>
      <c r="E63" s="6">
        <v>476</v>
      </c>
      <c r="G63" s="11">
        <v>502</v>
      </c>
    </row>
    <row r="64" spans="2:5" ht="6" customHeight="1">
      <c r="B64" s="89"/>
      <c r="E64" s="6"/>
    </row>
    <row r="65" spans="2:7" ht="12.75">
      <c r="B65" s="89" t="s">
        <v>97</v>
      </c>
      <c r="C65" s="4" t="s">
        <v>181</v>
      </c>
      <c r="E65" s="6">
        <v>1194</v>
      </c>
      <c r="G65" s="11">
        <v>1217</v>
      </c>
    </row>
    <row r="66" spans="2:7" ht="5.25" customHeight="1">
      <c r="B66" s="89"/>
      <c r="E66" s="9"/>
      <c r="G66" s="87"/>
    </row>
    <row r="67" spans="2:7" ht="6" customHeight="1">
      <c r="B67" s="89"/>
      <c r="E67" s="7"/>
      <c r="G67" s="90"/>
    </row>
    <row r="68" spans="2:7" ht="13.5" thickBot="1">
      <c r="B68" s="89"/>
      <c r="E68" s="88">
        <f>SUM(E57:E65)</f>
        <v>1956716</v>
      </c>
      <c r="G68" s="88">
        <f>SUM(G57:G65)</f>
        <v>1955674</v>
      </c>
    </row>
    <row r="69" ht="9" customHeight="1">
      <c r="B69" s="89"/>
    </row>
    <row r="70" spans="2:7" ht="12.75">
      <c r="B70" s="89" t="s">
        <v>99</v>
      </c>
      <c r="C70" s="4" t="s">
        <v>100</v>
      </c>
      <c r="E70" s="91">
        <v>2.5</v>
      </c>
      <c r="G70" s="91">
        <v>2.5</v>
      </c>
    </row>
    <row r="71" spans="2:7" ht="9" customHeight="1">
      <c r="B71" s="12"/>
      <c r="F71" s="13"/>
      <c r="G71" s="13"/>
    </row>
    <row r="72" ht="12.75">
      <c r="B72" s="12"/>
    </row>
    <row r="73" spans="2:5" ht="12.75">
      <c r="B73" s="12"/>
      <c r="D73" s="17"/>
      <c r="E73" s="13"/>
    </row>
    <row r="74" ht="12.75">
      <c r="B74" s="12"/>
    </row>
    <row r="75" ht="12.75">
      <c r="B75" s="12"/>
    </row>
    <row r="76" ht="12.75">
      <c r="B76" s="12"/>
    </row>
    <row r="77" ht="12.75">
      <c r="B77" s="12"/>
    </row>
    <row r="78" ht="12.75">
      <c r="B78" s="12"/>
    </row>
    <row r="79" ht="12.75">
      <c r="B79" s="12"/>
    </row>
    <row r="80" ht="12.75">
      <c r="B80" s="12"/>
    </row>
    <row r="81" ht="12.75">
      <c r="B81" s="12"/>
    </row>
  </sheetData>
  <printOptions/>
  <pageMargins left="0.9448818897637796" right="0.7480314960629921" top="0.7086614173228347" bottom="0.7480314960629921" header="0.2362204724409449" footer="0.4724409448818898"/>
  <pageSetup horizontalDpi="600" verticalDpi="600" orientation="portrait" paperSize="9" scale="90" r:id="rId1"/>
  <headerFooter alignWithMargins="0">
    <oddHeader>&amp;R&amp;"Arial,Bold"&amp;12PMC</oddHeader>
    <oddFooter>&amp;C-2-</oddFooter>
  </headerFooter>
  <rowBreaks count="1" manualBreakCount="1">
    <brk id="71" max="255" man="1"/>
  </rowBreaks>
</worksheet>
</file>

<file path=xl/worksheets/sheet3.xml><?xml version="1.0" encoding="utf-8"?>
<worksheet xmlns="http://schemas.openxmlformats.org/spreadsheetml/2006/main" xmlns:r="http://schemas.openxmlformats.org/officeDocument/2006/relationships">
  <dimension ref="A2:J257"/>
  <sheetViews>
    <sheetView showGridLines="0" workbookViewId="0" topLeftCell="A1">
      <selection activeCell="A1" sqref="A1"/>
    </sheetView>
  </sheetViews>
  <sheetFormatPr defaultColWidth="9.140625" defaultRowHeight="12.75"/>
  <cols>
    <col min="1" max="1" width="2.7109375" style="19" customWidth="1"/>
    <col min="2" max="2" width="3.421875" style="21" customWidth="1"/>
    <col min="3" max="3" width="36.7109375" style="21" customWidth="1"/>
    <col min="4" max="4" width="11.421875" style="21" customWidth="1"/>
    <col min="5" max="5" width="1.1484375" style="21" customWidth="1"/>
    <col min="6" max="6" width="12.8515625" style="21" customWidth="1"/>
    <col min="7" max="7" width="1.7109375" style="21" customWidth="1"/>
    <col min="8" max="8" width="12.28125" style="21" customWidth="1"/>
    <col min="9" max="9" width="1.8515625" style="21" customWidth="1"/>
    <col min="10" max="10" width="15.7109375" style="21" customWidth="1"/>
    <col min="11" max="11" width="2.57421875" style="21" customWidth="1"/>
    <col min="12" max="12" width="9.00390625" style="21" customWidth="1"/>
    <col min="13" max="16384" width="9.140625" style="21" customWidth="1"/>
  </cols>
  <sheetData>
    <row r="1" ht="12.75"/>
    <row r="2" ht="15.75">
      <c r="B2" s="20" t="s">
        <v>101</v>
      </c>
    </row>
    <row r="4" spans="1:2" ht="12.75">
      <c r="A4" s="22" t="s">
        <v>102</v>
      </c>
      <c r="B4" s="23" t="s">
        <v>103</v>
      </c>
    </row>
    <row r="8" ht="14.25" customHeight="1"/>
    <row r="9" ht="6" customHeight="1"/>
    <row r="10" spans="1:2" ht="12.75">
      <c r="A10" s="22" t="s">
        <v>104</v>
      </c>
      <c r="B10" s="23" t="s">
        <v>105</v>
      </c>
    </row>
    <row r="11" spans="1:2" ht="3" customHeight="1">
      <c r="A11" s="22"/>
      <c r="B11" s="23"/>
    </row>
    <row r="12" spans="1:9" ht="12.75" customHeight="1">
      <c r="A12" s="22"/>
      <c r="B12" s="28" t="s">
        <v>217</v>
      </c>
      <c r="H12" s="24"/>
      <c r="I12" s="24"/>
    </row>
    <row r="13" spans="2:10" ht="12.75">
      <c r="B13" s="25"/>
      <c r="D13" s="24"/>
      <c r="E13" s="26" t="s">
        <v>1</v>
      </c>
      <c r="F13" s="24"/>
      <c r="G13" s="46"/>
      <c r="H13" s="24"/>
      <c r="I13" s="26" t="s">
        <v>2</v>
      </c>
      <c r="J13" s="24"/>
    </row>
    <row r="14" spans="2:10" ht="12.75">
      <c r="B14" s="25"/>
      <c r="D14" s="26" t="s">
        <v>3</v>
      </c>
      <c r="E14" s="43"/>
      <c r="F14" s="26" t="s">
        <v>4</v>
      </c>
      <c r="G14" s="26"/>
      <c r="H14" s="26" t="s">
        <v>3</v>
      </c>
      <c r="I14" s="24"/>
      <c r="J14" s="26" t="s">
        <v>4</v>
      </c>
    </row>
    <row r="15" spans="2:10" ht="12.75">
      <c r="B15" s="25"/>
      <c r="D15" s="26" t="s">
        <v>106</v>
      </c>
      <c r="E15" s="43"/>
      <c r="F15" s="26" t="s">
        <v>6</v>
      </c>
      <c r="G15" s="26"/>
      <c r="H15" s="26" t="s">
        <v>106</v>
      </c>
      <c r="I15" s="24"/>
      <c r="J15" s="26" t="s">
        <v>6</v>
      </c>
    </row>
    <row r="16" spans="2:10" ht="12.75">
      <c r="B16" s="25"/>
      <c r="D16" s="26" t="s">
        <v>7</v>
      </c>
      <c r="E16" s="43"/>
      <c r="F16" s="26" t="s">
        <v>7</v>
      </c>
      <c r="G16" s="26"/>
      <c r="H16" s="26" t="s">
        <v>8</v>
      </c>
      <c r="I16" s="24"/>
      <c r="J16" s="26" t="s">
        <v>171</v>
      </c>
    </row>
    <row r="17" spans="2:10" ht="12.75">
      <c r="B17" s="25"/>
      <c r="D17" s="27" t="s">
        <v>213</v>
      </c>
      <c r="E17" s="43"/>
      <c r="F17" s="45" t="s">
        <v>212</v>
      </c>
      <c r="G17" s="27"/>
      <c r="H17" s="27" t="s">
        <v>213</v>
      </c>
      <c r="I17" s="24"/>
      <c r="J17" s="45" t="s">
        <v>212</v>
      </c>
    </row>
    <row r="18" spans="2:7" ht="9" customHeight="1">
      <c r="B18" s="25"/>
      <c r="D18" s="32"/>
      <c r="E18" s="30"/>
      <c r="F18" s="33"/>
      <c r="G18" s="32"/>
    </row>
    <row r="19" spans="2:10" ht="12.75">
      <c r="B19" s="25"/>
      <c r="D19" s="33" t="s">
        <v>9</v>
      </c>
      <c r="E19" s="47"/>
      <c r="F19" s="33" t="s">
        <v>9</v>
      </c>
      <c r="G19" s="33"/>
      <c r="H19" s="33" t="s">
        <v>9</v>
      </c>
      <c r="J19" s="33" t="s">
        <v>9</v>
      </c>
    </row>
    <row r="20" spans="1:9" ht="9.75" customHeight="1">
      <c r="A20" s="22"/>
      <c r="B20" s="23"/>
      <c r="H20" s="24"/>
      <c r="I20" s="24"/>
    </row>
    <row r="21" spans="1:10" ht="13.5" customHeight="1">
      <c r="A21" s="22"/>
      <c r="B21" s="23"/>
      <c r="C21" s="21" t="s">
        <v>218</v>
      </c>
      <c r="D21" s="96">
        <v>0</v>
      </c>
      <c r="E21" s="97"/>
      <c r="F21" s="98">
        <v>0</v>
      </c>
      <c r="G21" s="97"/>
      <c r="H21" s="98">
        <v>0</v>
      </c>
      <c r="I21" s="24"/>
      <c r="J21" s="99">
        <v>7253</v>
      </c>
    </row>
    <row r="22" spans="1:10" ht="12" customHeight="1">
      <c r="A22" s="22"/>
      <c r="B22" s="23"/>
      <c r="C22" s="21" t="s">
        <v>219</v>
      </c>
      <c r="D22" s="100">
        <v>0</v>
      </c>
      <c r="E22" s="97"/>
      <c r="F22" s="101">
        <v>0</v>
      </c>
      <c r="G22" s="97"/>
      <c r="H22" s="101">
        <v>0</v>
      </c>
      <c r="I22" s="24"/>
      <c r="J22" s="102">
        <v>-519</v>
      </c>
    </row>
    <row r="23" spans="1:10" ht="13.5" customHeight="1" thickBot="1">
      <c r="A23" s="22"/>
      <c r="B23" s="23"/>
      <c r="D23" s="103">
        <v>0</v>
      </c>
      <c r="E23" s="28"/>
      <c r="F23" s="104">
        <v>0</v>
      </c>
      <c r="G23" s="28"/>
      <c r="H23" s="104">
        <v>0</v>
      </c>
      <c r="I23" s="24"/>
      <c r="J23" s="105">
        <f>SUM(J21:J22)</f>
        <v>6734</v>
      </c>
    </row>
    <row r="24" spans="1:9" ht="6.75" customHeight="1" thickTop="1">
      <c r="A24" s="22"/>
      <c r="B24" s="23"/>
      <c r="H24" s="24"/>
      <c r="I24" s="24"/>
    </row>
    <row r="25" spans="1:2" ht="12.75">
      <c r="A25" s="22" t="s">
        <v>107</v>
      </c>
      <c r="B25" s="23" t="s">
        <v>108</v>
      </c>
    </row>
    <row r="26" ht="9" customHeight="1">
      <c r="G26" s="31"/>
    </row>
    <row r="27" ht="12.75">
      <c r="B27" s="21" t="s">
        <v>189</v>
      </c>
    </row>
    <row r="28" ht="10.5" customHeight="1"/>
    <row r="29" spans="1:2" ht="12.75">
      <c r="A29" s="22" t="s">
        <v>109</v>
      </c>
      <c r="B29" s="23" t="s">
        <v>110</v>
      </c>
    </row>
    <row r="30" ht="9" customHeight="1"/>
    <row r="31" spans="2:9" ht="12.75">
      <c r="B31" s="28" t="s">
        <v>111</v>
      </c>
      <c r="I31" s="26"/>
    </row>
    <row r="32" spans="2:10" ht="12.75">
      <c r="B32" s="25"/>
      <c r="D32" s="24"/>
      <c r="E32" s="26" t="s">
        <v>1</v>
      </c>
      <c r="F32" s="24"/>
      <c r="G32" s="46"/>
      <c r="H32" s="24"/>
      <c r="I32" s="26" t="s">
        <v>2</v>
      </c>
      <c r="J32" s="24"/>
    </row>
    <row r="33" spans="2:10" ht="12.75">
      <c r="B33" s="25"/>
      <c r="D33" s="26" t="s">
        <v>3</v>
      </c>
      <c r="E33" s="43"/>
      <c r="F33" s="26" t="s">
        <v>4</v>
      </c>
      <c r="G33" s="26"/>
      <c r="H33" s="26" t="s">
        <v>3</v>
      </c>
      <c r="I33" s="24"/>
      <c r="J33" s="26" t="s">
        <v>4</v>
      </c>
    </row>
    <row r="34" spans="2:10" ht="12.75">
      <c r="B34" s="25"/>
      <c r="D34" s="26" t="s">
        <v>106</v>
      </c>
      <c r="E34" s="43"/>
      <c r="F34" s="26" t="s">
        <v>6</v>
      </c>
      <c r="G34" s="26"/>
      <c r="H34" s="26" t="s">
        <v>106</v>
      </c>
      <c r="I34" s="24"/>
      <c r="J34" s="26" t="s">
        <v>6</v>
      </c>
    </row>
    <row r="35" spans="2:10" ht="12.75">
      <c r="B35" s="25"/>
      <c r="D35" s="26" t="s">
        <v>7</v>
      </c>
      <c r="E35" s="43"/>
      <c r="F35" s="26" t="s">
        <v>7</v>
      </c>
      <c r="G35" s="26"/>
      <c r="H35" s="26" t="s">
        <v>8</v>
      </c>
      <c r="I35" s="24"/>
      <c r="J35" s="26" t="s">
        <v>171</v>
      </c>
    </row>
    <row r="36" spans="2:10" ht="12.75">
      <c r="B36" s="25"/>
      <c r="D36" s="27" t="s">
        <v>213</v>
      </c>
      <c r="E36" s="43"/>
      <c r="F36" s="45" t="s">
        <v>212</v>
      </c>
      <c r="G36" s="27"/>
      <c r="H36" s="27" t="s">
        <v>213</v>
      </c>
      <c r="I36" s="24"/>
      <c r="J36" s="45" t="s">
        <v>212</v>
      </c>
    </row>
    <row r="37" spans="2:7" ht="9.75" customHeight="1">
      <c r="B37" s="25"/>
      <c r="D37" s="32"/>
      <c r="E37" s="30"/>
      <c r="F37" s="33"/>
      <c r="G37" s="32"/>
    </row>
    <row r="38" spans="2:10" ht="12.75">
      <c r="B38" s="25"/>
      <c r="D38" s="33" t="s">
        <v>9</v>
      </c>
      <c r="E38" s="47"/>
      <c r="F38" s="33" t="s">
        <v>9</v>
      </c>
      <c r="G38" s="33"/>
      <c r="H38" s="33" t="s">
        <v>9</v>
      </c>
      <c r="J38" s="33" t="s">
        <v>9</v>
      </c>
    </row>
    <row r="39" spans="2:7" ht="6" customHeight="1">
      <c r="B39" s="25"/>
      <c r="E39" s="30"/>
      <c r="G39" s="30"/>
    </row>
    <row r="40" spans="2:10" ht="12" customHeight="1">
      <c r="B40" s="28" t="s">
        <v>112</v>
      </c>
      <c r="D40" s="99">
        <v>3717</v>
      </c>
      <c r="E40" s="97"/>
      <c r="F40" s="99">
        <v>4351</v>
      </c>
      <c r="G40" s="106"/>
      <c r="H40" s="99">
        <v>12127</v>
      </c>
      <c r="I40" s="28"/>
      <c r="J40" s="99">
        <v>11678</v>
      </c>
    </row>
    <row r="41" spans="2:10" ht="12" customHeight="1">
      <c r="B41" s="28" t="s">
        <v>221</v>
      </c>
      <c r="D41" s="101">
        <v>0</v>
      </c>
      <c r="E41" s="97"/>
      <c r="F41" s="101">
        <v>0</v>
      </c>
      <c r="G41" s="107"/>
      <c r="H41" s="108">
        <v>178</v>
      </c>
      <c r="I41" s="109"/>
      <c r="J41" s="102">
        <v>1380</v>
      </c>
    </row>
    <row r="42" spans="2:10" ht="12.75">
      <c r="B42" s="25"/>
      <c r="D42" s="109">
        <f>SUM(D40:D41)</f>
        <v>3717</v>
      </c>
      <c r="E42" s="97"/>
      <c r="F42" s="109">
        <f>SUM(F40:F41)</f>
        <v>4351</v>
      </c>
      <c r="G42" s="107"/>
      <c r="H42" s="109">
        <f>SUM(H40:H41)</f>
        <v>12305</v>
      </c>
      <c r="I42" s="109"/>
      <c r="J42" s="109">
        <f>SUM(J40:J41)</f>
        <v>13058</v>
      </c>
    </row>
    <row r="43" spans="2:10" ht="17.25" customHeight="1">
      <c r="B43" s="28" t="s">
        <v>183</v>
      </c>
      <c r="D43" s="110">
        <v>902</v>
      </c>
      <c r="E43" s="97"/>
      <c r="F43" s="110">
        <v>1610</v>
      </c>
      <c r="G43" s="106"/>
      <c r="H43" s="110">
        <v>1479</v>
      </c>
      <c r="I43" s="28"/>
      <c r="J43" s="110">
        <v>2140</v>
      </c>
    </row>
    <row r="44" spans="4:10" ht="13.5" thickBot="1">
      <c r="D44" s="111">
        <f>SUM(D42:D43)</f>
        <v>4619</v>
      </c>
      <c r="E44" s="97"/>
      <c r="F44" s="111">
        <f>SUM(F42:F43)</f>
        <v>5961</v>
      </c>
      <c r="G44" s="106"/>
      <c r="H44" s="111">
        <f>SUM(H42:H43)</f>
        <v>13784</v>
      </c>
      <c r="I44" s="28"/>
      <c r="J44" s="111">
        <f>SUM(J42:J43)</f>
        <v>15198</v>
      </c>
    </row>
    <row r="45" spans="4:10" ht="5.25" customHeight="1">
      <c r="D45" s="31"/>
      <c r="E45" s="30"/>
      <c r="F45" s="31"/>
      <c r="G45" s="31"/>
      <c r="H45" s="44"/>
      <c r="J45" s="44"/>
    </row>
    <row r="46" spans="4:8" ht="12.75">
      <c r="D46" s="31"/>
      <c r="F46" s="31"/>
      <c r="G46" s="31"/>
      <c r="H46" s="31"/>
    </row>
    <row r="47" ht="12.75">
      <c r="I47" s="31"/>
    </row>
    <row r="48" ht="12.75">
      <c r="I48" s="31"/>
    </row>
    <row r="49" ht="12.75">
      <c r="I49" s="31"/>
    </row>
    <row r="50" ht="5.25" customHeight="1">
      <c r="I50" s="31"/>
    </row>
    <row r="51" spans="1:2" ht="12.75">
      <c r="A51" s="22" t="s">
        <v>113</v>
      </c>
      <c r="B51" s="23" t="s">
        <v>172</v>
      </c>
    </row>
    <row r="52" spans="1:2" ht="9.75" customHeight="1">
      <c r="A52" s="22"/>
      <c r="B52" s="23"/>
    </row>
    <row r="53" ht="12.75">
      <c r="H53" s="35"/>
    </row>
    <row r="54" ht="6.75" customHeight="1">
      <c r="H54" s="35"/>
    </row>
    <row r="55" spans="1:2" ht="12.75">
      <c r="A55" s="22" t="s">
        <v>114</v>
      </c>
      <c r="B55" s="23" t="s">
        <v>115</v>
      </c>
    </row>
    <row r="56" spans="1:2" ht="5.25" customHeight="1">
      <c r="A56" s="22"/>
      <c r="B56" s="23"/>
    </row>
    <row r="57" ht="12.75">
      <c r="B57" s="21" t="s">
        <v>49</v>
      </c>
    </row>
    <row r="58" ht="12" customHeight="1"/>
    <row r="59" spans="6:8" ht="12" customHeight="1">
      <c r="F59" s="26" t="s">
        <v>3</v>
      </c>
      <c r="H59" s="26" t="s">
        <v>3</v>
      </c>
    </row>
    <row r="60" spans="6:8" ht="12" customHeight="1">
      <c r="F60" s="26" t="s">
        <v>7</v>
      </c>
      <c r="H60" s="26" t="s">
        <v>214</v>
      </c>
    </row>
    <row r="61" spans="6:8" ht="12.75">
      <c r="F61" s="45" t="s">
        <v>211</v>
      </c>
      <c r="H61" s="27" t="s">
        <v>211</v>
      </c>
    </row>
    <row r="62" spans="6:8" ht="12.75">
      <c r="F62" s="33" t="s">
        <v>9</v>
      </c>
      <c r="G62" s="25"/>
      <c r="H62" s="33" t="s">
        <v>9</v>
      </c>
    </row>
    <row r="63" spans="6:8" ht="12.75">
      <c r="F63" s="26"/>
      <c r="H63" s="26"/>
    </row>
    <row r="64" spans="3:8" ht="12.75">
      <c r="C64" s="21" t="s">
        <v>215</v>
      </c>
      <c r="F64" s="109">
        <v>4481</v>
      </c>
      <c r="G64" s="109"/>
      <c r="H64" s="109">
        <v>4481</v>
      </c>
    </row>
    <row r="65" spans="3:8" ht="12.75">
      <c r="C65" s="21" t="s">
        <v>220</v>
      </c>
      <c r="F65" s="109">
        <v>206</v>
      </c>
      <c r="G65" s="109"/>
      <c r="H65" s="109">
        <v>206</v>
      </c>
    </row>
    <row r="66" spans="3:8" ht="12.75">
      <c r="C66" s="21" t="s">
        <v>226</v>
      </c>
      <c r="F66" s="109">
        <v>21</v>
      </c>
      <c r="G66" s="109"/>
      <c r="H66" s="109">
        <v>21</v>
      </c>
    </row>
    <row r="68" spans="1:2" ht="12.75">
      <c r="A68" s="38"/>
      <c r="B68" s="21" t="s">
        <v>52</v>
      </c>
    </row>
    <row r="69" ht="8.25" customHeight="1"/>
    <row r="70" spans="7:8" ht="12.75">
      <c r="G70" s="35"/>
      <c r="H70" s="36" t="s">
        <v>116</v>
      </c>
    </row>
    <row r="71" spans="7:8" ht="12.75">
      <c r="G71" s="35"/>
      <c r="H71" s="36"/>
    </row>
    <row r="72" spans="3:8" ht="12.75">
      <c r="C72" s="21" t="s">
        <v>117</v>
      </c>
      <c r="G72" s="29"/>
      <c r="H72" s="93">
        <v>199832</v>
      </c>
    </row>
    <row r="73" spans="3:8" ht="12.75">
      <c r="C73" s="21" t="s">
        <v>118</v>
      </c>
      <c r="G73" s="29"/>
      <c r="H73" s="93">
        <v>-8275</v>
      </c>
    </row>
    <row r="74" spans="3:8" ht="13.5" thickBot="1">
      <c r="C74" s="21" t="s">
        <v>119</v>
      </c>
      <c r="G74" s="31"/>
      <c r="H74" s="94">
        <f>SUM(H72:H73)</f>
        <v>191557</v>
      </c>
    </row>
    <row r="75" ht="12.75">
      <c r="H75" s="112"/>
    </row>
    <row r="76" spans="3:8" ht="13.5" thickBot="1">
      <c r="C76" s="21" t="s">
        <v>120</v>
      </c>
      <c r="G76" s="31"/>
      <c r="H76" s="95">
        <v>83097</v>
      </c>
    </row>
    <row r="77" ht="7.5" customHeight="1"/>
    <row r="78" spans="1:2" ht="15" customHeight="1">
      <c r="A78" s="22" t="s">
        <v>121</v>
      </c>
      <c r="B78" s="23" t="s">
        <v>122</v>
      </c>
    </row>
    <row r="79" spans="1:2" ht="15" customHeight="1">
      <c r="A79" s="22"/>
      <c r="B79" s="23"/>
    </row>
    <row r="80" spans="1:2" ht="15" customHeight="1">
      <c r="A80" s="22"/>
      <c r="B80" s="23"/>
    </row>
    <row r="81" spans="1:2" ht="15" customHeight="1">
      <c r="A81" s="22"/>
      <c r="B81" s="23"/>
    </row>
    <row r="82" spans="1:2" ht="15" customHeight="1">
      <c r="A82" s="22"/>
      <c r="B82" s="23"/>
    </row>
    <row r="83" spans="1:2" ht="9" customHeight="1">
      <c r="A83" s="22"/>
      <c r="B83" s="23"/>
    </row>
    <row r="84" spans="1:2" ht="8.25" customHeight="1">
      <c r="A84" s="22"/>
      <c r="B84" s="23"/>
    </row>
    <row r="85" spans="1:2" ht="12.75">
      <c r="A85" s="51"/>
      <c r="B85" s="39"/>
    </row>
    <row r="86" spans="1:2" ht="7.5" customHeight="1">
      <c r="A86" s="22"/>
      <c r="B86" s="23"/>
    </row>
    <row r="87" spans="1:2" ht="7.5" customHeight="1">
      <c r="A87" s="22"/>
      <c r="B87" s="23"/>
    </row>
    <row r="88" spans="1:2" ht="7.5" customHeight="1">
      <c r="A88" s="22"/>
      <c r="B88" s="23"/>
    </row>
    <row r="89" spans="1:2" ht="12.75">
      <c r="A89" s="22" t="s">
        <v>123</v>
      </c>
      <c r="B89" s="23" t="s">
        <v>124</v>
      </c>
    </row>
    <row r="90" spans="1:2" ht="5.25" customHeight="1">
      <c r="A90" s="22"/>
      <c r="B90" s="23"/>
    </row>
    <row r="91" spans="1:2" ht="7.5" customHeight="1">
      <c r="A91" s="22"/>
      <c r="B91" s="23"/>
    </row>
    <row r="92" spans="1:2" ht="12.75">
      <c r="A92" s="22"/>
      <c r="B92" s="23"/>
    </row>
    <row r="93" spans="1:2" ht="12.75">
      <c r="A93" s="22"/>
      <c r="B93" s="23"/>
    </row>
    <row r="94" spans="1:2" ht="12.75">
      <c r="A94" s="22" t="s">
        <v>125</v>
      </c>
      <c r="B94" s="23" t="s">
        <v>126</v>
      </c>
    </row>
    <row r="95" ht="7.5" customHeight="1"/>
    <row r="96" ht="9.75" customHeight="1"/>
    <row r="97" ht="18" customHeight="1"/>
    <row r="98" ht="11.25" customHeight="1"/>
    <row r="99" spans="1:2" ht="12.75">
      <c r="A99" s="22" t="s">
        <v>127</v>
      </c>
      <c r="B99" s="23" t="s">
        <v>128</v>
      </c>
    </row>
    <row r="100" ht="7.5" customHeight="1"/>
    <row r="101" ht="15" customHeight="1">
      <c r="B101" s="40" t="s">
        <v>49</v>
      </c>
    </row>
    <row r="103" spans="6:9" ht="12.75" customHeight="1">
      <c r="F103" s="36" t="s">
        <v>129</v>
      </c>
      <c r="G103" s="35"/>
      <c r="H103" s="35"/>
      <c r="I103" s="35"/>
    </row>
    <row r="104" ht="12.75">
      <c r="C104" s="28" t="s">
        <v>130</v>
      </c>
    </row>
    <row r="105" spans="3:7" ht="12.75">
      <c r="C105" s="40" t="s">
        <v>131</v>
      </c>
      <c r="F105" s="93">
        <v>14499</v>
      </c>
      <c r="G105" s="29"/>
    </row>
    <row r="106" spans="3:7" ht="12.75">
      <c r="C106" s="40" t="s">
        <v>132</v>
      </c>
      <c r="F106" s="93">
        <v>3392</v>
      </c>
      <c r="G106" s="29"/>
    </row>
    <row r="107" spans="6:9" ht="12.75" customHeight="1" thickBot="1">
      <c r="F107" s="94">
        <f>SUM(F105:F106)</f>
        <v>17891</v>
      </c>
      <c r="G107" s="31"/>
      <c r="H107" s="30"/>
      <c r="I107" s="30"/>
    </row>
    <row r="108" spans="3:6" ht="12.75">
      <c r="C108" s="28" t="s">
        <v>133</v>
      </c>
      <c r="F108" s="34"/>
    </row>
    <row r="109" spans="3:7" ht="12.75">
      <c r="C109" s="40" t="s">
        <v>131</v>
      </c>
      <c r="F109" s="93">
        <v>24368</v>
      </c>
      <c r="G109" s="29"/>
    </row>
    <row r="110" spans="3:7" ht="12.75">
      <c r="C110" s="40" t="s">
        <v>132</v>
      </c>
      <c r="F110" s="93">
        <v>249447</v>
      </c>
      <c r="G110" s="29"/>
    </row>
    <row r="111" spans="6:9" ht="13.5" thickBot="1">
      <c r="F111" s="94">
        <f>SUM(F109:F110)</f>
        <v>273815</v>
      </c>
      <c r="G111" s="31"/>
      <c r="H111" s="30"/>
      <c r="I111" s="30"/>
    </row>
    <row r="112" spans="4:9" ht="12.75">
      <c r="D112" s="37"/>
      <c r="G112" s="31"/>
      <c r="H112" s="30"/>
      <c r="I112" s="30"/>
    </row>
    <row r="113" spans="2:9" ht="12.75">
      <c r="B113" s="40" t="s">
        <v>52</v>
      </c>
      <c r="H113" s="30"/>
      <c r="I113" s="30"/>
    </row>
    <row r="114" spans="8:9" ht="7.5" customHeight="1">
      <c r="H114" s="30"/>
      <c r="I114" s="30"/>
    </row>
    <row r="115" spans="3:9" ht="12.75">
      <c r="C115" s="21" t="s">
        <v>134</v>
      </c>
      <c r="F115" s="36" t="s">
        <v>129</v>
      </c>
      <c r="G115" s="35"/>
      <c r="H115" s="30"/>
      <c r="I115" s="30"/>
    </row>
    <row r="116" spans="6:9" ht="5.25" customHeight="1">
      <c r="F116" s="31"/>
      <c r="G116" s="31"/>
      <c r="H116" s="30"/>
      <c r="I116" s="30"/>
    </row>
    <row r="117" spans="3:9" ht="12.75">
      <c r="C117" s="21" t="s">
        <v>135</v>
      </c>
      <c r="F117" s="93">
        <v>16851</v>
      </c>
      <c r="G117" s="29"/>
      <c r="H117" s="30"/>
      <c r="I117" s="30"/>
    </row>
    <row r="118" spans="3:9" ht="12.75">
      <c r="C118" s="21" t="s">
        <v>136</v>
      </c>
      <c r="F118" s="93">
        <v>4360</v>
      </c>
      <c r="G118" s="29"/>
      <c r="H118" s="30"/>
      <c r="I118" s="30"/>
    </row>
    <row r="119" spans="3:9" ht="12.75">
      <c r="C119" s="21" t="s">
        <v>137</v>
      </c>
      <c r="F119" s="93">
        <v>17357</v>
      </c>
      <c r="G119" s="29"/>
      <c r="H119" s="30"/>
      <c r="I119" s="30"/>
    </row>
    <row r="120" spans="3:9" ht="13.5" thickBot="1">
      <c r="C120" s="21" t="s">
        <v>138</v>
      </c>
      <c r="F120" s="95">
        <v>669</v>
      </c>
      <c r="G120" s="31"/>
      <c r="H120" s="30"/>
      <c r="I120" s="30"/>
    </row>
    <row r="121" spans="4:9" ht="8.25" customHeight="1">
      <c r="D121" s="37"/>
      <c r="G121" s="31"/>
      <c r="H121" s="30"/>
      <c r="I121" s="30"/>
    </row>
    <row r="122" spans="3:9" ht="12.75">
      <c r="C122" s="21" t="s">
        <v>168</v>
      </c>
      <c r="H122" s="30"/>
      <c r="I122" s="30"/>
    </row>
    <row r="123" spans="8:9" ht="6.75" customHeight="1">
      <c r="H123" s="30"/>
      <c r="I123" s="30"/>
    </row>
    <row r="124" spans="1:2" ht="12.75">
      <c r="A124" s="22" t="s">
        <v>139</v>
      </c>
      <c r="B124" s="23" t="s">
        <v>140</v>
      </c>
    </row>
    <row r="125" ht="7.5" customHeight="1"/>
    <row r="126" ht="12.75"/>
    <row r="127" ht="6.75" customHeight="1"/>
    <row r="128" spans="1:2" ht="15" customHeight="1">
      <c r="A128" s="22" t="s">
        <v>141</v>
      </c>
      <c r="B128" s="23" t="s">
        <v>142</v>
      </c>
    </row>
    <row r="129" ht="5.25" customHeight="1"/>
    <row r="130" spans="5:9" ht="15" customHeight="1">
      <c r="E130" s="40"/>
      <c r="I130" s="40"/>
    </row>
    <row r="131" spans="5:9" ht="6.75" customHeight="1">
      <c r="E131" s="40"/>
      <c r="I131" s="40"/>
    </row>
    <row r="132" spans="1:9" ht="15" customHeight="1">
      <c r="A132" s="22" t="s">
        <v>143</v>
      </c>
      <c r="B132" s="23" t="s">
        <v>144</v>
      </c>
      <c r="E132" s="40"/>
      <c r="I132" s="40"/>
    </row>
    <row r="133" ht="4.5" customHeight="1"/>
    <row r="134" ht="12.75"/>
    <row r="135" ht="2.25" customHeight="1"/>
    <row r="136" ht="12.75"/>
    <row r="137" spans="1:2" ht="12.75" customHeight="1">
      <c r="A137" s="22" t="s">
        <v>145</v>
      </c>
      <c r="B137" s="23" t="s">
        <v>146</v>
      </c>
    </row>
    <row r="138" spans="1:2" ht="7.5" customHeight="1">
      <c r="A138" s="22"/>
      <c r="B138" s="23"/>
    </row>
    <row r="139" spans="1:2" ht="12" customHeight="1">
      <c r="A139" s="22"/>
      <c r="B139" s="23"/>
    </row>
    <row r="140" spans="1:2" ht="3.75" customHeight="1">
      <c r="A140" s="22"/>
      <c r="B140" s="23"/>
    </row>
    <row r="141" spans="7:10" ht="12.75" customHeight="1">
      <c r="G141" s="41"/>
      <c r="H141" s="92" t="s">
        <v>174</v>
      </c>
      <c r="I141" s="92"/>
      <c r="J141" s="28"/>
    </row>
    <row r="142" spans="7:10" ht="12.75">
      <c r="G142" s="41"/>
      <c r="H142" s="36" t="s">
        <v>169</v>
      </c>
      <c r="I142" s="28"/>
      <c r="J142" s="36" t="s">
        <v>176</v>
      </c>
    </row>
    <row r="143" spans="6:10" ht="12.75" customHeight="1">
      <c r="F143" s="36" t="s">
        <v>11</v>
      </c>
      <c r="G143" s="41"/>
      <c r="H143" s="36" t="s">
        <v>110</v>
      </c>
      <c r="I143" s="28"/>
      <c r="J143" s="36" t="s">
        <v>147</v>
      </c>
    </row>
    <row r="144" spans="6:10" ht="12.75">
      <c r="F144" s="36" t="s">
        <v>177</v>
      </c>
      <c r="G144" s="35"/>
      <c r="H144" s="36" t="s">
        <v>9</v>
      </c>
      <c r="J144" s="36" t="s">
        <v>175</v>
      </c>
    </row>
    <row r="145" ht="4.5" customHeight="1">
      <c r="J145" s="34"/>
    </row>
    <row r="146" spans="3:10" ht="12.75">
      <c r="C146" s="21" t="s">
        <v>148</v>
      </c>
      <c r="F146" s="99">
        <v>232781</v>
      </c>
      <c r="G146" s="99"/>
      <c r="H146" s="99">
        <v>7202</v>
      </c>
      <c r="I146" s="28"/>
      <c r="J146" s="99">
        <v>245059</v>
      </c>
    </row>
    <row r="147" spans="3:10" ht="12.75">
      <c r="C147" s="21" t="s">
        <v>149</v>
      </c>
      <c r="E147" s="30"/>
      <c r="F147" s="110">
        <v>28347</v>
      </c>
      <c r="G147" s="110"/>
      <c r="H147" s="110">
        <v>38399</v>
      </c>
      <c r="I147" s="113"/>
      <c r="J147" s="110">
        <v>1565212</v>
      </c>
    </row>
    <row r="148" spans="5:10" ht="12" customHeight="1">
      <c r="E148" s="30"/>
      <c r="F148" s="99">
        <f>SUM(F146:F147)</f>
        <v>261128</v>
      </c>
      <c r="G148" s="99"/>
      <c r="H148" s="99">
        <f>SUM(H146:H147)</f>
        <v>45601</v>
      </c>
      <c r="I148" s="28"/>
      <c r="J148" s="99">
        <f>SUM(J146:J147)</f>
        <v>1810271</v>
      </c>
    </row>
    <row r="149" spans="3:10" ht="12.75">
      <c r="C149" s="21" t="s">
        <v>185</v>
      </c>
      <c r="E149" s="30"/>
      <c r="F149" s="99"/>
      <c r="G149" s="99"/>
      <c r="H149" s="99"/>
      <c r="I149" s="28"/>
      <c r="J149" s="99"/>
    </row>
    <row r="150" spans="3:10" ht="12.75">
      <c r="C150" s="40" t="s">
        <v>178</v>
      </c>
      <c r="E150" s="30"/>
      <c r="F150" s="99">
        <v>208070</v>
      </c>
      <c r="G150" s="99"/>
      <c r="H150" s="99">
        <v>0</v>
      </c>
      <c r="I150" s="28"/>
      <c r="J150" s="99">
        <v>0</v>
      </c>
    </row>
    <row r="151" spans="3:10" ht="12.75">
      <c r="C151" s="40" t="s">
        <v>150</v>
      </c>
      <c r="E151" s="30"/>
      <c r="F151" s="99">
        <v>0</v>
      </c>
      <c r="G151" s="99"/>
      <c r="H151" s="99">
        <v>-17411</v>
      </c>
      <c r="I151" s="28"/>
      <c r="J151" s="99">
        <v>0</v>
      </c>
    </row>
    <row r="152" spans="3:10" ht="12.75">
      <c r="C152" s="40" t="s">
        <v>151</v>
      </c>
      <c r="E152" s="30"/>
      <c r="F152" s="99">
        <v>0</v>
      </c>
      <c r="G152" s="99"/>
      <c r="H152" s="99">
        <v>0</v>
      </c>
      <c r="I152" s="28"/>
      <c r="J152" s="99">
        <v>496142</v>
      </c>
    </row>
    <row r="153" spans="3:10" ht="6.75" customHeight="1">
      <c r="C153" s="40"/>
      <c r="E153" s="30"/>
      <c r="F153" s="110"/>
      <c r="G153" s="110"/>
      <c r="H153" s="110"/>
      <c r="I153" s="113"/>
      <c r="J153" s="110"/>
    </row>
    <row r="154" spans="5:10" ht="12.75">
      <c r="E154" s="30"/>
      <c r="F154" s="106">
        <f>SUM(F148:F151)</f>
        <v>469198</v>
      </c>
      <c r="G154" s="106"/>
      <c r="H154" s="106">
        <f>SUM(H148:H151)</f>
        <v>28190</v>
      </c>
      <c r="I154" s="28"/>
      <c r="J154" s="106">
        <f>SUM(J148:J152)</f>
        <v>2306413</v>
      </c>
    </row>
    <row r="155" spans="3:10" ht="12.75">
      <c r="C155" s="21" t="s">
        <v>152</v>
      </c>
      <c r="E155" s="30"/>
      <c r="F155" s="106"/>
      <c r="G155" s="106"/>
      <c r="H155" s="106"/>
      <c r="I155" s="28"/>
      <c r="J155" s="106"/>
    </row>
    <row r="156" spans="3:10" ht="12.75">
      <c r="C156" s="21" t="s">
        <v>184</v>
      </c>
      <c r="E156" s="30"/>
      <c r="F156" s="106">
        <v>-208070</v>
      </c>
      <c r="G156" s="106"/>
      <c r="H156" s="106">
        <v>0</v>
      </c>
      <c r="I156" s="113"/>
      <c r="J156" s="106">
        <v>0</v>
      </c>
    </row>
    <row r="157" spans="5:10" ht="13.5" thickBot="1">
      <c r="E157" s="30"/>
      <c r="F157" s="111">
        <f>SUM(F154:F156)</f>
        <v>261128</v>
      </c>
      <c r="G157" s="111"/>
      <c r="H157" s="111">
        <f>SUM(H154:H156)</f>
        <v>28190</v>
      </c>
      <c r="I157" s="114"/>
      <c r="J157" s="111">
        <f>SUM(J154:J156)</f>
        <v>2306413</v>
      </c>
    </row>
    <row r="158" spans="8:9" ht="12.75">
      <c r="H158" s="31"/>
      <c r="I158" s="31"/>
    </row>
    <row r="159" spans="1:9" ht="12.75">
      <c r="A159" s="22" t="s">
        <v>153</v>
      </c>
      <c r="H159" s="31"/>
      <c r="I159" s="31"/>
    </row>
    <row r="160" spans="8:9" ht="8.25" customHeight="1">
      <c r="H160" s="31"/>
      <c r="I160" s="31"/>
    </row>
    <row r="161" spans="8:9" ht="12.75">
      <c r="H161" s="31"/>
      <c r="I161" s="31"/>
    </row>
    <row r="162" spans="8:9" ht="12.75">
      <c r="H162" s="31"/>
      <c r="I162" s="31"/>
    </row>
    <row r="163" spans="8:9" ht="12.75">
      <c r="H163" s="31"/>
      <c r="I163" s="31"/>
    </row>
    <row r="164" spans="8:9" ht="3.75" customHeight="1">
      <c r="H164" s="31"/>
      <c r="I164" s="31"/>
    </row>
    <row r="165" spans="1:2" ht="17.25" customHeight="1">
      <c r="A165" s="22" t="s">
        <v>154</v>
      </c>
      <c r="B165" s="23" t="s">
        <v>155</v>
      </c>
    </row>
    <row r="166" ht="6" customHeight="1"/>
    <row r="167" ht="12.75"/>
    <row r="168" ht="12.75"/>
    <row r="169" ht="12.75"/>
    <row r="170" ht="12.75"/>
    <row r="171" ht="12.75"/>
    <row r="172" ht="12.75"/>
    <row r="173" ht="12.75"/>
    <row r="174" ht="12.75"/>
    <row r="175" ht="12.75"/>
    <row r="176" ht="14.25" customHeight="1"/>
    <row r="177" ht="7.5" customHeight="1"/>
    <row r="178" ht="12.75"/>
    <row r="179" ht="12.75"/>
    <row r="180" spans="1:2" ht="12.75">
      <c r="A180" s="22" t="s">
        <v>156</v>
      </c>
      <c r="B180" s="23" t="s">
        <v>157</v>
      </c>
    </row>
    <row r="181" ht="8.25" customHeight="1"/>
    <row r="184" ht="10.5" customHeight="1"/>
    <row r="185" spans="1:2" ht="12.75">
      <c r="A185" s="22" t="s">
        <v>158</v>
      </c>
      <c r="B185" s="23" t="s">
        <v>159</v>
      </c>
    </row>
    <row r="186" ht="5.25" customHeight="1"/>
    <row r="187" ht="12.75"/>
    <row r="188" ht="12.75"/>
    <row r="189" ht="14.25" customHeight="1"/>
    <row r="190" spans="1:2" ht="18.75" customHeight="1">
      <c r="A190" s="22" t="s">
        <v>160</v>
      </c>
      <c r="B190" s="23" t="s">
        <v>161</v>
      </c>
    </row>
    <row r="191" ht="5.25" customHeight="1"/>
    <row r="192" ht="12.75"/>
    <row r="193" ht="12.75"/>
    <row r="194" ht="12.75"/>
    <row r="195" ht="12.75"/>
    <row r="196" ht="12.75"/>
    <row r="197" ht="7.5" customHeight="1"/>
    <row r="198" ht="7.5" customHeight="1"/>
    <row r="199" ht="12.75"/>
    <row r="200" ht="5.25" customHeight="1"/>
    <row r="201" ht="12.75"/>
    <row r="202" ht="4.5" customHeight="1"/>
    <row r="203" ht="12.75"/>
    <row r="205" spans="1:2" ht="12.75">
      <c r="A205" s="22" t="s">
        <v>162</v>
      </c>
      <c r="B205" s="23" t="s">
        <v>190</v>
      </c>
    </row>
    <row r="206" spans="1:2" ht="9" customHeight="1">
      <c r="A206" s="22"/>
      <c r="B206" s="23"/>
    </row>
    <row r="207" ht="12.75">
      <c r="B207" s="21" t="s">
        <v>191</v>
      </c>
    </row>
    <row r="209" spans="1:2" ht="12.75">
      <c r="A209" s="22" t="s">
        <v>163</v>
      </c>
      <c r="B209" s="23" t="s">
        <v>223</v>
      </c>
    </row>
    <row r="214" ht="9" customHeight="1"/>
    <row r="215" spans="1:2" ht="12.75">
      <c r="A215" s="22" t="s">
        <v>222</v>
      </c>
      <c r="B215" s="23" t="s">
        <v>192</v>
      </c>
    </row>
    <row r="216" ht="7.5" customHeight="1"/>
    <row r="217" ht="12.75"/>
    <row r="218" ht="12.75"/>
    <row r="219" ht="12.75"/>
    <row r="220" spans="6:10" ht="12.75">
      <c r="F220" s="35" t="s">
        <v>206</v>
      </c>
      <c r="G220" s="23"/>
      <c r="I220" s="23"/>
      <c r="J220" s="35" t="s">
        <v>207</v>
      </c>
    </row>
    <row r="221" spans="6:10" ht="12.75">
      <c r="F221" s="35" t="s">
        <v>205</v>
      </c>
      <c r="G221" s="23"/>
      <c r="H221" s="19"/>
      <c r="I221" s="23"/>
      <c r="J221" s="35" t="s">
        <v>205</v>
      </c>
    </row>
    <row r="222" spans="6:10" ht="12.75">
      <c r="F222" s="52" t="s">
        <v>193</v>
      </c>
      <c r="G222" s="23"/>
      <c r="H222" s="35" t="s">
        <v>194</v>
      </c>
      <c r="I222" s="23"/>
      <c r="J222" s="35" t="s">
        <v>216</v>
      </c>
    </row>
    <row r="223" spans="6:10" ht="12.75">
      <c r="F223" s="35" t="s">
        <v>195</v>
      </c>
      <c r="G223" s="23"/>
      <c r="H223" s="19" t="s">
        <v>195</v>
      </c>
      <c r="I223" s="23"/>
      <c r="J223" s="35" t="s">
        <v>195</v>
      </c>
    </row>
    <row r="224" ht="12.75">
      <c r="B224" s="21" t="s">
        <v>196</v>
      </c>
    </row>
    <row r="225" ht="12.75">
      <c r="C225" s="21" t="s">
        <v>197</v>
      </c>
    </row>
    <row r="226" ht="12.75">
      <c r="B226" s="21" t="s">
        <v>198</v>
      </c>
    </row>
    <row r="227" ht="12.75">
      <c r="B227" s="21" t="s">
        <v>199</v>
      </c>
    </row>
    <row r="228" spans="3:10" ht="12.75">
      <c r="C228" s="21" t="s">
        <v>200</v>
      </c>
      <c r="F228" s="48">
        <v>133</v>
      </c>
      <c r="H228" s="115">
        <v>0</v>
      </c>
      <c r="J228" s="48">
        <v>133</v>
      </c>
    </row>
    <row r="229" spans="2:10" ht="12.75">
      <c r="B229" s="21" t="s">
        <v>201</v>
      </c>
      <c r="F229" s="49">
        <v>55</v>
      </c>
      <c r="H229" s="110">
        <v>46</v>
      </c>
      <c r="I229" s="30"/>
      <c r="J229" s="49">
        <v>9</v>
      </c>
    </row>
    <row r="230" spans="6:10" ht="12.75">
      <c r="F230" s="48">
        <f>SUM(F228:F229)</f>
        <v>188</v>
      </c>
      <c r="H230" s="99">
        <f>SUM(H228:H229)</f>
        <v>46</v>
      </c>
      <c r="J230" s="48">
        <f>SUM(J228:J229)</f>
        <v>142</v>
      </c>
    </row>
    <row r="231" spans="2:10" ht="12.75">
      <c r="B231" s="21" t="s">
        <v>202</v>
      </c>
      <c r="F231" s="48"/>
      <c r="H231" s="28"/>
      <c r="J231" s="48"/>
    </row>
    <row r="232" spans="2:10" ht="12.75">
      <c r="B232" s="21" t="s">
        <v>203</v>
      </c>
      <c r="F232" s="48">
        <v>370</v>
      </c>
      <c r="H232" s="28">
        <v>106</v>
      </c>
      <c r="J232" s="48">
        <f>+F232-H232</f>
        <v>264</v>
      </c>
    </row>
    <row r="233" spans="6:10" ht="13.5" thickBot="1">
      <c r="F233" s="50">
        <f>SUM(F230:F232)</f>
        <v>558</v>
      </c>
      <c r="H233" s="42">
        <f>SUM(H230:H232)</f>
        <v>152</v>
      </c>
      <c r="J233" s="50">
        <f>SUM(J230:J232)</f>
        <v>406</v>
      </c>
    </row>
    <row r="234" spans="7:8" ht="8.25" customHeight="1">
      <c r="G234" s="30"/>
      <c r="H234" s="30"/>
    </row>
    <row r="235" spans="6:7" ht="5.25" customHeight="1">
      <c r="F235" s="30"/>
      <c r="G235" s="30"/>
    </row>
    <row r="236" ht="12.75"/>
    <row r="237" ht="12.75"/>
    <row r="238" ht="9" customHeight="1"/>
    <row r="239" ht="9" customHeight="1"/>
    <row r="240" ht="12.75"/>
    <row r="241" ht="12.75"/>
    <row r="242" ht="12.75"/>
    <row r="243" ht="12.75"/>
    <row r="244" ht="12.75"/>
    <row r="245" ht="8.25" customHeight="1"/>
    <row r="246" ht="9" customHeight="1"/>
    <row r="247" ht="9" customHeight="1"/>
    <row r="248" ht="12.75">
      <c r="A248" s="19" t="s">
        <v>164</v>
      </c>
    </row>
    <row r="249" ht="12.75">
      <c r="A249" s="19" t="s">
        <v>165</v>
      </c>
    </row>
    <row r="254" ht="12.75">
      <c r="A254" s="19" t="s">
        <v>166</v>
      </c>
    </row>
    <row r="255" ht="12.75">
      <c r="A255" s="19" t="s">
        <v>167</v>
      </c>
    </row>
    <row r="256" ht="6" customHeight="1"/>
    <row r="257" ht="12.75">
      <c r="A257" s="19" t="s">
        <v>224</v>
      </c>
    </row>
  </sheetData>
  <mergeCells count="1">
    <mergeCell ref="H141:I141"/>
  </mergeCells>
  <printOptions/>
  <pageMargins left="0.55" right="0.42" top="0.63" bottom="0.451181102" header="0.43" footer="0.31496062992126"/>
  <pageSetup firstPageNumber="3" useFirstPageNumber="1" horizontalDpi="600" verticalDpi="600" orientation="portrait" paperSize="9" scale="95" r:id="rId2"/>
  <headerFooter alignWithMargins="0">
    <oddHeader>&amp;R&amp;"Arial,Bold"&amp;12PMC</oddHeader>
    <oddFooter>&amp;C&amp;P</oddFooter>
  </headerFooter>
  <rowBreaks count="4" manualBreakCount="4">
    <brk id="67" max="9" man="1"/>
    <brk id="136" max="255" man="1"/>
    <brk id="203" max="255" man="1"/>
    <brk id="2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2001-11-19T06:11:11Z</cp:lastPrinted>
  <dcterms:created xsi:type="dcterms:W3CDTF">2000-08-21T09:32:26Z</dcterms:created>
  <dcterms:modified xsi:type="dcterms:W3CDTF">2001-11-17T01:14:11Z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