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20" yWindow="15" windowWidth="9420" windowHeight="4530" tabRatio="601" activeTab="0"/>
  </bookViews>
  <sheets>
    <sheet name="Income Statement " sheetId="1" r:id="rId1"/>
    <sheet name="Balance Sheet" sheetId="2" r:id="rId2"/>
    <sheet name="Notes" sheetId="3" r:id="rId3"/>
  </sheets>
  <definedNames>
    <definedName name="_xlnm.Print_Area" localSheetId="0">'Income Statement '!$A$1:$M$75</definedName>
    <definedName name="_xlnm.Print_Area" localSheetId="2">'Notes'!$A$1:$J$268</definedName>
  </definedNames>
  <calcPr fullCalcOnLoad="1"/>
</workbook>
</file>

<file path=xl/sharedStrings.xml><?xml version="1.0" encoding="utf-8"?>
<sst xmlns="http://schemas.openxmlformats.org/spreadsheetml/2006/main" count="303" uniqueCount="227">
  <si>
    <t>CONSOLIDATED INCOME STATEMENT</t>
  </si>
  <si>
    <t xml:space="preserve">    INDIVIDUAL QUARTER</t>
  </si>
  <si>
    <t xml:space="preserve">     CUMULATIVE QUARTER</t>
  </si>
  <si>
    <t>CURRENT</t>
  </si>
  <si>
    <t>PRECEDING YEAR</t>
  </si>
  <si>
    <t>YEAR</t>
  </si>
  <si>
    <t xml:space="preserve">CORRESPONDING </t>
  </si>
  <si>
    <t>QUARTER</t>
  </si>
  <si>
    <t>TO DATE</t>
  </si>
  <si>
    <t>RM'000</t>
  </si>
  <si>
    <t>1 (a)</t>
  </si>
  <si>
    <t>Revenue</t>
  </si>
  <si>
    <t xml:space="preserve">   (b)</t>
  </si>
  <si>
    <t>Investment income</t>
  </si>
  <si>
    <t xml:space="preserve">   (c)</t>
  </si>
  <si>
    <t xml:space="preserve">Other income </t>
  </si>
  <si>
    <t>2 (a)</t>
  </si>
  <si>
    <t>Profit before finance cost,</t>
  </si>
  <si>
    <t xml:space="preserve">depreciation and amortisation,  </t>
  </si>
  <si>
    <t xml:space="preserve">exceptional items, income tax, </t>
  </si>
  <si>
    <t>minority interests and extraordinary</t>
  </si>
  <si>
    <t>items</t>
  </si>
  <si>
    <t>Finance cost</t>
  </si>
  <si>
    <t>Depreciation &amp; amortisation</t>
  </si>
  <si>
    <t xml:space="preserve">   (d)</t>
  </si>
  <si>
    <t>Exceptional items</t>
  </si>
  <si>
    <t xml:space="preserve">   (e)</t>
  </si>
  <si>
    <t>Profit before income tax, minority</t>
  </si>
  <si>
    <t xml:space="preserve">   (f)</t>
  </si>
  <si>
    <t xml:space="preserve">Share of profits and losses of </t>
  </si>
  <si>
    <t xml:space="preserve">   (g)</t>
  </si>
  <si>
    <t xml:space="preserve">interests and extraordinary items </t>
  </si>
  <si>
    <t xml:space="preserve">   (h)</t>
  </si>
  <si>
    <t>Income tax</t>
  </si>
  <si>
    <t xml:space="preserve">   (i)</t>
  </si>
  <si>
    <t>(i)  Profit after income tax before</t>
  </si>
  <si>
    <t xml:space="preserve">      deducting minority interests</t>
  </si>
  <si>
    <t xml:space="preserve">   (j)</t>
  </si>
  <si>
    <t>Net profit from ordinary activities</t>
  </si>
  <si>
    <t xml:space="preserve">attributable to members of the </t>
  </si>
  <si>
    <t>Company</t>
  </si>
  <si>
    <t xml:space="preserve">   (k)</t>
  </si>
  <si>
    <t>(i)   Extraordinary items</t>
  </si>
  <si>
    <t>(iii) Extraordinary items attributable</t>
  </si>
  <si>
    <t xml:space="preserve">       to members of the Company </t>
  </si>
  <si>
    <t xml:space="preserve">   (l) </t>
  </si>
  <si>
    <t>Net profit attributable to members</t>
  </si>
  <si>
    <t>of the Company</t>
  </si>
  <si>
    <t>3</t>
  </si>
  <si>
    <t xml:space="preserve">Earnings per 50 sen share based on </t>
  </si>
  <si>
    <t>(a)</t>
  </si>
  <si>
    <t>Basic (based on 739,500,000</t>
  </si>
  <si>
    <t>ordinary shares) (sen)</t>
  </si>
  <si>
    <t>(b)</t>
  </si>
  <si>
    <t>Fully diluted (sen)</t>
  </si>
  <si>
    <t>N/A</t>
  </si>
  <si>
    <t>N/A - Not applicable</t>
  </si>
  <si>
    <t>CONSOLIDATED BALANCE SHEET</t>
  </si>
  <si>
    <t>AS AT END OF</t>
  </si>
  <si>
    <t>AS AT PRECEDING</t>
  </si>
  <si>
    <t>FINANCIAL</t>
  </si>
  <si>
    <t>YEAR END</t>
  </si>
  <si>
    <t>(Audited)</t>
  </si>
  <si>
    <t>1</t>
  </si>
  <si>
    <t>Property, Plant and Equipment</t>
  </si>
  <si>
    <t>2</t>
  </si>
  <si>
    <t>Long Term Investments</t>
  </si>
  <si>
    <t>4</t>
  </si>
  <si>
    <t>Goodwill on Consolidation</t>
  </si>
  <si>
    <t>5</t>
  </si>
  <si>
    <t>6</t>
  </si>
  <si>
    <t>Current Assets</t>
  </si>
  <si>
    <t xml:space="preserve">     Inventories</t>
  </si>
  <si>
    <t xml:space="preserve">     Trade Receivables</t>
  </si>
  <si>
    <t xml:space="preserve">     Deposits, Bank Balances and Cash</t>
  </si>
  <si>
    <t xml:space="preserve">     Other Debtors</t>
  </si>
  <si>
    <t xml:space="preserve">     Tax Recoverable</t>
  </si>
  <si>
    <t xml:space="preserve">     Amounts owing by Related Companies</t>
  </si>
  <si>
    <t>7</t>
  </si>
  <si>
    <t>Current Liabilities</t>
  </si>
  <si>
    <t xml:space="preserve">     Trade Payables</t>
  </si>
  <si>
    <t xml:space="preserve">     Other Payables</t>
  </si>
  <si>
    <t xml:space="preserve">     Short Term Borrowings</t>
  </si>
  <si>
    <t xml:space="preserve">     Provision for Taxation</t>
  </si>
  <si>
    <t xml:space="preserve">     Dividend Payable</t>
  </si>
  <si>
    <t>8</t>
  </si>
  <si>
    <t>Net Current Assets</t>
  </si>
  <si>
    <t>9</t>
  </si>
  <si>
    <t>Share Capital</t>
  </si>
  <si>
    <t>Reserves</t>
  </si>
  <si>
    <t xml:space="preserve">     Share Premium</t>
  </si>
  <si>
    <t xml:space="preserve">     Capital Reserve</t>
  </si>
  <si>
    <t xml:space="preserve">     Exchange Fluctuation Reserve</t>
  </si>
  <si>
    <t xml:space="preserve">     Retained Profits</t>
  </si>
  <si>
    <t>10</t>
  </si>
  <si>
    <t>Minority Interests</t>
  </si>
  <si>
    <t>11</t>
  </si>
  <si>
    <t>Long Term Borrowings</t>
  </si>
  <si>
    <t>12</t>
  </si>
  <si>
    <t>Other Long Term Liabilities</t>
  </si>
  <si>
    <t>13</t>
  </si>
  <si>
    <t>Net Tangible Assets per 50 sen share (RM)</t>
  </si>
  <si>
    <t>NOTES</t>
  </si>
  <si>
    <t>1.</t>
  </si>
  <si>
    <t>Accounting Policies</t>
  </si>
  <si>
    <t>2.</t>
  </si>
  <si>
    <t>Exceptional Items</t>
  </si>
  <si>
    <t xml:space="preserve">  YEAR</t>
  </si>
  <si>
    <t xml:space="preserve"> YEAR</t>
  </si>
  <si>
    <t>3.</t>
  </si>
  <si>
    <t>Extraordinary Items</t>
  </si>
  <si>
    <t>4.</t>
  </si>
  <si>
    <t>Taxation</t>
  </si>
  <si>
    <t>Taxation comprises :-</t>
  </si>
  <si>
    <t>Current taxation</t>
  </si>
  <si>
    <t>5.</t>
  </si>
  <si>
    <t>6.</t>
  </si>
  <si>
    <t>Quoted Securities</t>
  </si>
  <si>
    <t xml:space="preserve">      RM'000</t>
  </si>
  <si>
    <t xml:space="preserve">     At cost</t>
  </si>
  <si>
    <t xml:space="preserve">     Less:  Provision for diminution in value</t>
  </si>
  <si>
    <t xml:space="preserve">     At book value</t>
  </si>
  <si>
    <t xml:space="preserve">     Market value</t>
  </si>
  <si>
    <t>7.</t>
  </si>
  <si>
    <t>Changes in the Composition of the Group</t>
  </si>
  <si>
    <t>8.</t>
  </si>
  <si>
    <t>Status of Corporate Proposals</t>
  </si>
  <si>
    <t>9.</t>
  </si>
  <si>
    <t>Issuances and Repayments of Debt and Equity Securities</t>
  </si>
  <si>
    <t>10.</t>
  </si>
  <si>
    <t xml:space="preserve">Group Borrowings </t>
  </si>
  <si>
    <t xml:space="preserve">  RM'000</t>
  </si>
  <si>
    <t xml:space="preserve">      Long Term Borrowings</t>
  </si>
  <si>
    <t xml:space="preserve">         Secured</t>
  </si>
  <si>
    <t xml:space="preserve">         Unsecured</t>
  </si>
  <si>
    <t xml:space="preserve">      Short Term Borrowings</t>
  </si>
  <si>
    <t xml:space="preserve">       Currency</t>
  </si>
  <si>
    <t xml:space="preserve">       Australian Dollars</t>
  </si>
  <si>
    <t xml:space="preserve">       Indian Rupees</t>
  </si>
  <si>
    <t xml:space="preserve">       Hong Kong Dollars</t>
  </si>
  <si>
    <t xml:space="preserve">       Singapore Dollars</t>
  </si>
  <si>
    <t>11.</t>
  </si>
  <si>
    <t>Contingent Liabilities</t>
  </si>
  <si>
    <t>12.</t>
  </si>
  <si>
    <t>Off Balance Sheet Financial Instruments</t>
  </si>
  <si>
    <t>13.</t>
  </si>
  <si>
    <t>Material Litigation</t>
  </si>
  <si>
    <t>14.</t>
  </si>
  <si>
    <t>Segmental Reporting</t>
  </si>
  <si>
    <t>Employed</t>
  </si>
  <si>
    <t>Food &amp; Confectionery</t>
  </si>
  <si>
    <t>Other Activities</t>
  </si>
  <si>
    <t>- share of results</t>
  </si>
  <si>
    <t>- net investments</t>
  </si>
  <si>
    <t>Less: Group's share of associated</t>
  </si>
  <si>
    <t>15.</t>
  </si>
  <si>
    <t>16.</t>
  </si>
  <si>
    <t>Review of Performance of the Company and its Principal Subsidiaries</t>
  </si>
  <si>
    <t>17.</t>
  </si>
  <si>
    <t>Subsequent Events</t>
  </si>
  <si>
    <t>18.</t>
  </si>
  <si>
    <t>Seasonal or Cyclical Factors</t>
  </si>
  <si>
    <t>19.</t>
  </si>
  <si>
    <t>Prospects for Current Financial Year</t>
  </si>
  <si>
    <t>20.</t>
  </si>
  <si>
    <t>21.</t>
  </si>
  <si>
    <t>Dividend</t>
  </si>
  <si>
    <t>On behalf of the Board</t>
  </si>
  <si>
    <t>PAN MALAYSIA CORPORATION BERHAD</t>
  </si>
  <si>
    <t>LAI CHEE LEONG</t>
  </si>
  <si>
    <t>Company Secretary</t>
  </si>
  <si>
    <t>The foreign borrowings are taken by the foreign subsidiaries of the Group.</t>
  </si>
  <si>
    <t xml:space="preserve">Before </t>
  </si>
  <si>
    <t>31/12/2000</t>
  </si>
  <si>
    <t>PERIOD</t>
  </si>
  <si>
    <t>Profits on Disposal of Investments and/or Properties</t>
  </si>
  <si>
    <t>Shareholders' Funds</t>
  </si>
  <si>
    <t xml:space="preserve">  Profit/(Loss)</t>
  </si>
  <si>
    <t xml:space="preserve">              RM'000</t>
  </si>
  <si>
    <t xml:space="preserve">              Assets </t>
  </si>
  <si>
    <t xml:space="preserve">         RM'000</t>
  </si>
  <si>
    <t>- share of revenue</t>
  </si>
  <si>
    <t>interests and extraordinary items</t>
  </si>
  <si>
    <t>Note:-</t>
  </si>
  <si>
    <t>Deferred Taxation</t>
  </si>
  <si>
    <t>30/06/2001</t>
  </si>
  <si>
    <t>30/06/2000</t>
  </si>
  <si>
    <t xml:space="preserve"> 30/06/2001</t>
  </si>
  <si>
    <t>(Over)/Under provision in respect of prior years</t>
  </si>
  <si>
    <t>associated companies</t>
  </si>
  <si>
    <t>On share of results of associated companies</t>
  </si>
  <si>
    <t>Dividend Entitlement Date</t>
  </si>
  <si>
    <t>A Depositor shall qualify for the the dividend only in respect of :-</t>
  </si>
  <si>
    <t xml:space="preserve">             companies' revenue</t>
  </si>
  <si>
    <t>Associated Companies</t>
  </si>
  <si>
    <t xml:space="preserve">   (m) </t>
  </si>
  <si>
    <t>2 (m) above :</t>
  </si>
  <si>
    <t>Pre-acquisition profit/(loss)</t>
  </si>
  <si>
    <t>Exceptional items comprise :-</t>
  </si>
  <si>
    <t>There were no extraordinary items for the financial periods under review.</t>
  </si>
  <si>
    <t>Date: 27 August 2001</t>
  </si>
  <si>
    <t xml:space="preserve">    Gain on disposal of quoted investments</t>
  </si>
  <si>
    <t xml:space="preserve">    Rights issue expenses of a subsidiary</t>
  </si>
  <si>
    <t>Variance of Actual Profit from Forecast Profit</t>
  </si>
  <si>
    <t>Not applicable.</t>
  </si>
  <si>
    <t>Other Matters</t>
  </si>
  <si>
    <t xml:space="preserve">  01/01/2001</t>
  </si>
  <si>
    <t xml:space="preserve"> Utilised</t>
  </si>
  <si>
    <t xml:space="preserve">   RM 'million</t>
  </si>
  <si>
    <t xml:space="preserve">       Proposed utilisation as approved by the                                                  </t>
  </si>
  <si>
    <t xml:space="preserve">   Securities Commision ("SC")</t>
  </si>
  <si>
    <t xml:space="preserve">  </t>
  </si>
  <si>
    <t xml:space="preserve">          (a)   Conversion  of Pan Malaysian Industries Berhad </t>
  </si>
  <si>
    <t xml:space="preserve">            ("PMI") warrants into ordinary shares of PMI</t>
  </si>
  <si>
    <t xml:space="preserve">          (b)   Working capital                                                              </t>
  </si>
  <si>
    <t xml:space="preserve">          (c)   Balance of proceeds to continue to be placed</t>
  </si>
  <si>
    <t xml:space="preserve">                    in fixed deposits in financial institutions                              </t>
  </si>
  <si>
    <t>22.</t>
  </si>
  <si>
    <t>23</t>
  </si>
  <si>
    <t>Investments in Associated Companies</t>
  </si>
  <si>
    <t xml:space="preserve">   30/06/2001</t>
  </si>
  <si>
    <t xml:space="preserve">  as at</t>
  </si>
  <si>
    <t xml:space="preserve">  Balance </t>
  </si>
  <si>
    <t xml:space="preserve">   Balance </t>
  </si>
  <si>
    <t xml:space="preserve">after share of profits and losses </t>
  </si>
  <si>
    <t>of associated companies</t>
  </si>
  <si>
    <t>(ii)  Minority interests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</si>
</sst>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0.0"/>
    <numFmt numFmtId="183" formatCode="0.000"/>
    <numFmt numFmtId="184" formatCode="&quot;Yes&quot;;&quot;Yes&quot;;&quot;No&quot;"/>
    <numFmt numFmtId="185" formatCode="&quot;True&quot;;&quot;True&quot;;&quot;False&quot;"/>
    <numFmt numFmtId="186" formatCode="&quot;On&quot;;&quot;On&quot;;&quot;Off&quot;"/>
    <numFmt numFmtId="187" formatCode="#,##0.0000"/>
    <numFmt numFmtId="188" formatCode="#,##0;[Red]#,##0"/>
    <numFmt numFmtId="189" formatCode="_(* #,##0.0_);_(* \(#,##0.0\);_(* &quot;-&quot;?_);_(@_)"/>
    <numFmt numFmtId="190" formatCode="0_);\(0\)"/>
    <numFmt numFmtId="191" formatCode="#,##0.0_);[Red]\(#,##0.0\)"/>
  </numFmts>
  <fonts count="9">
    <font>
      <sz val="10"/>
      <name val="Arial"/>
      <family val="0"/>
    </font>
    <font>
      <b/>
      <sz val="12"/>
      <name val="Arial"/>
      <family val="2"/>
    </font>
    <font>
      <b/>
      <sz val="8"/>
      <name val="Arial"/>
      <family val="2"/>
    </font>
    <font>
      <b/>
      <sz val="10"/>
      <name val="Arial"/>
      <family val="2"/>
    </font>
    <font>
      <b/>
      <sz val="9"/>
      <name val="Arial"/>
      <family val="2"/>
    </font>
    <font>
      <u val="single"/>
      <sz val="10"/>
      <color indexed="12"/>
      <name val="Arial"/>
      <family val="0"/>
    </font>
    <font>
      <u val="single"/>
      <sz val="10"/>
      <color indexed="36"/>
      <name val="Arial"/>
      <family val="0"/>
    </font>
    <font>
      <sz val="9"/>
      <name val="Arial"/>
      <family val="2"/>
    </font>
    <font>
      <sz val="8"/>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horizontal="center"/>
    </xf>
    <xf numFmtId="0" fontId="0" fillId="0" borderId="0" xfId="0" applyFont="1" applyAlignment="1">
      <alignment/>
    </xf>
    <xf numFmtId="0" fontId="3" fillId="0" borderId="0" xfId="0" applyFont="1" applyBorder="1" applyAlignment="1">
      <alignment horizontal="center"/>
    </xf>
    <xf numFmtId="181" fontId="0" fillId="0" borderId="0" xfId="0" applyNumberFormat="1" applyFont="1" applyAlignment="1">
      <alignment/>
    </xf>
    <xf numFmtId="181" fontId="0" fillId="0" borderId="0" xfId="0" applyNumberFormat="1" applyFont="1" applyBorder="1" applyAlignment="1">
      <alignment/>
    </xf>
    <xf numFmtId="0" fontId="0" fillId="0" borderId="0" xfId="0" applyFont="1" applyAlignment="1">
      <alignment horizontal="right"/>
    </xf>
    <xf numFmtId="181" fontId="0" fillId="0" borderId="1" xfId="0" applyNumberFormat="1" applyFont="1" applyBorder="1" applyAlignment="1">
      <alignment/>
    </xf>
    <xf numFmtId="181" fontId="0" fillId="0" borderId="0" xfId="0" applyNumberFormat="1" applyFont="1" applyAlignment="1">
      <alignment horizontal="center"/>
    </xf>
    <xf numFmtId="181" fontId="0" fillId="0" borderId="0" xfId="15" applyNumberFormat="1" applyFont="1" applyAlignment="1">
      <alignment/>
    </xf>
    <xf numFmtId="0" fontId="0" fillId="0" borderId="0" xfId="0" applyFont="1" applyAlignment="1" quotePrefix="1">
      <alignment/>
    </xf>
    <xf numFmtId="171" fontId="0" fillId="0" borderId="0" xfId="15" applyNumberFormat="1" applyFont="1" applyAlignment="1" quotePrefix="1">
      <alignment/>
    </xf>
    <xf numFmtId="181" fontId="0" fillId="0" borderId="0" xfId="15" applyNumberFormat="1" applyFont="1" applyAlignment="1">
      <alignment/>
    </xf>
    <xf numFmtId="181" fontId="3" fillId="0" borderId="0" xfId="15" applyNumberFormat="1" applyFont="1" applyBorder="1" applyAlignment="1">
      <alignment horizontal="left"/>
    </xf>
    <xf numFmtId="0" fontId="0" fillId="0" borderId="0" xfId="0" applyFont="1" applyAlignment="1">
      <alignment horizontal="justify"/>
    </xf>
    <xf numFmtId="171" fontId="7" fillId="0" borderId="0" xfId="15" applyNumberFormat="1" applyFont="1" applyAlignment="1" quotePrefix="1">
      <alignment/>
    </xf>
    <xf numFmtId="14" fontId="3" fillId="0" borderId="0" xfId="0" applyNumberFormat="1" applyFont="1" applyBorder="1" applyAlignment="1" quotePrefix="1">
      <alignment horizontal="center"/>
    </xf>
    <xf numFmtId="0" fontId="3" fillId="0" borderId="0" xfId="0" applyFont="1" applyAlignment="1" applyProtection="1">
      <alignment horizontal="left"/>
      <protection locked="0"/>
    </xf>
    <xf numFmtId="0" fontId="1" fillId="0" borderId="0" xfId="0" applyFont="1" applyAlignment="1" applyProtection="1">
      <alignment/>
      <protection locked="0"/>
    </xf>
    <xf numFmtId="0" fontId="0" fillId="0" borderId="0" xfId="0" applyAlignment="1" applyProtection="1">
      <alignment/>
      <protection locked="0"/>
    </xf>
    <xf numFmtId="0" fontId="3" fillId="0" borderId="0" xfId="0" applyFont="1" applyAlignment="1" applyProtection="1" quotePrefix="1">
      <alignment horizontal="left"/>
      <protection locked="0"/>
    </xf>
    <xf numFmtId="0" fontId="3" fillId="0" borderId="0" xfId="0" applyFont="1" applyAlignment="1" applyProtection="1">
      <alignment/>
      <protection locked="0"/>
    </xf>
    <xf numFmtId="0" fontId="8" fillId="0" borderId="0" xfId="0" applyFont="1" applyAlignment="1" applyProtection="1">
      <alignment/>
      <protection locked="0"/>
    </xf>
    <xf numFmtId="0" fontId="7" fillId="0" borderId="0" xfId="0" applyFont="1" applyAlignment="1" applyProtection="1">
      <alignment/>
      <protection locked="0"/>
    </xf>
    <xf numFmtId="0" fontId="2" fillId="0" borderId="0" xfId="0" applyFont="1" applyBorder="1" applyAlignment="1" applyProtection="1">
      <alignment horizontal="center"/>
      <protection locked="0"/>
    </xf>
    <xf numFmtId="0" fontId="2" fillId="0" borderId="0" xfId="0" applyFont="1" applyBorder="1" applyAlignment="1" applyProtection="1" quotePrefix="1">
      <alignment horizontal="center"/>
      <protection locked="0"/>
    </xf>
    <xf numFmtId="0" fontId="0" fillId="0" borderId="0" xfId="0" applyFont="1" applyAlignment="1" applyProtection="1">
      <alignment/>
      <protection locked="0"/>
    </xf>
    <xf numFmtId="181" fontId="0" fillId="0" borderId="0" xfId="0" applyNumberFormat="1" applyAlignment="1" applyProtection="1">
      <alignment/>
      <protection locked="0"/>
    </xf>
    <xf numFmtId="181" fontId="0" fillId="0" borderId="2" xfId="0" applyNumberFormat="1" applyBorder="1" applyAlignment="1" applyProtection="1">
      <alignment/>
      <protection locked="0"/>
    </xf>
    <xf numFmtId="0" fontId="0" fillId="0" borderId="0" xfId="0" applyBorder="1" applyAlignment="1" applyProtection="1">
      <alignment/>
      <protection locked="0"/>
    </xf>
    <xf numFmtId="181" fontId="0" fillId="0" borderId="0" xfId="0" applyNumberFormat="1" applyBorder="1" applyAlignment="1" applyProtection="1">
      <alignment/>
      <protection locked="0"/>
    </xf>
    <xf numFmtId="0" fontId="3"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181" fontId="0" fillId="0" borderId="1" xfId="0" applyNumberFormat="1" applyBorder="1" applyAlignment="1" applyProtection="1">
      <alignment/>
      <protection locked="0"/>
    </xf>
    <xf numFmtId="0" fontId="0" fillId="0" borderId="0" xfId="0" applyAlignment="1" applyProtection="1">
      <alignment horizontal="right"/>
      <protection locked="0"/>
    </xf>
    <xf numFmtId="0" fontId="3" fillId="0" borderId="0" xfId="0" applyFont="1" applyAlignment="1" applyProtection="1">
      <alignment horizontal="center"/>
      <protection locked="0"/>
    </xf>
    <xf numFmtId="0" fontId="3" fillId="0" borderId="0" xfId="0" applyFont="1" applyAlignment="1" applyProtection="1">
      <alignment horizontal="right"/>
      <protection locked="0"/>
    </xf>
    <xf numFmtId="181" fontId="0" fillId="0" borderId="0" xfId="0" applyNumberFormat="1" applyBorder="1" applyAlignment="1" applyProtection="1">
      <alignment horizontal="right"/>
      <protection locked="0"/>
    </xf>
    <xf numFmtId="181" fontId="0" fillId="0" borderId="3" xfId="0" applyNumberFormat="1" applyBorder="1" applyAlignment="1" applyProtection="1">
      <alignment horizontal="right"/>
      <protection locked="0"/>
    </xf>
    <xf numFmtId="0" fontId="0" fillId="0" borderId="0" xfId="0" applyFont="1" applyAlignment="1" applyProtection="1">
      <alignment horizontal="center"/>
      <protection locked="0"/>
    </xf>
    <xf numFmtId="181" fontId="0" fillId="0" borderId="0" xfId="0" applyNumberFormat="1" applyAlignment="1" applyProtection="1">
      <alignment horizontal="right"/>
      <protection locked="0"/>
    </xf>
    <xf numFmtId="181" fontId="0" fillId="0" borderId="2" xfId="0" applyNumberFormat="1" applyBorder="1" applyAlignment="1" applyProtection="1">
      <alignment horizontal="right"/>
      <protection locked="0"/>
    </xf>
    <xf numFmtId="0" fontId="0" fillId="0" borderId="0" xfId="0" applyFont="1" applyAlignment="1" applyProtection="1" quotePrefix="1">
      <alignment horizontal="left"/>
      <protection locked="0"/>
    </xf>
    <xf numFmtId="0" fontId="0" fillId="0" borderId="0" xfId="0" applyAlignment="1" applyProtection="1" quotePrefix="1">
      <alignment/>
      <protection locked="0"/>
    </xf>
    <xf numFmtId="0" fontId="4" fillId="0" borderId="0" xfId="0" applyFont="1" applyAlignment="1" applyProtection="1">
      <alignment horizontal="center"/>
      <protection locked="0"/>
    </xf>
    <xf numFmtId="0" fontId="0" fillId="0" borderId="1" xfId="0" applyBorder="1" applyAlignment="1" applyProtection="1">
      <alignment/>
      <protection locked="0"/>
    </xf>
    <xf numFmtId="0" fontId="0" fillId="0" borderId="2" xfId="0" applyBorder="1" applyAlignment="1" applyProtection="1">
      <alignment/>
      <protection locked="0"/>
    </xf>
    <xf numFmtId="0" fontId="0" fillId="0" borderId="0" xfId="0" applyFont="1" applyAlignment="1" applyProtection="1">
      <alignment horizontal="left"/>
      <protection locked="0"/>
    </xf>
    <xf numFmtId="169" fontId="0" fillId="0" borderId="0" xfId="0" applyNumberFormat="1" applyAlignment="1" applyProtection="1">
      <alignment/>
      <protection locked="0"/>
    </xf>
    <xf numFmtId="169" fontId="0" fillId="0" borderId="0" xfId="0" applyNumberFormat="1" applyBorder="1" applyAlignment="1" applyProtection="1">
      <alignment/>
      <protection locked="0"/>
    </xf>
    <xf numFmtId="169" fontId="0" fillId="0" borderId="1" xfId="0" applyNumberFormat="1" applyBorder="1" applyAlignment="1" applyProtection="1">
      <alignment/>
      <protection locked="0"/>
    </xf>
    <xf numFmtId="0" fontId="8" fillId="0" borderId="0" xfId="0" applyFont="1" applyBorder="1" applyAlignment="1" applyProtection="1">
      <alignment/>
      <protection locked="0"/>
    </xf>
    <xf numFmtId="38" fontId="0" fillId="0" borderId="0" xfId="0" applyNumberFormat="1" applyBorder="1" applyAlignment="1" applyProtection="1">
      <alignment/>
      <protection locked="0"/>
    </xf>
    <xf numFmtId="14" fontId="2" fillId="0" borderId="0" xfId="0" applyNumberFormat="1" applyFont="1" applyBorder="1" applyAlignment="1" applyProtection="1" quotePrefix="1">
      <alignment horizontal="center"/>
      <protection locked="0"/>
    </xf>
    <xf numFmtId="0" fontId="4" fillId="0" borderId="0" xfId="0" applyFont="1" applyBorder="1" applyAlignment="1" applyProtection="1" quotePrefix="1">
      <alignment horizontal="center"/>
      <protection locked="0"/>
    </xf>
    <xf numFmtId="0" fontId="2" fillId="0" borderId="0" xfId="0" applyFont="1" applyAlignment="1" applyProtection="1">
      <alignment horizontal="center"/>
      <protection locked="0"/>
    </xf>
    <xf numFmtId="0" fontId="7" fillId="0" borderId="0" xfId="0" applyFont="1" applyBorder="1" applyAlignment="1" applyProtection="1">
      <alignment horizontal="center"/>
      <protection locked="0"/>
    </xf>
    <xf numFmtId="0" fontId="8" fillId="0" borderId="0" xfId="0" applyFont="1" applyBorder="1" applyAlignment="1" applyProtection="1">
      <alignment horizontal="center"/>
      <protection locked="0"/>
    </xf>
    <xf numFmtId="169" fontId="0" fillId="0" borderId="1" xfId="0" applyNumberFormat="1" applyBorder="1" applyAlignment="1" applyProtection="1">
      <alignment horizontal="center"/>
      <protection locked="0"/>
    </xf>
    <xf numFmtId="0" fontId="0" fillId="0" borderId="0" xfId="0" applyFont="1" applyBorder="1" applyAlignment="1" applyProtection="1">
      <alignment horizontal="center"/>
      <protection locked="0"/>
    </xf>
    <xf numFmtId="171" fontId="3" fillId="0" borderId="0" xfId="0" applyNumberFormat="1" applyFont="1" applyBorder="1" applyAlignment="1" applyProtection="1" quotePrefix="1">
      <alignment horizontal="center"/>
      <protection locked="0"/>
    </xf>
    <xf numFmtId="0" fontId="0" fillId="0" borderId="0" xfId="0" applyFont="1" applyBorder="1" applyAlignment="1" applyProtection="1">
      <alignment/>
      <protection locked="0"/>
    </xf>
    <xf numFmtId="169" fontId="0" fillId="0" borderId="0" xfId="0" applyNumberFormat="1" applyFont="1" applyBorder="1" applyAlignment="1" applyProtection="1">
      <alignment/>
      <protection locked="0"/>
    </xf>
    <xf numFmtId="171" fontId="3" fillId="0" borderId="1" xfId="0" applyNumberFormat="1" applyFont="1" applyBorder="1" applyAlignment="1" applyProtection="1" quotePrefix="1">
      <alignment horizontal="center"/>
      <protection locked="0"/>
    </xf>
    <xf numFmtId="169" fontId="0" fillId="0" borderId="1" xfId="0" applyNumberFormat="1" applyFont="1" applyBorder="1" applyAlignment="1" applyProtection="1">
      <alignment/>
      <protection locked="0"/>
    </xf>
    <xf numFmtId="169" fontId="0" fillId="0" borderId="2" xfId="0" applyNumberFormat="1" applyFont="1" applyBorder="1" applyAlignment="1" applyProtection="1">
      <alignment/>
      <protection locked="0"/>
    </xf>
    <xf numFmtId="0" fontId="3" fillId="0" borderId="0" xfId="0" applyFont="1" applyBorder="1" applyAlignment="1" applyProtection="1" quotePrefix="1">
      <alignment horizontal="center"/>
      <protection locked="0"/>
    </xf>
    <xf numFmtId="171" fontId="3" fillId="0" borderId="2" xfId="0" applyNumberFormat="1" applyFont="1" applyBorder="1" applyAlignment="1" applyProtection="1" quotePrefix="1">
      <alignment horizontal="center"/>
      <protection locked="0"/>
    </xf>
    <xf numFmtId="0" fontId="3" fillId="0" borderId="0" xfId="0" applyFont="1" applyAlignment="1" applyProtection="1" quotePrefix="1">
      <alignment/>
      <protection locked="0"/>
    </xf>
    <xf numFmtId="0" fontId="0" fillId="0" borderId="0" xfId="0" applyAlignment="1" applyProtection="1">
      <alignment/>
      <protection locked="0"/>
    </xf>
    <xf numFmtId="171" fontId="0" fillId="0" borderId="0" xfId="0" applyNumberFormat="1" applyAlignment="1" applyProtection="1">
      <alignment/>
      <protection locked="0"/>
    </xf>
    <xf numFmtId="0" fontId="0" fillId="0" borderId="1" xfId="0" applyBorder="1" applyAlignment="1" applyProtection="1">
      <alignment/>
      <protection locked="0"/>
    </xf>
    <xf numFmtId="171" fontId="0" fillId="0" borderId="1" xfId="0" applyNumberFormat="1" applyBorder="1" applyAlignment="1" applyProtection="1">
      <alignment/>
      <protection locked="0"/>
    </xf>
    <xf numFmtId="0" fontId="0" fillId="0" borderId="2" xfId="0" applyBorder="1" applyAlignment="1" applyProtection="1">
      <alignment/>
      <protection locked="0"/>
    </xf>
    <xf numFmtId="0" fontId="3" fillId="0" borderId="0" xfId="0" applyFont="1" applyAlignment="1" applyProtection="1" quotePrefix="1">
      <alignment/>
      <protection locked="0"/>
    </xf>
    <xf numFmtId="14" fontId="3" fillId="0" borderId="0" xfId="0" applyNumberFormat="1" applyFont="1" applyAlignment="1" applyProtection="1">
      <alignment horizontal="center"/>
      <protection locked="0"/>
    </xf>
    <xf numFmtId="0" fontId="3" fillId="0" borderId="0" xfId="0" applyFont="1" applyBorder="1" applyAlignment="1">
      <alignment horizontal="centerContinuous"/>
    </xf>
    <xf numFmtId="0" fontId="3" fillId="0" borderId="0" xfId="0" applyFont="1" applyAlignment="1">
      <alignment horizontal="center"/>
    </xf>
    <xf numFmtId="0" fontId="0" fillId="0" borderId="0" xfId="0" applyFont="1" applyBorder="1" applyAlignment="1">
      <alignment/>
    </xf>
    <xf numFmtId="0" fontId="3" fillId="0" borderId="0" xfId="0" applyFont="1" applyBorder="1" applyAlignment="1">
      <alignment/>
    </xf>
    <xf numFmtId="0" fontId="0" fillId="0" borderId="0" xfId="0" applyFont="1" applyBorder="1" applyAlignment="1">
      <alignment horizontal="center"/>
    </xf>
    <xf numFmtId="181" fontId="0" fillId="0" borderId="0" xfId="0" applyNumberFormat="1" applyFont="1" applyBorder="1" applyAlignment="1">
      <alignment horizontal="left"/>
    </xf>
    <xf numFmtId="181" fontId="0" fillId="0" borderId="3" xfId="0" applyNumberFormat="1" applyFont="1" applyBorder="1" applyAlignment="1">
      <alignment horizontal="right"/>
    </xf>
    <xf numFmtId="181" fontId="0" fillId="0" borderId="0" xfId="0" applyNumberFormat="1" applyFont="1" applyAlignment="1">
      <alignment horizontal="right"/>
    </xf>
    <xf numFmtId="181" fontId="0" fillId="0" borderId="0" xfId="0" applyNumberFormat="1" applyFont="1" applyBorder="1" applyAlignment="1">
      <alignment horizontal="center"/>
    </xf>
    <xf numFmtId="37" fontId="0" fillId="0" borderId="0" xfId="0" applyNumberFormat="1" applyFont="1" applyAlignment="1">
      <alignment horizontal="right"/>
    </xf>
    <xf numFmtId="181" fontId="0" fillId="0" borderId="0" xfId="0" applyNumberFormat="1" applyFont="1" applyAlignment="1" quotePrefix="1">
      <alignment horizontal="right"/>
    </xf>
    <xf numFmtId="37" fontId="0" fillId="0" borderId="0" xfId="0" applyNumberFormat="1" applyFont="1" applyBorder="1" applyAlignment="1">
      <alignment horizontal="right"/>
    </xf>
    <xf numFmtId="181" fontId="0" fillId="0" borderId="0" xfId="0" applyNumberFormat="1" applyFont="1" applyBorder="1" applyAlignment="1">
      <alignment horizontal="right"/>
    </xf>
    <xf numFmtId="181" fontId="0" fillId="0" borderId="1" xfId="0" applyNumberFormat="1" applyFont="1" applyBorder="1" applyAlignment="1">
      <alignment horizontal="right"/>
    </xf>
    <xf numFmtId="38" fontId="0" fillId="0" borderId="0" xfId="0" applyNumberFormat="1" applyFont="1" applyAlignment="1">
      <alignment horizontal="right"/>
    </xf>
    <xf numFmtId="171" fontId="0" fillId="0" borderId="0" xfId="0" applyNumberFormat="1" applyFont="1" applyAlignment="1">
      <alignment horizontal="right"/>
    </xf>
    <xf numFmtId="38" fontId="0" fillId="0" borderId="0" xfId="0" applyNumberFormat="1" applyFont="1" applyBorder="1" applyAlignment="1">
      <alignment horizontal="right"/>
    </xf>
    <xf numFmtId="38" fontId="0" fillId="0" borderId="1" xfId="0" applyNumberFormat="1" applyFont="1" applyBorder="1" applyAlignment="1">
      <alignment horizontal="right"/>
    </xf>
    <xf numFmtId="181" fontId="0" fillId="0" borderId="3" xfId="0" applyNumberFormat="1" applyFont="1" applyBorder="1" applyAlignment="1" quotePrefix="1">
      <alignment horizontal="right"/>
    </xf>
    <xf numFmtId="0" fontId="0" fillId="0" borderId="0" xfId="0" applyFont="1" applyAlignment="1">
      <alignment/>
    </xf>
    <xf numFmtId="43" fontId="0" fillId="0" borderId="0" xfId="0" applyNumberFormat="1" applyFont="1" applyAlignment="1">
      <alignment horizontal="right"/>
    </xf>
    <xf numFmtId="43" fontId="0" fillId="0" borderId="0" xfId="0" applyNumberFormat="1" applyFont="1" applyAlignment="1">
      <alignment/>
    </xf>
    <xf numFmtId="43" fontId="0" fillId="0" borderId="0" xfId="0" applyNumberFormat="1" applyFont="1" applyAlignment="1">
      <alignment horizontal="center"/>
    </xf>
    <xf numFmtId="0" fontId="3" fillId="0" borderId="0" xfId="0" applyFont="1" applyBorder="1" applyAlignment="1">
      <alignment horizontal="right"/>
    </xf>
    <xf numFmtId="181" fontId="3" fillId="0" borderId="0" xfId="15" applyNumberFormat="1" applyFont="1" applyAlignment="1">
      <alignment horizontal="center"/>
    </xf>
    <xf numFmtId="181" fontId="3" fillId="0" borderId="0" xfId="15" applyNumberFormat="1" applyFont="1" applyBorder="1" applyAlignment="1">
      <alignment horizontal="center"/>
    </xf>
    <xf numFmtId="14" fontId="3" fillId="0" borderId="0" xfId="0" applyNumberFormat="1" applyFont="1" applyBorder="1" applyAlignment="1">
      <alignment horizontal="center"/>
    </xf>
    <xf numFmtId="181" fontId="3" fillId="0" borderId="0" xfId="15" applyNumberFormat="1" applyFont="1" applyBorder="1" applyAlignment="1">
      <alignment horizontal="right"/>
    </xf>
    <xf numFmtId="181" fontId="0" fillId="0" borderId="4" xfId="0" applyNumberFormat="1" applyFont="1" applyBorder="1" applyAlignment="1">
      <alignment/>
    </xf>
    <xf numFmtId="181" fontId="0" fillId="0" borderId="4" xfId="15" applyNumberFormat="1" applyFont="1" applyBorder="1" applyAlignment="1">
      <alignment/>
    </xf>
    <xf numFmtId="181" fontId="0" fillId="0" borderId="5" xfId="0" applyNumberFormat="1" applyFont="1" applyBorder="1" applyAlignment="1">
      <alignment/>
    </xf>
    <xf numFmtId="181" fontId="0" fillId="0" borderId="5" xfId="15" applyNumberFormat="1" applyFont="1" applyBorder="1" applyAlignment="1">
      <alignment/>
    </xf>
    <xf numFmtId="181" fontId="0" fillId="0" borderId="6" xfId="0" applyNumberFormat="1" applyFont="1" applyBorder="1" applyAlignment="1">
      <alignment/>
    </xf>
    <xf numFmtId="181" fontId="0" fillId="0" borderId="6" xfId="15" applyNumberFormat="1" applyFont="1" applyBorder="1" applyAlignment="1">
      <alignment/>
    </xf>
    <xf numFmtId="181" fontId="0" fillId="0" borderId="1" xfId="15" applyNumberFormat="1" applyFont="1" applyBorder="1" applyAlignment="1">
      <alignment/>
    </xf>
    <xf numFmtId="181" fontId="0" fillId="0" borderId="3" xfId="15" applyNumberFormat="1" applyFont="1" applyBorder="1" applyAlignment="1">
      <alignment/>
    </xf>
    <xf numFmtId="0" fontId="0" fillId="0" borderId="0" xfId="0" applyFont="1" applyAlignment="1" quotePrefix="1">
      <alignment horizontal="left"/>
    </xf>
    <xf numFmtId="181" fontId="0" fillId="0" borderId="0" xfId="15" applyNumberFormat="1" applyFont="1" applyBorder="1" applyAlignment="1">
      <alignment/>
    </xf>
    <xf numFmtId="171" fontId="0" fillId="0" borderId="0" xfId="15" applyNumberFormat="1" applyFont="1" applyAlignment="1">
      <alignment/>
    </xf>
    <xf numFmtId="0" fontId="3" fillId="0" borderId="0" xfId="0" applyFont="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6</xdr:row>
      <xdr:rowOff>0</xdr:rowOff>
    </xdr:from>
    <xdr:to>
      <xdr:col>12</xdr:col>
      <xdr:colOff>9525</xdr:colOff>
      <xdr:row>11</xdr:row>
      <xdr:rowOff>19050</xdr:rowOff>
    </xdr:to>
    <xdr:sp>
      <xdr:nvSpPr>
        <xdr:cNvPr id="1" name="Text 1"/>
        <xdr:cNvSpPr txBox="1">
          <a:spLocks noChangeArrowheads="1"/>
        </xdr:cNvSpPr>
      </xdr:nvSpPr>
      <xdr:spPr>
        <a:xfrm>
          <a:off x="6038850" y="885825"/>
          <a:ext cx="1266825" cy="838200"/>
        </a:xfrm>
        <a:prstGeom prst="rect">
          <a:avLst/>
        </a:prstGeom>
        <a:solidFill>
          <a:srgbClr val="FFFFFF"/>
        </a:solidFill>
        <a:ln w="9525" cmpd="sng">
          <a:noFill/>
        </a:ln>
      </xdr:spPr>
      <xdr:txBody>
        <a:bodyPr vertOverflow="clip" wrap="square"/>
        <a:p>
          <a:pPr algn="ctr">
            <a:defRPr/>
          </a:pPr>
          <a:r>
            <a:rPr lang="en-US" cap="none" sz="1000" b="1" i="0" u="none" baseline="0">
              <a:latin typeface="Arial"/>
              <a:ea typeface="Arial"/>
              <a:cs typeface="Arial"/>
            </a:rPr>
            <a:t>PRECEDING YEAR
CORRESPONDING
PERIOD
30/06/2000
</a:t>
          </a:r>
        </a:p>
      </xdr:txBody>
    </xdr:sp>
    <xdr:clientData/>
  </xdr:twoCellAnchor>
  <xdr:twoCellAnchor>
    <xdr:from>
      <xdr:col>4</xdr:col>
      <xdr:colOff>152400</xdr:colOff>
      <xdr:row>13</xdr:row>
      <xdr:rowOff>161925</xdr:rowOff>
    </xdr:from>
    <xdr:to>
      <xdr:col>5</xdr:col>
      <xdr:colOff>0</xdr:colOff>
      <xdr:row>13</xdr:row>
      <xdr:rowOff>161925</xdr:rowOff>
    </xdr:to>
    <xdr:sp>
      <xdr:nvSpPr>
        <xdr:cNvPr id="2" name="Line 2"/>
        <xdr:cNvSpPr>
          <a:spLocks/>
        </xdr:cNvSpPr>
      </xdr:nvSpPr>
      <xdr:spPr>
        <a:xfrm>
          <a:off x="2847975" y="2133600"/>
          <a:ext cx="828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16</xdr:row>
      <xdr:rowOff>9525</xdr:rowOff>
    </xdr:from>
    <xdr:to>
      <xdr:col>5</xdr:col>
      <xdr:colOff>0</xdr:colOff>
      <xdr:row>16</xdr:row>
      <xdr:rowOff>9525</xdr:rowOff>
    </xdr:to>
    <xdr:sp>
      <xdr:nvSpPr>
        <xdr:cNvPr id="3" name="Line 3"/>
        <xdr:cNvSpPr>
          <a:spLocks/>
        </xdr:cNvSpPr>
      </xdr:nvSpPr>
      <xdr:spPr>
        <a:xfrm>
          <a:off x="2847975" y="2428875"/>
          <a:ext cx="828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18</xdr:row>
      <xdr:rowOff>9525</xdr:rowOff>
    </xdr:from>
    <xdr:to>
      <xdr:col>5</xdr:col>
      <xdr:colOff>0</xdr:colOff>
      <xdr:row>18</xdr:row>
      <xdr:rowOff>9525</xdr:rowOff>
    </xdr:to>
    <xdr:sp>
      <xdr:nvSpPr>
        <xdr:cNvPr id="4" name="Line 4"/>
        <xdr:cNvSpPr>
          <a:spLocks/>
        </xdr:cNvSpPr>
      </xdr:nvSpPr>
      <xdr:spPr>
        <a:xfrm>
          <a:off x="2847975" y="2705100"/>
          <a:ext cx="828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14</xdr:row>
      <xdr:rowOff>0</xdr:rowOff>
    </xdr:from>
    <xdr:to>
      <xdr:col>9</xdr:col>
      <xdr:colOff>9525</xdr:colOff>
      <xdr:row>14</xdr:row>
      <xdr:rowOff>0</xdr:rowOff>
    </xdr:to>
    <xdr:sp>
      <xdr:nvSpPr>
        <xdr:cNvPr id="5" name="Line 5"/>
        <xdr:cNvSpPr>
          <a:spLocks/>
        </xdr:cNvSpPr>
      </xdr:nvSpPr>
      <xdr:spPr>
        <a:xfrm>
          <a:off x="5143500" y="2143125"/>
          <a:ext cx="828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16</xdr:row>
      <xdr:rowOff>0</xdr:rowOff>
    </xdr:from>
    <xdr:to>
      <xdr:col>9</xdr:col>
      <xdr:colOff>9525</xdr:colOff>
      <xdr:row>16</xdr:row>
      <xdr:rowOff>0</xdr:rowOff>
    </xdr:to>
    <xdr:sp>
      <xdr:nvSpPr>
        <xdr:cNvPr id="6" name="Line 6"/>
        <xdr:cNvSpPr>
          <a:spLocks/>
        </xdr:cNvSpPr>
      </xdr:nvSpPr>
      <xdr:spPr>
        <a:xfrm>
          <a:off x="5143500" y="2419350"/>
          <a:ext cx="828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18</xdr:row>
      <xdr:rowOff>9525</xdr:rowOff>
    </xdr:from>
    <xdr:to>
      <xdr:col>9</xdr:col>
      <xdr:colOff>9525</xdr:colOff>
      <xdr:row>18</xdr:row>
      <xdr:rowOff>9525</xdr:rowOff>
    </xdr:to>
    <xdr:sp>
      <xdr:nvSpPr>
        <xdr:cNvPr id="7" name="Line 7"/>
        <xdr:cNvSpPr>
          <a:spLocks/>
        </xdr:cNvSpPr>
      </xdr:nvSpPr>
      <xdr:spPr>
        <a:xfrm>
          <a:off x="5143500" y="2705100"/>
          <a:ext cx="828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30</xdr:row>
      <xdr:rowOff>0</xdr:rowOff>
    </xdr:from>
    <xdr:to>
      <xdr:col>5</xdr:col>
      <xdr:colOff>0</xdr:colOff>
      <xdr:row>30</xdr:row>
      <xdr:rowOff>0</xdr:rowOff>
    </xdr:to>
    <xdr:sp>
      <xdr:nvSpPr>
        <xdr:cNvPr id="8" name="Line 8"/>
        <xdr:cNvSpPr>
          <a:spLocks/>
        </xdr:cNvSpPr>
      </xdr:nvSpPr>
      <xdr:spPr>
        <a:xfrm>
          <a:off x="2847975" y="441007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36</xdr:row>
      <xdr:rowOff>0</xdr:rowOff>
    </xdr:from>
    <xdr:to>
      <xdr:col>5</xdr:col>
      <xdr:colOff>9525</xdr:colOff>
      <xdr:row>36</xdr:row>
      <xdr:rowOff>0</xdr:rowOff>
    </xdr:to>
    <xdr:sp>
      <xdr:nvSpPr>
        <xdr:cNvPr id="9" name="Line 9"/>
        <xdr:cNvSpPr>
          <a:spLocks/>
        </xdr:cNvSpPr>
      </xdr:nvSpPr>
      <xdr:spPr>
        <a:xfrm>
          <a:off x="2857500" y="524827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43</xdr:row>
      <xdr:rowOff>0</xdr:rowOff>
    </xdr:from>
    <xdr:to>
      <xdr:col>5</xdr:col>
      <xdr:colOff>0</xdr:colOff>
      <xdr:row>43</xdr:row>
      <xdr:rowOff>0</xdr:rowOff>
    </xdr:to>
    <xdr:sp>
      <xdr:nvSpPr>
        <xdr:cNvPr id="10" name="Line 10"/>
        <xdr:cNvSpPr>
          <a:spLocks/>
        </xdr:cNvSpPr>
      </xdr:nvSpPr>
      <xdr:spPr>
        <a:xfrm>
          <a:off x="2847975" y="626745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50</xdr:row>
      <xdr:rowOff>0</xdr:rowOff>
    </xdr:from>
    <xdr:to>
      <xdr:col>4</xdr:col>
      <xdr:colOff>971550</xdr:colOff>
      <xdr:row>50</xdr:row>
      <xdr:rowOff>0</xdr:rowOff>
    </xdr:to>
    <xdr:sp>
      <xdr:nvSpPr>
        <xdr:cNvPr id="11" name="Line 11"/>
        <xdr:cNvSpPr>
          <a:spLocks/>
        </xdr:cNvSpPr>
      </xdr:nvSpPr>
      <xdr:spPr>
        <a:xfrm>
          <a:off x="2838450" y="72104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62</xdr:row>
      <xdr:rowOff>0</xdr:rowOff>
    </xdr:from>
    <xdr:to>
      <xdr:col>5</xdr:col>
      <xdr:colOff>0</xdr:colOff>
      <xdr:row>62</xdr:row>
      <xdr:rowOff>0</xdr:rowOff>
    </xdr:to>
    <xdr:sp>
      <xdr:nvSpPr>
        <xdr:cNvPr id="12" name="Line 12"/>
        <xdr:cNvSpPr>
          <a:spLocks/>
        </xdr:cNvSpPr>
      </xdr:nvSpPr>
      <xdr:spPr>
        <a:xfrm>
          <a:off x="2847975" y="87725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64</xdr:row>
      <xdr:rowOff>0</xdr:rowOff>
    </xdr:from>
    <xdr:to>
      <xdr:col>5</xdr:col>
      <xdr:colOff>0</xdr:colOff>
      <xdr:row>64</xdr:row>
      <xdr:rowOff>0</xdr:rowOff>
    </xdr:to>
    <xdr:sp>
      <xdr:nvSpPr>
        <xdr:cNvPr id="13" name="Line 13"/>
        <xdr:cNvSpPr>
          <a:spLocks/>
        </xdr:cNvSpPr>
      </xdr:nvSpPr>
      <xdr:spPr>
        <a:xfrm>
          <a:off x="2847975" y="9105900"/>
          <a:ext cx="828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30</xdr:row>
      <xdr:rowOff>0</xdr:rowOff>
    </xdr:from>
    <xdr:to>
      <xdr:col>8</xdr:col>
      <xdr:colOff>962025</xdr:colOff>
      <xdr:row>30</xdr:row>
      <xdr:rowOff>0</xdr:rowOff>
    </xdr:to>
    <xdr:sp>
      <xdr:nvSpPr>
        <xdr:cNvPr id="14" name="Line 14"/>
        <xdr:cNvSpPr>
          <a:spLocks/>
        </xdr:cNvSpPr>
      </xdr:nvSpPr>
      <xdr:spPr>
        <a:xfrm>
          <a:off x="5124450" y="441007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36</xdr:row>
      <xdr:rowOff>0</xdr:rowOff>
    </xdr:from>
    <xdr:to>
      <xdr:col>8</xdr:col>
      <xdr:colOff>962025</xdr:colOff>
      <xdr:row>36</xdr:row>
      <xdr:rowOff>0</xdr:rowOff>
    </xdr:to>
    <xdr:sp>
      <xdr:nvSpPr>
        <xdr:cNvPr id="15" name="Line 15"/>
        <xdr:cNvSpPr>
          <a:spLocks/>
        </xdr:cNvSpPr>
      </xdr:nvSpPr>
      <xdr:spPr>
        <a:xfrm>
          <a:off x="5124450" y="524827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43</xdr:row>
      <xdr:rowOff>0</xdr:rowOff>
    </xdr:from>
    <xdr:to>
      <xdr:col>8</xdr:col>
      <xdr:colOff>962025</xdr:colOff>
      <xdr:row>43</xdr:row>
      <xdr:rowOff>0</xdr:rowOff>
    </xdr:to>
    <xdr:sp>
      <xdr:nvSpPr>
        <xdr:cNvPr id="16" name="Line 16"/>
        <xdr:cNvSpPr>
          <a:spLocks/>
        </xdr:cNvSpPr>
      </xdr:nvSpPr>
      <xdr:spPr>
        <a:xfrm>
          <a:off x="5124450" y="626745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50</xdr:row>
      <xdr:rowOff>0</xdr:rowOff>
    </xdr:from>
    <xdr:to>
      <xdr:col>8</xdr:col>
      <xdr:colOff>962025</xdr:colOff>
      <xdr:row>50</xdr:row>
      <xdr:rowOff>0</xdr:rowOff>
    </xdr:to>
    <xdr:sp>
      <xdr:nvSpPr>
        <xdr:cNvPr id="17" name="Line 17"/>
        <xdr:cNvSpPr>
          <a:spLocks/>
        </xdr:cNvSpPr>
      </xdr:nvSpPr>
      <xdr:spPr>
        <a:xfrm>
          <a:off x="5124450" y="72104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62</xdr:row>
      <xdr:rowOff>0</xdr:rowOff>
    </xdr:from>
    <xdr:to>
      <xdr:col>8</xdr:col>
      <xdr:colOff>962025</xdr:colOff>
      <xdr:row>62</xdr:row>
      <xdr:rowOff>0</xdr:rowOff>
    </xdr:to>
    <xdr:sp>
      <xdr:nvSpPr>
        <xdr:cNvPr id="18" name="Line 18"/>
        <xdr:cNvSpPr>
          <a:spLocks/>
        </xdr:cNvSpPr>
      </xdr:nvSpPr>
      <xdr:spPr>
        <a:xfrm>
          <a:off x="5124450" y="87725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64</xdr:row>
      <xdr:rowOff>0</xdr:rowOff>
    </xdr:from>
    <xdr:to>
      <xdr:col>8</xdr:col>
      <xdr:colOff>962025</xdr:colOff>
      <xdr:row>64</xdr:row>
      <xdr:rowOff>0</xdr:rowOff>
    </xdr:to>
    <xdr:sp>
      <xdr:nvSpPr>
        <xdr:cNvPr id="19" name="Line 19"/>
        <xdr:cNvSpPr>
          <a:spLocks/>
        </xdr:cNvSpPr>
      </xdr:nvSpPr>
      <xdr:spPr>
        <a:xfrm>
          <a:off x="5124450" y="9105900"/>
          <a:ext cx="828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45</xdr:row>
      <xdr:rowOff>95250</xdr:rowOff>
    </xdr:from>
    <xdr:to>
      <xdr:col>10</xdr:col>
      <xdr:colOff>0</xdr:colOff>
      <xdr:row>49</xdr:row>
      <xdr:rowOff>0</xdr:rowOff>
    </xdr:to>
    <xdr:sp>
      <xdr:nvSpPr>
        <xdr:cNvPr id="1" name="Text 20"/>
        <xdr:cNvSpPr txBox="1">
          <a:spLocks noChangeArrowheads="1"/>
        </xdr:cNvSpPr>
      </xdr:nvSpPr>
      <xdr:spPr>
        <a:xfrm>
          <a:off x="209550" y="7105650"/>
          <a:ext cx="6391275" cy="55245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The tax charges of the Group for the financial periods under review are higher than the statutory rate of tax applicable. This is mainly due to the losses suffered by certain subsidiary companies and share of losses of an associated company for which no group relief is available. 
</a:t>
          </a:r>
        </a:p>
      </xdr:txBody>
    </xdr:sp>
    <xdr:clientData/>
  </xdr:twoCellAnchor>
  <xdr:oneCellAnchor>
    <xdr:from>
      <xdr:col>38</xdr:col>
      <xdr:colOff>561975</xdr:colOff>
      <xdr:row>0</xdr:row>
      <xdr:rowOff>0</xdr:rowOff>
    </xdr:from>
    <xdr:ext cx="95250" cy="200025"/>
    <xdr:sp>
      <xdr:nvSpPr>
        <xdr:cNvPr id="2" name="Text 9"/>
        <xdr:cNvSpPr txBox="1">
          <a:spLocks noChangeArrowheads="1"/>
        </xdr:cNvSpPr>
      </xdr:nvSpPr>
      <xdr:spPr>
        <a:xfrm>
          <a:off x="23783925" y="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38</xdr:col>
      <xdr:colOff>561975</xdr:colOff>
      <xdr:row>0</xdr:row>
      <xdr:rowOff>0</xdr:rowOff>
    </xdr:from>
    <xdr:ext cx="95250" cy="200025"/>
    <xdr:sp>
      <xdr:nvSpPr>
        <xdr:cNvPr id="3" name="Text 7"/>
        <xdr:cNvSpPr txBox="1">
          <a:spLocks noChangeArrowheads="1"/>
        </xdr:cNvSpPr>
      </xdr:nvSpPr>
      <xdr:spPr>
        <a:xfrm>
          <a:off x="23783925" y="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35</xdr:col>
      <xdr:colOff>571500</xdr:colOff>
      <xdr:row>65443</xdr:row>
      <xdr:rowOff>161925</xdr:rowOff>
    </xdr:from>
    <xdr:ext cx="0" cy="0"/>
    <xdr:sp>
      <xdr:nvSpPr>
        <xdr:cNvPr id="4" name="Text 20"/>
        <xdr:cNvSpPr txBox="1">
          <a:spLocks noChangeArrowheads="1"/>
        </xdr:cNvSpPr>
      </xdr:nvSpPr>
      <xdr:spPr>
        <a:xfrm>
          <a:off x="2196465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87</xdr:row>
      <xdr:rowOff>0</xdr:rowOff>
    </xdr:from>
    <xdr:ext cx="5905500" cy="28575"/>
    <xdr:sp>
      <xdr:nvSpPr>
        <xdr:cNvPr id="5" name="Text 17"/>
        <xdr:cNvSpPr txBox="1">
          <a:spLocks noChangeArrowheads="1"/>
        </xdr:cNvSpPr>
      </xdr:nvSpPr>
      <xdr:spPr>
        <a:xfrm>
          <a:off x="209550" y="12839700"/>
          <a:ext cx="5905500" cy="28575"/>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oneCellAnchor>
  <xdr:twoCellAnchor>
    <xdr:from>
      <xdr:col>0</xdr:col>
      <xdr:colOff>209550</xdr:colOff>
      <xdr:row>202</xdr:row>
      <xdr:rowOff>0</xdr:rowOff>
    </xdr:from>
    <xdr:to>
      <xdr:col>10</xdr:col>
      <xdr:colOff>28575</xdr:colOff>
      <xdr:row>202</xdr:row>
      <xdr:rowOff>0</xdr:rowOff>
    </xdr:to>
    <xdr:sp>
      <xdr:nvSpPr>
        <xdr:cNvPr id="6" name="Text 64"/>
        <xdr:cNvSpPr txBox="1">
          <a:spLocks noChangeArrowheads="1"/>
        </xdr:cNvSpPr>
      </xdr:nvSpPr>
      <xdr:spPr>
        <a:xfrm>
          <a:off x="209550" y="28936950"/>
          <a:ext cx="6419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202</xdr:row>
      <xdr:rowOff>0</xdr:rowOff>
    </xdr:from>
    <xdr:to>
      <xdr:col>10</xdr:col>
      <xdr:colOff>0</xdr:colOff>
      <xdr:row>202</xdr:row>
      <xdr:rowOff>0</xdr:rowOff>
    </xdr:to>
    <xdr:sp>
      <xdr:nvSpPr>
        <xdr:cNvPr id="7" name="Text 65"/>
        <xdr:cNvSpPr txBox="1">
          <a:spLocks noChangeArrowheads="1"/>
        </xdr:cNvSpPr>
      </xdr:nvSpPr>
      <xdr:spPr>
        <a:xfrm>
          <a:off x="466725" y="28936950"/>
          <a:ext cx="6134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202</xdr:row>
      <xdr:rowOff>0</xdr:rowOff>
    </xdr:from>
    <xdr:to>
      <xdr:col>10</xdr:col>
      <xdr:colOff>0</xdr:colOff>
      <xdr:row>202</xdr:row>
      <xdr:rowOff>0</xdr:rowOff>
    </xdr:to>
    <xdr:sp>
      <xdr:nvSpPr>
        <xdr:cNvPr id="8" name="Text 66"/>
        <xdr:cNvSpPr txBox="1">
          <a:spLocks noChangeArrowheads="1"/>
        </xdr:cNvSpPr>
      </xdr:nvSpPr>
      <xdr:spPr>
        <a:xfrm>
          <a:off x="476250" y="28936950"/>
          <a:ext cx="61245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202</xdr:row>
      <xdr:rowOff>0</xdr:rowOff>
    </xdr:from>
    <xdr:to>
      <xdr:col>9</xdr:col>
      <xdr:colOff>695325</xdr:colOff>
      <xdr:row>202</xdr:row>
      <xdr:rowOff>0</xdr:rowOff>
    </xdr:to>
    <xdr:sp>
      <xdr:nvSpPr>
        <xdr:cNvPr id="9" name="Text 67"/>
        <xdr:cNvSpPr txBox="1">
          <a:spLocks noChangeArrowheads="1"/>
        </xdr:cNvSpPr>
      </xdr:nvSpPr>
      <xdr:spPr>
        <a:xfrm>
          <a:off x="466725" y="28936950"/>
          <a:ext cx="578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0</xdr:colOff>
      <xdr:row>4</xdr:row>
      <xdr:rowOff>123825</xdr:rowOff>
    </xdr:from>
    <xdr:to>
      <xdr:col>10</xdr:col>
      <xdr:colOff>0</xdr:colOff>
      <xdr:row>8</xdr:row>
      <xdr:rowOff>0</xdr:rowOff>
    </xdr:to>
    <xdr:sp>
      <xdr:nvSpPr>
        <xdr:cNvPr id="10" name="Text 1"/>
        <xdr:cNvSpPr txBox="1">
          <a:spLocks noChangeArrowheads="1"/>
        </xdr:cNvSpPr>
      </xdr:nvSpPr>
      <xdr:spPr>
        <a:xfrm>
          <a:off x="209550" y="809625"/>
          <a:ext cx="6391275" cy="542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financial statements of the Group are prepared using the same accounting policies, method of computation and basis of consolidation as those used in the preparation of the audited financial statements for the financial year ended 31 December 2000.</a:t>
          </a:r>
        </a:p>
      </xdr:txBody>
    </xdr:sp>
    <xdr:clientData/>
  </xdr:twoCellAnchor>
  <xdr:twoCellAnchor>
    <xdr:from>
      <xdr:col>1</xdr:col>
      <xdr:colOff>0</xdr:colOff>
      <xdr:row>92</xdr:row>
      <xdr:rowOff>0</xdr:rowOff>
    </xdr:from>
    <xdr:to>
      <xdr:col>10</xdr:col>
      <xdr:colOff>0</xdr:colOff>
      <xdr:row>95</xdr:row>
      <xdr:rowOff>9525</xdr:rowOff>
    </xdr:to>
    <xdr:sp>
      <xdr:nvSpPr>
        <xdr:cNvPr id="11" name="Text 4"/>
        <xdr:cNvSpPr txBox="1">
          <a:spLocks noChangeArrowheads="1"/>
        </xdr:cNvSpPr>
      </xdr:nvSpPr>
      <xdr:spPr>
        <a:xfrm>
          <a:off x="209550" y="13382625"/>
          <a:ext cx="6391275" cy="5524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issuances and repayments of debt and equity securities, share buy-backs, share cancellations, shares held as treasury shares and resale of treasury shares by the Company for the current financial period ended 30 June 2001.
</a:t>
          </a:r>
        </a:p>
      </xdr:txBody>
    </xdr:sp>
    <xdr:clientData/>
  </xdr:twoCellAnchor>
  <xdr:oneCellAnchor>
    <xdr:from>
      <xdr:col>38</xdr:col>
      <xdr:colOff>561975</xdr:colOff>
      <xdr:row>0</xdr:row>
      <xdr:rowOff>0</xdr:rowOff>
    </xdr:from>
    <xdr:ext cx="95250" cy="200025"/>
    <xdr:sp>
      <xdr:nvSpPr>
        <xdr:cNvPr id="12" name="Text 9"/>
        <xdr:cNvSpPr txBox="1">
          <a:spLocks noChangeArrowheads="1"/>
        </xdr:cNvSpPr>
      </xdr:nvSpPr>
      <xdr:spPr>
        <a:xfrm>
          <a:off x="23783925" y="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200025</xdr:colOff>
      <xdr:row>86</xdr:row>
      <xdr:rowOff>0</xdr:rowOff>
    </xdr:from>
    <xdr:ext cx="6391275" cy="333375"/>
    <xdr:sp fLocksText="0">
      <xdr:nvSpPr>
        <xdr:cNvPr id="13" name="Text 17"/>
        <xdr:cNvSpPr txBox="1">
          <a:spLocks noChangeArrowheads="1"/>
        </xdr:cNvSpPr>
      </xdr:nvSpPr>
      <xdr:spPr>
        <a:xfrm>
          <a:off x="200025" y="12744450"/>
          <a:ext cx="639127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Other than the above, the Group has not announced any corporate proposals which have not been completed as at the date of this report.
</a:t>
          </a:r>
        </a:p>
      </xdr:txBody>
    </xdr:sp>
    <xdr:clientData fLocksWithSheet="0"/>
  </xdr:oneCellAnchor>
  <xdr:oneCellAnchor>
    <xdr:from>
      <xdr:col>38</xdr:col>
      <xdr:colOff>561975</xdr:colOff>
      <xdr:row>0</xdr:row>
      <xdr:rowOff>0</xdr:rowOff>
    </xdr:from>
    <xdr:ext cx="95250" cy="200025"/>
    <xdr:sp>
      <xdr:nvSpPr>
        <xdr:cNvPr id="14" name="Text 7"/>
        <xdr:cNvSpPr txBox="1">
          <a:spLocks noChangeArrowheads="1"/>
        </xdr:cNvSpPr>
      </xdr:nvSpPr>
      <xdr:spPr>
        <a:xfrm>
          <a:off x="23783925" y="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52</xdr:row>
      <xdr:rowOff>0</xdr:rowOff>
    </xdr:from>
    <xdr:ext cx="6086475" cy="323850"/>
    <xdr:sp>
      <xdr:nvSpPr>
        <xdr:cNvPr id="15" name="Text 19"/>
        <xdr:cNvSpPr txBox="1">
          <a:spLocks noChangeArrowheads="1"/>
        </xdr:cNvSpPr>
      </xdr:nvSpPr>
      <xdr:spPr>
        <a:xfrm>
          <a:off x="209550" y="8010525"/>
          <a:ext cx="6086475" cy="323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profits on disposal of investments and/or properties for the financial periods under review.</a:t>
          </a:r>
        </a:p>
      </xdr:txBody>
    </xdr:sp>
    <xdr:clientData/>
  </xdr:oneCellAnchor>
  <xdr:oneCellAnchor>
    <xdr:from>
      <xdr:col>1</xdr:col>
      <xdr:colOff>19050</xdr:colOff>
      <xdr:row>122</xdr:row>
      <xdr:rowOff>0</xdr:rowOff>
    </xdr:from>
    <xdr:ext cx="4848225" cy="180975"/>
    <xdr:sp>
      <xdr:nvSpPr>
        <xdr:cNvPr id="16" name="Text 11"/>
        <xdr:cNvSpPr txBox="1">
          <a:spLocks noChangeArrowheads="1"/>
        </xdr:cNvSpPr>
      </xdr:nvSpPr>
      <xdr:spPr>
        <a:xfrm>
          <a:off x="228600" y="17706975"/>
          <a:ext cx="4848225" cy="1809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contingent liabilities as at the date of this report.</a:t>
          </a:r>
        </a:p>
      </xdr:txBody>
    </xdr:sp>
    <xdr:clientData/>
  </xdr:oneCellAnchor>
  <xdr:twoCellAnchor>
    <xdr:from>
      <xdr:col>1</xdr:col>
      <xdr:colOff>28575</xdr:colOff>
      <xdr:row>126</xdr:row>
      <xdr:rowOff>28575</xdr:rowOff>
    </xdr:from>
    <xdr:to>
      <xdr:col>9</xdr:col>
      <xdr:colOff>923925</xdr:colOff>
      <xdr:row>127</xdr:row>
      <xdr:rowOff>28575</xdr:rowOff>
    </xdr:to>
    <xdr:sp>
      <xdr:nvSpPr>
        <xdr:cNvPr id="17" name="Text 5"/>
        <xdr:cNvSpPr txBox="1">
          <a:spLocks noChangeArrowheads="1"/>
        </xdr:cNvSpPr>
      </xdr:nvSpPr>
      <xdr:spPr>
        <a:xfrm>
          <a:off x="238125" y="18249900"/>
          <a:ext cx="6238875" cy="190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
 </a:t>
          </a:r>
        </a:p>
      </xdr:txBody>
    </xdr:sp>
    <xdr:clientData/>
  </xdr:twoCellAnchor>
  <xdr:oneCellAnchor>
    <xdr:from>
      <xdr:col>1</xdr:col>
      <xdr:colOff>28575</xdr:colOff>
      <xdr:row>130</xdr:row>
      <xdr:rowOff>0</xdr:rowOff>
    </xdr:from>
    <xdr:ext cx="4924425" cy="219075"/>
    <xdr:sp>
      <xdr:nvSpPr>
        <xdr:cNvPr id="18" name="Text 12"/>
        <xdr:cNvSpPr txBox="1">
          <a:spLocks noChangeArrowheads="1"/>
        </xdr:cNvSpPr>
      </xdr:nvSpPr>
      <xdr:spPr>
        <a:xfrm>
          <a:off x="238125" y="18726150"/>
          <a:ext cx="4924425" cy="219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is no material litigation involving the Group as at the date of this report.</a:t>
          </a:r>
        </a:p>
      </xdr:txBody>
    </xdr:sp>
    <xdr:clientData/>
  </xdr:oneCellAnchor>
  <xdr:oneCellAnchor>
    <xdr:from>
      <xdr:col>0</xdr:col>
      <xdr:colOff>200025</xdr:colOff>
      <xdr:row>190</xdr:row>
      <xdr:rowOff>0</xdr:rowOff>
    </xdr:from>
    <xdr:ext cx="6400800" cy="1190625"/>
    <xdr:sp>
      <xdr:nvSpPr>
        <xdr:cNvPr id="19" name="Text 14"/>
        <xdr:cNvSpPr txBox="1">
          <a:spLocks noChangeArrowheads="1"/>
        </xdr:cNvSpPr>
      </xdr:nvSpPr>
      <xdr:spPr>
        <a:xfrm>
          <a:off x="200025" y="27260550"/>
          <a:ext cx="6400800" cy="11906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retail markets in South East Asia and Australia are expected to remain soft with the current economic slowdown. In addition, the lower exchange rate for the Australian Dollar will affect the contribution from the food and confectionery business when translating to Ringgit Malaysia. Nevertheless, the Group will continue to focus on its strategy to build upon its own proprietary brands, seek out new agencies  which have promising prospects and control operating expenses. Interest income from the Company's fixed deposits will continue to be affected by the prevailing low interest rates. As CCM is now an associated company of the Group, the Group is now able to equity account the results of CCM.</a:t>
          </a:r>
        </a:p>
      </xdr:txBody>
    </xdr:sp>
    <xdr:clientData/>
  </xdr:oneCellAnchor>
  <xdr:oneCellAnchor>
    <xdr:from>
      <xdr:col>1</xdr:col>
      <xdr:colOff>9525</xdr:colOff>
      <xdr:row>155</xdr:row>
      <xdr:rowOff>9525</xdr:rowOff>
    </xdr:from>
    <xdr:ext cx="6038850" cy="352425"/>
    <xdr:sp>
      <xdr:nvSpPr>
        <xdr:cNvPr id="20" name="Text 16"/>
        <xdr:cNvSpPr txBox="1">
          <a:spLocks noChangeArrowheads="1"/>
        </xdr:cNvSpPr>
      </xdr:nvSpPr>
      <xdr:spPr>
        <a:xfrm>
          <a:off x="219075" y="22117050"/>
          <a:ext cx="6038850" cy="35242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Material Changes in the Quarterly Results Compared to the Results of the Preceding Quarter
</a:t>
          </a:r>
        </a:p>
      </xdr:txBody>
    </xdr:sp>
    <xdr:clientData/>
  </xdr:oneCellAnchor>
  <xdr:oneCellAnchor>
    <xdr:from>
      <xdr:col>1</xdr:col>
      <xdr:colOff>0</xdr:colOff>
      <xdr:row>157</xdr:row>
      <xdr:rowOff>0</xdr:rowOff>
    </xdr:from>
    <xdr:ext cx="6419850" cy="990600"/>
    <xdr:sp>
      <xdr:nvSpPr>
        <xdr:cNvPr id="21" name="Text 31"/>
        <xdr:cNvSpPr txBox="1">
          <a:spLocks noChangeArrowheads="1"/>
        </xdr:cNvSpPr>
      </xdr:nvSpPr>
      <xdr:spPr>
        <a:xfrm>
          <a:off x="209550" y="22355175"/>
          <a:ext cx="6419850" cy="9906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Revenue for the current quarter of RM78.4 million is 14% lower than the revenue for the preceding quarter. This is mainly due to the traditionally low trading period for the food and confectionery operations after the festive seasons in Malaysia and Singapore. In Australia, the unusually warm weather and concern over declining Australian market and the Australian dollar have also  affected sales in the current quarter. However, pre-tax profit for the current quarter of RM10.2 million is higher by 11% as compared to the preceding quarter. This is mainly due to the lower share of losses of associated companies by the Group for the current quarter. 
</a:t>
          </a:r>
        </a:p>
      </xdr:txBody>
    </xdr:sp>
    <xdr:clientData/>
  </xdr:oneCellAnchor>
  <xdr:oneCellAnchor>
    <xdr:from>
      <xdr:col>1</xdr:col>
      <xdr:colOff>85725</xdr:colOff>
      <xdr:row>238</xdr:row>
      <xdr:rowOff>9525</xdr:rowOff>
    </xdr:from>
    <xdr:ext cx="6324600" cy="371475"/>
    <xdr:sp>
      <xdr:nvSpPr>
        <xdr:cNvPr id="22" name="Text 15"/>
        <xdr:cNvSpPr txBox="1">
          <a:spLocks noChangeArrowheads="1"/>
        </xdr:cNvSpPr>
      </xdr:nvSpPr>
      <xdr:spPr>
        <a:xfrm>
          <a:off x="295275" y="34261425"/>
          <a:ext cx="6324600"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has declared an Interim Dividend of  3.5 % less tax at 28% (30 June 2000: 3.5% less tax at 28%) in respect of the financial year ending 31 December 2001 which is payable on  19 October 2001.</a:t>
          </a:r>
        </a:p>
      </xdr:txBody>
    </xdr:sp>
    <xdr:clientData/>
  </xdr:oneCellAnchor>
  <xdr:oneCellAnchor>
    <xdr:from>
      <xdr:col>35</xdr:col>
      <xdr:colOff>571500</xdr:colOff>
      <xdr:row>65481</xdr:row>
      <xdr:rowOff>161925</xdr:rowOff>
    </xdr:from>
    <xdr:ext cx="0" cy="0"/>
    <xdr:sp>
      <xdr:nvSpPr>
        <xdr:cNvPr id="23" name="Text 20"/>
        <xdr:cNvSpPr txBox="1">
          <a:spLocks noChangeArrowheads="1"/>
        </xdr:cNvSpPr>
      </xdr:nvSpPr>
      <xdr:spPr>
        <a:xfrm>
          <a:off x="2196465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95</xdr:row>
      <xdr:rowOff>0</xdr:rowOff>
    </xdr:from>
    <xdr:ext cx="5905500" cy="28575"/>
    <xdr:sp>
      <xdr:nvSpPr>
        <xdr:cNvPr id="24" name="Text 17"/>
        <xdr:cNvSpPr txBox="1">
          <a:spLocks noChangeArrowheads="1"/>
        </xdr:cNvSpPr>
      </xdr:nvSpPr>
      <xdr:spPr>
        <a:xfrm>
          <a:off x="209550" y="13925550"/>
          <a:ext cx="5905500" cy="28575"/>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oneCellAnchor>
  <xdr:oneCellAnchor>
    <xdr:from>
      <xdr:col>1</xdr:col>
      <xdr:colOff>0</xdr:colOff>
      <xdr:row>165</xdr:row>
      <xdr:rowOff>0</xdr:rowOff>
    </xdr:from>
    <xdr:ext cx="6381750" cy="2009775"/>
    <xdr:sp>
      <xdr:nvSpPr>
        <xdr:cNvPr id="25" name="Text 31"/>
        <xdr:cNvSpPr txBox="1">
          <a:spLocks noChangeArrowheads="1"/>
        </xdr:cNvSpPr>
      </xdr:nvSpPr>
      <xdr:spPr>
        <a:xfrm>
          <a:off x="209550" y="23622000"/>
          <a:ext cx="6381750" cy="20097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During the current financial period under review, the Group recorded revenue of RM169.8 million which is 9% lower than  the previous year corresponding period due mainly to lower exchange when translating the results of the Australian food operation and  the absence of the revenue from the food operation in Indonesia which was disposed of in the fourth quarter of the previous year. However, pre-tax profit for the food and confectionery division has improved to RM4.4 million for the financial period under review from a pre-tax loss of RM2.7 million in the previous year corresponding period. The recapitalisation and rationalisation exercises undertaken by the food and confectionery division in the previous year have contributed to the positive results. Overall, the Group's pre-tax profit for the current financial period under review was recorded at RM19.3 million which is close to the previous year corresponding period. The associated companies recorded lower losses. The results of associated companies include the share of profit of CCM which became an associated company of the Group in the second quarter. The contribution from the Group's investments is within expectation and interest income from fixed deposits placed with financial institutions continued to be affected by the prevailing low interest rates.  </a:t>
          </a:r>
        </a:p>
      </xdr:txBody>
    </xdr:sp>
    <xdr:clientData/>
  </xdr:oneCellAnchor>
  <xdr:twoCellAnchor>
    <xdr:from>
      <xdr:col>2</xdr:col>
      <xdr:colOff>9525</xdr:colOff>
      <xdr:row>56</xdr:row>
      <xdr:rowOff>28575</xdr:rowOff>
    </xdr:from>
    <xdr:to>
      <xdr:col>10</xdr:col>
      <xdr:colOff>0</xdr:colOff>
      <xdr:row>61</xdr:row>
      <xdr:rowOff>0</xdr:rowOff>
    </xdr:to>
    <xdr:sp>
      <xdr:nvSpPr>
        <xdr:cNvPr id="26" name="Text 49"/>
        <xdr:cNvSpPr txBox="1">
          <a:spLocks noChangeArrowheads="1"/>
        </xdr:cNvSpPr>
      </xdr:nvSpPr>
      <xdr:spPr>
        <a:xfrm>
          <a:off x="476250" y="8515350"/>
          <a:ext cx="6124575" cy="742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and disposals of quoted securities of the Group for the financial periods under review other than the acquisition of 46,000,000 ordinary shares in Chemical Company Of Malaysia Berhad ("CCM") as disclosed in note 8 below.   The cost of the investment in CCM acquired earlier has now been reclassified to investments in associated companies.</a:t>
          </a:r>
        </a:p>
      </xdr:txBody>
    </xdr:sp>
    <xdr:clientData/>
  </xdr:twoCellAnchor>
  <xdr:twoCellAnchor>
    <xdr:from>
      <xdr:col>2</xdr:col>
      <xdr:colOff>9525</xdr:colOff>
      <xdr:row>62</xdr:row>
      <xdr:rowOff>28575</xdr:rowOff>
    </xdr:from>
    <xdr:to>
      <xdr:col>9</xdr:col>
      <xdr:colOff>971550</xdr:colOff>
      <xdr:row>64</xdr:row>
      <xdr:rowOff>0</xdr:rowOff>
    </xdr:to>
    <xdr:sp>
      <xdr:nvSpPr>
        <xdr:cNvPr id="27" name="Text 50"/>
        <xdr:cNvSpPr txBox="1">
          <a:spLocks noChangeArrowheads="1"/>
        </xdr:cNvSpPr>
      </xdr:nvSpPr>
      <xdr:spPr>
        <a:xfrm>
          <a:off x="476250" y="9439275"/>
          <a:ext cx="6048375" cy="2381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investments in quoted securities as at 30 June 2001 are as follows :-
</a:t>
          </a:r>
        </a:p>
      </xdr:txBody>
    </xdr:sp>
    <xdr:clientData/>
  </xdr:twoCellAnchor>
  <xdr:twoCellAnchor>
    <xdr:from>
      <xdr:col>2</xdr:col>
      <xdr:colOff>28575</xdr:colOff>
      <xdr:row>76</xdr:row>
      <xdr:rowOff>0</xdr:rowOff>
    </xdr:from>
    <xdr:to>
      <xdr:col>8</xdr:col>
      <xdr:colOff>123825</xdr:colOff>
      <xdr:row>76</xdr:row>
      <xdr:rowOff>0</xdr:rowOff>
    </xdr:to>
    <xdr:sp>
      <xdr:nvSpPr>
        <xdr:cNvPr id="28" name="Text 51"/>
        <xdr:cNvSpPr txBox="1">
          <a:spLocks noChangeArrowheads="1"/>
        </xdr:cNvSpPr>
      </xdr:nvSpPr>
      <xdr:spPr>
        <a:xfrm>
          <a:off x="495300" y="11439525"/>
          <a:ext cx="5057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9525</xdr:colOff>
      <xdr:row>134</xdr:row>
      <xdr:rowOff>28575</xdr:rowOff>
    </xdr:from>
    <xdr:to>
      <xdr:col>9</xdr:col>
      <xdr:colOff>990600</xdr:colOff>
      <xdr:row>137</xdr:row>
      <xdr:rowOff>28575</xdr:rowOff>
    </xdr:to>
    <xdr:sp>
      <xdr:nvSpPr>
        <xdr:cNvPr id="29" name="Text 54"/>
        <xdr:cNvSpPr txBox="1">
          <a:spLocks noChangeArrowheads="1"/>
        </xdr:cNvSpPr>
      </xdr:nvSpPr>
      <xdr:spPr>
        <a:xfrm>
          <a:off x="219075" y="19269075"/>
          <a:ext cx="6324600" cy="2286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analysis of the Group operations for the current financial period ended 30 June 2001 is as follows:-</a:t>
          </a:r>
        </a:p>
      </xdr:txBody>
    </xdr:sp>
    <xdr:clientData/>
  </xdr:twoCellAnchor>
  <xdr:twoCellAnchor>
    <xdr:from>
      <xdr:col>1</xdr:col>
      <xdr:colOff>9525</xdr:colOff>
      <xdr:row>74</xdr:row>
      <xdr:rowOff>0</xdr:rowOff>
    </xdr:from>
    <xdr:to>
      <xdr:col>10</xdr:col>
      <xdr:colOff>0</xdr:colOff>
      <xdr:row>77</xdr:row>
      <xdr:rowOff>57150</xdr:rowOff>
    </xdr:to>
    <xdr:sp>
      <xdr:nvSpPr>
        <xdr:cNvPr id="30" name="Text 55"/>
        <xdr:cNvSpPr txBox="1">
          <a:spLocks noChangeArrowheads="1"/>
        </xdr:cNvSpPr>
      </xdr:nvSpPr>
      <xdr:spPr>
        <a:xfrm>
          <a:off x="219075" y="11182350"/>
          <a:ext cx="6381750" cy="409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during the financial periods under review other than as disclosed in note 8 where CCM became an associated company of the Group.</a:t>
          </a:r>
        </a:p>
      </xdr:txBody>
    </xdr:sp>
    <xdr:clientData/>
  </xdr:twoCellAnchor>
  <xdr:twoCellAnchor>
    <xdr:from>
      <xdr:col>1</xdr:col>
      <xdr:colOff>0</xdr:colOff>
      <xdr:row>80</xdr:row>
      <xdr:rowOff>9525</xdr:rowOff>
    </xdr:from>
    <xdr:to>
      <xdr:col>10</xdr:col>
      <xdr:colOff>0</xdr:colOff>
      <xdr:row>85</xdr:row>
      <xdr:rowOff>47625</xdr:rowOff>
    </xdr:to>
    <xdr:sp>
      <xdr:nvSpPr>
        <xdr:cNvPr id="31" name="Text 56"/>
        <xdr:cNvSpPr txBox="1">
          <a:spLocks noChangeArrowheads="1"/>
        </xdr:cNvSpPr>
      </xdr:nvSpPr>
      <xdr:spPr>
        <a:xfrm>
          <a:off x="209550" y="11868150"/>
          <a:ext cx="6391275" cy="847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Lembaran Megah Sdn Bhd , a wholly-owned subsidiary, had on 21 May 2001 completed the acquisition of 46,000,000 ordinary shares of RM1.00 each representing approximately 12.9% of the existing issued and paid-up share capital of CCM at RM2.30 per share for a total cash consideration of RM105.8 million. Together with the 35,954,000 shares in CCM already held by the Group, the equity interest in CCM held by the Group increased to 23.0% resulting in CCM becoming an associated company of the Group.
</a:t>
          </a:r>
        </a:p>
      </xdr:txBody>
    </xdr:sp>
    <xdr:clientData/>
  </xdr:twoCellAnchor>
  <xdr:twoCellAnchor>
    <xdr:from>
      <xdr:col>1</xdr:col>
      <xdr:colOff>0</xdr:colOff>
      <xdr:row>241</xdr:row>
      <xdr:rowOff>0</xdr:rowOff>
    </xdr:from>
    <xdr:to>
      <xdr:col>8</xdr:col>
      <xdr:colOff>114300</xdr:colOff>
      <xdr:row>241</xdr:row>
      <xdr:rowOff>0</xdr:rowOff>
    </xdr:to>
    <xdr:sp>
      <xdr:nvSpPr>
        <xdr:cNvPr id="32" name="Text 64"/>
        <xdr:cNvSpPr txBox="1">
          <a:spLocks noChangeArrowheads="1"/>
        </xdr:cNvSpPr>
      </xdr:nvSpPr>
      <xdr:spPr>
        <a:xfrm>
          <a:off x="209550" y="34671000"/>
          <a:ext cx="5334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241</xdr:row>
      <xdr:rowOff>0</xdr:rowOff>
    </xdr:from>
    <xdr:to>
      <xdr:col>9</xdr:col>
      <xdr:colOff>0</xdr:colOff>
      <xdr:row>241</xdr:row>
      <xdr:rowOff>0</xdr:rowOff>
    </xdr:to>
    <xdr:sp>
      <xdr:nvSpPr>
        <xdr:cNvPr id="33" name="Text 65"/>
        <xdr:cNvSpPr txBox="1">
          <a:spLocks noChangeArrowheads="1"/>
        </xdr:cNvSpPr>
      </xdr:nvSpPr>
      <xdr:spPr>
        <a:xfrm>
          <a:off x="466725" y="34671000"/>
          <a:ext cx="50863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241</xdr:row>
      <xdr:rowOff>0</xdr:rowOff>
    </xdr:from>
    <xdr:to>
      <xdr:col>8</xdr:col>
      <xdr:colOff>123825</xdr:colOff>
      <xdr:row>241</xdr:row>
      <xdr:rowOff>0</xdr:rowOff>
    </xdr:to>
    <xdr:sp>
      <xdr:nvSpPr>
        <xdr:cNvPr id="34" name="Text 66"/>
        <xdr:cNvSpPr txBox="1">
          <a:spLocks noChangeArrowheads="1"/>
        </xdr:cNvSpPr>
      </xdr:nvSpPr>
      <xdr:spPr>
        <a:xfrm>
          <a:off x="476250" y="34671000"/>
          <a:ext cx="50768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241</xdr:row>
      <xdr:rowOff>0</xdr:rowOff>
    </xdr:from>
    <xdr:to>
      <xdr:col>8</xdr:col>
      <xdr:colOff>123825</xdr:colOff>
      <xdr:row>241</xdr:row>
      <xdr:rowOff>0</xdr:rowOff>
    </xdr:to>
    <xdr:sp>
      <xdr:nvSpPr>
        <xdr:cNvPr id="35" name="Text 67"/>
        <xdr:cNvSpPr txBox="1">
          <a:spLocks noChangeArrowheads="1"/>
        </xdr:cNvSpPr>
      </xdr:nvSpPr>
      <xdr:spPr>
        <a:xfrm>
          <a:off x="466725" y="34671000"/>
          <a:ext cx="50863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0</xdr:colOff>
      <xdr:row>180</xdr:row>
      <xdr:rowOff>9525</xdr:rowOff>
    </xdr:from>
    <xdr:to>
      <xdr:col>10</xdr:col>
      <xdr:colOff>0</xdr:colOff>
      <xdr:row>182</xdr:row>
      <xdr:rowOff>38100</xdr:rowOff>
    </xdr:to>
    <xdr:sp>
      <xdr:nvSpPr>
        <xdr:cNvPr id="36" name="Text 71"/>
        <xdr:cNvSpPr txBox="1">
          <a:spLocks noChangeArrowheads="1"/>
        </xdr:cNvSpPr>
      </xdr:nvSpPr>
      <xdr:spPr>
        <a:xfrm>
          <a:off x="209550" y="25898475"/>
          <a:ext cx="6391275"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June 2001 that have not been reflected in the financial statements for the said period as at the date of this report.</a:t>
          </a:r>
        </a:p>
      </xdr:txBody>
    </xdr:sp>
    <xdr:clientData/>
  </xdr:twoCellAnchor>
  <xdr:oneCellAnchor>
    <xdr:from>
      <xdr:col>1</xdr:col>
      <xdr:colOff>0</xdr:colOff>
      <xdr:row>185</xdr:row>
      <xdr:rowOff>0</xdr:rowOff>
    </xdr:from>
    <xdr:ext cx="6391275" cy="590550"/>
    <xdr:sp>
      <xdr:nvSpPr>
        <xdr:cNvPr id="37" name="Text 10"/>
        <xdr:cNvSpPr txBox="1">
          <a:spLocks noChangeArrowheads="1"/>
        </xdr:cNvSpPr>
      </xdr:nvSpPr>
      <xdr:spPr>
        <a:xfrm>
          <a:off x="209550" y="26498550"/>
          <a:ext cx="6391275" cy="590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and Singapore, sales are better during the various festive seasons.</a:t>
          </a:r>
        </a:p>
      </xdr:txBody>
    </xdr:sp>
    <xdr:clientData/>
  </xdr:oneCellAnchor>
  <xdr:twoCellAnchor>
    <xdr:from>
      <xdr:col>2</xdr:col>
      <xdr:colOff>0</xdr:colOff>
      <xdr:row>97</xdr:row>
      <xdr:rowOff>28575</xdr:rowOff>
    </xdr:from>
    <xdr:to>
      <xdr:col>10</xdr:col>
      <xdr:colOff>0</xdr:colOff>
      <xdr:row>98</xdr:row>
      <xdr:rowOff>47625</xdr:rowOff>
    </xdr:to>
    <xdr:sp>
      <xdr:nvSpPr>
        <xdr:cNvPr id="38" name="Text 74"/>
        <xdr:cNvSpPr txBox="1">
          <a:spLocks noChangeArrowheads="1"/>
        </xdr:cNvSpPr>
      </xdr:nvSpPr>
      <xdr:spPr>
        <a:xfrm>
          <a:off x="466725" y="14211300"/>
          <a:ext cx="6134100" cy="209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Group borrowings as at 30 June 2001 are as follows :-</a:t>
          </a:r>
        </a:p>
      </xdr:txBody>
    </xdr:sp>
    <xdr:clientData/>
  </xdr:twoCellAnchor>
  <xdr:twoCellAnchor>
    <xdr:from>
      <xdr:col>2</xdr:col>
      <xdr:colOff>9525</xdr:colOff>
      <xdr:row>109</xdr:row>
      <xdr:rowOff>9525</xdr:rowOff>
    </xdr:from>
    <xdr:to>
      <xdr:col>9</xdr:col>
      <xdr:colOff>1028700</xdr:colOff>
      <xdr:row>111</xdr:row>
      <xdr:rowOff>0</xdr:rowOff>
    </xdr:to>
    <xdr:sp>
      <xdr:nvSpPr>
        <xdr:cNvPr id="39" name="Text 75"/>
        <xdr:cNvSpPr txBox="1">
          <a:spLocks noChangeArrowheads="1"/>
        </xdr:cNvSpPr>
      </xdr:nvSpPr>
      <xdr:spPr>
        <a:xfrm>
          <a:off x="476250" y="15992475"/>
          <a:ext cx="6105525"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Foreign borrowings in Ringgit equivalent as at 30 June 2001 included in (a) above are as follows :-</a:t>
          </a:r>
        </a:p>
      </xdr:txBody>
    </xdr:sp>
    <xdr:clientData/>
  </xdr:twoCellAnchor>
  <xdr:oneCellAnchor>
    <xdr:from>
      <xdr:col>1</xdr:col>
      <xdr:colOff>0</xdr:colOff>
      <xdr:row>198</xdr:row>
      <xdr:rowOff>28575</xdr:rowOff>
    </xdr:from>
    <xdr:ext cx="6381750" cy="371475"/>
    <xdr:sp>
      <xdr:nvSpPr>
        <xdr:cNvPr id="40" name="Text 14"/>
        <xdr:cNvSpPr txBox="1">
          <a:spLocks noChangeArrowheads="1"/>
        </xdr:cNvSpPr>
      </xdr:nvSpPr>
      <xdr:spPr>
        <a:xfrm>
          <a:off x="209550" y="28470225"/>
          <a:ext cx="6381750"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Barring any unforeseen circumstances, the Directors expect the Group's profitability to remain satisfactory for the remaining period of the current financial year .</a:t>
          </a:r>
        </a:p>
      </xdr:txBody>
    </xdr:sp>
    <xdr:clientData/>
  </xdr:oneCellAnchor>
  <xdr:twoCellAnchor>
    <xdr:from>
      <xdr:col>1</xdr:col>
      <xdr:colOff>95250</xdr:colOff>
      <xdr:row>243</xdr:row>
      <xdr:rowOff>9525</xdr:rowOff>
    </xdr:from>
    <xdr:to>
      <xdr:col>10</xdr:col>
      <xdr:colOff>0</xdr:colOff>
      <xdr:row>246</xdr:row>
      <xdr:rowOff>114300</xdr:rowOff>
    </xdr:to>
    <xdr:sp>
      <xdr:nvSpPr>
        <xdr:cNvPr id="41" name="Text 64"/>
        <xdr:cNvSpPr txBox="1">
          <a:spLocks noChangeArrowheads="1"/>
        </xdr:cNvSpPr>
      </xdr:nvSpPr>
      <xdr:spPr>
        <a:xfrm>
          <a:off x="304800" y="34947225"/>
          <a:ext cx="6296025" cy="590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249</xdr:row>
      <xdr:rowOff>28575</xdr:rowOff>
    </xdr:from>
    <xdr:to>
      <xdr:col>10</xdr:col>
      <xdr:colOff>0</xdr:colOff>
      <xdr:row>251</xdr:row>
      <xdr:rowOff>95250</xdr:rowOff>
    </xdr:to>
    <xdr:sp>
      <xdr:nvSpPr>
        <xdr:cNvPr id="42" name="Text 65"/>
        <xdr:cNvSpPr txBox="1">
          <a:spLocks noChangeArrowheads="1"/>
        </xdr:cNvSpPr>
      </xdr:nvSpPr>
      <xdr:spPr>
        <a:xfrm>
          <a:off x="466725" y="35775900"/>
          <a:ext cx="6134100" cy="390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251</xdr:row>
      <xdr:rowOff>152400</xdr:rowOff>
    </xdr:from>
    <xdr:to>
      <xdr:col>10</xdr:col>
      <xdr:colOff>0</xdr:colOff>
      <xdr:row>254</xdr:row>
      <xdr:rowOff>104775</xdr:rowOff>
    </xdr:to>
    <xdr:sp>
      <xdr:nvSpPr>
        <xdr:cNvPr id="43" name="Text 66"/>
        <xdr:cNvSpPr txBox="1">
          <a:spLocks noChangeArrowheads="1"/>
        </xdr:cNvSpPr>
      </xdr:nvSpPr>
      <xdr:spPr>
        <a:xfrm>
          <a:off x="476250" y="36223575"/>
          <a:ext cx="6124575" cy="4381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254</xdr:row>
      <xdr:rowOff>142875</xdr:rowOff>
    </xdr:from>
    <xdr:to>
      <xdr:col>10</xdr:col>
      <xdr:colOff>0</xdr:colOff>
      <xdr:row>257</xdr:row>
      <xdr:rowOff>38100</xdr:rowOff>
    </xdr:to>
    <xdr:sp>
      <xdr:nvSpPr>
        <xdr:cNvPr id="44" name="Text 67"/>
        <xdr:cNvSpPr txBox="1">
          <a:spLocks noChangeArrowheads="1"/>
        </xdr:cNvSpPr>
      </xdr:nvSpPr>
      <xdr:spPr>
        <a:xfrm>
          <a:off x="466725" y="36699825"/>
          <a:ext cx="6134100"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209550</xdr:colOff>
      <xdr:row>229</xdr:row>
      <xdr:rowOff>0</xdr:rowOff>
    </xdr:from>
    <xdr:to>
      <xdr:col>10</xdr:col>
      <xdr:colOff>28575</xdr:colOff>
      <xdr:row>229</xdr:row>
      <xdr:rowOff>0</xdr:rowOff>
    </xdr:to>
    <xdr:sp>
      <xdr:nvSpPr>
        <xdr:cNvPr id="45" name="Text 64"/>
        <xdr:cNvSpPr txBox="1">
          <a:spLocks noChangeArrowheads="1"/>
        </xdr:cNvSpPr>
      </xdr:nvSpPr>
      <xdr:spPr>
        <a:xfrm>
          <a:off x="209550" y="33004125"/>
          <a:ext cx="6419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229</xdr:row>
      <xdr:rowOff>0</xdr:rowOff>
    </xdr:from>
    <xdr:to>
      <xdr:col>10</xdr:col>
      <xdr:colOff>0</xdr:colOff>
      <xdr:row>229</xdr:row>
      <xdr:rowOff>0</xdr:rowOff>
    </xdr:to>
    <xdr:sp>
      <xdr:nvSpPr>
        <xdr:cNvPr id="46" name="Text 65"/>
        <xdr:cNvSpPr txBox="1">
          <a:spLocks noChangeArrowheads="1"/>
        </xdr:cNvSpPr>
      </xdr:nvSpPr>
      <xdr:spPr>
        <a:xfrm>
          <a:off x="466725" y="33004125"/>
          <a:ext cx="6134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229</xdr:row>
      <xdr:rowOff>0</xdr:rowOff>
    </xdr:from>
    <xdr:to>
      <xdr:col>10</xdr:col>
      <xdr:colOff>0</xdr:colOff>
      <xdr:row>229</xdr:row>
      <xdr:rowOff>0</xdr:rowOff>
    </xdr:to>
    <xdr:sp>
      <xdr:nvSpPr>
        <xdr:cNvPr id="47" name="Text 66"/>
        <xdr:cNvSpPr txBox="1">
          <a:spLocks noChangeArrowheads="1"/>
        </xdr:cNvSpPr>
      </xdr:nvSpPr>
      <xdr:spPr>
        <a:xfrm>
          <a:off x="476250" y="33004125"/>
          <a:ext cx="61245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229</xdr:row>
      <xdr:rowOff>0</xdr:rowOff>
    </xdr:from>
    <xdr:to>
      <xdr:col>9</xdr:col>
      <xdr:colOff>695325</xdr:colOff>
      <xdr:row>229</xdr:row>
      <xdr:rowOff>0</xdr:rowOff>
    </xdr:to>
    <xdr:sp>
      <xdr:nvSpPr>
        <xdr:cNvPr id="48" name="Text 67"/>
        <xdr:cNvSpPr txBox="1">
          <a:spLocks noChangeArrowheads="1"/>
        </xdr:cNvSpPr>
      </xdr:nvSpPr>
      <xdr:spPr>
        <a:xfrm>
          <a:off x="466725" y="33004125"/>
          <a:ext cx="578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oneCellAnchor>
    <xdr:from>
      <xdr:col>1</xdr:col>
      <xdr:colOff>0</xdr:colOff>
      <xdr:row>208</xdr:row>
      <xdr:rowOff>0</xdr:rowOff>
    </xdr:from>
    <xdr:ext cx="6305550" cy="466725"/>
    <xdr:sp>
      <xdr:nvSpPr>
        <xdr:cNvPr id="49" name="Text 14"/>
        <xdr:cNvSpPr txBox="1">
          <a:spLocks noChangeArrowheads="1"/>
        </xdr:cNvSpPr>
      </xdr:nvSpPr>
      <xdr:spPr>
        <a:xfrm>
          <a:off x="209550" y="29746575"/>
          <a:ext cx="6305550" cy="4667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the balance of the proceeds from the disposal of the cement-based associated companies are as follows : -
                      </a:t>
          </a:r>
        </a:p>
      </xdr:txBody>
    </xdr:sp>
    <xdr:clientData/>
  </xdr:oneCellAnchor>
  <xdr:oneCellAnchor>
    <xdr:from>
      <xdr:col>1</xdr:col>
      <xdr:colOff>57150</xdr:colOff>
      <xdr:row>227</xdr:row>
      <xdr:rowOff>0</xdr:rowOff>
    </xdr:from>
    <xdr:ext cx="6343650" cy="438150"/>
    <xdr:sp>
      <xdr:nvSpPr>
        <xdr:cNvPr id="50" name="Text 14"/>
        <xdr:cNvSpPr txBox="1">
          <a:spLocks noChangeArrowheads="1"/>
        </xdr:cNvSpPr>
      </xdr:nvSpPr>
      <xdr:spPr>
        <a:xfrm>
          <a:off x="266700" y="32680275"/>
          <a:ext cx="6343650" cy="4381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proceeds for item (b) will be utilised as and when required. Part of the proceeds for item (c) amounting to RM105.8 million has been approved by SC to finance the acquisition of 12.9% interest in CCM as detailed in note 8. 
                      </a:t>
          </a:r>
        </a:p>
      </xdr:txBody>
    </xdr:sp>
    <xdr:clientData/>
  </xdr:oneCellAnchor>
  <xdr:oneCellAnchor>
    <xdr:from>
      <xdr:col>1</xdr:col>
      <xdr:colOff>47625</xdr:colOff>
      <xdr:row>230</xdr:row>
      <xdr:rowOff>0</xdr:rowOff>
    </xdr:from>
    <xdr:ext cx="6353175" cy="885825"/>
    <xdr:sp>
      <xdr:nvSpPr>
        <xdr:cNvPr id="51" name="Text 14"/>
        <xdr:cNvSpPr txBox="1">
          <a:spLocks noChangeArrowheads="1"/>
        </xdr:cNvSpPr>
      </xdr:nvSpPr>
      <xdr:spPr>
        <a:xfrm>
          <a:off x="257175" y="33118425"/>
          <a:ext cx="6353175" cy="8858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  has  on  its  own  and  through  investment  bankers source for  viable  investments  in  food business  to  complement  and/or  expand  the  current  food  and  confectionery  operations  as  a core  business  for  the  Group.   A number of proposals have been evaluated. However, thus far, these proposals were found to be not suitable and the Group will continue to look for viable investments with good long term potential in the food and confectionery business as well as in retailing business.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K84"/>
  <sheetViews>
    <sheetView showGridLines="0" tabSelected="1" zoomScale="78" zoomScaleNormal="78" workbookViewId="0" topLeftCell="A1">
      <selection activeCell="A1" sqref="A1"/>
    </sheetView>
  </sheetViews>
  <sheetFormatPr defaultColWidth="9.140625" defaultRowHeight="12.75"/>
  <cols>
    <col min="1" max="1" width="2.8515625" style="4" customWidth="1"/>
    <col min="2" max="2" width="5.00390625" style="4" customWidth="1"/>
    <col min="3" max="3" width="30.421875" style="4" customWidth="1"/>
    <col min="4" max="4" width="2.140625" style="4" customWidth="1"/>
    <col min="5" max="5" width="14.7109375" style="4" customWidth="1"/>
    <col min="6" max="6" width="3.28125" style="4" customWidth="1"/>
    <col min="7" max="7" width="14.7109375" style="3" customWidth="1"/>
    <col min="8" max="8" width="1.7109375" style="3" customWidth="1"/>
    <col min="9" max="9" width="14.57421875" style="4" customWidth="1"/>
    <col min="10" max="10" width="2.7109375" style="4" customWidth="1"/>
    <col min="11" max="11" width="13.8515625" style="4" customWidth="1"/>
    <col min="12" max="12" width="3.421875" style="4" customWidth="1"/>
    <col min="13" max="13" width="1.28515625" style="4" customWidth="1"/>
    <col min="14" max="16384" width="9.140625" style="4" customWidth="1"/>
  </cols>
  <sheetData>
    <row r="1" ht="12.75">
      <c r="B1" s="2"/>
    </row>
    <row r="2" ht="12" customHeight="1">
      <c r="B2" s="2"/>
    </row>
    <row r="3" ht="15.75">
      <c r="B3" s="1" t="s">
        <v>0</v>
      </c>
    </row>
    <row r="4" ht="8.25" customHeight="1"/>
    <row r="5" spans="6:11" ht="12.75" customHeight="1">
      <c r="F5" s="5" t="s">
        <v>1</v>
      </c>
      <c r="G5" s="78"/>
      <c r="H5" s="79"/>
      <c r="J5" s="5" t="s">
        <v>2</v>
      </c>
      <c r="K5" s="78"/>
    </row>
    <row r="6" spans="5:11" ht="8.25" customHeight="1">
      <c r="E6" s="80"/>
      <c r="F6" s="81"/>
      <c r="G6" s="5"/>
      <c r="H6" s="79"/>
      <c r="I6" s="80"/>
      <c r="J6" s="81"/>
      <c r="K6" s="81"/>
    </row>
    <row r="7" spans="5:11" ht="12.75">
      <c r="E7" s="5" t="s">
        <v>3</v>
      </c>
      <c r="F7" s="80"/>
      <c r="G7" s="5" t="s">
        <v>4</v>
      </c>
      <c r="H7" s="79"/>
      <c r="I7" s="5" t="s">
        <v>3</v>
      </c>
      <c r="J7" s="80"/>
      <c r="K7" s="5"/>
    </row>
    <row r="8" spans="5:11" ht="12.75">
      <c r="E8" s="5" t="s">
        <v>5</v>
      </c>
      <c r="F8" s="80"/>
      <c r="G8" s="5" t="s">
        <v>6</v>
      </c>
      <c r="H8" s="79"/>
      <c r="I8" s="5" t="s">
        <v>5</v>
      </c>
      <c r="J8" s="80"/>
      <c r="K8" s="5"/>
    </row>
    <row r="9" spans="5:11" ht="12.75">
      <c r="E9" s="5" t="s">
        <v>7</v>
      </c>
      <c r="F9" s="80"/>
      <c r="G9" s="5" t="s">
        <v>7</v>
      </c>
      <c r="H9" s="79"/>
      <c r="I9" s="5" t="s">
        <v>8</v>
      </c>
      <c r="J9" s="80"/>
      <c r="K9" s="5"/>
    </row>
    <row r="10" spans="5:11" ht="12.75">
      <c r="E10" s="18" t="s">
        <v>185</v>
      </c>
      <c r="F10" s="80"/>
      <c r="G10" s="18" t="s">
        <v>186</v>
      </c>
      <c r="H10" s="79"/>
      <c r="I10" s="18" t="s">
        <v>185</v>
      </c>
      <c r="J10" s="80"/>
      <c r="K10" s="18"/>
    </row>
    <row r="11" spans="5:11" ht="13.5" customHeight="1">
      <c r="E11" s="5"/>
      <c r="F11" s="80"/>
      <c r="G11" s="5"/>
      <c r="H11" s="79"/>
      <c r="I11" s="5"/>
      <c r="J11" s="80"/>
      <c r="K11" s="5"/>
    </row>
    <row r="12" spans="5:11" ht="12.75">
      <c r="E12" s="5" t="s">
        <v>9</v>
      </c>
      <c r="F12" s="82"/>
      <c r="G12" s="5" t="s">
        <v>9</v>
      </c>
      <c r="H12" s="79"/>
      <c r="I12" s="5" t="s">
        <v>9</v>
      </c>
      <c r="J12" s="82"/>
      <c r="K12" s="5" t="s">
        <v>9</v>
      </c>
    </row>
    <row r="13" ht="8.25" customHeight="1"/>
    <row r="14" spans="2:11" ht="13.5" thickBot="1">
      <c r="B14" s="4" t="s">
        <v>10</v>
      </c>
      <c r="C14" s="4" t="s">
        <v>11</v>
      </c>
      <c r="E14" s="83">
        <v>78392</v>
      </c>
      <c r="G14" s="84">
        <v>92567</v>
      </c>
      <c r="H14" s="82"/>
      <c r="I14" s="7">
        <v>169831</v>
      </c>
      <c r="K14" s="84">
        <v>187220</v>
      </c>
    </row>
    <row r="15" spans="5:11" ht="8.25" customHeight="1">
      <c r="E15" s="3"/>
      <c r="G15" s="85"/>
      <c r="K15" s="85"/>
    </row>
    <row r="16" spans="2:11" ht="13.5" thickBot="1">
      <c r="B16" s="4" t="s">
        <v>12</v>
      </c>
      <c r="C16" s="4" t="s">
        <v>13</v>
      </c>
      <c r="E16" s="86">
        <v>2254</v>
      </c>
      <c r="G16" s="84">
        <v>2264</v>
      </c>
      <c r="H16" s="82"/>
      <c r="I16" s="7">
        <v>3108</v>
      </c>
      <c r="K16" s="84">
        <v>2969</v>
      </c>
    </row>
    <row r="17" spans="5:11" ht="8.25" customHeight="1">
      <c r="E17" s="82"/>
      <c r="G17" s="85"/>
      <c r="I17" s="80"/>
      <c r="K17" s="85"/>
    </row>
    <row r="18" spans="2:11" ht="13.5" thickBot="1">
      <c r="B18" s="4" t="s">
        <v>14</v>
      </c>
      <c r="C18" s="4" t="s">
        <v>15</v>
      </c>
      <c r="E18" s="86">
        <v>5265</v>
      </c>
      <c r="G18" s="84">
        <v>8894</v>
      </c>
      <c r="I18" s="7">
        <v>11325</v>
      </c>
      <c r="K18" s="84">
        <v>15353</v>
      </c>
    </row>
    <row r="19" spans="5:11" ht="8.25" customHeight="1">
      <c r="E19" s="3"/>
      <c r="G19" s="85"/>
      <c r="K19" s="87"/>
    </row>
    <row r="20" spans="2:11" ht="12.75">
      <c r="B20" s="4" t="s">
        <v>16</v>
      </c>
      <c r="C20" s="4" t="s">
        <v>17</v>
      </c>
      <c r="E20" s="3"/>
      <c r="G20" s="87"/>
      <c r="K20" s="87"/>
    </row>
    <row r="21" spans="3:11" ht="12.75">
      <c r="C21" s="4" t="s">
        <v>18</v>
      </c>
      <c r="E21" s="3"/>
      <c r="G21" s="87"/>
      <c r="K21" s="87"/>
    </row>
    <row r="22" spans="3:11" ht="12.75">
      <c r="C22" s="4" t="s">
        <v>19</v>
      </c>
      <c r="E22" s="3"/>
      <c r="G22" s="87"/>
      <c r="K22" s="87"/>
    </row>
    <row r="23" spans="3:11" ht="12.75">
      <c r="C23" s="4" t="s">
        <v>20</v>
      </c>
      <c r="E23" s="3"/>
      <c r="G23" s="87"/>
      <c r="K23" s="87"/>
    </row>
    <row r="24" spans="3:11" ht="12.75">
      <c r="C24" s="4" t="s">
        <v>21</v>
      </c>
      <c r="E24" s="10">
        <v>18922</v>
      </c>
      <c r="F24" s="6"/>
      <c r="G24" s="85">
        <v>19549</v>
      </c>
      <c r="H24" s="10"/>
      <c r="I24" s="6">
        <v>40022</v>
      </c>
      <c r="J24" s="6"/>
      <c r="K24" s="85">
        <v>37269</v>
      </c>
    </row>
    <row r="25" spans="5:11" ht="8.25" customHeight="1">
      <c r="E25" s="10"/>
      <c r="F25" s="6"/>
      <c r="G25" s="85"/>
      <c r="H25" s="10"/>
      <c r="I25" s="6"/>
      <c r="J25" s="6"/>
      <c r="K25" s="85"/>
    </row>
    <row r="26" spans="2:11" ht="12.75">
      <c r="B26" s="4" t="s">
        <v>12</v>
      </c>
      <c r="C26" s="4" t="s">
        <v>22</v>
      </c>
      <c r="E26" s="10">
        <v>-3566</v>
      </c>
      <c r="F26" s="6"/>
      <c r="G26" s="10">
        <v>-4270</v>
      </c>
      <c r="H26" s="10"/>
      <c r="I26" s="10">
        <v>-7162</v>
      </c>
      <c r="J26" s="6"/>
      <c r="K26" s="85">
        <v>-8524</v>
      </c>
    </row>
    <row r="27" spans="5:11" ht="8.25" customHeight="1">
      <c r="E27" s="10"/>
      <c r="F27" s="6"/>
      <c r="G27" s="85"/>
      <c r="H27" s="10"/>
      <c r="I27" s="10"/>
      <c r="J27" s="6"/>
      <c r="K27" s="85"/>
    </row>
    <row r="28" spans="2:11" ht="12.75">
      <c r="B28" s="4" t="s">
        <v>14</v>
      </c>
      <c r="C28" s="4" t="s">
        <v>23</v>
      </c>
      <c r="E28" s="10">
        <v>-1053</v>
      </c>
      <c r="F28" s="6"/>
      <c r="G28" s="10">
        <v>-1455</v>
      </c>
      <c r="H28" s="10"/>
      <c r="I28" s="10">
        <v>-2225</v>
      </c>
      <c r="J28" s="6"/>
      <c r="K28" s="88">
        <v>-3324</v>
      </c>
    </row>
    <row r="29" spans="5:11" ht="8.25" customHeight="1">
      <c r="E29" s="10"/>
      <c r="F29" s="6"/>
      <c r="G29" s="85"/>
      <c r="H29" s="10"/>
      <c r="I29" s="10"/>
      <c r="J29" s="6"/>
      <c r="K29" s="85"/>
    </row>
    <row r="30" spans="2:11" ht="12.75">
      <c r="B30" s="4" t="s">
        <v>24</v>
      </c>
      <c r="C30" s="4" t="s">
        <v>25</v>
      </c>
      <c r="E30" s="86">
        <v>0</v>
      </c>
      <c r="F30" s="6"/>
      <c r="G30" s="9">
        <v>6893</v>
      </c>
      <c r="H30" s="10"/>
      <c r="I30" s="86">
        <v>0</v>
      </c>
      <c r="J30" s="6"/>
      <c r="K30" s="9">
        <v>6734</v>
      </c>
    </row>
    <row r="31" spans="5:11" ht="8.25" customHeight="1">
      <c r="E31" s="86"/>
      <c r="G31" s="89"/>
      <c r="I31" s="7"/>
      <c r="K31" s="87"/>
    </row>
    <row r="32" spans="2:11" ht="12.75">
      <c r="B32" s="4" t="s">
        <v>26</v>
      </c>
      <c r="C32" s="4" t="s">
        <v>27</v>
      </c>
      <c r="E32" s="10"/>
      <c r="F32" s="6"/>
      <c r="G32" s="85"/>
      <c r="H32" s="10"/>
      <c r="I32" s="6"/>
      <c r="J32" s="6"/>
      <c r="K32" s="85"/>
    </row>
    <row r="33" spans="3:11" ht="12.75">
      <c r="C33" s="4" t="s">
        <v>182</v>
      </c>
      <c r="E33" s="85">
        <f>SUM(E24:E30)</f>
        <v>14303</v>
      </c>
      <c r="F33" s="85"/>
      <c r="G33" s="85">
        <f>SUM(G24:G30)</f>
        <v>20717</v>
      </c>
      <c r="H33" s="85"/>
      <c r="I33" s="85">
        <f>SUM(I24:I30)</f>
        <v>30635</v>
      </c>
      <c r="J33" s="85"/>
      <c r="K33" s="85">
        <f>SUM(K24:K30)</f>
        <v>32155</v>
      </c>
    </row>
    <row r="34" spans="5:11" ht="6.75" customHeight="1">
      <c r="E34" s="85"/>
      <c r="F34" s="85"/>
      <c r="G34" s="85"/>
      <c r="H34" s="85"/>
      <c r="I34" s="85"/>
      <c r="J34" s="85"/>
      <c r="K34" s="85"/>
    </row>
    <row r="35" spans="2:11" ht="12.75">
      <c r="B35" s="4" t="s">
        <v>28</v>
      </c>
      <c r="C35" s="4" t="s">
        <v>29</v>
      </c>
      <c r="E35" s="85"/>
      <c r="F35" s="85"/>
      <c r="G35" s="85"/>
      <c r="H35" s="85"/>
      <c r="I35" s="85"/>
      <c r="J35" s="85"/>
      <c r="K35" s="85"/>
    </row>
    <row r="36" spans="3:11" ht="12.75">
      <c r="C36" s="4" t="s">
        <v>189</v>
      </c>
      <c r="E36" s="7">
        <v>-4151</v>
      </c>
      <c r="F36" s="85"/>
      <c r="G36" s="9">
        <v>-10748</v>
      </c>
      <c r="H36" s="85"/>
      <c r="I36" s="7">
        <v>-11300</v>
      </c>
      <c r="J36" s="85"/>
      <c r="K36" s="9">
        <v>-12810</v>
      </c>
    </row>
    <row r="37" spans="5:11" ht="8.25" customHeight="1">
      <c r="E37" s="85"/>
      <c r="F37" s="85"/>
      <c r="G37" s="85"/>
      <c r="H37" s="85"/>
      <c r="I37" s="85"/>
      <c r="J37" s="85"/>
      <c r="K37" s="85"/>
    </row>
    <row r="38" spans="2:11" ht="12.75">
      <c r="B38" s="4" t="s">
        <v>30</v>
      </c>
      <c r="C38" s="4" t="s">
        <v>27</v>
      </c>
      <c r="E38" s="85"/>
      <c r="F38" s="85"/>
      <c r="G38" s="85"/>
      <c r="H38" s="85"/>
      <c r="I38" s="85"/>
      <c r="J38" s="85"/>
      <c r="K38" s="85"/>
    </row>
    <row r="39" spans="3:10" ht="12.75">
      <c r="C39" s="4" t="s">
        <v>31</v>
      </c>
      <c r="F39" s="85"/>
      <c r="H39" s="85"/>
      <c r="J39" s="85"/>
    </row>
    <row r="40" spans="3:11" ht="12.75">
      <c r="C40" s="4" t="s">
        <v>224</v>
      </c>
      <c r="E40" s="85"/>
      <c r="F40" s="85"/>
      <c r="G40" s="85"/>
      <c r="H40" s="85"/>
      <c r="I40" s="85"/>
      <c r="J40" s="85"/>
      <c r="K40" s="88"/>
    </row>
    <row r="41" spans="3:11" ht="12.75">
      <c r="C41" s="4" t="s">
        <v>225</v>
      </c>
      <c r="E41" s="85">
        <f>+E33+E36</f>
        <v>10152</v>
      </c>
      <c r="F41" s="85"/>
      <c r="G41" s="85">
        <f>SUM(G33:G36)</f>
        <v>9969</v>
      </c>
      <c r="H41" s="85"/>
      <c r="I41" s="85">
        <f>SUM(I33:I36)</f>
        <v>19335</v>
      </c>
      <c r="J41" s="85"/>
      <c r="K41" s="88">
        <f>SUM(K33:K36)</f>
        <v>19345</v>
      </c>
    </row>
    <row r="42" spans="5:11" ht="8.25" customHeight="1">
      <c r="E42" s="85"/>
      <c r="F42" s="85"/>
      <c r="G42" s="85"/>
      <c r="H42" s="85"/>
      <c r="I42" s="85"/>
      <c r="J42" s="85"/>
      <c r="K42" s="85"/>
    </row>
    <row r="43" spans="2:11" ht="12.75">
      <c r="B43" s="4" t="s">
        <v>32</v>
      </c>
      <c r="C43" s="4" t="s">
        <v>33</v>
      </c>
      <c r="E43" s="7">
        <v>-4444</v>
      </c>
      <c r="F43" s="85"/>
      <c r="G43" s="9">
        <v>-4446</v>
      </c>
      <c r="H43" s="85"/>
      <c r="I43" s="7">
        <v>-9165</v>
      </c>
      <c r="J43" s="85"/>
      <c r="K43" s="9">
        <v>-9237</v>
      </c>
    </row>
    <row r="44" spans="5:11" ht="8.25" customHeight="1">
      <c r="E44" s="85"/>
      <c r="F44" s="85"/>
      <c r="G44" s="85"/>
      <c r="H44" s="85"/>
      <c r="I44" s="85"/>
      <c r="J44" s="85"/>
      <c r="K44" s="85"/>
    </row>
    <row r="45" spans="2:11" ht="12.75">
      <c r="B45" s="4" t="s">
        <v>34</v>
      </c>
      <c r="C45" s="4" t="s">
        <v>35</v>
      </c>
      <c r="E45" s="85"/>
      <c r="F45" s="85"/>
      <c r="G45" s="85"/>
      <c r="H45" s="85"/>
      <c r="I45" s="85"/>
      <c r="J45" s="85"/>
      <c r="K45" s="85"/>
    </row>
    <row r="46" spans="3:11" ht="12.75">
      <c r="C46" s="4" t="s">
        <v>36</v>
      </c>
      <c r="E46" s="85">
        <f>ROUND(+E41+E43,0)</f>
        <v>5708</v>
      </c>
      <c r="F46" s="85"/>
      <c r="G46" s="85">
        <f>SUM(G40:G43)</f>
        <v>5523</v>
      </c>
      <c r="H46" s="85"/>
      <c r="I46" s="85">
        <f>+I41+I43</f>
        <v>10170</v>
      </c>
      <c r="J46" s="85"/>
      <c r="K46" s="88">
        <f>SUM(K40:K43)</f>
        <v>10108</v>
      </c>
    </row>
    <row r="47" spans="5:11" ht="8.25" customHeight="1">
      <c r="E47" s="85"/>
      <c r="F47" s="85"/>
      <c r="G47" s="85"/>
      <c r="H47" s="85"/>
      <c r="I47" s="85"/>
      <c r="J47" s="85"/>
      <c r="K47" s="85"/>
    </row>
    <row r="48" spans="3:11" ht="12.75">
      <c r="C48" s="4" t="s">
        <v>226</v>
      </c>
      <c r="E48" s="7">
        <v>-460</v>
      </c>
      <c r="F48" s="85"/>
      <c r="G48" s="90">
        <v>516</v>
      </c>
      <c r="H48" s="85"/>
      <c r="I48" s="7">
        <v>-1017</v>
      </c>
      <c r="J48" s="85"/>
      <c r="K48" s="90">
        <v>1056</v>
      </c>
    </row>
    <row r="49" spans="5:11" ht="6.75" customHeight="1">
      <c r="E49" s="7"/>
      <c r="F49" s="85"/>
      <c r="G49" s="90"/>
      <c r="H49" s="85"/>
      <c r="I49" s="7"/>
      <c r="J49" s="85"/>
      <c r="K49" s="90"/>
    </row>
    <row r="50" spans="2:11" ht="12.75">
      <c r="B50" s="4" t="s">
        <v>37</v>
      </c>
      <c r="C50" s="4" t="s">
        <v>197</v>
      </c>
      <c r="E50" s="7">
        <v>0</v>
      </c>
      <c r="F50" s="85"/>
      <c r="G50" s="91">
        <v>0</v>
      </c>
      <c r="H50" s="85"/>
      <c r="I50" s="7">
        <v>0</v>
      </c>
      <c r="J50" s="85"/>
      <c r="K50" s="91">
        <v>0</v>
      </c>
    </row>
    <row r="51" spans="5:11" ht="8.25" customHeight="1">
      <c r="E51" s="85"/>
      <c r="F51" s="85"/>
      <c r="G51" s="85"/>
      <c r="H51" s="85"/>
      <c r="I51" s="85"/>
      <c r="J51" s="85"/>
      <c r="K51" s="85"/>
    </row>
    <row r="52" spans="2:11" ht="12.75">
      <c r="B52" s="4" t="s">
        <v>41</v>
      </c>
      <c r="C52" s="4" t="s">
        <v>38</v>
      </c>
      <c r="E52" s="85"/>
      <c r="F52" s="85"/>
      <c r="G52" s="85"/>
      <c r="H52" s="85"/>
      <c r="I52" s="85"/>
      <c r="J52" s="85"/>
      <c r="K52" s="85"/>
    </row>
    <row r="53" spans="3:11" ht="12.75">
      <c r="C53" s="4" t="s">
        <v>39</v>
      </c>
      <c r="E53" s="85"/>
      <c r="F53" s="85"/>
      <c r="G53" s="85"/>
      <c r="H53" s="85"/>
      <c r="I53" s="85"/>
      <c r="J53" s="85"/>
      <c r="K53" s="85"/>
    </row>
    <row r="54" spans="3:11" ht="12.75">
      <c r="C54" s="4" t="s">
        <v>40</v>
      </c>
      <c r="E54" s="85">
        <f>+E46+E48</f>
        <v>5248</v>
      </c>
      <c r="F54" s="85"/>
      <c r="G54" s="85">
        <f>SUM(G46:G48)</f>
        <v>6039</v>
      </c>
      <c r="H54" s="85"/>
      <c r="I54" s="85">
        <f>+I46+I48</f>
        <v>9153</v>
      </c>
      <c r="J54" s="85"/>
      <c r="K54" s="88">
        <f>SUM(K46:K48)</f>
        <v>11164</v>
      </c>
    </row>
    <row r="55" spans="5:11" ht="5.25" customHeight="1">
      <c r="E55" s="92"/>
      <c r="F55" s="92"/>
      <c r="G55" s="92"/>
      <c r="H55" s="92"/>
      <c r="I55" s="92"/>
      <c r="J55" s="92"/>
      <c r="K55" s="92"/>
    </row>
    <row r="56" spans="2:11" ht="12.75">
      <c r="B56" s="4" t="s">
        <v>45</v>
      </c>
      <c r="C56" s="4" t="s">
        <v>42</v>
      </c>
      <c r="E56" s="93">
        <v>0</v>
      </c>
      <c r="F56" s="92"/>
      <c r="G56" s="93">
        <v>0</v>
      </c>
      <c r="H56" s="92"/>
      <c r="I56" s="93">
        <v>0</v>
      </c>
      <c r="J56" s="92"/>
      <c r="K56" s="93">
        <v>0</v>
      </c>
    </row>
    <row r="57" spans="5:11" ht="8.25" customHeight="1">
      <c r="E57" s="93"/>
      <c r="F57" s="92"/>
      <c r="G57" s="93"/>
      <c r="H57" s="92"/>
      <c r="I57" s="93"/>
      <c r="J57" s="92"/>
      <c r="K57" s="93"/>
    </row>
    <row r="58" spans="3:11" ht="12.75">
      <c r="C58" s="4" t="s">
        <v>226</v>
      </c>
      <c r="E58" s="93">
        <v>0</v>
      </c>
      <c r="F58" s="92"/>
      <c r="G58" s="93">
        <v>0</v>
      </c>
      <c r="H58" s="92"/>
      <c r="I58" s="93">
        <v>0</v>
      </c>
      <c r="J58" s="92"/>
      <c r="K58" s="93">
        <v>0</v>
      </c>
    </row>
    <row r="59" spans="5:11" ht="8.25" customHeight="1">
      <c r="E59" s="93"/>
      <c r="F59" s="92"/>
      <c r="G59" s="93"/>
      <c r="H59" s="92"/>
      <c r="I59" s="93"/>
      <c r="J59" s="92"/>
      <c r="K59" s="93"/>
    </row>
    <row r="60" spans="3:11" ht="12.75">
      <c r="C60" s="4" t="s">
        <v>43</v>
      </c>
      <c r="E60" s="93"/>
      <c r="F60" s="92"/>
      <c r="G60" s="93"/>
      <c r="H60" s="92"/>
      <c r="I60" s="93"/>
      <c r="J60" s="92"/>
      <c r="K60" s="93"/>
    </row>
    <row r="61" spans="3:11" ht="12.75">
      <c r="C61" s="4" t="s">
        <v>44</v>
      </c>
      <c r="E61" s="93">
        <v>0</v>
      </c>
      <c r="F61" s="92"/>
      <c r="G61" s="93">
        <v>0</v>
      </c>
      <c r="H61" s="92"/>
      <c r="I61" s="93">
        <v>0</v>
      </c>
      <c r="J61" s="92"/>
      <c r="K61" s="93">
        <v>0</v>
      </c>
    </row>
    <row r="62" spans="5:11" ht="3.75" customHeight="1">
      <c r="E62" s="94"/>
      <c r="F62" s="92"/>
      <c r="G62" s="95"/>
      <c r="H62" s="92"/>
      <c r="I62" s="94"/>
      <c r="J62" s="92"/>
      <c r="K62" s="95"/>
    </row>
    <row r="63" spans="2:11" ht="12.75">
      <c r="B63" s="4" t="s">
        <v>195</v>
      </c>
      <c r="C63" s="4" t="s">
        <v>46</v>
      </c>
      <c r="E63" s="94"/>
      <c r="F63" s="92"/>
      <c r="G63" s="94"/>
      <c r="H63" s="92"/>
      <c r="I63" s="94"/>
      <c r="J63" s="92"/>
      <c r="K63" s="94"/>
    </row>
    <row r="64" spans="3:11" ht="13.5" thickBot="1">
      <c r="C64" s="4" t="s">
        <v>47</v>
      </c>
      <c r="E64" s="90">
        <f>+E54+E56+E58+E60</f>
        <v>5248</v>
      </c>
      <c r="F64" s="85"/>
      <c r="G64" s="84">
        <f>+G54+G56+G58+G60</f>
        <v>6039</v>
      </c>
      <c r="H64" s="85"/>
      <c r="I64" s="90">
        <f>+I54+I56+I58+I60</f>
        <v>9153</v>
      </c>
      <c r="J64" s="85"/>
      <c r="K64" s="96">
        <f>SUM(K52:K61)</f>
        <v>11164</v>
      </c>
    </row>
    <row r="65" spans="5:11" ht="9" customHeight="1">
      <c r="E65" s="6"/>
      <c r="F65" s="6"/>
      <c r="G65" s="6"/>
      <c r="H65" s="6"/>
      <c r="I65" s="6"/>
      <c r="J65" s="6"/>
      <c r="K65" s="6"/>
    </row>
    <row r="66" spans="2:11" ht="12.75">
      <c r="B66" s="12" t="s">
        <v>48</v>
      </c>
      <c r="C66" s="4" t="s">
        <v>49</v>
      </c>
      <c r="E66" s="10"/>
      <c r="F66" s="6"/>
      <c r="G66" s="10"/>
      <c r="H66" s="10"/>
      <c r="I66" s="6"/>
      <c r="J66" s="6"/>
      <c r="K66" s="85"/>
    </row>
    <row r="67" spans="3:11" ht="12.75">
      <c r="C67" s="4" t="s">
        <v>196</v>
      </c>
      <c r="E67" s="10"/>
      <c r="F67" s="6"/>
      <c r="G67" s="10"/>
      <c r="H67" s="10"/>
      <c r="I67" s="6"/>
      <c r="J67" s="6"/>
      <c r="K67" s="85"/>
    </row>
    <row r="68" spans="5:11" ht="5.25" customHeight="1">
      <c r="E68" s="10"/>
      <c r="F68" s="6"/>
      <c r="G68" s="10"/>
      <c r="H68" s="10"/>
      <c r="I68" s="6"/>
      <c r="J68" s="6"/>
      <c r="K68" s="85"/>
    </row>
    <row r="69" spans="2:11" ht="12.75">
      <c r="B69" s="3" t="s">
        <v>50</v>
      </c>
      <c r="C69" s="4" t="s">
        <v>51</v>
      </c>
      <c r="E69" s="10"/>
      <c r="F69" s="6"/>
      <c r="G69" s="10"/>
      <c r="H69" s="10"/>
      <c r="I69" s="6"/>
      <c r="J69" s="6"/>
      <c r="K69" s="85"/>
    </row>
    <row r="70" spans="2:11" ht="12.75">
      <c r="B70" s="8"/>
      <c r="C70" s="97" t="s">
        <v>52</v>
      </c>
      <c r="E70" s="98">
        <v>0.71</v>
      </c>
      <c r="F70" s="99"/>
      <c r="G70" s="98">
        <v>0.82</v>
      </c>
      <c r="H70" s="100"/>
      <c r="I70" s="99">
        <v>1.24</v>
      </c>
      <c r="J70" s="99"/>
      <c r="K70" s="99">
        <v>1.51</v>
      </c>
    </row>
    <row r="71" spans="2:11" ht="5.25" customHeight="1">
      <c r="B71" s="8"/>
      <c r="E71" s="98"/>
      <c r="F71" s="99"/>
      <c r="G71" s="98"/>
      <c r="H71" s="100"/>
      <c r="I71" s="99"/>
      <c r="J71" s="99"/>
      <c r="K71" s="98"/>
    </row>
    <row r="72" spans="2:11" ht="12.75">
      <c r="B72" s="3" t="s">
        <v>53</v>
      </c>
      <c r="C72" s="4" t="s">
        <v>54</v>
      </c>
      <c r="E72" s="98" t="s">
        <v>55</v>
      </c>
      <c r="F72" s="99"/>
      <c r="G72" s="98" t="s">
        <v>55</v>
      </c>
      <c r="H72" s="100"/>
      <c r="I72" s="98" t="s">
        <v>55</v>
      </c>
      <c r="J72" s="99"/>
      <c r="K72" s="98" t="s">
        <v>55</v>
      </c>
    </row>
    <row r="73" ht="3.75" customHeight="1">
      <c r="K73" s="87"/>
    </row>
    <row r="74" spans="3:11" ht="12.75">
      <c r="C74" s="4" t="s">
        <v>183</v>
      </c>
      <c r="K74" s="87"/>
    </row>
    <row r="75" spans="3:11" ht="12.75">
      <c r="C75" s="4" t="s">
        <v>56</v>
      </c>
      <c r="K75" s="87"/>
    </row>
    <row r="76" ht="12.75">
      <c r="K76" s="8"/>
    </row>
    <row r="77" ht="12.75">
      <c r="K77" s="8"/>
    </row>
    <row r="78" ht="12.75">
      <c r="K78" s="8"/>
    </row>
    <row r="79" ht="12.75">
      <c r="K79" s="8"/>
    </row>
    <row r="80" ht="12.75">
      <c r="K80" s="8"/>
    </row>
    <row r="81" ht="12.75">
      <c r="K81" s="8"/>
    </row>
    <row r="82" ht="12.75">
      <c r="K82" s="8"/>
    </row>
    <row r="83" ht="12.75">
      <c r="K83" s="8"/>
    </row>
    <row r="84" ht="12.75">
      <c r="K84" s="8"/>
    </row>
  </sheetData>
  <printOptions/>
  <pageMargins left="0.62" right="0.26" top="1.23" bottom="0.32" header="0.236220472440945" footer="0.236220472440945"/>
  <pageSetup horizontalDpi="600" verticalDpi="600" orientation="portrait" paperSize="9" scale="85" r:id="rId2"/>
  <headerFooter alignWithMargins="0">
    <oddHeader>&amp;C&amp;"Arial,Bold"&amp;12
PAN MALAYSIA CORPORATION BERHAD&amp;10
Company No : 4920 - D
(Incorporated in Malaysia)
&amp;12Quarterly report on consolidated results for the second financial quarter ended 30 June 2001
The figures have not been audited</oddHeader>
  </headerFooter>
  <drawing r:id="rId1"/>
</worksheet>
</file>

<file path=xl/worksheets/sheet2.xml><?xml version="1.0" encoding="utf-8"?>
<worksheet xmlns="http://schemas.openxmlformats.org/spreadsheetml/2006/main" xmlns:r="http://schemas.openxmlformats.org/officeDocument/2006/relationships">
  <dimension ref="B3:I81"/>
  <sheetViews>
    <sheetView showGridLines="0" zoomScale="85" zoomScaleNormal="85" workbookViewId="0" topLeftCell="A1">
      <selection activeCell="A1" sqref="A1"/>
    </sheetView>
  </sheetViews>
  <sheetFormatPr defaultColWidth="9.140625" defaultRowHeight="12.75"/>
  <cols>
    <col min="1" max="1" width="2.7109375" style="4" customWidth="1"/>
    <col min="2" max="2" width="4.421875" style="4" customWidth="1"/>
    <col min="3" max="3" width="36.57421875" style="4" customWidth="1"/>
    <col min="4" max="4" width="3.7109375" style="4" customWidth="1"/>
    <col min="5" max="5" width="14.7109375" style="4" customWidth="1"/>
    <col min="6" max="6" width="5.7109375" style="4" customWidth="1"/>
    <col min="7" max="7" width="14.8515625" style="11" customWidth="1"/>
    <col min="8" max="16384" width="9.140625" style="4" customWidth="1"/>
  </cols>
  <sheetData>
    <row r="1" ht="9" customHeight="1"/>
    <row r="2" ht="6" customHeight="1"/>
    <row r="3" ht="15.75">
      <c r="B3" s="1" t="s">
        <v>57</v>
      </c>
    </row>
    <row r="4" ht="6" customHeight="1">
      <c r="G4" s="14"/>
    </row>
    <row r="5" spans="3:9" ht="12.75">
      <c r="C5" s="101"/>
      <c r="E5" s="5" t="s">
        <v>58</v>
      </c>
      <c r="F5" s="15"/>
      <c r="G5" s="102" t="s">
        <v>59</v>
      </c>
      <c r="I5" s="15"/>
    </row>
    <row r="6" spans="3:9" ht="12.75">
      <c r="C6" s="103"/>
      <c r="E6" s="5" t="s">
        <v>3</v>
      </c>
      <c r="G6" s="103" t="s">
        <v>60</v>
      </c>
      <c r="I6" s="15"/>
    </row>
    <row r="7" spans="3:9" ht="12.75">
      <c r="C7" s="103"/>
      <c r="E7" s="5" t="s">
        <v>7</v>
      </c>
      <c r="G7" s="103" t="s">
        <v>61</v>
      </c>
      <c r="I7" s="15"/>
    </row>
    <row r="8" spans="3:7" ht="12.75">
      <c r="C8" s="103"/>
      <c r="E8" s="18" t="s">
        <v>185</v>
      </c>
      <c r="G8" s="104" t="s">
        <v>173</v>
      </c>
    </row>
    <row r="9" spans="3:7" ht="12.75" customHeight="1">
      <c r="C9" s="103"/>
      <c r="E9" s="5"/>
      <c r="G9" s="103" t="s">
        <v>62</v>
      </c>
    </row>
    <row r="10" spans="3:7" ht="12.75">
      <c r="C10" s="105"/>
      <c r="E10" s="5" t="s">
        <v>9</v>
      </c>
      <c r="F10" s="3"/>
      <c r="G10" s="103" t="s">
        <v>9</v>
      </c>
    </row>
    <row r="11" ht="9" customHeight="1">
      <c r="I11" s="16"/>
    </row>
    <row r="12" spans="2:7" ht="12.75">
      <c r="B12" s="12" t="s">
        <v>63</v>
      </c>
      <c r="C12" s="4" t="s">
        <v>64</v>
      </c>
      <c r="E12" s="10">
        <v>52036</v>
      </c>
      <c r="G12" s="11">
        <v>53622</v>
      </c>
    </row>
    <row r="13" spans="2:5" ht="6.75" customHeight="1">
      <c r="B13" s="12"/>
      <c r="E13" s="6"/>
    </row>
    <row r="14" spans="2:7" ht="12.75">
      <c r="B14" s="12" t="s">
        <v>65</v>
      </c>
      <c r="C14" s="4" t="s">
        <v>219</v>
      </c>
      <c r="E14" s="6">
        <v>503699</v>
      </c>
      <c r="G14" s="11">
        <v>298708</v>
      </c>
    </row>
    <row r="15" spans="2:5" ht="9" customHeight="1">
      <c r="B15" s="12"/>
      <c r="E15" s="6"/>
    </row>
    <row r="16" spans="2:7" ht="12.75">
      <c r="B16" s="12" t="s">
        <v>48</v>
      </c>
      <c r="C16" s="4" t="s">
        <v>66</v>
      </c>
      <c r="E16" s="6">
        <v>289353</v>
      </c>
      <c r="G16" s="11">
        <v>401534</v>
      </c>
    </row>
    <row r="17" spans="2:5" ht="9" customHeight="1">
      <c r="B17" s="12"/>
      <c r="E17" s="6"/>
    </row>
    <row r="18" spans="2:7" ht="12.75">
      <c r="B18" s="12" t="s">
        <v>67</v>
      </c>
      <c r="C18" s="4" t="s">
        <v>68</v>
      </c>
      <c r="E18" s="6">
        <v>63557</v>
      </c>
      <c r="G18" s="11">
        <v>63557</v>
      </c>
    </row>
    <row r="19" spans="2:5" ht="8.25" customHeight="1">
      <c r="B19" s="12"/>
      <c r="E19" s="6"/>
    </row>
    <row r="20" spans="2:5" ht="12.75">
      <c r="B20" s="12" t="s">
        <v>69</v>
      </c>
      <c r="C20" s="4" t="s">
        <v>71</v>
      </c>
      <c r="E20" s="6"/>
    </row>
    <row r="21" spans="2:7" ht="9" customHeight="1">
      <c r="B21" s="12"/>
      <c r="E21" s="106"/>
      <c r="G21" s="107"/>
    </row>
    <row r="22" spans="2:7" ht="12.75">
      <c r="B22" s="12"/>
      <c r="C22" s="4" t="s">
        <v>72</v>
      </c>
      <c r="E22" s="108">
        <v>44663</v>
      </c>
      <c r="G22" s="109">
        <v>43101</v>
      </c>
    </row>
    <row r="23" spans="2:7" ht="12.75">
      <c r="B23" s="12"/>
      <c r="C23" s="4" t="s">
        <v>73</v>
      </c>
      <c r="E23" s="108">
        <v>47990</v>
      </c>
      <c r="G23" s="109">
        <v>54667</v>
      </c>
    </row>
    <row r="24" spans="2:7" ht="12.75">
      <c r="B24" s="12"/>
      <c r="C24" s="4" t="s">
        <v>74</v>
      </c>
      <c r="E24" s="108">
        <v>487443</v>
      </c>
      <c r="G24" s="109">
        <v>623225</v>
      </c>
    </row>
    <row r="25" spans="2:7" ht="12.75">
      <c r="B25" s="12"/>
      <c r="C25" s="4" t="s">
        <v>75</v>
      </c>
      <c r="E25" s="108">
        <v>6156</v>
      </c>
      <c r="G25" s="109">
        <v>20181</v>
      </c>
    </row>
    <row r="26" spans="2:7" ht="12.75">
      <c r="B26" s="12"/>
      <c r="C26" s="4" t="s">
        <v>76</v>
      </c>
      <c r="E26" s="108">
        <v>5251</v>
      </c>
      <c r="G26" s="109">
        <v>6393</v>
      </c>
    </row>
    <row r="27" spans="2:7" ht="12.75">
      <c r="B27" s="12"/>
      <c r="C27" s="4" t="s">
        <v>77</v>
      </c>
      <c r="E27" s="110">
        <v>792627</v>
      </c>
      <c r="G27" s="111">
        <v>680125</v>
      </c>
    </row>
    <row r="28" spans="2:7" ht="6" customHeight="1">
      <c r="B28" s="12"/>
      <c r="E28" s="109"/>
      <c r="G28" s="109"/>
    </row>
    <row r="29" spans="2:7" ht="12.75" customHeight="1">
      <c r="B29" s="12"/>
      <c r="E29" s="109">
        <f>SUM(E22:E28)</f>
        <v>1384130</v>
      </c>
      <c r="G29" s="109">
        <f>SUM(G22:G28)</f>
        <v>1427692</v>
      </c>
    </row>
    <row r="30" spans="2:7" ht="12.75">
      <c r="B30" s="12" t="s">
        <v>70</v>
      </c>
      <c r="C30" s="4" t="s">
        <v>79</v>
      </c>
      <c r="E30" s="106"/>
      <c r="G30" s="107"/>
    </row>
    <row r="31" spans="2:7" ht="9" customHeight="1">
      <c r="B31" s="12"/>
      <c r="E31" s="108"/>
      <c r="G31" s="109"/>
    </row>
    <row r="32" spans="2:7" ht="12.75">
      <c r="B32" s="12"/>
      <c r="C32" s="4" t="s">
        <v>80</v>
      </c>
      <c r="E32" s="108">
        <v>26096</v>
      </c>
      <c r="G32" s="109">
        <v>28101</v>
      </c>
    </row>
    <row r="33" spans="2:7" ht="12.75">
      <c r="B33" s="12"/>
      <c r="C33" s="4" t="s">
        <v>81</v>
      </c>
      <c r="E33" s="108">
        <v>30821</v>
      </c>
      <c r="G33" s="109">
        <v>33890</v>
      </c>
    </row>
    <row r="34" spans="2:7" ht="12.75">
      <c r="B34" s="12"/>
      <c r="C34" s="4" t="s">
        <v>82</v>
      </c>
      <c r="E34" s="108">
        <v>253932</v>
      </c>
      <c r="G34" s="109">
        <v>193301</v>
      </c>
    </row>
    <row r="35" spans="2:7" ht="12.75">
      <c r="B35" s="12"/>
      <c r="C35" s="4" t="s">
        <v>83</v>
      </c>
      <c r="E35" s="108">
        <v>16349</v>
      </c>
      <c r="G35" s="109">
        <v>11518</v>
      </c>
    </row>
    <row r="36" spans="2:7" ht="12.75">
      <c r="B36" s="12"/>
      <c r="C36" s="4" t="s">
        <v>84</v>
      </c>
      <c r="E36" s="108">
        <v>9318</v>
      </c>
      <c r="G36" s="109">
        <v>22629</v>
      </c>
    </row>
    <row r="37" spans="2:7" ht="9" customHeight="1">
      <c r="B37" s="12"/>
      <c r="E37" s="106"/>
      <c r="G37" s="107"/>
    </row>
    <row r="38" spans="2:7" ht="12.75">
      <c r="B38" s="12"/>
      <c r="E38" s="111">
        <f>SUM(E31:E36)</f>
        <v>336516</v>
      </c>
      <c r="G38" s="111">
        <f>SUM(G31:G36)</f>
        <v>289439</v>
      </c>
    </row>
    <row r="39" spans="2:5" ht="9" customHeight="1">
      <c r="B39" s="12"/>
      <c r="E39" s="6"/>
    </row>
    <row r="40" spans="2:7" ht="12.75">
      <c r="B40" s="12" t="s">
        <v>78</v>
      </c>
      <c r="C40" s="4" t="s">
        <v>86</v>
      </c>
      <c r="E40" s="112">
        <f>+E29-E38</f>
        <v>1047614</v>
      </c>
      <c r="G40" s="112">
        <f>+G29-G38</f>
        <v>1138253</v>
      </c>
    </row>
    <row r="41" spans="2:5" ht="9" customHeight="1">
      <c r="B41" s="12"/>
      <c r="E41" s="6"/>
    </row>
    <row r="42" spans="2:7" ht="13.5" thickBot="1">
      <c r="B42" s="12"/>
      <c r="E42" s="113">
        <f>E40+E12+E14+E16+E18</f>
        <v>1956259</v>
      </c>
      <c r="G42" s="113">
        <f>G40+G12+G14+G16+G18</f>
        <v>1955674</v>
      </c>
    </row>
    <row r="43" spans="2:5" ht="6" customHeight="1">
      <c r="B43" s="12"/>
      <c r="E43" s="6"/>
    </row>
    <row r="44" spans="2:5" ht="12.75">
      <c r="B44" s="12" t="s">
        <v>85</v>
      </c>
      <c r="C44" s="4" t="s">
        <v>176</v>
      </c>
      <c r="E44" s="6"/>
    </row>
    <row r="45" spans="2:5" ht="6.75" customHeight="1">
      <c r="B45" s="12"/>
      <c r="E45" s="6"/>
    </row>
    <row r="46" spans="2:7" ht="12.75">
      <c r="B46" s="12"/>
      <c r="C46" s="4" t="s">
        <v>88</v>
      </c>
      <c r="E46" s="6">
        <v>369750</v>
      </c>
      <c r="G46" s="11">
        <v>369750</v>
      </c>
    </row>
    <row r="47" spans="2:5" ht="8.25" customHeight="1">
      <c r="B47" s="12"/>
      <c r="E47" s="6"/>
    </row>
    <row r="48" spans="2:5" ht="12.75">
      <c r="B48" s="114"/>
      <c r="C48" s="4" t="s">
        <v>89</v>
      </c>
      <c r="E48" s="6"/>
    </row>
    <row r="49" spans="2:7" ht="6" customHeight="1">
      <c r="B49" s="12"/>
      <c r="E49" s="106"/>
      <c r="G49" s="107"/>
    </row>
    <row r="50" spans="2:7" ht="12.75">
      <c r="B50" s="12"/>
      <c r="C50" s="4" t="s">
        <v>90</v>
      </c>
      <c r="E50" s="108">
        <v>503086</v>
      </c>
      <c r="G50" s="109">
        <v>503086</v>
      </c>
    </row>
    <row r="51" spans="2:7" ht="12.75">
      <c r="B51" s="12"/>
      <c r="C51" s="4" t="s">
        <v>91</v>
      </c>
      <c r="E51" s="108">
        <v>56558</v>
      </c>
      <c r="G51" s="109">
        <v>56558</v>
      </c>
    </row>
    <row r="52" spans="2:7" ht="12.75">
      <c r="B52" s="12"/>
      <c r="C52" s="4" t="s">
        <v>92</v>
      </c>
      <c r="E52" s="108">
        <v>7649</v>
      </c>
      <c r="G52" s="109">
        <v>14186</v>
      </c>
    </row>
    <row r="53" spans="2:7" ht="12.75">
      <c r="B53" s="12"/>
      <c r="C53" s="4" t="s">
        <v>93</v>
      </c>
      <c r="E53" s="110">
        <v>967564</v>
      </c>
      <c r="G53" s="111">
        <v>967730</v>
      </c>
    </row>
    <row r="54" spans="2:7" ht="5.25" customHeight="1">
      <c r="B54" s="12"/>
      <c r="E54" s="7"/>
      <c r="G54" s="115"/>
    </row>
    <row r="55" spans="2:7" ht="12.75">
      <c r="B55" s="12"/>
      <c r="E55" s="9">
        <f>SUM(E49:E53)</f>
        <v>1534857</v>
      </c>
      <c r="G55" s="112">
        <f>SUM(G49:G54)</f>
        <v>1541560</v>
      </c>
    </row>
    <row r="56" spans="2:7" ht="9" customHeight="1">
      <c r="B56" s="12"/>
      <c r="E56" s="7"/>
      <c r="G56" s="115"/>
    </row>
    <row r="57" spans="2:7" ht="12.75">
      <c r="B57" s="12"/>
      <c r="E57" s="115">
        <f>E55+E46</f>
        <v>1904607</v>
      </c>
      <c r="G57" s="115">
        <f>G55+G46</f>
        <v>1911310</v>
      </c>
    </row>
    <row r="58" spans="2:7" ht="5.25" customHeight="1">
      <c r="B58" s="12"/>
      <c r="E58" s="7"/>
      <c r="G58" s="115"/>
    </row>
    <row r="59" spans="2:7" ht="12.75">
      <c r="B59" s="114" t="s">
        <v>87</v>
      </c>
      <c r="C59" s="4" t="s">
        <v>95</v>
      </c>
      <c r="E59" s="6">
        <v>26227</v>
      </c>
      <c r="G59" s="11">
        <v>26412</v>
      </c>
    </row>
    <row r="60" spans="2:5" ht="8.25" customHeight="1">
      <c r="B60" s="114"/>
      <c r="E60" s="6"/>
    </row>
    <row r="61" spans="2:7" ht="12.75">
      <c r="B61" s="114" t="s">
        <v>94</v>
      </c>
      <c r="C61" s="4" t="s">
        <v>97</v>
      </c>
      <c r="E61" s="6">
        <v>23773</v>
      </c>
      <c r="G61" s="11">
        <v>16233</v>
      </c>
    </row>
    <row r="62" spans="2:5" ht="9" customHeight="1">
      <c r="B62" s="114"/>
      <c r="E62" s="6"/>
    </row>
    <row r="63" spans="2:7" ht="12.75">
      <c r="B63" s="114" t="s">
        <v>96</v>
      </c>
      <c r="C63" s="4" t="s">
        <v>99</v>
      </c>
      <c r="E63" s="6">
        <v>495</v>
      </c>
      <c r="G63" s="11">
        <v>502</v>
      </c>
    </row>
    <row r="64" spans="2:5" ht="6" customHeight="1">
      <c r="B64" s="114"/>
      <c r="E64" s="6"/>
    </row>
    <row r="65" spans="2:7" ht="12.75">
      <c r="B65" s="114" t="s">
        <v>98</v>
      </c>
      <c r="C65" s="4" t="s">
        <v>184</v>
      </c>
      <c r="E65" s="6">
        <v>1157</v>
      </c>
      <c r="G65" s="11">
        <v>1217</v>
      </c>
    </row>
    <row r="66" spans="2:7" ht="5.25" customHeight="1">
      <c r="B66" s="114"/>
      <c r="E66" s="9"/>
      <c r="G66" s="112"/>
    </row>
    <row r="67" spans="2:7" ht="6" customHeight="1">
      <c r="B67" s="114"/>
      <c r="E67" s="7"/>
      <c r="G67" s="115"/>
    </row>
    <row r="68" spans="2:7" ht="13.5" thickBot="1">
      <c r="B68" s="114"/>
      <c r="E68" s="113">
        <f>SUM(E57:E65)</f>
        <v>1956259</v>
      </c>
      <c r="G68" s="113">
        <f>SUM(G57:G65)</f>
        <v>1955674</v>
      </c>
    </row>
    <row r="69" ht="9" customHeight="1">
      <c r="B69" s="114"/>
    </row>
    <row r="70" spans="2:7" ht="12.75">
      <c r="B70" s="114" t="s">
        <v>100</v>
      </c>
      <c r="C70" s="4" t="s">
        <v>101</v>
      </c>
      <c r="E70" s="116">
        <v>2.49</v>
      </c>
      <c r="G70" s="116">
        <v>2.5</v>
      </c>
    </row>
    <row r="71" spans="2:7" ht="9" customHeight="1">
      <c r="B71" s="12"/>
      <c r="F71" s="13"/>
      <c r="G71" s="13"/>
    </row>
    <row r="72" ht="12.75">
      <c r="B72" s="12"/>
    </row>
    <row r="73" spans="2:5" ht="12.75">
      <c r="B73" s="12"/>
      <c r="D73" s="17"/>
      <c r="E73" s="13"/>
    </row>
    <row r="74" ht="12.75">
      <c r="B74" s="12"/>
    </row>
    <row r="75" ht="12.75">
      <c r="B75" s="12"/>
    </row>
    <row r="76" ht="12.75">
      <c r="B76" s="12"/>
    </row>
    <row r="77" ht="12.75">
      <c r="B77" s="12"/>
    </row>
    <row r="78" ht="12.75">
      <c r="B78" s="12"/>
    </row>
    <row r="79" ht="12.75">
      <c r="B79" s="12"/>
    </row>
    <row r="80" ht="12.75">
      <c r="B80" s="12"/>
    </row>
    <row r="81" ht="12.75">
      <c r="B81" s="12"/>
    </row>
  </sheetData>
  <printOptions/>
  <pageMargins left="0.9448818897637796" right="0.7480314960629921" top="0.7086614173228347" bottom="0.7480314960629921" header="0.2362204724409449" footer="0.4724409448818898"/>
  <pageSetup horizontalDpi="600" verticalDpi="600" orientation="portrait" paperSize="9" scale="90" r:id="rId1"/>
  <headerFooter alignWithMargins="0">
    <oddHeader>&amp;R&amp;"Arial,Bold"&amp;12PMC</oddHeader>
    <oddFooter>&amp;C-2-</oddFooter>
  </headerFooter>
  <rowBreaks count="1" manualBreakCount="1">
    <brk id="71" max="255" man="1"/>
  </rowBreaks>
</worksheet>
</file>

<file path=xl/worksheets/sheet3.xml><?xml version="1.0" encoding="utf-8"?>
<worksheet xmlns="http://schemas.openxmlformats.org/spreadsheetml/2006/main" xmlns:r="http://schemas.openxmlformats.org/officeDocument/2006/relationships">
  <dimension ref="A2:J268"/>
  <sheetViews>
    <sheetView showGridLines="0" zoomScale="78" zoomScaleNormal="78" workbookViewId="0" topLeftCell="A1">
      <selection activeCell="A1" sqref="A1"/>
    </sheetView>
  </sheetViews>
  <sheetFormatPr defaultColWidth="9.140625" defaultRowHeight="12.75"/>
  <cols>
    <col min="1" max="1" width="3.140625" style="19" customWidth="1"/>
    <col min="2" max="2" width="3.8515625" style="21" customWidth="1"/>
    <col min="3" max="3" width="34.57421875" style="21" customWidth="1"/>
    <col min="4" max="4" width="11.421875" style="21" customWidth="1"/>
    <col min="5" max="5" width="1.7109375" style="21" customWidth="1"/>
    <col min="6" max="6" width="12.7109375" style="21" customWidth="1"/>
    <col min="7" max="7" width="1.7109375" style="21" customWidth="1"/>
    <col min="8" max="8" width="12.28125" style="21" customWidth="1"/>
    <col min="9" max="9" width="1.8515625" style="21" customWidth="1"/>
    <col min="10" max="10" width="15.7109375" style="21" customWidth="1"/>
    <col min="11" max="11" width="2.57421875" style="21" customWidth="1"/>
    <col min="12" max="12" width="9.00390625" style="21" customWidth="1"/>
    <col min="13" max="16384" width="9.140625" style="21" customWidth="1"/>
  </cols>
  <sheetData>
    <row r="1" ht="12.75"/>
    <row r="2" ht="15.75">
      <c r="B2" s="20" t="s">
        <v>102</v>
      </c>
    </row>
    <row r="4" spans="1:2" ht="12.75">
      <c r="A4" s="22" t="s">
        <v>103</v>
      </c>
      <c r="B4" s="23" t="s">
        <v>104</v>
      </c>
    </row>
    <row r="8" ht="14.25" customHeight="1"/>
    <row r="9" ht="6.75" customHeight="1"/>
    <row r="10" spans="1:2" ht="12.75">
      <c r="A10" s="22" t="s">
        <v>105</v>
      </c>
      <c r="B10" s="23" t="s">
        <v>106</v>
      </c>
    </row>
    <row r="11" spans="1:9" ht="9" customHeight="1">
      <c r="A11" s="22"/>
      <c r="B11" s="23"/>
      <c r="H11" s="24"/>
      <c r="I11" s="24"/>
    </row>
    <row r="12" spans="2:3" ht="12.75">
      <c r="B12" s="28" t="s">
        <v>198</v>
      </c>
      <c r="C12" s="28"/>
    </row>
    <row r="13" spans="4:10" ht="12.75">
      <c r="D13" s="24"/>
      <c r="E13" s="26" t="s">
        <v>1</v>
      </c>
      <c r="F13" s="24"/>
      <c r="G13" s="24"/>
      <c r="H13" s="24"/>
      <c r="I13" s="26" t="s">
        <v>2</v>
      </c>
      <c r="J13" s="24"/>
    </row>
    <row r="14" spans="4:10" ht="12.75">
      <c r="D14" s="26" t="s">
        <v>3</v>
      </c>
      <c r="E14" s="53"/>
      <c r="F14" s="26" t="s">
        <v>4</v>
      </c>
      <c r="G14" s="53"/>
      <c r="H14" s="26" t="s">
        <v>3</v>
      </c>
      <c r="I14" s="24"/>
      <c r="J14" s="26" t="s">
        <v>4</v>
      </c>
    </row>
    <row r="15" spans="4:10" ht="12.75">
      <c r="D15" s="26" t="s">
        <v>108</v>
      </c>
      <c r="E15" s="53"/>
      <c r="F15" s="26" t="s">
        <v>6</v>
      </c>
      <c r="G15" s="53"/>
      <c r="H15" s="26" t="s">
        <v>108</v>
      </c>
      <c r="I15" s="24"/>
      <c r="J15" s="26" t="s">
        <v>6</v>
      </c>
    </row>
    <row r="16" spans="4:10" ht="12.75">
      <c r="D16" s="26" t="s">
        <v>7</v>
      </c>
      <c r="E16" s="53"/>
      <c r="F16" s="26" t="s">
        <v>7</v>
      </c>
      <c r="G16" s="53"/>
      <c r="H16" s="26" t="s">
        <v>8</v>
      </c>
      <c r="I16" s="24"/>
      <c r="J16" s="26" t="s">
        <v>174</v>
      </c>
    </row>
    <row r="17" spans="4:10" ht="12.75" customHeight="1">
      <c r="D17" s="27" t="s">
        <v>187</v>
      </c>
      <c r="E17" s="59"/>
      <c r="F17" s="55" t="s">
        <v>186</v>
      </c>
      <c r="G17" s="53"/>
      <c r="H17" s="27" t="s">
        <v>187</v>
      </c>
      <c r="I17" s="24"/>
      <c r="J17" s="55" t="s">
        <v>186</v>
      </c>
    </row>
    <row r="18" spans="4:10" ht="12.75" customHeight="1">
      <c r="D18" s="34" t="s">
        <v>9</v>
      </c>
      <c r="E18" s="58"/>
      <c r="F18" s="34" t="s">
        <v>9</v>
      </c>
      <c r="G18" s="34"/>
      <c r="H18" s="34" t="s">
        <v>9</v>
      </c>
      <c r="J18" s="34" t="s">
        <v>9</v>
      </c>
    </row>
    <row r="19" spans="4:7" ht="6.75" customHeight="1">
      <c r="D19" s="56"/>
      <c r="E19" s="58"/>
      <c r="G19" s="31"/>
    </row>
    <row r="20" spans="4:7" ht="12.75">
      <c r="D20" s="56"/>
      <c r="E20" s="58"/>
      <c r="G20" s="31"/>
    </row>
    <row r="21" spans="2:10" ht="12.75">
      <c r="B21" s="28" t="s">
        <v>201</v>
      </c>
      <c r="C21" s="28"/>
      <c r="D21" s="62">
        <v>0</v>
      </c>
      <c r="E21" s="61"/>
      <c r="F21" s="64">
        <v>6950</v>
      </c>
      <c r="G21" s="63"/>
      <c r="H21" s="62">
        <v>0</v>
      </c>
      <c r="I21" s="28"/>
      <c r="J21" s="64">
        <v>7253</v>
      </c>
    </row>
    <row r="22" spans="2:10" ht="12.75">
      <c r="B22" s="28" t="s">
        <v>202</v>
      </c>
      <c r="C22" s="28"/>
      <c r="D22" s="65">
        <v>0</v>
      </c>
      <c r="E22" s="61"/>
      <c r="F22" s="66">
        <v>-57</v>
      </c>
      <c r="G22" s="63"/>
      <c r="H22" s="65">
        <v>0</v>
      </c>
      <c r="I22" s="28"/>
      <c r="J22" s="66">
        <v>-519</v>
      </c>
    </row>
    <row r="23" spans="4:10" ht="13.5" thickBot="1">
      <c r="D23" s="69">
        <v>0</v>
      </c>
      <c r="E23" s="61"/>
      <c r="F23" s="67">
        <f>SUM(F21:F22)</f>
        <v>6893</v>
      </c>
      <c r="G23" s="63"/>
      <c r="H23" s="69">
        <v>0</v>
      </c>
      <c r="I23" s="28"/>
      <c r="J23" s="67">
        <f>SUM(J21:J22)</f>
        <v>6734</v>
      </c>
    </row>
    <row r="24" spans="4:10" ht="12.75">
      <c r="D24" s="68"/>
      <c r="E24" s="61"/>
      <c r="F24" s="28"/>
      <c r="G24" s="63"/>
      <c r="H24" s="28"/>
      <c r="I24" s="28"/>
      <c r="J24" s="28"/>
    </row>
    <row r="25" spans="1:2" ht="12.75">
      <c r="A25" s="22" t="s">
        <v>109</v>
      </c>
      <c r="B25" s="23" t="s">
        <v>110</v>
      </c>
    </row>
    <row r="26" ht="9" customHeight="1">
      <c r="G26" s="32"/>
    </row>
    <row r="27" ht="12.75">
      <c r="B27" s="21" t="s">
        <v>199</v>
      </c>
    </row>
    <row r="28" ht="10.5" customHeight="1"/>
    <row r="29" spans="1:2" ht="12.75">
      <c r="A29" s="22" t="s">
        <v>111</v>
      </c>
      <c r="B29" s="23" t="s">
        <v>112</v>
      </c>
    </row>
    <row r="30" ht="9" customHeight="1"/>
    <row r="31" spans="2:9" ht="12.75">
      <c r="B31" s="28" t="s">
        <v>113</v>
      </c>
      <c r="I31" s="26"/>
    </row>
    <row r="32" spans="2:10" ht="12.75">
      <c r="B32" s="25"/>
      <c r="D32" s="24"/>
      <c r="E32" s="26" t="s">
        <v>1</v>
      </c>
      <c r="F32" s="24"/>
      <c r="G32" s="57"/>
      <c r="H32" s="24"/>
      <c r="I32" s="26" t="s">
        <v>2</v>
      </c>
      <c r="J32" s="24"/>
    </row>
    <row r="33" spans="2:10" ht="12.75">
      <c r="B33" s="25"/>
      <c r="D33" s="26" t="s">
        <v>3</v>
      </c>
      <c r="E33" s="53"/>
      <c r="F33" s="26" t="s">
        <v>4</v>
      </c>
      <c r="G33" s="26"/>
      <c r="H33" s="26" t="s">
        <v>3</v>
      </c>
      <c r="I33" s="24"/>
      <c r="J33" s="26" t="s">
        <v>4</v>
      </c>
    </row>
    <row r="34" spans="2:10" ht="12.75">
      <c r="B34" s="25"/>
      <c r="D34" s="26" t="s">
        <v>107</v>
      </c>
      <c r="E34" s="53"/>
      <c r="F34" s="26" t="s">
        <v>6</v>
      </c>
      <c r="G34" s="26"/>
      <c r="H34" s="26" t="s">
        <v>107</v>
      </c>
      <c r="I34" s="24"/>
      <c r="J34" s="26" t="s">
        <v>6</v>
      </c>
    </row>
    <row r="35" spans="2:10" ht="12.75">
      <c r="B35" s="25"/>
      <c r="D35" s="26" t="s">
        <v>7</v>
      </c>
      <c r="E35" s="53"/>
      <c r="F35" s="26" t="s">
        <v>7</v>
      </c>
      <c r="G35" s="26"/>
      <c r="H35" s="26" t="s">
        <v>8</v>
      </c>
      <c r="I35" s="24"/>
      <c r="J35" s="26" t="s">
        <v>174</v>
      </c>
    </row>
    <row r="36" spans="2:10" ht="12.75">
      <c r="B36" s="25"/>
      <c r="D36" s="27" t="s">
        <v>187</v>
      </c>
      <c r="E36" s="53"/>
      <c r="F36" s="55" t="s">
        <v>186</v>
      </c>
      <c r="G36" s="27"/>
      <c r="H36" s="27" t="s">
        <v>187</v>
      </c>
      <c r="I36" s="24"/>
      <c r="J36" s="55" t="s">
        <v>186</v>
      </c>
    </row>
    <row r="37" spans="2:7" ht="12.75">
      <c r="B37" s="25"/>
      <c r="D37" s="33"/>
      <c r="E37" s="31"/>
      <c r="F37" s="34"/>
      <c r="G37" s="33"/>
    </row>
    <row r="38" spans="2:10" ht="12.75">
      <c r="B38" s="25"/>
      <c r="D38" s="34" t="s">
        <v>9</v>
      </c>
      <c r="E38" s="58"/>
      <c r="F38" s="34" t="s">
        <v>9</v>
      </c>
      <c r="G38" s="34"/>
      <c r="H38" s="34" t="s">
        <v>9</v>
      </c>
      <c r="J38" s="34" t="s">
        <v>9</v>
      </c>
    </row>
    <row r="39" spans="2:7" ht="6" customHeight="1">
      <c r="B39" s="25"/>
      <c r="E39" s="31"/>
      <c r="G39" s="31"/>
    </row>
    <row r="40" spans="2:10" ht="12.75">
      <c r="B40" s="28" t="s">
        <v>114</v>
      </c>
      <c r="D40" s="29">
        <v>4427</v>
      </c>
      <c r="E40" s="31"/>
      <c r="F40" s="29">
        <v>3316</v>
      </c>
      <c r="G40" s="32"/>
      <c r="H40" s="29">
        <v>8410</v>
      </c>
      <c r="J40" s="29">
        <v>7327</v>
      </c>
    </row>
    <row r="41" spans="2:10" ht="12.75">
      <c r="B41" s="28" t="s">
        <v>188</v>
      </c>
      <c r="D41" s="52">
        <v>-3</v>
      </c>
      <c r="E41" s="31"/>
      <c r="F41" s="35">
        <v>1380</v>
      </c>
      <c r="G41" s="51"/>
      <c r="H41" s="52">
        <v>178</v>
      </c>
      <c r="I41" s="50"/>
      <c r="J41" s="60">
        <v>1380</v>
      </c>
    </row>
    <row r="42" spans="2:10" ht="12.75">
      <c r="B42" s="25"/>
      <c r="D42" s="50">
        <f>SUM(D40:D41)</f>
        <v>4424</v>
      </c>
      <c r="E42" s="31"/>
      <c r="F42" s="50">
        <f>SUM(F40:F41)</f>
        <v>4696</v>
      </c>
      <c r="G42" s="51"/>
      <c r="H42" s="50">
        <f>SUM(H40:H41)</f>
        <v>8588</v>
      </c>
      <c r="I42" s="50"/>
      <c r="J42" s="50">
        <f>SUM(J40:J41)</f>
        <v>8707</v>
      </c>
    </row>
    <row r="43" spans="2:10" ht="17.25" customHeight="1">
      <c r="B43" s="28" t="s">
        <v>190</v>
      </c>
      <c r="D43" s="35">
        <v>20</v>
      </c>
      <c r="E43" s="31"/>
      <c r="F43" s="35">
        <v>-250</v>
      </c>
      <c r="G43" s="32"/>
      <c r="H43" s="35">
        <v>577</v>
      </c>
      <c r="J43" s="35">
        <v>530</v>
      </c>
    </row>
    <row r="44" spans="4:10" ht="13.5" thickBot="1">
      <c r="D44" s="30">
        <f>SUM(D42:D43)</f>
        <v>4444</v>
      </c>
      <c r="E44" s="31"/>
      <c r="F44" s="30">
        <f>SUM(F42:F43)</f>
        <v>4446</v>
      </c>
      <c r="G44" s="32"/>
      <c r="H44" s="30">
        <f>SUM(H42:H43)</f>
        <v>9165</v>
      </c>
      <c r="J44" s="30">
        <f>SUM(J42:J43)</f>
        <v>9237</v>
      </c>
    </row>
    <row r="45" spans="4:10" ht="12.75">
      <c r="D45" s="32"/>
      <c r="E45" s="31"/>
      <c r="F45" s="32"/>
      <c r="G45" s="32"/>
      <c r="H45" s="54"/>
      <c r="J45" s="54"/>
    </row>
    <row r="46" spans="4:8" ht="12.75">
      <c r="D46" s="32"/>
      <c r="F46" s="32"/>
      <c r="G46" s="32"/>
      <c r="H46" s="32"/>
    </row>
    <row r="47" ht="12.75">
      <c r="I47" s="32"/>
    </row>
    <row r="48" ht="12.75">
      <c r="I48" s="32"/>
    </row>
    <row r="49" ht="12.75">
      <c r="I49" s="32"/>
    </row>
    <row r="50" ht="5.25" customHeight="1">
      <c r="I50" s="32"/>
    </row>
    <row r="51" spans="1:2" ht="12.75">
      <c r="A51" s="22" t="s">
        <v>115</v>
      </c>
      <c r="B51" s="23" t="s">
        <v>175</v>
      </c>
    </row>
    <row r="52" spans="1:2" ht="9.75" customHeight="1">
      <c r="A52" s="22"/>
      <c r="B52" s="23"/>
    </row>
    <row r="53" ht="12.75">
      <c r="H53" s="37"/>
    </row>
    <row r="54" ht="6.75" customHeight="1">
      <c r="H54" s="37"/>
    </row>
    <row r="55" spans="1:2" ht="12.75">
      <c r="A55" s="22" t="s">
        <v>116</v>
      </c>
      <c r="B55" s="23" t="s">
        <v>117</v>
      </c>
    </row>
    <row r="56" spans="1:2" ht="5.25" customHeight="1">
      <c r="A56" s="22"/>
      <c r="B56" s="23"/>
    </row>
    <row r="57" ht="12.75">
      <c r="B57" s="21" t="s">
        <v>50</v>
      </c>
    </row>
    <row r="58" ht="12" customHeight="1"/>
    <row r="59" ht="12" customHeight="1"/>
    <row r="60" ht="12" customHeight="1"/>
    <row r="61" ht="12" customHeight="1"/>
    <row r="62" ht="12" customHeight="1"/>
    <row r="63" spans="1:2" ht="12.75">
      <c r="A63" s="41"/>
      <c r="B63" s="21" t="s">
        <v>53</v>
      </c>
    </row>
    <row r="64" ht="8.25" customHeight="1"/>
    <row r="65" spans="6:7" ht="12.75">
      <c r="F65" s="38" t="s">
        <v>118</v>
      </c>
      <c r="G65" s="37"/>
    </row>
    <row r="66" spans="6:7" ht="12.75">
      <c r="F66" s="38"/>
      <c r="G66" s="37"/>
    </row>
    <row r="67" spans="3:7" ht="12.75">
      <c r="C67" s="21" t="s">
        <v>119</v>
      </c>
      <c r="F67" s="42">
        <v>194842</v>
      </c>
      <c r="G67" s="29"/>
    </row>
    <row r="68" spans="3:7" ht="12.75">
      <c r="C68" s="21" t="s">
        <v>120</v>
      </c>
      <c r="F68" s="42">
        <v>-8275</v>
      </c>
      <c r="G68" s="29"/>
    </row>
    <row r="69" spans="3:7" ht="13.5" thickBot="1">
      <c r="C69" s="21" t="s">
        <v>121</v>
      </c>
      <c r="F69" s="43">
        <f>SUM(F67:F68)</f>
        <v>186567</v>
      </c>
      <c r="G69" s="32"/>
    </row>
    <row r="70" ht="12.75">
      <c r="F70" s="36"/>
    </row>
    <row r="71" spans="3:7" ht="13.5" thickBot="1">
      <c r="C71" s="21" t="s">
        <v>122</v>
      </c>
      <c r="F71" s="40">
        <v>96067</v>
      </c>
      <c r="G71" s="32"/>
    </row>
    <row r="72" ht="7.5" customHeight="1"/>
    <row r="73" spans="1:2" ht="12.75">
      <c r="A73" s="22" t="s">
        <v>123</v>
      </c>
      <c r="B73" s="23" t="s">
        <v>124</v>
      </c>
    </row>
    <row r="74" spans="1:2" ht="7.5" customHeight="1">
      <c r="A74" s="22"/>
      <c r="B74" s="23"/>
    </row>
    <row r="75" spans="1:2" ht="12.75">
      <c r="A75" s="76"/>
      <c r="B75" s="44"/>
    </row>
    <row r="76" spans="1:2" ht="7.5" customHeight="1">
      <c r="A76" s="22"/>
      <c r="B76" s="23"/>
    </row>
    <row r="77" spans="1:2" ht="7.5" customHeight="1">
      <c r="A77" s="22"/>
      <c r="B77" s="23"/>
    </row>
    <row r="78" spans="1:2" ht="7.5" customHeight="1">
      <c r="A78" s="22"/>
      <c r="B78" s="23"/>
    </row>
    <row r="79" spans="1:2" ht="12.75">
      <c r="A79" s="22" t="s">
        <v>125</v>
      </c>
      <c r="B79" s="23" t="s">
        <v>126</v>
      </c>
    </row>
    <row r="80" spans="1:2" ht="5.25" customHeight="1">
      <c r="A80" s="22"/>
      <c r="B80" s="23"/>
    </row>
    <row r="81" spans="1:2" ht="12.75">
      <c r="A81" s="22"/>
      <c r="B81" s="23"/>
    </row>
    <row r="82" spans="1:2" ht="12.75">
      <c r="A82" s="22"/>
      <c r="B82" s="23"/>
    </row>
    <row r="83" spans="1:2" ht="12.75">
      <c r="A83" s="22"/>
      <c r="B83" s="23"/>
    </row>
    <row r="84" spans="1:2" ht="12.75">
      <c r="A84" s="22"/>
      <c r="B84" s="23"/>
    </row>
    <row r="85" spans="1:2" ht="12.75">
      <c r="A85" s="22"/>
      <c r="B85" s="23"/>
    </row>
    <row r="86" spans="1:2" ht="6" customHeight="1">
      <c r="A86" s="22"/>
      <c r="B86" s="23"/>
    </row>
    <row r="87" spans="1:2" ht="7.5" customHeight="1">
      <c r="A87" s="22"/>
      <c r="B87" s="23"/>
    </row>
    <row r="88" spans="1:2" ht="12.75">
      <c r="A88" s="22"/>
      <c r="B88" s="23"/>
    </row>
    <row r="89" spans="1:2" ht="6" customHeight="1">
      <c r="A89" s="22"/>
      <c r="B89" s="23"/>
    </row>
    <row r="90" spans="1:2" ht="3.75" customHeight="1">
      <c r="A90" s="22"/>
      <c r="B90" s="23"/>
    </row>
    <row r="91" spans="1:2" ht="12.75">
      <c r="A91" s="22" t="s">
        <v>127</v>
      </c>
      <c r="B91" s="23" t="s">
        <v>128</v>
      </c>
    </row>
    <row r="92" ht="7.5" customHeight="1"/>
    <row r="93" ht="9.75" customHeight="1"/>
    <row r="94" ht="15" customHeight="1"/>
    <row r="95" ht="18" customHeight="1"/>
    <row r="96" spans="1:2" ht="12.75">
      <c r="A96" s="22" t="s">
        <v>129</v>
      </c>
      <c r="B96" s="23" t="s">
        <v>130</v>
      </c>
    </row>
    <row r="97" ht="7.5" customHeight="1"/>
    <row r="98" ht="15" customHeight="1">
      <c r="B98" s="45" t="s">
        <v>50</v>
      </c>
    </row>
    <row r="99" ht="3.75" customHeight="1"/>
    <row r="100" spans="6:9" ht="12.75" customHeight="1">
      <c r="F100" s="38" t="s">
        <v>131</v>
      </c>
      <c r="G100" s="37"/>
      <c r="H100" s="37"/>
      <c r="I100" s="37"/>
    </row>
    <row r="101" ht="12.75">
      <c r="C101" s="28" t="s">
        <v>132</v>
      </c>
    </row>
    <row r="102" spans="3:7" ht="12.75">
      <c r="C102" s="45" t="s">
        <v>133</v>
      </c>
      <c r="F102" s="42">
        <v>18546</v>
      </c>
      <c r="G102" s="29"/>
    </row>
    <row r="103" spans="3:7" ht="12.75">
      <c r="C103" s="45" t="s">
        <v>134</v>
      </c>
      <c r="F103" s="42">
        <v>5227</v>
      </c>
      <c r="G103" s="29"/>
    </row>
    <row r="104" spans="6:9" ht="12.75" customHeight="1" thickBot="1">
      <c r="F104" s="43">
        <f>SUM(F102:F103)</f>
        <v>23773</v>
      </c>
      <c r="G104" s="32"/>
      <c r="H104" s="31"/>
      <c r="I104" s="31"/>
    </row>
    <row r="105" spans="3:6" ht="12.75">
      <c r="C105" s="28" t="s">
        <v>135</v>
      </c>
      <c r="F105" s="36"/>
    </row>
    <row r="106" spans="3:7" ht="12.75">
      <c r="C106" s="45" t="s">
        <v>133</v>
      </c>
      <c r="F106" s="42">
        <v>6691</v>
      </c>
      <c r="G106" s="29"/>
    </row>
    <row r="107" spans="3:7" ht="12.75">
      <c r="C107" s="45" t="s">
        <v>134</v>
      </c>
      <c r="F107" s="42">
        <v>247241</v>
      </c>
      <c r="G107" s="29"/>
    </row>
    <row r="108" spans="6:9" ht="13.5" thickBot="1">
      <c r="F108" s="43">
        <f>SUM(F106:F107)</f>
        <v>253932</v>
      </c>
      <c r="G108" s="32"/>
      <c r="H108" s="31"/>
      <c r="I108" s="31"/>
    </row>
    <row r="109" spans="4:9" ht="7.5" customHeight="1">
      <c r="D109" s="39"/>
      <c r="G109" s="32"/>
      <c r="H109" s="31"/>
      <c r="I109" s="31"/>
    </row>
    <row r="110" spans="2:9" ht="12.75">
      <c r="B110" s="45" t="s">
        <v>53</v>
      </c>
      <c r="H110" s="31"/>
      <c r="I110" s="31"/>
    </row>
    <row r="111" spans="8:9" ht="7.5" customHeight="1">
      <c r="H111" s="31"/>
      <c r="I111" s="31"/>
    </row>
    <row r="112" spans="3:9" ht="12.75">
      <c r="C112" s="21" t="s">
        <v>136</v>
      </c>
      <c r="F112" s="38" t="s">
        <v>131</v>
      </c>
      <c r="G112" s="37"/>
      <c r="H112" s="31"/>
      <c r="I112" s="31"/>
    </row>
    <row r="113" spans="6:9" ht="5.25" customHeight="1">
      <c r="F113" s="32"/>
      <c r="G113" s="32"/>
      <c r="H113" s="31"/>
      <c r="I113" s="31"/>
    </row>
    <row r="114" spans="3:9" ht="12.75">
      <c r="C114" s="21" t="s">
        <v>137</v>
      </c>
      <c r="F114" s="42">
        <v>17509</v>
      </c>
      <c r="G114" s="29"/>
      <c r="H114" s="31"/>
      <c r="I114" s="31"/>
    </row>
    <row r="115" spans="3:9" ht="12.75">
      <c r="C115" s="21" t="s">
        <v>138</v>
      </c>
      <c r="F115" s="42">
        <v>4745</v>
      </c>
      <c r="G115" s="29"/>
      <c r="H115" s="31"/>
      <c r="I115" s="31"/>
    </row>
    <row r="116" spans="3:9" ht="12.75">
      <c r="C116" s="21" t="s">
        <v>139</v>
      </c>
      <c r="F116" s="42">
        <v>3469</v>
      </c>
      <c r="G116" s="29"/>
      <c r="H116" s="31"/>
      <c r="I116" s="31"/>
    </row>
    <row r="117" spans="3:9" ht="13.5" thickBot="1">
      <c r="C117" s="21" t="s">
        <v>140</v>
      </c>
      <c r="F117" s="40">
        <v>434</v>
      </c>
      <c r="G117" s="32"/>
      <c r="H117" s="31"/>
      <c r="I117" s="31"/>
    </row>
    <row r="118" spans="4:9" ht="6" customHeight="1">
      <c r="D118" s="39"/>
      <c r="G118" s="32"/>
      <c r="H118" s="31"/>
      <c r="I118" s="31"/>
    </row>
    <row r="119" spans="3:9" ht="12.75">
      <c r="C119" s="21" t="s">
        <v>171</v>
      </c>
      <c r="H119" s="31"/>
      <c r="I119" s="31"/>
    </row>
    <row r="120" spans="8:9" ht="6.75" customHeight="1">
      <c r="H120" s="31"/>
      <c r="I120" s="31"/>
    </row>
    <row r="121" spans="1:2" ht="12.75">
      <c r="A121" s="22" t="s">
        <v>141</v>
      </c>
      <c r="B121" s="23" t="s">
        <v>142</v>
      </c>
    </row>
    <row r="122" ht="7.5" customHeight="1"/>
    <row r="123" ht="12.75"/>
    <row r="124" ht="5.25" customHeight="1"/>
    <row r="125" spans="1:2" ht="15" customHeight="1">
      <c r="A125" s="22" t="s">
        <v>143</v>
      </c>
      <c r="B125" s="23" t="s">
        <v>144</v>
      </c>
    </row>
    <row r="126" ht="7.5" customHeight="1"/>
    <row r="127" spans="5:9" ht="15" customHeight="1">
      <c r="E127" s="45"/>
      <c r="I127" s="45"/>
    </row>
    <row r="128" spans="5:9" ht="5.25" customHeight="1">
      <c r="E128" s="45"/>
      <c r="I128" s="45"/>
    </row>
    <row r="129" spans="1:9" ht="15" customHeight="1">
      <c r="A129" s="22" t="s">
        <v>145</v>
      </c>
      <c r="B129" s="23" t="s">
        <v>146</v>
      </c>
      <c r="E129" s="45"/>
      <c r="I129" s="45"/>
    </row>
    <row r="130" ht="4.5" customHeight="1"/>
    <row r="131" ht="12.75"/>
    <row r="132" ht="12.75"/>
    <row r="133" ht="2.25" customHeight="1"/>
    <row r="134" spans="1:2" ht="12.75" customHeight="1">
      <c r="A134" s="22" t="s">
        <v>147</v>
      </c>
      <c r="B134" s="23" t="s">
        <v>148</v>
      </c>
    </row>
    <row r="135" spans="1:2" ht="2.25" customHeight="1">
      <c r="A135" s="22"/>
      <c r="B135" s="23"/>
    </row>
    <row r="136" spans="1:2" ht="12" customHeight="1">
      <c r="A136" s="22"/>
      <c r="B136" s="23"/>
    </row>
    <row r="137" spans="1:2" ht="3.75" customHeight="1">
      <c r="A137" s="22"/>
      <c r="B137" s="23"/>
    </row>
    <row r="138" spans="7:10" ht="12.75" customHeight="1">
      <c r="G138" s="46"/>
      <c r="H138" s="117" t="s">
        <v>177</v>
      </c>
      <c r="I138" s="117"/>
      <c r="J138" s="28"/>
    </row>
    <row r="139" spans="7:10" ht="12.75">
      <c r="G139" s="46"/>
      <c r="H139" s="38" t="s">
        <v>172</v>
      </c>
      <c r="I139" s="28"/>
      <c r="J139" s="38" t="s">
        <v>179</v>
      </c>
    </row>
    <row r="140" spans="6:10" ht="12.75" customHeight="1">
      <c r="F140" s="38" t="s">
        <v>11</v>
      </c>
      <c r="G140" s="46"/>
      <c r="H140" s="38" t="s">
        <v>112</v>
      </c>
      <c r="I140" s="28"/>
      <c r="J140" s="38" t="s">
        <v>149</v>
      </c>
    </row>
    <row r="141" spans="6:10" ht="12.75">
      <c r="F141" s="38" t="s">
        <v>180</v>
      </c>
      <c r="G141" s="37"/>
      <c r="H141" s="38" t="s">
        <v>9</v>
      </c>
      <c r="J141" s="38" t="s">
        <v>178</v>
      </c>
    </row>
    <row r="142" ht="4.5" customHeight="1">
      <c r="J142" s="36"/>
    </row>
    <row r="143" spans="3:10" ht="12.75">
      <c r="C143" s="21" t="s">
        <v>150</v>
      </c>
      <c r="F143" s="29">
        <v>151307</v>
      </c>
      <c r="G143" s="29"/>
      <c r="H143" s="29">
        <v>4360</v>
      </c>
      <c r="J143" s="29">
        <v>239203</v>
      </c>
    </row>
    <row r="144" spans="3:10" ht="12.75">
      <c r="C144" s="21" t="s">
        <v>151</v>
      </c>
      <c r="E144" s="31"/>
      <c r="F144" s="35">
        <v>18524</v>
      </c>
      <c r="G144" s="35"/>
      <c r="H144" s="35">
        <v>26275</v>
      </c>
      <c r="I144" s="47"/>
      <c r="J144" s="35">
        <v>1549873</v>
      </c>
    </row>
    <row r="145" spans="5:10" ht="12" customHeight="1">
      <c r="E145" s="31"/>
      <c r="F145" s="29">
        <f>SUM(F143:F144)</f>
        <v>169831</v>
      </c>
      <c r="G145" s="29"/>
      <c r="H145" s="29">
        <f>SUM(H143:H144)</f>
        <v>30635</v>
      </c>
      <c r="J145" s="29">
        <f>SUM(J143:J144)</f>
        <v>1789076</v>
      </c>
    </row>
    <row r="146" spans="3:10" ht="12.75">
      <c r="C146" s="21" t="s">
        <v>194</v>
      </c>
      <c r="E146" s="31"/>
      <c r="F146" s="29"/>
      <c r="G146" s="29"/>
      <c r="H146" s="29"/>
      <c r="J146" s="29"/>
    </row>
    <row r="147" spans="3:10" ht="12.75">
      <c r="C147" s="45" t="s">
        <v>181</v>
      </c>
      <c r="E147" s="31"/>
      <c r="F147" s="29">
        <v>111157</v>
      </c>
      <c r="G147" s="29"/>
      <c r="H147" s="29">
        <v>0</v>
      </c>
      <c r="J147" s="29">
        <v>0</v>
      </c>
    </row>
    <row r="148" spans="3:10" ht="12.75">
      <c r="C148" s="45" t="s">
        <v>152</v>
      </c>
      <c r="E148" s="31"/>
      <c r="F148" s="29">
        <v>0</v>
      </c>
      <c r="G148" s="29"/>
      <c r="H148" s="29">
        <v>-11300</v>
      </c>
      <c r="J148" s="29">
        <v>0</v>
      </c>
    </row>
    <row r="149" spans="3:10" ht="12.75">
      <c r="C149" s="45" t="s">
        <v>153</v>
      </c>
      <c r="E149" s="31"/>
      <c r="F149" s="29">
        <v>0</v>
      </c>
      <c r="G149" s="29"/>
      <c r="H149" s="29">
        <v>0</v>
      </c>
      <c r="J149" s="29">
        <v>503699</v>
      </c>
    </row>
    <row r="150" spans="3:10" ht="6.75" customHeight="1">
      <c r="C150" s="45"/>
      <c r="E150" s="31"/>
      <c r="F150" s="35"/>
      <c r="G150" s="35"/>
      <c r="H150" s="35"/>
      <c r="I150" s="47"/>
      <c r="J150" s="35"/>
    </row>
    <row r="151" spans="5:10" ht="12.75">
      <c r="E151" s="31"/>
      <c r="F151" s="32">
        <f>SUM(F145:F148)</f>
        <v>280988</v>
      </c>
      <c r="G151" s="32"/>
      <c r="H151" s="32">
        <f>SUM(H145:H148)</f>
        <v>19335</v>
      </c>
      <c r="J151" s="32">
        <f>SUM(J145:J149)</f>
        <v>2292775</v>
      </c>
    </row>
    <row r="152" spans="3:10" ht="12.75">
      <c r="C152" s="21" t="s">
        <v>154</v>
      </c>
      <c r="E152" s="31"/>
      <c r="F152" s="32"/>
      <c r="G152" s="32"/>
      <c r="H152" s="32"/>
      <c r="J152" s="32"/>
    </row>
    <row r="153" spans="3:10" ht="12.75">
      <c r="C153" s="21" t="s">
        <v>193</v>
      </c>
      <c r="E153" s="31"/>
      <c r="F153" s="32">
        <v>-111157</v>
      </c>
      <c r="G153" s="32"/>
      <c r="H153" s="32">
        <v>0</v>
      </c>
      <c r="I153" s="47"/>
      <c r="J153" s="32">
        <v>0</v>
      </c>
    </row>
    <row r="154" spans="5:10" ht="13.5" thickBot="1">
      <c r="E154" s="31"/>
      <c r="F154" s="30">
        <f>SUM(F151:F153)</f>
        <v>169831</v>
      </c>
      <c r="G154" s="30"/>
      <c r="H154" s="30">
        <f>SUM(H151:H153)</f>
        <v>19335</v>
      </c>
      <c r="I154" s="48"/>
      <c r="J154" s="30">
        <f>SUM(J151:J153)</f>
        <v>2292775</v>
      </c>
    </row>
    <row r="155" spans="8:9" ht="5.25" customHeight="1">
      <c r="H155" s="32"/>
      <c r="I155" s="32"/>
    </row>
    <row r="156" spans="1:9" ht="12.75">
      <c r="A156" s="22" t="s">
        <v>155</v>
      </c>
      <c r="H156" s="32"/>
      <c r="I156" s="32"/>
    </row>
    <row r="157" spans="8:9" ht="6.75" customHeight="1">
      <c r="H157" s="32"/>
      <c r="I157" s="32"/>
    </row>
    <row r="158" spans="8:9" ht="12.75">
      <c r="H158" s="32"/>
      <c r="I158" s="32"/>
    </row>
    <row r="159" spans="8:9" ht="12.75">
      <c r="H159" s="32"/>
      <c r="I159" s="32"/>
    </row>
    <row r="160" spans="8:9" ht="12.75">
      <c r="H160" s="32"/>
      <c r="I160" s="32"/>
    </row>
    <row r="161" spans="8:9" ht="8.25" customHeight="1">
      <c r="H161" s="32"/>
      <c r="I161" s="32"/>
    </row>
    <row r="162" spans="8:9" ht="16.5" customHeight="1">
      <c r="H162" s="32"/>
      <c r="I162" s="32"/>
    </row>
    <row r="163" spans="8:9" ht="14.25" customHeight="1">
      <c r="H163" s="32"/>
      <c r="I163" s="32"/>
    </row>
    <row r="164" spans="1:2" ht="17.25" customHeight="1">
      <c r="A164" s="22" t="s">
        <v>156</v>
      </c>
      <c r="B164" s="23" t="s">
        <v>157</v>
      </c>
    </row>
    <row r="165" ht="5.25" customHeight="1"/>
    <row r="166" ht="12.75"/>
    <row r="167" ht="12.75"/>
    <row r="168" ht="12.75"/>
    <row r="169" ht="12.75"/>
    <row r="170" ht="12.75"/>
    <row r="171" ht="12.75"/>
    <row r="172" ht="12.75"/>
    <row r="173" ht="12.75"/>
    <row r="174" ht="12.75"/>
    <row r="175" ht="14.25" customHeight="1"/>
    <row r="176" ht="7.5" customHeight="1"/>
    <row r="177" ht="12.75"/>
    <row r="178" ht="12.75"/>
    <row r="179" spans="1:2" ht="12.75">
      <c r="A179" s="22" t="s">
        <v>158</v>
      </c>
      <c r="B179" s="23" t="s">
        <v>159</v>
      </c>
    </row>
    <row r="180" ht="3.75" customHeight="1"/>
    <row r="183" ht="4.5" customHeight="1"/>
    <row r="184" spans="1:2" ht="12.75">
      <c r="A184" s="22" t="s">
        <v>160</v>
      </c>
      <c r="B184" s="23" t="s">
        <v>161</v>
      </c>
    </row>
    <row r="185" ht="5.25" customHeight="1"/>
    <row r="186" ht="12.75"/>
    <row r="187" ht="12.75"/>
    <row r="188" ht="16.5" customHeight="1"/>
    <row r="189" spans="1:2" ht="12.75">
      <c r="A189" s="22" t="s">
        <v>162</v>
      </c>
      <c r="B189" s="23" t="s">
        <v>163</v>
      </c>
    </row>
    <row r="190" ht="5.25" customHeight="1"/>
    <row r="191" ht="12.75"/>
    <row r="192" ht="12.75"/>
    <row r="193" ht="12.75"/>
    <row r="194" ht="12.75"/>
    <row r="195" ht="12.75"/>
    <row r="196" ht="7.5" customHeight="1"/>
    <row r="197" ht="12.75"/>
    <row r="198" ht="9" customHeight="1"/>
    <row r="199" ht="12.75"/>
    <row r="200" ht="4.5" customHeight="1"/>
    <row r="201" ht="12.75"/>
    <row r="202" ht="9" customHeight="1"/>
    <row r="203" spans="1:2" ht="12.75">
      <c r="A203" s="22" t="s">
        <v>164</v>
      </c>
      <c r="B203" s="23" t="s">
        <v>203</v>
      </c>
    </row>
    <row r="204" spans="1:2" ht="9" customHeight="1">
      <c r="A204" s="22"/>
      <c r="B204" s="23"/>
    </row>
    <row r="205" ht="12.75">
      <c r="B205" s="21" t="s">
        <v>204</v>
      </c>
    </row>
    <row r="206" ht="9" customHeight="1"/>
    <row r="207" spans="1:2" ht="12.75">
      <c r="A207" s="22" t="s">
        <v>165</v>
      </c>
      <c r="B207" s="23" t="s">
        <v>205</v>
      </c>
    </row>
    <row r="208" ht="7.5" customHeight="1"/>
    <row r="209" ht="12.75"/>
    <row r="210" ht="12.75"/>
    <row r="211" ht="12.75"/>
    <row r="212" spans="6:10" ht="12.75">
      <c r="F212" s="37" t="s">
        <v>222</v>
      </c>
      <c r="G212" s="23"/>
      <c r="I212" s="23"/>
      <c r="J212" s="37" t="s">
        <v>223</v>
      </c>
    </row>
    <row r="213" spans="6:10" ht="12.75">
      <c r="F213" s="37" t="s">
        <v>221</v>
      </c>
      <c r="G213" s="23"/>
      <c r="H213" s="19"/>
      <c r="I213" s="23"/>
      <c r="J213" s="37" t="s">
        <v>221</v>
      </c>
    </row>
    <row r="214" spans="6:10" ht="12.75">
      <c r="F214" s="77" t="s">
        <v>206</v>
      </c>
      <c r="G214" s="23"/>
      <c r="H214" s="37" t="s">
        <v>207</v>
      </c>
      <c r="I214" s="23"/>
      <c r="J214" s="37" t="s">
        <v>220</v>
      </c>
    </row>
    <row r="215" spans="6:10" ht="12.75">
      <c r="F215" s="37" t="s">
        <v>208</v>
      </c>
      <c r="G215" s="23"/>
      <c r="H215" s="19" t="s">
        <v>208</v>
      </c>
      <c r="I215" s="23"/>
      <c r="J215" s="37" t="s">
        <v>208</v>
      </c>
    </row>
    <row r="216" ht="12.75">
      <c r="B216" s="21" t="s">
        <v>209</v>
      </c>
    </row>
    <row r="217" ht="12.75">
      <c r="C217" s="21" t="s">
        <v>210</v>
      </c>
    </row>
    <row r="218" ht="12.75">
      <c r="B218" s="21" t="s">
        <v>211</v>
      </c>
    </row>
    <row r="219" ht="12.75">
      <c r="B219" s="21" t="s">
        <v>212</v>
      </c>
    </row>
    <row r="220" spans="3:10" ht="12.75">
      <c r="C220" s="21" t="s">
        <v>213</v>
      </c>
      <c r="F220" s="71">
        <v>133</v>
      </c>
      <c r="H220" s="72">
        <v>0</v>
      </c>
      <c r="J220" s="71">
        <v>133</v>
      </c>
    </row>
    <row r="221" spans="2:10" ht="12.75">
      <c r="B221" s="21" t="s">
        <v>214</v>
      </c>
      <c r="F221" s="73">
        <v>55</v>
      </c>
      <c r="H221" s="74">
        <v>0</v>
      </c>
      <c r="I221" s="31"/>
      <c r="J221" s="73">
        <v>55</v>
      </c>
    </row>
    <row r="222" spans="6:10" ht="12.75">
      <c r="F222" s="71">
        <f>SUM(F220:F221)</f>
        <v>188</v>
      </c>
      <c r="H222" s="72">
        <v>0</v>
      </c>
      <c r="J222" s="71">
        <f>SUM(J220:J221)</f>
        <v>188</v>
      </c>
    </row>
    <row r="223" spans="2:10" ht="12.75">
      <c r="B223" s="21" t="s">
        <v>215</v>
      </c>
      <c r="F223" s="71"/>
      <c r="J223" s="71"/>
    </row>
    <row r="224" spans="2:10" ht="12.75">
      <c r="B224" s="21" t="s">
        <v>216</v>
      </c>
      <c r="F224" s="71">
        <v>370</v>
      </c>
      <c r="H224" s="21">
        <v>106</v>
      </c>
      <c r="J224" s="71">
        <f>+F224-H224</f>
        <v>264</v>
      </c>
    </row>
    <row r="225" spans="6:10" ht="13.5" thickBot="1">
      <c r="F225" s="75">
        <f>SUM(F222:F224)</f>
        <v>558</v>
      </c>
      <c r="H225" s="48">
        <f>SUM(H222:H224)</f>
        <v>106</v>
      </c>
      <c r="J225" s="75">
        <f>SUM(J222:J224)</f>
        <v>452</v>
      </c>
    </row>
    <row r="226" spans="7:8" ht="8.25" customHeight="1">
      <c r="G226" s="31"/>
      <c r="H226" s="31"/>
    </row>
    <row r="227" spans="6:7" ht="5.25" customHeight="1">
      <c r="F227" s="31"/>
      <c r="G227" s="31"/>
    </row>
    <row r="228" ht="12.75"/>
    <row r="229" ht="12.75"/>
    <row r="230" ht="9" customHeight="1"/>
    <row r="231" ht="12.75"/>
    <row r="232" ht="12.75"/>
    <row r="233" ht="12.75"/>
    <row r="234" ht="12.75"/>
    <row r="235" ht="12.75"/>
    <row r="236" ht="8.25" customHeight="1"/>
    <row r="237" spans="1:2" ht="12.75">
      <c r="A237" s="22" t="s">
        <v>217</v>
      </c>
      <c r="B237" s="23" t="s">
        <v>166</v>
      </c>
    </row>
    <row r="238" spans="1:2" ht="4.5" customHeight="1">
      <c r="A238" s="41"/>
      <c r="B238" s="49"/>
    </row>
    <row r="239" spans="1:2" ht="12.75">
      <c r="A239" s="41"/>
      <c r="B239" s="49"/>
    </row>
    <row r="240" spans="1:2" ht="12.75">
      <c r="A240" s="41"/>
      <c r="B240" s="49"/>
    </row>
    <row r="241" spans="1:2" ht="7.5" customHeight="1">
      <c r="A241" s="41"/>
      <c r="B241" s="49"/>
    </row>
    <row r="242" spans="1:2" ht="12.75">
      <c r="A242" s="70" t="s">
        <v>218</v>
      </c>
      <c r="B242" s="23" t="s">
        <v>191</v>
      </c>
    </row>
    <row r="243" ht="8.25" customHeight="1">
      <c r="A243" s="21"/>
    </row>
    <row r="244" ht="12.75">
      <c r="A244" s="21"/>
    </row>
    <row r="245" ht="12.75">
      <c r="A245" s="21"/>
    </row>
    <row r="246" ht="12.75">
      <c r="A246" s="21"/>
    </row>
    <row r="247" ht="9" customHeight="1">
      <c r="A247" s="21"/>
    </row>
    <row r="248" spans="1:2" ht="12.75">
      <c r="A248" s="21"/>
      <c r="B248" s="21" t="s">
        <v>192</v>
      </c>
    </row>
    <row r="249" ht="3.75" customHeight="1">
      <c r="A249" s="21"/>
    </row>
    <row r="250" spans="1:2" ht="12.75">
      <c r="A250" s="21"/>
      <c r="B250" s="45" t="s">
        <v>103</v>
      </c>
    </row>
    <row r="251" ht="12.75">
      <c r="A251" s="21"/>
    </row>
    <row r="252" ht="12.75">
      <c r="A252" s="21"/>
    </row>
    <row r="253" ht="12.75">
      <c r="B253" s="45" t="s">
        <v>105</v>
      </c>
    </row>
    <row r="256" ht="12.75">
      <c r="B256" s="45" t="s">
        <v>109</v>
      </c>
    </row>
    <row r="258" ht="9" customHeight="1"/>
    <row r="259" ht="12.75">
      <c r="A259" s="19" t="s">
        <v>167</v>
      </c>
    </row>
    <row r="260" ht="12.75">
      <c r="A260" s="19" t="s">
        <v>168</v>
      </c>
    </row>
    <row r="265" ht="12.75">
      <c r="A265" s="19" t="s">
        <v>169</v>
      </c>
    </row>
    <row r="266" ht="12.75">
      <c r="A266" s="19" t="s">
        <v>170</v>
      </c>
    </row>
    <row r="267" ht="6" customHeight="1"/>
    <row r="268" ht="12.75">
      <c r="A268" s="19" t="s">
        <v>200</v>
      </c>
    </row>
  </sheetData>
  <mergeCells count="1">
    <mergeCell ref="H138:I138"/>
  </mergeCells>
  <printOptions/>
  <pageMargins left="0.55" right="0.42" top="0.63" bottom="0.451181102" header="0.43" footer="0.31496062992126"/>
  <pageSetup firstPageNumber="3" useFirstPageNumber="1" horizontalDpi="600" verticalDpi="600" orientation="portrait" paperSize="9" scale="95" r:id="rId2"/>
  <headerFooter alignWithMargins="0">
    <oddHeader>&amp;R&amp;"Arial,Bold"&amp;12PMC</oddHeader>
    <oddFooter>&amp;C&amp;P</oddFooter>
  </headerFooter>
  <rowBreaks count="4" manualBreakCount="4">
    <brk id="61" max="255" man="1"/>
    <brk id="132" max="255" man="1"/>
    <brk id="201" max="255" man="1"/>
    <brk id="26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dc:creator>
  <cp:keywords/>
  <dc:description/>
  <cp:lastModifiedBy>win95</cp:lastModifiedBy>
  <cp:lastPrinted>2001-08-27T06:44:43Z</cp:lastPrinted>
  <dcterms:created xsi:type="dcterms:W3CDTF">2000-08-21T09:32:26Z</dcterms:created>
  <dcterms:modified xsi:type="dcterms:W3CDTF">2001-08-27T05:58:14Z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