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5" windowWidth="9420" windowHeight="4530" tabRatio="601" activeTab="0"/>
  </bookViews>
  <sheets>
    <sheet name="latest income " sheetId="1" r:id="rId1"/>
    <sheet name="latest bs" sheetId="2" r:id="rId2"/>
    <sheet name="Notes" sheetId="3" r:id="rId3"/>
  </sheets>
  <definedNames>
    <definedName name="_xlnm.Print_Area" localSheetId="2">'Notes'!$A$1:$J$252</definedName>
  </definedNames>
  <calcPr fullCalcOnLoad="1"/>
</workbook>
</file>

<file path=xl/sharedStrings.xml><?xml version="1.0" encoding="utf-8"?>
<sst xmlns="http://schemas.openxmlformats.org/spreadsheetml/2006/main" count="297" uniqueCount="228">
  <si>
    <t>CONSOLIDATED INCOME STATEMENT</t>
  </si>
  <si>
    <t xml:space="preserve">    INDIVIDUAL QUARTER</t>
  </si>
  <si>
    <t xml:space="preserve">     CUMULATIVE QUARTER</t>
  </si>
  <si>
    <t>CURRENT</t>
  </si>
  <si>
    <t>PRECEDING YEAR</t>
  </si>
  <si>
    <t>YEAR</t>
  </si>
  <si>
    <t xml:space="preserve">CORRESPONDING </t>
  </si>
  <si>
    <t>QUARTER</t>
  </si>
  <si>
    <t>TO DATE</t>
  </si>
  <si>
    <t>RM'000</t>
  </si>
  <si>
    <t>1 (a)</t>
  </si>
  <si>
    <t>Revenue</t>
  </si>
  <si>
    <t xml:space="preserve">   (b)</t>
  </si>
  <si>
    <t>Investment income</t>
  </si>
  <si>
    <t xml:space="preserve">   (c)</t>
  </si>
  <si>
    <t xml:space="preserve">Other income </t>
  </si>
  <si>
    <t>2 (a)</t>
  </si>
  <si>
    <t>Profit before finance cost,</t>
  </si>
  <si>
    <t xml:space="preserve">depreciation and amortisation,  </t>
  </si>
  <si>
    <t xml:space="preserve">exceptional items, income tax, </t>
  </si>
  <si>
    <t>minority interests and extraordinary</t>
  </si>
  <si>
    <t>items</t>
  </si>
  <si>
    <t>Finance cost</t>
  </si>
  <si>
    <t>Depreciation &amp; amortisation</t>
  </si>
  <si>
    <t xml:space="preserve">   (d)</t>
  </si>
  <si>
    <t>Exceptional items</t>
  </si>
  <si>
    <t xml:space="preserve">   (e)</t>
  </si>
  <si>
    <t>Profit before income tax, minority</t>
  </si>
  <si>
    <t xml:space="preserve">   (f)</t>
  </si>
  <si>
    <t xml:space="preserve">Share of profits and losses of </t>
  </si>
  <si>
    <t xml:space="preserve">   (g)</t>
  </si>
  <si>
    <t xml:space="preserve">interests and extraordinary items </t>
  </si>
  <si>
    <t xml:space="preserve">   (h)</t>
  </si>
  <si>
    <t>Income tax</t>
  </si>
  <si>
    <t xml:space="preserve">   (i)</t>
  </si>
  <si>
    <t>(i)  Profit after income tax before</t>
  </si>
  <si>
    <t xml:space="preserve">      deducting minority interests</t>
  </si>
  <si>
    <t xml:space="preserve">   (j)</t>
  </si>
  <si>
    <t>Net profit from ordinary activities</t>
  </si>
  <si>
    <t xml:space="preserve">attributable to members of the </t>
  </si>
  <si>
    <t>Company</t>
  </si>
  <si>
    <t xml:space="preserve">   (k)</t>
  </si>
  <si>
    <t>(i)   Extraordinary items</t>
  </si>
  <si>
    <t>(iii) Extraordinary items attributable</t>
  </si>
  <si>
    <t xml:space="preserve">       to members of the Company </t>
  </si>
  <si>
    <t xml:space="preserve">   (l) </t>
  </si>
  <si>
    <t>Net profit attributable to members</t>
  </si>
  <si>
    <t>of the Company</t>
  </si>
  <si>
    <t>3</t>
  </si>
  <si>
    <t xml:space="preserve">Earnings per 50 sen share based on </t>
  </si>
  <si>
    <t>2 (l) above :</t>
  </si>
  <si>
    <t>(a)</t>
  </si>
  <si>
    <t>Basic (based on 739,500,000</t>
  </si>
  <si>
    <t>ordinary shares) (sen)</t>
  </si>
  <si>
    <t>(b)</t>
  </si>
  <si>
    <t>Fully diluted (sen)</t>
  </si>
  <si>
    <t>N/A</t>
  </si>
  <si>
    <t>N/A - Not applicable</t>
  </si>
  <si>
    <t>CONSOLIDATED BALANCE SHEET</t>
  </si>
  <si>
    <t>AS AT END OF</t>
  </si>
  <si>
    <t>AS AT PRECEDING</t>
  </si>
  <si>
    <t>FINANCIAL</t>
  </si>
  <si>
    <t>YEAR END</t>
  </si>
  <si>
    <t>(Audited)</t>
  </si>
  <si>
    <t>1</t>
  </si>
  <si>
    <t>Property, Plant and Equipment</t>
  </si>
  <si>
    <t>2</t>
  </si>
  <si>
    <t>Long Term Investments</t>
  </si>
  <si>
    <t>4</t>
  </si>
  <si>
    <t>Goodwill on Consolidation</t>
  </si>
  <si>
    <t>5</t>
  </si>
  <si>
    <t>6</t>
  </si>
  <si>
    <t>Current Assets</t>
  </si>
  <si>
    <t xml:space="preserve">     Inventories</t>
  </si>
  <si>
    <t xml:space="preserve">     Trade Receivables</t>
  </si>
  <si>
    <t xml:space="preserve">     Deposits, Bank Balances and Cash</t>
  </si>
  <si>
    <t xml:space="preserve">     Other Debtors</t>
  </si>
  <si>
    <t xml:space="preserve">     Tax Recoverable</t>
  </si>
  <si>
    <t xml:space="preserve">     Amounts owing by Related Companies</t>
  </si>
  <si>
    <t>7</t>
  </si>
  <si>
    <t>Current Liabilities</t>
  </si>
  <si>
    <t xml:space="preserve">     Trade Payables</t>
  </si>
  <si>
    <t xml:space="preserve">     Other Payables</t>
  </si>
  <si>
    <t xml:space="preserve">     Short Term Borrowings</t>
  </si>
  <si>
    <t xml:space="preserve">     Provision for Taxation</t>
  </si>
  <si>
    <t xml:space="preserve">     Dividend Payable</t>
  </si>
  <si>
    <t>8</t>
  </si>
  <si>
    <t>Net Current Assets</t>
  </si>
  <si>
    <t>9</t>
  </si>
  <si>
    <t>Share Capital</t>
  </si>
  <si>
    <t>Reserves</t>
  </si>
  <si>
    <t xml:space="preserve">     Share Premium</t>
  </si>
  <si>
    <t xml:space="preserve">     Capital Reserve</t>
  </si>
  <si>
    <t xml:space="preserve">     Exchange Fluctuation Reserve</t>
  </si>
  <si>
    <t xml:space="preserve">     Retained Profits</t>
  </si>
  <si>
    <t>10</t>
  </si>
  <si>
    <t>Minority Interests</t>
  </si>
  <si>
    <t>11</t>
  </si>
  <si>
    <t>Long Term Borrowings</t>
  </si>
  <si>
    <t>12</t>
  </si>
  <si>
    <t>Other Long Term Liabilities</t>
  </si>
  <si>
    <t>13</t>
  </si>
  <si>
    <t>Net Tangible Assets per 50 sen share (RM)</t>
  </si>
  <si>
    <t>NOTES</t>
  </si>
  <si>
    <t>1.</t>
  </si>
  <si>
    <t>Accounting Policies</t>
  </si>
  <si>
    <t>2.</t>
  </si>
  <si>
    <t>Exceptional Items</t>
  </si>
  <si>
    <t>i)  Exceptional items comprise :-</t>
  </si>
  <si>
    <t xml:space="preserve">  YEAR</t>
  </si>
  <si>
    <t xml:space="preserve"> YEAR</t>
  </si>
  <si>
    <t xml:space="preserve">       exceptional items included under</t>
  </si>
  <si>
    <t xml:space="preserve">       2 (f) of the Consolidated Income</t>
  </si>
  <si>
    <t>3.</t>
  </si>
  <si>
    <t>Extraordinary Items</t>
  </si>
  <si>
    <t>4.</t>
  </si>
  <si>
    <t>Taxation</t>
  </si>
  <si>
    <t>Taxation comprises :-</t>
  </si>
  <si>
    <t>Current taxation</t>
  </si>
  <si>
    <t>5.</t>
  </si>
  <si>
    <t>6.</t>
  </si>
  <si>
    <t>Quoted Securities</t>
  </si>
  <si>
    <t xml:space="preserve">      RM'000</t>
  </si>
  <si>
    <t xml:space="preserve">     At cost</t>
  </si>
  <si>
    <t xml:space="preserve">     Less:  Provision for diminution in value</t>
  </si>
  <si>
    <t xml:space="preserve">     At book value</t>
  </si>
  <si>
    <t xml:space="preserve">     Market value</t>
  </si>
  <si>
    <t>7.</t>
  </si>
  <si>
    <t>Changes in the Composition of the Group</t>
  </si>
  <si>
    <t>8.</t>
  </si>
  <si>
    <t>Status of Corporate Proposals</t>
  </si>
  <si>
    <t>9.</t>
  </si>
  <si>
    <t>Issuances and Repayments of Debt and Equity Securities</t>
  </si>
  <si>
    <t>10.</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</si>
  <si>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</si>
  <si>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</si>
  <si>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</si>
  <si>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</si>
  <si>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</si>
  <si>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</si>
  <si>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</si>
  <si>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</si>
  <si>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</si>
  <si>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</si>
  <si>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</si>
  <si>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11.</t>
  </si>
  <si>
    <t>Contingent Liabilities</t>
  </si>
  <si>
    <t>12.</t>
  </si>
  <si>
    <t>Off Balance Sheet Financial Instruments</t>
  </si>
  <si>
    <t>13.</t>
  </si>
  <si>
    <t>Material Litigation</t>
  </si>
  <si>
    <t>14.</t>
  </si>
  <si>
    <t>Segmental Reporting</t>
  </si>
  <si>
    <t>Employed</t>
  </si>
  <si>
    <t>Food &amp; Confectionery</t>
  </si>
  <si>
    <t>Other Activities</t>
  </si>
  <si>
    <t>- share of results</t>
  </si>
  <si>
    <t>- net investments</t>
  </si>
  <si>
    <t>Less: Group's share of associated</t>
  </si>
  <si>
    <t>15.</t>
  </si>
  <si>
    <t>16.</t>
  </si>
  <si>
    <t>Review of Performance of the Company and its Principal Subsidiaries</t>
  </si>
  <si>
    <t>17.</t>
  </si>
  <si>
    <t>Subsequent Events</t>
  </si>
  <si>
    <t>18.</t>
  </si>
  <si>
    <t>Seasonal or Cyclical Factors</t>
  </si>
  <si>
    <t>19.</t>
  </si>
  <si>
    <t>Prospects for Current Financial Year</t>
  </si>
  <si>
    <t>20.</t>
  </si>
  <si>
    <t>Variance of Actual Profit from Forecast Profit</t>
  </si>
  <si>
    <t>21.</t>
  </si>
  <si>
    <t>Other Matters</t>
  </si>
  <si>
    <t xml:space="preserve">  </t>
  </si>
  <si>
    <t>22.</t>
  </si>
  <si>
    <t>Dividend</t>
  </si>
  <si>
    <t>On behalf of the Board</t>
  </si>
  <si>
    <t>PAN MALAYSIA CORPORATION BERHAD</t>
  </si>
  <si>
    <t>LAI CHEE LEONG</t>
  </si>
  <si>
    <t>Company Secretary</t>
  </si>
  <si>
    <t>The foreign borrowings are taken by the foreign subsidiaries of the Group.</t>
  </si>
  <si>
    <t xml:space="preserve">Before </t>
  </si>
  <si>
    <t>31/03/2001</t>
  </si>
  <si>
    <t>31/03/2000</t>
  </si>
  <si>
    <t>31/12/2000</t>
  </si>
  <si>
    <t xml:space="preserve"> 31/03/2001</t>
  </si>
  <si>
    <t>There were no extraordinary items for the financial period under review.</t>
  </si>
  <si>
    <t>PERIOD</t>
  </si>
  <si>
    <t>Profits on Disposal of Investments and/or Properties</t>
  </si>
  <si>
    <t>Date:  29 May 2001</t>
  </si>
  <si>
    <t>Under provision in respect of prior years</t>
  </si>
  <si>
    <t>Shareholders' Funds</t>
  </si>
  <si>
    <t xml:space="preserve">  Profit/(Loss)</t>
  </si>
  <si>
    <t xml:space="preserve">              RM'000</t>
  </si>
  <si>
    <t xml:space="preserve">              Assets </t>
  </si>
  <si>
    <t xml:space="preserve">         RM'000</t>
  </si>
  <si>
    <t xml:space="preserve">       Proposed utilisation as approved by the                                                  </t>
  </si>
  <si>
    <t xml:space="preserve">      RM '000</t>
  </si>
  <si>
    <t xml:space="preserve">       Gain on disposal of quoted investments</t>
  </si>
  <si>
    <t xml:space="preserve">       Rights issue expenses of a subsidiary</t>
  </si>
  <si>
    <t xml:space="preserve">   Securities Commision ("SC")</t>
  </si>
  <si>
    <t>- share of revenue</t>
  </si>
  <si>
    <t xml:space="preserve">            ("PMI") warrants into ordinary shares of PMI</t>
  </si>
  <si>
    <t xml:space="preserve">          (b)   Working capital                                                              </t>
  </si>
  <si>
    <t xml:space="preserve">          (c)   Balance of proceeds to continue to be placed</t>
  </si>
  <si>
    <t xml:space="preserve">        as at</t>
  </si>
  <si>
    <t xml:space="preserve">           Balance </t>
  </si>
  <si>
    <t xml:space="preserve">      Balance </t>
  </si>
  <si>
    <t xml:space="preserve">   as at</t>
  </si>
  <si>
    <t xml:space="preserve">     RM '000</t>
  </si>
  <si>
    <t xml:space="preserve"> Utilised</t>
  </si>
  <si>
    <t xml:space="preserve">          (a)   Conversion  of Pan Malaysian Industries Berhad </t>
  </si>
  <si>
    <t xml:space="preserve">                    in fixed deposits in financial institutions                              </t>
  </si>
  <si>
    <t>associated company</t>
  </si>
  <si>
    <t>Investment in Associated Company</t>
  </si>
  <si>
    <t>ii)  Share of associated company's</t>
  </si>
  <si>
    <t>On share of results of associated company</t>
  </si>
  <si>
    <t>Associated Company</t>
  </si>
  <si>
    <t xml:space="preserve">             company's revenue</t>
  </si>
  <si>
    <t>interests and extraordinary items</t>
  </si>
  <si>
    <t>(ii) Less: Minority interests</t>
  </si>
  <si>
    <t>(ii)  Less: Minority interests</t>
  </si>
  <si>
    <t>Note:-</t>
  </si>
  <si>
    <t xml:space="preserve">       Statement</t>
  </si>
  <si>
    <t>Not applicable.</t>
  </si>
  <si>
    <t>Deferred Taxation</t>
  </si>
  <si>
    <t xml:space="preserve">       29/05/2001</t>
  </si>
  <si>
    <t xml:space="preserve">           RM '000</t>
  </si>
  <si>
    <t xml:space="preserve">  01/01/2001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</si>
</sst>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s>
  <fonts count="9">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Continuous"/>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0"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0" applyNumberFormat="1" applyFont="1" applyBorder="1" applyAlignment="1">
      <alignment horizontal="center"/>
    </xf>
    <xf numFmtId="0" fontId="3" fillId="0" borderId="0" xfId="0" applyFont="1" applyBorder="1" applyAlignment="1">
      <alignment horizontal="right"/>
    </xf>
    <xf numFmtId="181" fontId="0" fillId="0" borderId="0" xfId="15" applyNumberFormat="1" applyFont="1" applyAlignment="1">
      <alignment/>
    </xf>
    <xf numFmtId="181" fontId="3" fillId="0" borderId="0" xfId="15" applyNumberFormat="1" applyFont="1" applyBorder="1" applyAlignment="1">
      <alignment horizontal="center"/>
    </xf>
    <xf numFmtId="0" fontId="0" fillId="0" borderId="0" xfId="0" applyFont="1" applyAlignment="1" quotePrefix="1">
      <alignmen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4" xfId="0" applyNumberFormat="1" applyFont="1" applyBorder="1" applyAlignment="1">
      <alignment/>
    </xf>
    <xf numFmtId="181" fontId="0" fillId="0" borderId="4" xfId="15" applyNumberFormat="1" applyFont="1" applyBorder="1" applyAlignment="1">
      <alignment/>
    </xf>
    <xf numFmtId="181" fontId="0" fillId="0" borderId="1" xfId="15" applyNumberFormat="1" applyFont="1" applyBorder="1" applyAlignment="1">
      <alignment/>
    </xf>
    <xf numFmtId="181" fontId="0" fillId="0" borderId="5"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quotePrefix="1">
      <alignment/>
    </xf>
    <xf numFmtId="181" fontId="3" fillId="0" borderId="0" xfId="15" applyNumberFormat="1" applyFont="1" applyBorder="1" applyAlignment="1">
      <alignment horizontal="righ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0" fillId="0" borderId="0" xfId="15" applyNumberFormat="1" applyFont="1" applyAlignment="1">
      <alignment/>
    </xf>
    <xf numFmtId="171" fontId="7" fillId="0" borderId="0" xfId="15" applyNumberFormat="1" applyFont="1" applyAlignment="1" quotePrefix="1">
      <alignment/>
    </xf>
    <xf numFmtId="14" fontId="3" fillId="0" borderId="0" xfId="0" applyNumberFormat="1" applyFont="1" applyBorder="1" applyAlignment="1" quotePrefix="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Alignment="1">
      <alignment horizontal="right"/>
    </xf>
    <xf numFmtId="3" fontId="0" fillId="0" borderId="0" xfId="0" applyNumberFormat="1" applyFont="1" applyAlignment="1">
      <alignment horizontal="right"/>
    </xf>
    <xf numFmtId="181" fontId="0" fillId="0" borderId="0" xfId="0" applyNumberFormat="1" applyFont="1" applyAlignment="1" quotePrefix="1">
      <alignment horizontal="right"/>
    </xf>
    <xf numFmtId="0" fontId="3" fillId="0" borderId="0" xfId="0" applyFont="1" applyAlignment="1" applyProtection="1">
      <alignment horizontal="left"/>
      <protection locked="0"/>
    </xf>
    <xf numFmtId="0" fontId="1"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quotePrefix="1">
      <alignment horizontal="left"/>
      <protection locked="0"/>
    </xf>
    <xf numFmtId="0" fontId="3" fillId="0" borderId="0" xfId="0" applyFont="1" applyAlignment="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2" fillId="0" borderId="0" xfId="0" applyFont="1" applyBorder="1" applyAlignment="1" applyProtection="1">
      <alignment horizontal="center"/>
      <protection locked="0"/>
    </xf>
    <xf numFmtId="0" fontId="2" fillId="0" borderId="0" xfId="0" applyFont="1" applyBorder="1" applyAlignment="1" applyProtection="1" quotePrefix="1">
      <alignment horizontal="center"/>
      <protection locked="0"/>
    </xf>
    <xf numFmtId="38" fontId="0" fillId="0" borderId="0" xfId="0" applyNumberFormat="1" applyAlignment="1" applyProtection="1">
      <alignment/>
      <protection locked="0"/>
    </xf>
    <xf numFmtId="0" fontId="0" fillId="0" borderId="0" xfId="0" applyFont="1" applyAlignment="1" applyProtection="1">
      <alignment/>
      <protection locked="0"/>
    </xf>
    <xf numFmtId="181" fontId="0" fillId="0" borderId="0" xfId="0" applyNumberFormat="1" applyAlignment="1" applyProtection="1">
      <alignment/>
      <protection locked="0"/>
    </xf>
    <xf numFmtId="181" fontId="0" fillId="0" borderId="6" xfId="0" applyNumberFormat="1" applyBorder="1" applyAlignment="1" applyProtection="1">
      <alignment/>
      <protection locked="0"/>
    </xf>
    <xf numFmtId="0" fontId="0" fillId="0" borderId="0" xfId="0" applyBorder="1" applyAlignment="1" applyProtection="1">
      <alignment/>
      <protection locked="0"/>
    </xf>
    <xf numFmtId="181" fontId="0" fillId="0" borderId="0" xfId="0" applyNumberFormat="1" applyBorder="1" applyAlignment="1" applyProtection="1">
      <alignment/>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181" fontId="0" fillId="0" borderId="1" xfId="0" applyNumberFormat="1" applyBorder="1" applyAlignment="1" applyProtection="1">
      <alignment/>
      <protection locked="0"/>
    </xf>
    <xf numFmtId="0" fontId="0" fillId="0" borderId="0" xfId="0" applyAlignment="1" applyProtection="1">
      <alignment horizontal="righ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181" fontId="0" fillId="0" borderId="0" xfId="0" applyNumberFormat="1" applyBorder="1" applyAlignment="1" applyProtection="1">
      <alignment horizontal="right"/>
      <protection locked="0"/>
    </xf>
    <xf numFmtId="181" fontId="0" fillId="0" borderId="5" xfId="0" applyNumberFormat="1" applyBorder="1" applyAlignment="1" applyProtection="1">
      <alignment horizontal="right"/>
      <protection locked="0"/>
    </xf>
    <xf numFmtId="0" fontId="0" fillId="0" borderId="0" xfId="0" applyFont="1" applyAlignment="1" applyProtection="1">
      <alignment horizontal="center"/>
      <protection locked="0"/>
    </xf>
    <xf numFmtId="181" fontId="0" fillId="0" borderId="0" xfId="0" applyNumberFormat="1" applyAlignment="1" applyProtection="1">
      <alignment horizontal="right"/>
      <protection locked="0"/>
    </xf>
    <xf numFmtId="181" fontId="0" fillId="0" borderId="6" xfId="0" applyNumberFormat="1" applyBorder="1" applyAlignment="1" applyProtection="1">
      <alignment horizontal="right"/>
      <protection locked="0"/>
    </xf>
    <xf numFmtId="0" fontId="0" fillId="0" borderId="0" xfId="0" applyFont="1" applyAlignment="1" applyProtection="1" quotePrefix="1">
      <alignment horizontal="left"/>
      <protection locked="0"/>
    </xf>
    <xf numFmtId="0" fontId="0" fillId="0" borderId="0" xfId="0" applyAlignment="1" applyProtection="1" quotePrefix="1">
      <alignment/>
      <protection locked="0"/>
    </xf>
    <xf numFmtId="0" fontId="4" fillId="0" borderId="0" xfId="0" applyFont="1" applyAlignment="1" applyProtection="1">
      <alignment horizontal="center"/>
      <protection locked="0"/>
    </xf>
    <xf numFmtId="0" fontId="0" fillId="0" borderId="1" xfId="0" applyBorder="1" applyAlignment="1" applyProtection="1">
      <alignment/>
      <protection locked="0"/>
    </xf>
    <xf numFmtId="0" fontId="0" fillId="0" borderId="6" xfId="0" applyBorder="1" applyAlignment="1" applyProtection="1">
      <alignment/>
      <protection locked="0"/>
    </xf>
    <xf numFmtId="0" fontId="0" fillId="0" borderId="0" xfId="0" applyFont="1" applyAlignment="1" applyProtection="1">
      <alignment horizontal="left"/>
      <protection locked="0"/>
    </xf>
    <xf numFmtId="0" fontId="0" fillId="0" borderId="0" xfId="0" applyFont="1" applyAlignment="1">
      <alignment/>
    </xf>
    <xf numFmtId="169" fontId="0" fillId="0" borderId="0" xfId="0" applyNumberFormat="1" applyAlignment="1" applyProtection="1">
      <alignment/>
      <protection locked="0"/>
    </xf>
    <xf numFmtId="169" fontId="0" fillId="0" borderId="0" xfId="0" applyNumberFormat="1" applyBorder="1" applyAlignment="1" applyProtection="1">
      <alignment/>
      <protection locked="0"/>
    </xf>
    <xf numFmtId="169" fontId="0" fillId="0" borderId="1" xfId="0" applyNumberFormat="1" applyBorder="1" applyAlignment="1" applyProtection="1">
      <alignment/>
      <protection locked="0"/>
    </xf>
    <xf numFmtId="181" fontId="3" fillId="0" borderId="0" xfId="15" applyNumberFormat="1" applyFont="1" applyAlignment="1">
      <alignment horizontal="center"/>
    </xf>
    <xf numFmtId="14" fontId="3" fillId="0" borderId="0" xfId="0" applyNumberFormat="1" applyFont="1" applyBorder="1" applyAlignment="1">
      <alignment horizontal="center"/>
    </xf>
    <xf numFmtId="0" fontId="8" fillId="0" borderId="0" xfId="0" applyFont="1" applyBorder="1" applyAlignment="1" applyProtection="1">
      <alignment/>
      <protection locked="0"/>
    </xf>
    <xf numFmtId="38" fontId="0" fillId="0" borderId="0" xfId="0" applyNumberFormat="1" applyBorder="1" applyAlignment="1" applyProtection="1">
      <alignment/>
      <protection locked="0"/>
    </xf>
    <xf numFmtId="14" fontId="2" fillId="0" borderId="0" xfId="0" applyNumberFormat="1" applyFont="1" applyBorder="1" applyAlignment="1" applyProtection="1" quotePrefix="1">
      <alignment horizontal="center"/>
      <protection locked="0"/>
    </xf>
    <xf numFmtId="0" fontId="4" fillId="0" borderId="0" xfId="0" applyFont="1" applyBorder="1" applyAlignment="1" applyProtection="1" quotePrefix="1">
      <alignment horizontal="center"/>
      <protection locked="0"/>
    </xf>
    <xf numFmtId="0" fontId="2"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171" fontId="0" fillId="0" borderId="0" xfId="0" applyNumberFormat="1" applyAlignment="1" applyProtection="1">
      <alignment/>
      <protection locked="0"/>
    </xf>
    <xf numFmtId="171" fontId="4" fillId="0" borderId="0" xfId="0" applyNumberFormat="1" applyFont="1" applyBorder="1" applyAlignment="1" applyProtection="1" quotePrefix="1">
      <alignment horizontal="center"/>
      <protection locked="0"/>
    </xf>
    <xf numFmtId="171" fontId="4" fillId="0" borderId="1" xfId="0" applyNumberFormat="1" applyFont="1" applyBorder="1" applyAlignment="1" applyProtection="1" quotePrefix="1">
      <alignment horizontal="center"/>
      <protection locked="0"/>
    </xf>
    <xf numFmtId="171" fontId="4" fillId="0" borderId="6" xfId="0" applyNumberFormat="1" applyFont="1" applyBorder="1" applyAlignment="1" applyProtection="1" quotePrefix="1">
      <alignment horizontal="center"/>
      <protection locked="0"/>
    </xf>
    <xf numFmtId="169" fontId="0" fillId="0" borderId="5" xfId="0" applyNumberFormat="1" applyBorder="1" applyAlignment="1" applyProtection="1">
      <alignment/>
      <protection locked="0"/>
    </xf>
    <xf numFmtId="169" fontId="0" fillId="0" borderId="6" xfId="0" applyNumberFormat="1" applyBorder="1" applyAlignment="1" applyProtection="1">
      <alignment/>
      <protection locked="0"/>
    </xf>
    <xf numFmtId="181" fontId="0" fillId="0" borderId="0" xfId="0" applyNumberFormat="1" applyFont="1" applyBorder="1" applyAlignment="1">
      <alignment horizontal="left"/>
    </xf>
    <xf numFmtId="171" fontId="0" fillId="0" borderId="1" xfId="0" applyNumberFormat="1" applyBorder="1" applyAlignment="1" applyProtection="1">
      <alignment horizontal="center"/>
      <protection locked="0"/>
    </xf>
    <xf numFmtId="171" fontId="0" fillId="0" borderId="0" xfId="0" applyNumberFormat="1" applyFont="1" applyAlignment="1">
      <alignment horizontal="right"/>
    </xf>
    <xf numFmtId="38" fontId="0" fillId="0" borderId="0" xfId="0" applyNumberFormat="1" applyFont="1" applyAlignment="1">
      <alignment horizontal="right"/>
    </xf>
    <xf numFmtId="38" fontId="0" fillId="0" borderId="0" xfId="0" applyNumberFormat="1" applyFont="1" applyBorder="1" applyAlignment="1">
      <alignment horizontal="right"/>
    </xf>
    <xf numFmtId="38" fontId="0" fillId="0" borderId="1" xfId="0" applyNumberFormat="1" applyFont="1" applyBorder="1" applyAlignment="1">
      <alignment horizontal="right"/>
    </xf>
    <xf numFmtId="171" fontId="0" fillId="0" borderId="1" xfId="0" applyNumberFormat="1" applyBorder="1" applyAlignment="1" applyProtection="1">
      <alignment/>
      <protection locked="0"/>
    </xf>
    <xf numFmtId="14" fontId="3" fillId="0" borderId="0" xfId="0" applyNumberFormat="1" applyFont="1" applyAlignment="1" applyProtection="1">
      <alignment horizontal="right"/>
      <protection locked="0"/>
    </xf>
    <xf numFmtId="0" fontId="0" fillId="0" borderId="0" xfId="0" applyAlignment="1" applyProtection="1">
      <alignment/>
      <protection locked="0"/>
    </xf>
    <xf numFmtId="0" fontId="0" fillId="0" borderId="1" xfId="0" applyBorder="1" applyAlignment="1" applyProtection="1">
      <alignment/>
      <protection locked="0"/>
    </xf>
    <xf numFmtId="0" fontId="0" fillId="0" borderId="6" xfId="0" applyBorder="1" applyAlignment="1" applyProtection="1">
      <alignment/>
      <protection locked="0"/>
    </xf>
    <xf numFmtId="181" fontId="0" fillId="0" borderId="1" xfId="0" applyNumberFormat="1" applyFont="1" applyBorder="1" applyAlignment="1">
      <alignment horizontal="right"/>
    </xf>
    <xf numFmtId="181" fontId="0" fillId="0" borderId="0" xfId="0" applyNumberFormat="1" applyFont="1" applyBorder="1" applyAlignment="1">
      <alignment horizontal="right"/>
    </xf>
    <xf numFmtId="181" fontId="0" fillId="0" borderId="5" xfId="0" applyNumberFormat="1" applyFont="1" applyBorder="1" applyAlignment="1">
      <alignment horizontal="right"/>
    </xf>
    <xf numFmtId="181" fontId="0" fillId="0" borderId="5" xfId="0" applyNumberFormat="1" applyFont="1" applyBorder="1" applyAlignment="1" quotePrefix="1">
      <alignment horizontal="righ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7</xdr:row>
      <xdr:rowOff>0</xdr:rowOff>
    </xdr:from>
    <xdr:to>
      <xdr:col>11</xdr:col>
      <xdr:colOff>190500</xdr:colOff>
      <xdr:row>12</xdr:row>
      <xdr:rowOff>19050</xdr:rowOff>
    </xdr:to>
    <xdr:sp>
      <xdr:nvSpPr>
        <xdr:cNvPr id="1" name="Text 1"/>
        <xdr:cNvSpPr txBox="1">
          <a:spLocks noChangeArrowheads="1"/>
        </xdr:cNvSpPr>
      </xdr:nvSpPr>
      <xdr:spPr>
        <a:xfrm>
          <a:off x="5972175" y="1038225"/>
          <a:ext cx="1333500" cy="838200"/>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PRECEDING YEAR
CORRESPONDING
PERIOD
31/03/2000
</a:t>
          </a:r>
        </a:p>
      </xdr:txBody>
    </xdr:sp>
    <xdr:clientData/>
  </xdr:twoCellAnchor>
  <xdr:twoCellAnchor>
    <xdr:from>
      <xdr:col>4</xdr:col>
      <xdr:colOff>152400</xdr:colOff>
      <xdr:row>14</xdr:row>
      <xdr:rowOff>161925</xdr:rowOff>
    </xdr:from>
    <xdr:to>
      <xdr:col>5</xdr:col>
      <xdr:colOff>0</xdr:colOff>
      <xdr:row>14</xdr:row>
      <xdr:rowOff>161925</xdr:rowOff>
    </xdr:to>
    <xdr:sp>
      <xdr:nvSpPr>
        <xdr:cNvPr id="2" name="Line 2"/>
        <xdr:cNvSpPr>
          <a:spLocks/>
        </xdr:cNvSpPr>
      </xdr:nvSpPr>
      <xdr:spPr>
        <a:xfrm>
          <a:off x="2847975" y="22860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17</xdr:row>
      <xdr:rowOff>9525</xdr:rowOff>
    </xdr:from>
    <xdr:to>
      <xdr:col>5</xdr:col>
      <xdr:colOff>0</xdr:colOff>
      <xdr:row>17</xdr:row>
      <xdr:rowOff>9525</xdr:rowOff>
    </xdr:to>
    <xdr:sp>
      <xdr:nvSpPr>
        <xdr:cNvPr id="3" name="Line 3"/>
        <xdr:cNvSpPr>
          <a:spLocks/>
        </xdr:cNvSpPr>
      </xdr:nvSpPr>
      <xdr:spPr>
        <a:xfrm>
          <a:off x="2847975" y="258127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19</xdr:row>
      <xdr:rowOff>9525</xdr:rowOff>
    </xdr:from>
    <xdr:to>
      <xdr:col>5</xdr:col>
      <xdr:colOff>0</xdr:colOff>
      <xdr:row>19</xdr:row>
      <xdr:rowOff>9525</xdr:rowOff>
    </xdr:to>
    <xdr:sp>
      <xdr:nvSpPr>
        <xdr:cNvPr id="4" name="Line 4"/>
        <xdr:cNvSpPr>
          <a:spLocks/>
        </xdr:cNvSpPr>
      </xdr:nvSpPr>
      <xdr:spPr>
        <a:xfrm>
          <a:off x="2847975" y="28575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15</xdr:row>
      <xdr:rowOff>0</xdr:rowOff>
    </xdr:from>
    <xdr:to>
      <xdr:col>9</xdr:col>
      <xdr:colOff>9525</xdr:colOff>
      <xdr:row>15</xdr:row>
      <xdr:rowOff>0</xdr:rowOff>
    </xdr:to>
    <xdr:sp>
      <xdr:nvSpPr>
        <xdr:cNvPr id="5" name="Line 5"/>
        <xdr:cNvSpPr>
          <a:spLocks/>
        </xdr:cNvSpPr>
      </xdr:nvSpPr>
      <xdr:spPr>
        <a:xfrm>
          <a:off x="5143500" y="229552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17</xdr:row>
      <xdr:rowOff>0</xdr:rowOff>
    </xdr:from>
    <xdr:to>
      <xdr:col>9</xdr:col>
      <xdr:colOff>9525</xdr:colOff>
      <xdr:row>17</xdr:row>
      <xdr:rowOff>0</xdr:rowOff>
    </xdr:to>
    <xdr:sp>
      <xdr:nvSpPr>
        <xdr:cNvPr id="6" name="Line 6"/>
        <xdr:cNvSpPr>
          <a:spLocks/>
        </xdr:cNvSpPr>
      </xdr:nvSpPr>
      <xdr:spPr>
        <a:xfrm>
          <a:off x="5143500" y="257175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19</xdr:row>
      <xdr:rowOff>9525</xdr:rowOff>
    </xdr:from>
    <xdr:to>
      <xdr:col>9</xdr:col>
      <xdr:colOff>9525</xdr:colOff>
      <xdr:row>19</xdr:row>
      <xdr:rowOff>9525</xdr:rowOff>
    </xdr:to>
    <xdr:sp>
      <xdr:nvSpPr>
        <xdr:cNvPr id="7" name="Line 7"/>
        <xdr:cNvSpPr>
          <a:spLocks/>
        </xdr:cNvSpPr>
      </xdr:nvSpPr>
      <xdr:spPr>
        <a:xfrm>
          <a:off x="5143500" y="28575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31</xdr:row>
      <xdr:rowOff>0</xdr:rowOff>
    </xdr:from>
    <xdr:to>
      <xdr:col>5</xdr:col>
      <xdr:colOff>0</xdr:colOff>
      <xdr:row>31</xdr:row>
      <xdr:rowOff>0</xdr:rowOff>
    </xdr:to>
    <xdr:sp>
      <xdr:nvSpPr>
        <xdr:cNvPr id="8" name="Line 8"/>
        <xdr:cNvSpPr>
          <a:spLocks/>
        </xdr:cNvSpPr>
      </xdr:nvSpPr>
      <xdr:spPr>
        <a:xfrm>
          <a:off x="2847975" y="45624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38</xdr:row>
      <xdr:rowOff>0</xdr:rowOff>
    </xdr:from>
    <xdr:to>
      <xdr:col>5</xdr:col>
      <xdr:colOff>9525</xdr:colOff>
      <xdr:row>38</xdr:row>
      <xdr:rowOff>0</xdr:rowOff>
    </xdr:to>
    <xdr:sp>
      <xdr:nvSpPr>
        <xdr:cNvPr id="9" name="Line 9"/>
        <xdr:cNvSpPr>
          <a:spLocks/>
        </xdr:cNvSpPr>
      </xdr:nvSpPr>
      <xdr:spPr>
        <a:xfrm>
          <a:off x="2857500" y="56388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43</xdr:row>
      <xdr:rowOff>0</xdr:rowOff>
    </xdr:from>
    <xdr:to>
      <xdr:col>5</xdr:col>
      <xdr:colOff>0</xdr:colOff>
      <xdr:row>43</xdr:row>
      <xdr:rowOff>0</xdr:rowOff>
    </xdr:to>
    <xdr:sp>
      <xdr:nvSpPr>
        <xdr:cNvPr id="10" name="Line 10"/>
        <xdr:cNvSpPr>
          <a:spLocks/>
        </xdr:cNvSpPr>
      </xdr:nvSpPr>
      <xdr:spPr>
        <a:xfrm>
          <a:off x="2847975" y="63341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9525</xdr:rowOff>
    </xdr:from>
    <xdr:to>
      <xdr:col>5</xdr:col>
      <xdr:colOff>0</xdr:colOff>
      <xdr:row>48</xdr:row>
      <xdr:rowOff>9525</xdr:rowOff>
    </xdr:to>
    <xdr:sp>
      <xdr:nvSpPr>
        <xdr:cNvPr id="11" name="Line 11"/>
        <xdr:cNvSpPr>
          <a:spLocks/>
        </xdr:cNvSpPr>
      </xdr:nvSpPr>
      <xdr:spPr>
        <a:xfrm>
          <a:off x="2847975" y="70389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60</xdr:row>
      <xdr:rowOff>0</xdr:rowOff>
    </xdr:from>
    <xdr:to>
      <xdr:col>5</xdr:col>
      <xdr:colOff>0</xdr:colOff>
      <xdr:row>60</xdr:row>
      <xdr:rowOff>0</xdr:rowOff>
    </xdr:to>
    <xdr:sp>
      <xdr:nvSpPr>
        <xdr:cNvPr id="12" name="Line 12"/>
        <xdr:cNvSpPr>
          <a:spLocks/>
        </xdr:cNvSpPr>
      </xdr:nvSpPr>
      <xdr:spPr>
        <a:xfrm>
          <a:off x="2847975" y="86868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62</xdr:row>
      <xdr:rowOff>0</xdr:rowOff>
    </xdr:from>
    <xdr:to>
      <xdr:col>5</xdr:col>
      <xdr:colOff>0</xdr:colOff>
      <xdr:row>62</xdr:row>
      <xdr:rowOff>0</xdr:rowOff>
    </xdr:to>
    <xdr:sp>
      <xdr:nvSpPr>
        <xdr:cNvPr id="13" name="Line 13"/>
        <xdr:cNvSpPr>
          <a:spLocks/>
        </xdr:cNvSpPr>
      </xdr:nvSpPr>
      <xdr:spPr>
        <a:xfrm>
          <a:off x="2847975" y="902017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31</xdr:row>
      <xdr:rowOff>0</xdr:rowOff>
    </xdr:from>
    <xdr:to>
      <xdr:col>8</xdr:col>
      <xdr:colOff>962025</xdr:colOff>
      <xdr:row>31</xdr:row>
      <xdr:rowOff>0</xdr:rowOff>
    </xdr:to>
    <xdr:sp>
      <xdr:nvSpPr>
        <xdr:cNvPr id="14" name="Line 14"/>
        <xdr:cNvSpPr>
          <a:spLocks/>
        </xdr:cNvSpPr>
      </xdr:nvSpPr>
      <xdr:spPr>
        <a:xfrm>
          <a:off x="5124450" y="45624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38</xdr:row>
      <xdr:rowOff>0</xdr:rowOff>
    </xdr:from>
    <xdr:to>
      <xdr:col>8</xdr:col>
      <xdr:colOff>962025</xdr:colOff>
      <xdr:row>38</xdr:row>
      <xdr:rowOff>0</xdr:rowOff>
    </xdr:to>
    <xdr:sp>
      <xdr:nvSpPr>
        <xdr:cNvPr id="15" name="Line 15"/>
        <xdr:cNvSpPr>
          <a:spLocks/>
        </xdr:cNvSpPr>
      </xdr:nvSpPr>
      <xdr:spPr>
        <a:xfrm>
          <a:off x="5124450" y="56388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43</xdr:row>
      <xdr:rowOff>0</xdr:rowOff>
    </xdr:from>
    <xdr:to>
      <xdr:col>8</xdr:col>
      <xdr:colOff>962025</xdr:colOff>
      <xdr:row>43</xdr:row>
      <xdr:rowOff>0</xdr:rowOff>
    </xdr:to>
    <xdr:sp>
      <xdr:nvSpPr>
        <xdr:cNvPr id="16" name="Line 16"/>
        <xdr:cNvSpPr>
          <a:spLocks/>
        </xdr:cNvSpPr>
      </xdr:nvSpPr>
      <xdr:spPr>
        <a:xfrm>
          <a:off x="5124450" y="63341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48</xdr:row>
      <xdr:rowOff>9525</xdr:rowOff>
    </xdr:from>
    <xdr:to>
      <xdr:col>8</xdr:col>
      <xdr:colOff>962025</xdr:colOff>
      <xdr:row>48</xdr:row>
      <xdr:rowOff>9525</xdr:rowOff>
    </xdr:to>
    <xdr:sp>
      <xdr:nvSpPr>
        <xdr:cNvPr id="17" name="Line 17"/>
        <xdr:cNvSpPr>
          <a:spLocks/>
        </xdr:cNvSpPr>
      </xdr:nvSpPr>
      <xdr:spPr>
        <a:xfrm>
          <a:off x="5124450" y="70389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60</xdr:row>
      <xdr:rowOff>0</xdr:rowOff>
    </xdr:from>
    <xdr:to>
      <xdr:col>8</xdr:col>
      <xdr:colOff>962025</xdr:colOff>
      <xdr:row>60</xdr:row>
      <xdr:rowOff>0</xdr:rowOff>
    </xdr:to>
    <xdr:sp>
      <xdr:nvSpPr>
        <xdr:cNvPr id="18" name="Line 18"/>
        <xdr:cNvSpPr>
          <a:spLocks/>
        </xdr:cNvSpPr>
      </xdr:nvSpPr>
      <xdr:spPr>
        <a:xfrm>
          <a:off x="5124450" y="86868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62</xdr:row>
      <xdr:rowOff>0</xdr:rowOff>
    </xdr:from>
    <xdr:to>
      <xdr:col>8</xdr:col>
      <xdr:colOff>962025</xdr:colOff>
      <xdr:row>62</xdr:row>
      <xdr:rowOff>0</xdr:rowOff>
    </xdr:to>
    <xdr:sp>
      <xdr:nvSpPr>
        <xdr:cNvPr id="19" name="Line 19"/>
        <xdr:cNvSpPr>
          <a:spLocks/>
        </xdr:cNvSpPr>
      </xdr:nvSpPr>
      <xdr:spPr>
        <a:xfrm>
          <a:off x="5124450" y="902017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95250</xdr:rowOff>
    </xdr:from>
    <xdr:to>
      <xdr:col>9</xdr:col>
      <xdr:colOff>1038225</xdr:colOff>
      <xdr:row>54</xdr:row>
      <xdr:rowOff>0</xdr:rowOff>
    </xdr:to>
    <xdr:sp>
      <xdr:nvSpPr>
        <xdr:cNvPr id="1" name="Text 20"/>
        <xdr:cNvSpPr txBox="1">
          <a:spLocks noChangeArrowheads="1"/>
        </xdr:cNvSpPr>
      </xdr:nvSpPr>
      <xdr:spPr>
        <a:xfrm>
          <a:off x="209550" y="7924800"/>
          <a:ext cx="6200775" cy="5524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charge of the Group for the financial period under review is higher than the statutory rate of tax applicable. This is mainly due to the losses suffered by certain subsidiary companies and share of losses of associated company for which no group relief is available. 
</a:t>
          </a:r>
        </a:p>
      </xdr:txBody>
    </xdr:sp>
    <xdr:clientData/>
  </xdr:twoCellAnchor>
  <xdr:oneCellAnchor>
    <xdr:from>
      <xdr:col>38</xdr:col>
      <xdr:colOff>457200</xdr:colOff>
      <xdr:row>0</xdr:row>
      <xdr:rowOff>0</xdr:rowOff>
    </xdr:from>
    <xdr:ext cx="0" cy="0"/>
    <xdr:sp>
      <xdr:nvSpPr>
        <xdr:cNvPr id="2" name="Text 9"/>
        <xdr:cNvSpPr txBox="1">
          <a:spLocks noChangeArrowheads="1"/>
        </xdr:cNvSpPr>
      </xdr:nvSpPr>
      <xdr:spPr>
        <a:xfrm>
          <a:off x="23564850" y="0"/>
          <a:ext cx="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38</xdr:col>
      <xdr:colOff>457200</xdr:colOff>
      <xdr:row>0</xdr:row>
      <xdr:rowOff>0</xdr:rowOff>
    </xdr:from>
    <xdr:ext cx="0" cy="0"/>
    <xdr:sp>
      <xdr:nvSpPr>
        <xdr:cNvPr id="3" name="Text 7"/>
        <xdr:cNvSpPr txBox="1">
          <a:spLocks noChangeArrowheads="1"/>
        </xdr:cNvSpPr>
      </xdr:nvSpPr>
      <xdr:spPr>
        <a:xfrm>
          <a:off x="23564850" y="0"/>
          <a:ext cx="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35</xdr:col>
      <xdr:colOff>571500</xdr:colOff>
      <xdr:row>65427</xdr:row>
      <xdr:rowOff>161925</xdr:rowOff>
    </xdr:from>
    <xdr:ext cx="0" cy="0"/>
    <xdr:sp>
      <xdr:nvSpPr>
        <xdr:cNvPr id="4" name="Text 20"/>
        <xdr:cNvSpPr txBox="1">
          <a:spLocks noChangeArrowheads="1"/>
        </xdr:cNvSpPr>
      </xdr:nvSpPr>
      <xdr:spPr>
        <a:xfrm>
          <a:off x="218503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86</xdr:row>
      <xdr:rowOff>0</xdr:rowOff>
    </xdr:from>
    <xdr:ext cx="5905500" cy="28575"/>
    <xdr:sp>
      <xdr:nvSpPr>
        <xdr:cNvPr id="5" name="Text 17"/>
        <xdr:cNvSpPr txBox="1">
          <a:spLocks noChangeArrowheads="1"/>
        </xdr:cNvSpPr>
      </xdr:nvSpPr>
      <xdr:spPr>
        <a:xfrm>
          <a:off x="209550" y="13039725"/>
          <a:ext cx="5905500"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twoCellAnchor>
    <xdr:from>
      <xdr:col>0</xdr:col>
      <xdr:colOff>209550</xdr:colOff>
      <xdr:row>228</xdr:row>
      <xdr:rowOff>0</xdr:rowOff>
    </xdr:from>
    <xdr:to>
      <xdr:col>10</xdr:col>
      <xdr:colOff>28575</xdr:colOff>
      <xdr:row>228</xdr:row>
      <xdr:rowOff>0</xdr:rowOff>
    </xdr:to>
    <xdr:sp>
      <xdr:nvSpPr>
        <xdr:cNvPr id="6" name="Text 64"/>
        <xdr:cNvSpPr txBox="1">
          <a:spLocks noChangeArrowheads="1"/>
        </xdr:cNvSpPr>
      </xdr:nvSpPr>
      <xdr:spPr>
        <a:xfrm>
          <a:off x="209550" y="33889950"/>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228</xdr:row>
      <xdr:rowOff>0</xdr:rowOff>
    </xdr:from>
    <xdr:to>
      <xdr:col>10</xdr:col>
      <xdr:colOff>0</xdr:colOff>
      <xdr:row>228</xdr:row>
      <xdr:rowOff>0</xdr:rowOff>
    </xdr:to>
    <xdr:sp>
      <xdr:nvSpPr>
        <xdr:cNvPr id="7" name="Text 65"/>
        <xdr:cNvSpPr txBox="1">
          <a:spLocks noChangeArrowheads="1"/>
        </xdr:cNvSpPr>
      </xdr:nvSpPr>
      <xdr:spPr>
        <a:xfrm>
          <a:off x="466725" y="33889950"/>
          <a:ext cx="5943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228</xdr:row>
      <xdr:rowOff>0</xdr:rowOff>
    </xdr:from>
    <xdr:to>
      <xdr:col>10</xdr:col>
      <xdr:colOff>0</xdr:colOff>
      <xdr:row>228</xdr:row>
      <xdr:rowOff>0</xdr:rowOff>
    </xdr:to>
    <xdr:sp>
      <xdr:nvSpPr>
        <xdr:cNvPr id="8" name="Text 66"/>
        <xdr:cNvSpPr txBox="1">
          <a:spLocks noChangeArrowheads="1"/>
        </xdr:cNvSpPr>
      </xdr:nvSpPr>
      <xdr:spPr>
        <a:xfrm>
          <a:off x="476250" y="33889950"/>
          <a:ext cx="5934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228</xdr:row>
      <xdr:rowOff>0</xdr:rowOff>
    </xdr:from>
    <xdr:to>
      <xdr:col>9</xdr:col>
      <xdr:colOff>695325</xdr:colOff>
      <xdr:row>228</xdr:row>
      <xdr:rowOff>0</xdr:rowOff>
    </xdr:to>
    <xdr:sp>
      <xdr:nvSpPr>
        <xdr:cNvPr id="9" name="Text 67"/>
        <xdr:cNvSpPr txBox="1">
          <a:spLocks noChangeArrowheads="1"/>
        </xdr:cNvSpPr>
      </xdr:nvSpPr>
      <xdr:spPr>
        <a:xfrm>
          <a:off x="466725" y="33889950"/>
          <a:ext cx="5600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xdr:colOff>
      <xdr:row>4</xdr:row>
      <xdr:rowOff>123825</xdr:rowOff>
    </xdr:from>
    <xdr:to>
      <xdr:col>10</xdr:col>
      <xdr:colOff>9525</xdr:colOff>
      <xdr:row>8</xdr:row>
      <xdr:rowOff>0</xdr:rowOff>
    </xdr:to>
    <xdr:sp>
      <xdr:nvSpPr>
        <xdr:cNvPr id="10" name="Text 1"/>
        <xdr:cNvSpPr txBox="1">
          <a:spLocks noChangeArrowheads="1"/>
        </xdr:cNvSpPr>
      </xdr:nvSpPr>
      <xdr:spPr>
        <a:xfrm>
          <a:off x="219075" y="809625"/>
          <a:ext cx="620077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2000.</a:t>
          </a:r>
        </a:p>
      </xdr:txBody>
    </xdr:sp>
    <xdr:clientData/>
  </xdr:twoCellAnchor>
  <xdr:twoCellAnchor>
    <xdr:from>
      <xdr:col>1</xdr:col>
      <xdr:colOff>9525</xdr:colOff>
      <xdr:row>91</xdr:row>
      <xdr:rowOff>0</xdr:rowOff>
    </xdr:from>
    <xdr:to>
      <xdr:col>9</xdr:col>
      <xdr:colOff>1028700</xdr:colOff>
      <xdr:row>93</xdr:row>
      <xdr:rowOff>171450</xdr:rowOff>
    </xdr:to>
    <xdr:sp>
      <xdr:nvSpPr>
        <xdr:cNvPr id="11" name="Text 4"/>
        <xdr:cNvSpPr txBox="1">
          <a:spLocks noChangeArrowheads="1"/>
        </xdr:cNvSpPr>
      </xdr:nvSpPr>
      <xdr:spPr>
        <a:xfrm>
          <a:off x="219075" y="13706475"/>
          <a:ext cx="618172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period under review.
</a:t>
          </a:r>
        </a:p>
      </xdr:txBody>
    </xdr:sp>
    <xdr:clientData/>
  </xdr:twoCellAnchor>
  <xdr:oneCellAnchor>
    <xdr:from>
      <xdr:col>38</xdr:col>
      <xdr:colOff>457200</xdr:colOff>
      <xdr:row>0</xdr:row>
      <xdr:rowOff>0</xdr:rowOff>
    </xdr:from>
    <xdr:ext cx="0" cy="0"/>
    <xdr:sp>
      <xdr:nvSpPr>
        <xdr:cNvPr id="12" name="Text 9"/>
        <xdr:cNvSpPr txBox="1">
          <a:spLocks noChangeArrowheads="1"/>
        </xdr:cNvSpPr>
      </xdr:nvSpPr>
      <xdr:spPr>
        <a:xfrm>
          <a:off x="23564850" y="0"/>
          <a:ext cx="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86</xdr:row>
      <xdr:rowOff>28575</xdr:rowOff>
    </xdr:from>
    <xdr:ext cx="6172200" cy="333375"/>
    <xdr:sp fLocksText="0">
      <xdr:nvSpPr>
        <xdr:cNvPr id="13" name="Text 17"/>
        <xdr:cNvSpPr txBox="1">
          <a:spLocks noChangeArrowheads="1"/>
        </xdr:cNvSpPr>
      </xdr:nvSpPr>
      <xdr:spPr>
        <a:xfrm>
          <a:off x="209550" y="13068300"/>
          <a:ext cx="61722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the above, the Group has not announced any corporate proposals which have not been completed as at the date of this report.
</a:t>
          </a:r>
        </a:p>
      </xdr:txBody>
    </xdr:sp>
    <xdr:clientData fLocksWithSheet="0"/>
  </xdr:oneCellAnchor>
  <xdr:oneCellAnchor>
    <xdr:from>
      <xdr:col>38</xdr:col>
      <xdr:colOff>457200</xdr:colOff>
      <xdr:row>0</xdr:row>
      <xdr:rowOff>0</xdr:rowOff>
    </xdr:from>
    <xdr:ext cx="0" cy="0"/>
    <xdr:sp>
      <xdr:nvSpPr>
        <xdr:cNvPr id="14" name="Text 7"/>
        <xdr:cNvSpPr txBox="1">
          <a:spLocks noChangeArrowheads="1"/>
        </xdr:cNvSpPr>
      </xdr:nvSpPr>
      <xdr:spPr>
        <a:xfrm>
          <a:off x="23564850" y="0"/>
          <a:ext cx="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57</xdr:row>
      <xdr:rowOff>0</xdr:rowOff>
    </xdr:from>
    <xdr:ext cx="6086475" cy="323850"/>
    <xdr:sp>
      <xdr:nvSpPr>
        <xdr:cNvPr id="15" name="Text 19"/>
        <xdr:cNvSpPr txBox="1">
          <a:spLocks noChangeArrowheads="1"/>
        </xdr:cNvSpPr>
      </xdr:nvSpPr>
      <xdr:spPr>
        <a:xfrm>
          <a:off x="209550" y="8867775"/>
          <a:ext cx="608647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 under review.</a:t>
          </a:r>
        </a:p>
      </xdr:txBody>
    </xdr:sp>
    <xdr:clientData/>
  </xdr:oneCellAnchor>
  <xdr:oneCellAnchor>
    <xdr:from>
      <xdr:col>1</xdr:col>
      <xdr:colOff>19050</xdr:colOff>
      <xdr:row>122</xdr:row>
      <xdr:rowOff>0</xdr:rowOff>
    </xdr:from>
    <xdr:ext cx="4848225" cy="180975"/>
    <xdr:sp>
      <xdr:nvSpPr>
        <xdr:cNvPr id="16" name="Text 11"/>
        <xdr:cNvSpPr txBox="1">
          <a:spLocks noChangeArrowheads="1"/>
        </xdr:cNvSpPr>
      </xdr:nvSpPr>
      <xdr:spPr>
        <a:xfrm>
          <a:off x="228600" y="18126075"/>
          <a:ext cx="4848225"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126</xdr:row>
      <xdr:rowOff>28575</xdr:rowOff>
    </xdr:from>
    <xdr:to>
      <xdr:col>9</xdr:col>
      <xdr:colOff>923925</xdr:colOff>
      <xdr:row>127</xdr:row>
      <xdr:rowOff>28575</xdr:rowOff>
    </xdr:to>
    <xdr:sp>
      <xdr:nvSpPr>
        <xdr:cNvPr id="17" name="Text 5"/>
        <xdr:cNvSpPr txBox="1">
          <a:spLocks noChangeArrowheads="1"/>
        </xdr:cNvSpPr>
      </xdr:nvSpPr>
      <xdr:spPr>
        <a:xfrm>
          <a:off x="238125" y="18697575"/>
          <a:ext cx="6057900"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
 </a:t>
          </a:r>
        </a:p>
      </xdr:txBody>
    </xdr:sp>
    <xdr:clientData/>
  </xdr:twoCellAnchor>
  <xdr:oneCellAnchor>
    <xdr:from>
      <xdr:col>1</xdr:col>
      <xdr:colOff>28575</xdr:colOff>
      <xdr:row>130</xdr:row>
      <xdr:rowOff>0</xdr:rowOff>
    </xdr:from>
    <xdr:ext cx="4924425" cy="219075"/>
    <xdr:sp>
      <xdr:nvSpPr>
        <xdr:cNvPr id="18" name="Text 12"/>
        <xdr:cNvSpPr txBox="1">
          <a:spLocks noChangeArrowheads="1"/>
        </xdr:cNvSpPr>
      </xdr:nvSpPr>
      <xdr:spPr>
        <a:xfrm>
          <a:off x="238125" y="19240500"/>
          <a:ext cx="49244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oneCellAnchor>
    <xdr:from>
      <xdr:col>1</xdr:col>
      <xdr:colOff>0</xdr:colOff>
      <xdr:row>187</xdr:row>
      <xdr:rowOff>0</xdr:rowOff>
    </xdr:from>
    <xdr:ext cx="6143625" cy="1447800"/>
    <xdr:sp>
      <xdr:nvSpPr>
        <xdr:cNvPr id="19" name="Text 14"/>
        <xdr:cNvSpPr txBox="1">
          <a:spLocks noChangeArrowheads="1"/>
        </xdr:cNvSpPr>
      </xdr:nvSpPr>
      <xdr:spPr>
        <a:xfrm>
          <a:off x="209550" y="27641550"/>
          <a:ext cx="6143625" cy="14478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retail markets in South East Asia and Australia have shown signs of weakening, following a slowdown in the United States. The lower exchange rate for the Australian Dollar and Singapore Dollar will put pressure on the contribution from the food and confectionery business when translating to Ringgit Malaysia. Nevertheless, the Group will continue to focus on its strategy to build upon its own proprietary brands, seek out new agencies  which have promising prospects and control operating expenses. Interest income from the Company's fixed deposits will continue to be affected by the prevailing low interest rates. With the completion of the acquisition of 12.9% equity interest in CCM, the Group now has a total equity interest of 23.0% in CCM, and making CCM an associated company of the Group. The Group will now be able to equity account the results of CCM.</a:t>
          </a:r>
        </a:p>
      </xdr:txBody>
    </xdr:sp>
    <xdr:clientData/>
  </xdr:oneCellAnchor>
  <xdr:oneCellAnchor>
    <xdr:from>
      <xdr:col>1</xdr:col>
      <xdr:colOff>9525</xdr:colOff>
      <xdr:row>155</xdr:row>
      <xdr:rowOff>9525</xdr:rowOff>
    </xdr:from>
    <xdr:ext cx="6038850" cy="352425"/>
    <xdr:sp>
      <xdr:nvSpPr>
        <xdr:cNvPr id="20" name="Text 16"/>
        <xdr:cNvSpPr txBox="1">
          <a:spLocks noChangeArrowheads="1"/>
        </xdr:cNvSpPr>
      </xdr:nvSpPr>
      <xdr:spPr>
        <a:xfrm>
          <a:off x="219075" y="22926675"/>
          <a:ext cx="6038850" cy="3524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oneCellAnchor>
    <xdr:from>
      <xdr:col>1</xdr:col>
      <xdr:colOff>0</xdr:colOff>
      <xdr:row>157</xdr:row>
      <xdr:rowOff>0</xdr:rowOff>
    </xdr:from>
    <xdr:ext cx="6191250" cy="561975"/>
    <xdr:sp>
      <xdr:nvSpPr>
        <xdr:cNvPr id="21" name="Text 31"/>
        <xdr:cNvSpPr txBox="1">
          <a:spLocks noChangeArrowheads="1"/>
        </xdr:cNvSpPr>
      </xdr:nvSpPr>
      <xdr:spPr>
        <a:xfrm>
          <a:off x="209550" y="23174325"/>
          <a:ext cx="6191250" cy="561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Overall, there were no material changes in the results of the current quarter compared to the results of the preceding quarter other than the gain on disposal of a subsidiary company amounting to RM11.7 million reported in the preceding quarter.</a:t>
          </a:r>
        </a:p>
      </xdr:txBody>
    </xdr:sp>
    <xdr:clientData/>
  </xdr:oneCellAnchor>
  <xdr:oneCellAnchor>
    <xdr:from>
      <xdr:col>1</xdr:col>
      <xdr:colOff>0</xdr:colOff>
      <xdr:row>238</xdr:row>
      <xdr:rowOff>9525</xdr:rowOff>
    </xdr:from>
    <xdr:ext cx="6496050" cy="371475"/>
    <xdr:sp>
      <xdr:nvSpPr>
        <xdr:cNvPr id="22" name="Text 15"/>
        <xdr:cNvSpPr txBox="1">
          <a:spLocks noChangeArrowheads="1"/>
        </xdr:cNvSpPr>
      </xdr:nvSpPr>
      <xdr:spPr>
        <a:xfrm>
          <a:off x="209550" y="35271075"/>
          <a:ext cx="64960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31 March 2001(31 March 2000 : Nil).</a:t>
          </a:r>
        </a:p>
      </xdr:txBody>
    </xdr:sp>
    <xdr:clientData/>
  </xdr:oneCellAnchor>
  <xdr:oneCellAnchor>
    <xdr:from>
      <xdr:col>35</xdr:col>
      <xdr:colOff>571500</xdr:colOff>
      <xdr:row>65465</xdr:row>
      <xdr:rowOff>161925</xdr:rowOff>
    </xdr:from>
    <xdr:ext cx="0" cy="0"/>
    <xdr:sp>
      <xdr:nvSpPr>
        <xdr:cNvPr id="23" name="Text 20"/>
        <xdr:cNvSpPr txBox="1">
          <a:spLocks noChangeArrowheads="1"/>
        </xdr:cNvSpPr>
      </xdr:nvSpPr>
      <xdr:spPr>
        <a:xfrm>
          <a:off x="218503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xdr:row>
      <xdr:rowOff>0</xdr:rowOff>
    </xdr:from>
    <xdr:ext cx="5905500" cy="28575"/>
    <xdr:sp>
      <xdr:nvSpPr>
        <xdr:cNvPr id="24" name="Text 17"/>
        <xdr:cNvSpPr txBox="1">
          <a:spLocks noChangeArrowheads="1"/>
        </xdr:cNvSpPr>
      </xdr:nvSpPr>
      <xdr:spPr>
        <a:xfrm>
          <a:off x="209550" y="14335125"/>
          <a:ext cx="5905500"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oneCellAnchor>
    <xdr:from>
      <xdr:col>1</xdr:col>
      <xdr:colOff>0</xdr:colOff>
      <xdr:row>163</xdr:row>
      <xdr:rowOff>0</xdr:rowOff>
    </xdr:from>
    <xdr:ext cx="6181725" cy="1790700"/>
    <xdr:sp>
      <xdr:nvSpPr>
        <xdr:cNvPr id="25" name="Text 31"/>
        <xdr:cNvSpPr txBox="1">
          <a:spLocks noChangeArrowheads="1"/>
        </xdr:cNvSpPr>
      </xdr:nvSpPr>
      <xdr:spPr>
        <a:xfrm>
          <a:off x="209550" y="24012525"/>
          <a:ext cx="6181725" cy="1790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period under review, the Group recorded revenue of RM91.4 million which is marginally lower than the RM94.7 million recorded in the previous year corresponding period due mainly to lower exchange when translating the results of the Australian food operation. However, the food and confectionery division has improved with a pre-tax profit of RM1.6 million for the financial period under review as compared to a pre-tax loss of RM1.6 million in the previous year corresponding period. The recapitalisation and rationalisation exercises undertaken by the food and confectionery division in the previous year have contributed to the positive results. Overall, the Group's pre-tax profit for the financial period under review was recorded at RM9.2 million as compared to RM9.4 million in the previous year corresponding period. The contribution from the Group's investments is within expectation, interest income from fixed deposits placed with financial institutions was affected by the prevailing low interest rates and the associated company recorded higher losses.  
</a:t>
          </a:r>
        </a:p>
      </xdr:txBody>
    </xdr:sp>
    <xdr:clientData/>
  </xdr:oneCellAnchor>
  <xdr:oneCellAnchor>
    <xdr:from>
      <xdr:col>1</xdr:col>
      <xdr:colOff>0</xdr:colOff>
      <xdr:row>207</xdr:row>
      <xdr:rowOff>0</xdr:rowOff>
    </xdr:from>
    <xdr:ext cx="6210300" cy="476250"/>
    <xdr:sp>
      <xdr:nvSpPr>
        <xdr:cNvPr id="26" name="Text 14"/>
        <xdr:cNvSpPr txBox="1">
          <a:spLocks noChangeArrowheads="1"/>
        </xdr:cNvSpPr>
      </xdr:nvSpPr>
      <xdr:spPr>
        <a:xfrm>
          <a:off x="209550" y="30546675"/>
          <a:ext cx="621030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balance of the proceeds from the disposal of the cement-based associated companies are as follows : -
                      </a:t>
          </a:r>
        </a:p>
      </xdr:txBody>
    </xdr:sp>
    <xdr:clientData/>
  </xdr:oneCellAnchor>
  <xdr:twoCellAnchor>
    <xdr:from>
      <xdr:col>2</xdr:col>
      <xdr:colOff>9525</xdr:colOff>
      <xdr:row>62</xdr:row>
      <xdr:rowOff>28575</xdr:rowOff>
    </xdr:from>
    <xdr:to>
      <xdr:col>10</xdr:col>
      <xdr:colOff>0</xdr:colOff>
      <xdr:row>65</xdr:row>
      <xdr:rowOff>123825</xdr:rowOff>
    </xdr:to>
    <xdr:sp>
      <xdr:nvSpPr>
        <xdr:cNvPr id="27" name="Text 49"/>
        <xdr:cNvSpPr txBox="1">
          <a:spLocks noChangeArrowheads="1"/>
        </xdr:cNvSpPr>
      </xdr:nvSpPr>
      <xdr:spPr>
        <a:xfrm>
          <a:off x="476250" y="9572625"/>
          <a:ext cx="5934075" cy="561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purchases and disposals of quoted securities of the Group for the financial period under review.</a:t>
          </a:r>
        </a:p>
      </xdr:txBody>
    </xdr:sp>
    <xdr:clientData/>
  </xdr:twoCellAnchor>
  <xdr:twoCellAnchor>
    <xdr:from>
      <xdr:col>2</xdr:col>
      <xdr:colOff>9525</xdr:colOff>
      <xdr:row>65</xdr:row>
      <xdr:rowOff>28575</xdr:rowOff>
    </xdr:from>
    <xdr:to>
      <xdr:col>9</xdr:col>
      <xdr:colOff>971550</xdr:colOff>
      <xdr:row>67</xdr:row>
      <xdr:rowOff>0</xdr:rowOff>
    </xdr:to>
    <xdr:sp>
      <xdr:nvSpPr>
        <xdr:cNvPr id="28" name="Text 50"/>
        <xdr:cNvSpPr txBox="1">
          <a:spLocks noChangeArrowheads="1"/>
        </xdr:cNvSpPr>
      </xdr:nvSpPr>
      <xdr:spPr>
        <a:xfrm>
          <a:off x="476250" y="10039350"/>
          <a:ext cx="586740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March 2001 are as follows :-
</a:t>
          </a:r>
        </a:p>
      </xdr:txBody>
    </xdr:sp>
    <xdr:clientData/>
  </xdr:twoCellAnchor>
  <xdr:twoCellAnchor>
    <xdr:from>
      <xdr:col>2</xdr:col>
      <xdr:colOff>28575</xdr:colOff>
      <xdr:row>79</xdr:row>
      <xdr:rowOff>0</xdr:rowOff>
    </xdr:from>
    <xdr:to>
      <xdr:col>8</xdr:col>
      <xdr:colOff>123825</xdr:colOff>
      <xdr:row>79</xdr:row>
      <xdr:rowOff>0</xdr:rowOff>
    </xdr:to>
    <xdr:sp>
      <xdr:nvSpPr>
        <xdr:cNvPr id="29" name="Text 51"/>
        <xdr:cNvSpPr txBox="1">
          <a:spLocks noChangeArrowheads="1"/>
        </xdr:cNvSpPr>
      </xdr:nvSpPr>
      <xdr:spPr>
        <a:xfrm>
          <a:off x="495300" y="12039600"/>
          <a:ext cx="4876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9525</xdr:colOff>
      <xdr:row>134</xdr:row>
      <xdr:rowOff>95250</xdr:rowOff>
    </xdr:from>
    <xdr:to>
      <xdr:col>9</xdr:col>
      <xdr:colOff>990600</xdr:colOff>
      <xdr:row>137</xdr:row>
      <xdr:rowOff>28575</xdr:rowOff>
    </xdr:to>
    <xdr:sp>
      <xdr:nvSpPr>
        <xdr:cNvPr id="30" name="Text 54"/>
        <xdr:cNvSpPr txBox="1">
          <a:spLocks noChangeArrowheads="1"/>
        </xdr:cNvSpPr>
      </xdr:nvSpPr>
      <xdr:spPr>
        <a:xfrm>
          <a:off x="219075" y="19983450"/>
          <a:ext cx="61436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analysis of the Group operations for the financial period ended 31 March 2001 is as follows:-</a:t>
          </a:r>
        </a:p>
      </xdr:txBody>
    </xdr:sp>
    <xdr:clientData/>
  </xdr:twoCellAnchor>
  <xdr:twoCellAnchor>
    <xdr:from>
      <xdr:col>1</xdr:col>
      <xdr:colOff>9525</xdr:colOff>
      <xdr:row>77</xdr:row>
      <xdr:rowOff>0</xdr:rowOff>
    </xdr:from>
    <xdr:to>
      <xdr:col>9</xdr:col>
      <xdr:colOff>981075</xdr:colOff>
      <xdr:row>78</xdr:row>
      <xdr:rowOff>95250</xdr:rowOff>
    </xdr:to>
    <xdr:sp>
      <xdr:nvSpPr>
        <xdr:cNvPr id="31" name="Text 55"/>
        <xdr:cNvSpPr txBox="1">
          <a:spLocks noChangeArrowheads="1"/>
        </xdr:cNvSpPr>
      </xdr:nvSpPr>
      <xdr:spPr>
        <a:xfrm>
          <a:off x="219075" y="11782425"/>
          <a:ext cx="6134100"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the composition of the Group during the financial period under review. </a:t>
          </a:r>
        </a:p>
      </xdr:txBody>
    </xdr:sp>
    <xdr:clientData/>
  </xdr:twoCellAnchor>
  <xdr:twoCellAnchor>
    <xdr:from>
      <xdr:col>1</xdr:col>
      <xdr:colOff>0</xdr:colOff>
      <xdr:row>81</xdr:row>
      <xdr:rowOff>9525</xdr:rowOff>
    </xdr:from>
    <xdr:to>
      <xdr:col>9</xdr:col>
      <xdr:colOff>1038225</xdr:colOff>
      <xdr:row>85</xdr:row>
      <xdr:rowOff>19050</xdr:rowOff>
    </xdr:to>
    <xdr:sp>
      <xdr:nvSpPr>
        <xdr:cNvPr id="32" name="Text 56"/>
        <xdr:cNvSpPr txBox="1">
          <a:spLocks noChangeArrowheads="1"/>
        </xdr:cNvSpPr>
      </xdr:nvSpPr>
      <xdr:spPr>
        <a:xfrm>
          <a:off x="209550" y="12306300"/>
          <a:ext cx="62007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Lembaran Megah Sdn Bhd , a wholly-owned subsidiary, had on 21 May 2001 completed the acquisition of 46,000,000 ordinary shares of RM1.00 each representing approximately 12.9% of the existing issued and paid-up share capital of Chemical Company of Malaysia Berhad ("CCM") at RM2.30 per share for a total cash consideration of RM105.8 million.</a:t>
          </a:r>
        </a:p>
      </xdr:txBody>
    </xdr:sp>
    <xdr:clientData/>
  </xdr:twoCellAnchor>
  <xdr:twoCellAnchor>
    <xdr:from>
      <xdr:col>1</xdr:col>
      <xdr:colOff>0</xdr:colOff>
      <xdr:row>241</xdr:row>
      <xdr:rowOff>0</xdr:rowOff>
    </xdr:from>
    <xdr:to>
      <xdr:col>8</xdr:col>
      <xdr:colOff>114300</xdr:colOff>
      <xdr:row>241</xdr:row>
      <xdr:rowOff>0</xdr:rowOff>
    </xdr:to>
    <xdr:sp>
      <xdr:nvSpPr>
        <xdr:cNvPr id="33" name="Text 64"/>
        <xdr:cNvSpPr txBox="1">
          <a:spLocks noChangeArrowheads="1"/>
        </xdr:cNvSpPr>
      </xdr:nvSpPr>
      <xdr:spPr>
        <a:xfrm>
          <a:off x="209550" y="35680650"/>
          <a:ext cx="5153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241</xdr:row>
      <xdr:rowOff>0</xdr:rowOff>
    </xdr:from>
    <xdr:to>
      <xdr:col>9</xdr:col>
      <xdr:colOff>0</xdr:colOff>
      <xdr:row>241</xdr:row>
      <xdr:rowOff>0</xdr:rowOff>
    </xdr:to>
    <xdr:sp>
      <xdr:nvSpPr>
        <xdr:cNvPr id="34" name="Text 65"/>
        <xdr:cNvSpPr txBox="1">
          <a:spLocks noChangeArrowheads="1"/>
        </xdr:cNvSpPr>
      </xdr:nvSpPr>
      <xdr:spPr>
        <a:xfrm>
          <a:off x="466725" y="35680650"/>
          <a:ext cx="4905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241</xdr:row>
      <xdr:rowOff>0</xdr:rowOff>
    </xdr:from>
    <xdr:to>
      <xdr:col>8</xdr:col>
      <xdr:colOff>123825</xdr:colOff>
      <xdr:row>241</xdr:row>
      <xdr:rowOff>0</xdr:rowOff>
    </xdr:to>
    <xdr:sp>
      <xdr:nvSpPr>
        <xdr:cNvPr id="35" name="Text 66"/>
        <xdr:cNvSpPr txBox="1">
          <a:spLocks noChangeArrowheads="1"/>
        </xdr:cNvSpPr>
      </xdr:nvSpPr>
      <xdr:spPr>
        <a:xfrm>
          <a:off x="476250" y="35680650"/>
          <a:ext cx="48958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241</xdr:row>
      <xdr:rowOff>0</xdr:rowOff>
    </xdr:from>
    <xdr:to>
      <xdr:col>8</xdr:col>
      <xdr:colOff>123825</xdr:colOff>
      <xdr:row>241</xdr:row>
      <xdr:rowOff>0</xdr:rowOff>
    </xdr:to>
    <xdr:sp>
      <xdr:nvSpPr>
        <xdr:cNvPr id="36" name="Text 67"/>
        <xdr:cNvSpPr txBox="1">
          <a:spLocks noChangeArrowheads="1"/>
        </xdr:cNvSpPr>
      </xdr:nvSpPr>
      <xdr:spPr>
        <a:xfrm>
          <a:off x="466725" y="35680650"/>
          <a:ext cx="4905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xdr:colOff>
      <xdr:row>176</xdr:row>
      <xdr:rowOff>9525</xdr:rowOff>
    </xdr:from>
    <xdr:to>
      <xdr:col>9</xdr:col>
      <xdr:colOff>990600</xdr:colOff>
      <xdr:row>178</xdr:row>
      <xdr:rowOff>38100</xdr:rowOff>
    </xdr:to>
    <xdr:sp>
      <xdr:nvSpPr>
        <xdr:cNvPr id="37" name="Text 71"/>
        <xdr:cNvSpPr txBox="1">
          <a:spLocks noChangeArrowheads="1"/>
        </xdr:cNvSpPr>
      </xdr:nvSpPr>
      <xdr:spPr>
        <a:xfrm>
          <a:off x="219075" y="26136600"/>
          <a:ext cx="61436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are no material events subsequent to the end of the financial period under review that have not been reflected in the financial statements for the said period as at the date of this report.</a:t>
          </a:r>
        </a:p>
      </xdr:txBody>
    </xdr:sp>
    <xdr:clientData/>
  </xdr:twoCellAnchor>
  <xdr:oneCellAnchor>
    <xdr:from>
      <xdr:col>1</xdr:col>
      <xdr:colOff>0</xdr:colOff>
      <xdr:row>181</xdr:row>
      <xdr:rowOff>0</xdr:rowOff>
    </xdr:from>
    <xdr:ext cx="6153150" cy="590550"/>
    <xdr:sp>
      <xdr:nvSpPr>
        <xdr:cNvPr id="38" name="Text 10"/>
        <xdr:cNvSpPr txBox="1">
          <a:spLocks noChangeArrowheads="1"/>
        </xdr:cNvSpPr>
      </xdr:nvSpPr>
      <xdr:spPr>
        <a:xfrm>
          <a:off x="209550" y="26803350"/>
          <a:ext cx="6153150" cy="590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and Singapore, sales are better during the various festive seasons.</a:t>
          </a:r>
        </a:p>
      </xdr:txBody>
    </xdr:sp>
    <xdr:clientData/>
  </xdr:oneCellAnchor>
  <xdr:twoCellAnchor>
    <xdr:from>
      <xdr:col>2</xdr:col>
      <xdr:colOff>0</xdr:colOff>
      <xdr:row>97</xdr:row>
      <xdr:rowOff>28575</xdr:rowOff>
    </xdr:from>
    <xdr:to>
      <xdr:col>10</xdr:col>
      <xdr:colOff>0</xdr:colOff>
      <xdr:row>98</xdr:row>
      <xdr:rowOff>47625</xdr:rowOff>
    </xdr:to>
    <xdr:sp>
      <xdr:nvSpPr>
        <xdr:cNvPr id="39" name="Text 74"/>
        <xdr:cNvSpPr txBox="1">
          <a:spLocks noChangeArrowheads="1"/>
        </xdr:cNvSpPr>
      </xdr:nvSpPr>
      <xdr:spPr>
        <a:xfrm>
          <a:off x="466725" y="14620875"/>
          <a:ext cx="5943600"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March 2001 are as follows :-</a:t>
          </a:r>
        </a:p>
      </xdr:txBody>
    </xdr:sp>
    <xdr:clientData/>
  </xdr:twoCellAnchor>
  <xdr:twoCellAnchor>
    <xdr:from>
      <xdr:col>2</xdr:col>
      <xdr:colOff>9525</xdr:colOff>
      <xdr:row>109</xdr:row>
      <xdr:rowOff>9525</xdr:rowOff>
    </xdr:from>
    <xdr:to>
      <xdr:col>10</xdr:col>
      <xdr:colOff>9525</xdr:colOff>
      <xdr:row>111</xdr:row>
      <xdr:rowOff>0</xdr:rowOff>
    </xdr:to>
    <xdr:sp>
      <xdr:nvSpPr>
        <xdr:cNvPr id="40" name="Text 75"/>
        <xdr:cNvSpPr txBox="1">
          <a:spLocks noChangeArrowheads="1"/>
        </xdr:cNvSpPr>
      </xdr:nvSpPr>
      <xdr:spPr>
        <a:xfrm>
          <a:off x="476250" y="16402050"/>
          <a:ext cx="59436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March 2001 included in (a) above are as follows :-</a:t>
          </a:r>
        </a:p>
      </xdr:txBody>
    </xdr:sp>
    <xdr:clientData/>
  </xdr:twoCellAnchor>
  <xdr:oneCellAnchor>
    <xdr:from>
      <xdr:col>1</xdr:col>
      <xdr:colOff>28575</xdr:colOff>
      <xdr:row>226</xdr:row>
      <xdr:rowOff>0</xdr:rowOff>
    </xdr:from>
    <xdr:ext cx="6181725" cy="533400"/>
    <xdr:sp>
      <xdr:nvSpPr>
        <xdr:cNvPr id="41" name="Text 14"/>
        <xdr:cNvSpPr txBox="1">
          <a:spLocks noChangeArrowheads="1"/>
        </xdr:cNvSpPr>
      </xdr:nvSpPr>
      <xdr:spPr>
        <a:xfrm>
          <a:off x="238125" y="33566100"/>
          <a:ext cx="6181725" cy="5334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proceeds for item (b) will be utilised as and when required. Part of the proceeds for item (c) amounting to RM105.8 million has been approved by SC to finance the acquisition of 12.9% interest in CCM as detailed in Note 8. 
                      </a:t>
          </a:r>
        </a:p>
      </xdr:txBody>
    </xdr:sp>
    <xdr:clientData/>
  </xdr:oneCellAnchor>
  <xdr:oneCellAnchor>
    <xdr:from>
      <xdr:col>1</xdr:col>
      <xdr:colOff>19050</xdr:colOff>
      <xdr:row>230</xdr:row>
      <xdr:rowOff>0</xdr:rowOff>
    </xdr:from>
    <xdr:ext cx="6181725" cy="885825"/>
    <xdr:sp>
      <xdr:nvSpPr>
        <xdr:cNvPr id="42" name="Text 14"/>
        <xdr:cNvSpPr txBox="1">
          <a:spLocks noChangeArrowheads="1"/>
        </xdr:cNvSpPr>
      </xdr:nvSpPr>
      <xdr:spPr>
        <a:xfrm>
          <a:off x="228600" y="34109025"/>
          <a:ext cx="6181725" cy="885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on  its  own  and  through  investment  bankers source for  viable  investments  in  food business  to  complement  and/or  expand  the  current  food  and  confectionery  operations  as  a core  business  for  the  Group.   A number of proposals have been evaluated. However, thus far, these proposals were found to be not suitable and the Group will continue to look for viable investments with good long term potential in the food and confectionery business as well as in retailing business.
                      </a:t>
          </a:r>
        </a:p>
      </xdr:txBody>
    </xdr:sp>
    <xdr:clientData/>
  </xdr:oneCellAnchor>
  <xdr:oneCellAnchor>
    <xdr:from>
      <xdr:col>1</xdr:col>
      <xdr:colOff>0</xdr:colOff>
      <xdr:row>197</xdr:row>
      <xdr:rowOff>28575</xdr:rowOff>
    </xdr:from>
    <xdr:ext cx="6124575" cy="371475"/>
    <xdr:sp>
      <xdr:nvSpPr>
        <xdr:cNvPr id="43" name="Text 14"/>
        <xdr:cNvSpPr txBox="1">
          <a:spLocks noChangeArrowheads="1"/>
        </xdr:cNvSpPr>
      </xdr:nvSpPr>
      <xdr:spPr>
        <a:xfrm>
          <a:off x="209550" y="29146500"/>
          <a:ext cx="612457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expect the Group's profitability to remain satisfactory for the remaining periods in the current financial year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83"/>
  <sheetViews>
    <sheetView showGridLines="0" tabSelected="1" zoomScale="78" zoomScaleNormal="78" workbookViewId="0" topLeftCell="A1">
      <selection activeCell="A1" sqref="A1"/>
    </sheetView>
  </sheetViews>
  <sheetFormatPr defaultColWidth="9.140625" defaultRowHeight="12.75"/>
  <cols>
    <col min="1" max="1" width="2.8515625" style="5" customWidth="1"/>
    <col min="2" max="2" width="5.00390625" style="5" customWidth="1"/>
    <col min="3" max="3" width="30.421875" style="5" customWidth="1"/>
    <col min="4" max="4" width="2.140625" style="5" customWidth="1"/>
    <col min="5" max="5" width="14.7109375" style="5" customWidth="1"/>
    <col min="6" max="6" width="3.28125" style="5" customWidth="1"/>
    <col min="7" max="7" width="14.7109375" style="4" customWidth="1"/>
    <col min="8" max="8" width="1.7109375" style="4" customWidth="1"/>
    <col min="9" max="9" width="14.57421875" style="5" customWidth="1"/>
    <col min="10" max="10" width="2.7109375" style="5" customWidth="1"/>
    <col min="11" max="11" width="14.57421875" style="5" customWidth="1"/>
    <col min="12" max="16384" width="9.140625" style="5" customWidth="1"/>
  </cols>
  <sheetData>
    <row r="1" ht="12.75">
      <c r="B1" s="2"/>
    </row>
    <row r="2" ht="12" customHeight="1">
      <c r="B2" s="2"/>
    </row>
    <row r="3" ht="12" customHeight="1">
      <c r="B3" s="2"/>
    </row>
    <row r="4" ht="15.75">
      <c r="B4" s="1" t="s">
        <v>0</v>
      </c>
    </row>
    <row r="5" ht="8.25" customHeight="1"/>
    <row r="6" spans="6:11" ht="12.75" customHeight="1">
      <c r="F6" s="9" t="s">
        <v>1</v>
      </c>
      <c r="G6" s="6"/>
      <c r="H6" s="3"/>
      <c r="J6" s="9" t="s">
        <v>2</v>
      </c>
      <c r="K6" s="6"/>
    </row>
    <row r="7" spans="5:11" ht="8.25" customHeight="1">
      <c r="E7" s="7"/>
      <c r="F7" s="8"/>
      <c r="G7" s="9"/>
      <c r="H7" s="3"/>
      <c r="I7" s="7"/>
      <c r="J7" s="8"/>
      <c r="K7" s="8"/>
    </row>
    <row r="8" spans="5:11" ht="12.75">
      <c r="E8" s="9" t="s">
        <v>3</v>
      </c>
      <c r="F8" s="7"/>
      <c r="G8" s="9" t="s">
        <v>4</v>
      </c>
      <c r="H8" s="3"/>
      <c r="I8" s="9" t="s">
        <v>3</v>
      </c>
      <c r="J8" s="7"/>
      <c r="K8" s="9"/>
    </row>
    <row r="9" spans="5:11" ht="12.75">
      <c r="E9" s="9" t="s">
        <v>5</v>
      </c>
      <c r="F9" s="7"/>
      <c r="G9" s="9" t="s">
        <v>6</v>
      </c>
      <c r="H9" s="3"/>
      <c r="I9" s="9" t="s">
        <v>5</v>
      </c>
      <c r="J9" s="7"/>
      <c r="K9" s="9"/>
    </row>
    <row r="10" spans="5:11" ht="12.75">
      <c r="E10" s="9" t="s">
        <v>7</v>
      </c>
      <c r="F10" s="7"/>
      <c r="G10" s="9" t="s">
        <v>7</v>
      </c>
      <c r="H10" s="3"/>
      <c r="I10" s="9" t="s">
        <v>8</v>
      </c>
      <c r="J10" s="7"/>
      <c r="K10" s="9"/>
    </row>
    <row r="11" spans="5:11" ht="12.75">
      <c r="E11" s="81" t="s">
        <v>181</v>
      </c>
      <c r="F11" s="7"/>
      <c r="G11" s="81" t="s">
        <v>182</v>
      </c>
      <c r="H11" s="3"/>
      <c r="I11" s="81" t="s">
        <v>181</v>
      </c>
      <c r="J11" s="7"/>
      <c r="K11" s="38"/>
    </row>
    <row r="12" spans="5:11" ht="13.5" customHeight="1">
      <c r="E12" s="9"/>
      <c r="F12" s="7"/>
      <c r="G12" s="9"/>
      <c r="H12" s="3"/>
      <c r="I12" s="9"/>
      <c r="J12" s="7"/>
      <c r="K12" s="9"/>
    </row>
    <row r="13" spans="5:11" ht="12.75">
      <c r="E13" s="9" t="s">
        <v>9</v>
      </c>
      <c r="F13" s="10"/>
      <c r="G13" s="9" t="s">
        <v>9</v>
      </c>
      <c r="H13" s="3"/>
      <c r="I13" s="9" t="s">
        <v>9</v>
      </c>
      <c r="J13" s="10"/>
      <c r="K13" s="9" t="s">
        <v>9</v>
      </c>
    </row>
    <row r="14" ht="8.25" customHeight="1"/>
    <row r="15" spans="2:11" ht="13.5" thickBot="1">
      <c r="B15" s="5" t="s">
        <v>10</v>
      </c>
      <c r="C15" s="5" t="s">
        <v>11</v>
      </c>
      <c r="E15" s="95">
        <v>91439</v>
      </c>
      <c r="G15" s="108">
        <v>94653</v>
      </c>
      <c r="H15" s="10"/>
      <c r="I15" s="12">
        <v>91439</v>
      </c>
      <c r="K15" s="108">
        <v>94653</v>
      </c>
    </row>
    <row r="16" spans="5:11" ht="8.25" customHeight="1">
      <c r="E16" s="4"/>
      <c r="G16" s="41"/>
      <c r="K16" s="41"/>
    </row>
    <row r="17" spans="2:11" ht="13.5" thickBot="1">
      <c r="B17" s="5" t="s">
        <v>12</v>
      </c>
      <c r="C17" s="5" t="s">
        <v>13</v>
      </c>
      <c r="E17" s="16">
        <v>854</v>
      </c>
      <c r="G17" s="108">
        <v>705</v>
      </c>
      <c r="H17" s="10"/>
      <c r="I17" s="12">
        <v>854</v>
      </c>
      <c r="K17" s="108">
        <v>705</v>
      </c>
    </row>
    <row r="18" spans="5:11" ht="8.25" customHeight="1">
      <c r="E18" s="10"/>
      <c r="G18" s="41"/>
      <c r="I18" s="7"/>
      <c r="K18" s="41"/>
    </row>
    <row r="19" spans="2:11" ht="13.5" thickBot="1">
      <c r="B19" s="5" t="s">
        <v>14</v>
      </c>
      <c r="C19" s="5" t="s">
        <v>15</v>
      </c>
      <c r="E19" s="16">
        <v>6060</v>
      </c>
      <c r="G19" s="108">
        <v>6459</v>
      </c>
      <c r="I19" s="12">
        <v>6060</v>
      </c>
      <c r="K19" s="108">
        <v>6459</v>
      </c>
    </row>
    <row r="20" spans="5:11" ht="8.25" customHeight="1">
      <c r="E20" s="4"/>
      <c r="G20" s="41"/>
      <c r="K20" s="39"/>
    </row>
    <row r="21" spans="2:11" ht="12.75">
      <c r="B21" s="5" t="s">
        <v>16</v>
      </c>
      <c r="C21" s="5" t="s">
        <v>17</v>
      </c>
      <c r="E21" s="4"/>
      <c r="G21" s="39"/>
      <c r="K21" s="39"/>
    </row>
    <row r="22" spans="3:11" ht="12.75">
      <c r="C22" s="5" t="s">
        <v>18</v>
      </c>
      <c r="E22" s="4"/>
      <c r="G22" s="39"/>
      <c r="K22" s="39"/>
    </row>
    <row r="23" spans="3:11" ht="12.75">
      <c r="C23" s="5" t="s">
        <v>19</v>
      </c>
      <c r="E23" s="4"/>
      <c r="G23" s="39"/>
      <c r="K23" s="39"/>
    </row>
    <row r="24" spans="3:11" ht="12.75">
      <c r="C24" s="5" t="s">
        <v>20</v>
      </c>
      <c r="E24" s="4"/>
      <c r="G24" s="39"/>
      <c r="K24" s="39"/>
    </row>
    <row r="25" spans="3:11" ht="12.75">
      <c r="C25" s="5" t="s">
        <v>21</v>
      </c>
      <c r="E25" s="15">
        <v>21100</v>
      </c>
      <c r="F25" s="11"/>
      <c r="G25" s="41">
        <v>17720</v>
      </c>
      <c r="H25" s="15"/>
      <c r="I25" s="11">
        <v>21100</v>
      </c>
      <c r="J25" s="11"/>
      <c r="K25" s="41">
        <v>17720</v>
      </c>
    </row>
    <row r="26" spans="5:11" ht="8.25" customHeight="1">
      <c r="E26" s="15"/>
      <c r="F26" s="11"/>
      <c r="G26" s="41"/>
      <c r="H26" s="15"/>
      <c r="I26" s="11"/>
      <c r="J26" s="11"/>
      <c r="K26" s="41"/>
    </row>
    <row r="27" spans="2:11" ht="12.75">
      <c r="B27" s="5" t="s">
        <v>12</v>
      </c>
      <c r="C27" s="5" t="s">
        <v>22</v>
      </c>
      <c r="E27" s="15">
        <v>-3596</v>
      </c>
      <c r="F27" s="11"/>
      <c r="G27" s="15">
        <v>-4254</v>
      </c>
      <c r="H27" s="15"/>
      <c r="I27" s="15">
        <v>-3596</v>
      </c>
      <c r="J27" s="11"/>
      <c r="K27" s="41">
        <v>-4254</v>
      </c>
    </row>
    <row r="28" spans="5:11" ht="8.25" customHeight="1">
      <c r="E28" s="15"/>
      <c r="F28" s="11"/>
      <c r="G28" s="41"/>
      <c r="H28" s="15"/>
      <c r="I28" s="15"/>
      <c r="J28" s="11"/>
      <c r="K28" s="41"/>
    </row>
    <row r="29" spans="2:11" ht="12.75">
      <c r="B29" s="5" t="s">
        <v>14</v>
      </c>
      <c r="C29" s="5" t="s">
        <v>23</v>
      </c>
      <c r="E29" s="15">
        <v>-1172</v>
      </c>
      <c r="F29" s="11"/>
      <c r="G29" s="15">
        <v>-1869</v>
      </c>
      <c r="H29" s="15"/>
      <c r="I29" s="15">
        <v>-1172</v>
      </c>
      <c r="J29" s="11"/>
      <c r="K29" s="43">
        <v>-1869</v>
      </c>
    </row>
    <row r="30" spans="5:11" ht="8.25" customHeight="1">
      <c r="E30" s="15"/>
      <c r="F30" s="11"/>
      <c r="G30" s="41"/>
      <c r="H30" s="15"/>
      <c r="I30" s="15"/>
      <c r="J30" s="11"/>
      <c r="K30" s="41"/>
    </row>
    <row r="31" spans="2:11" ht="12.75">
      <c r="B31" s="5" t="s">
        <v>24</v>
      </c>
      <c r="C31" s="5" t="s">
        <v>25</v>
      </c>
      <c r="E31" s="16">
        <v>0</v>
      </c>
      <c r="F31" s="11"/>
      <c r="G31" s="14">
        <v>-159</v>
      </c>
      <c r="H31" s="15"/>
      <c r="I31" s="16">
        <v>0</v>
      </c>
      <c r="J31" s="11"/>
      <c r="K31" s="14">
        <v>-159</v>
      </c>
    </row>
    <row r="32" spans="5:11" ht="12.75">
      <c r="E32" s="16"/>
      <c r="G32" s="40"/>
      <c r="I32" s="12"/>
      <c r="K32" s="39"/>
    </row>
    <row r="33" spans="5:11" ht="8.25" customHeight="1">
      <c r="E33" s="4"/>
      <c r="G33" s="42"/>
      <c r="K33" s="39"/>
    </row>
    <row r="34" spans="2:11" ht="12.75">
      <c r="B34" s="5" t="s">
        <v>26</v>
      </c>
      <c r="C34" s="5" t="s">
        <v>27</v>
      </c>
      <c r="E34" s="15"/>
      <c r="F34" s="11"/>
      <c r="G34" s="41"/>
      <c r="H34" s="15"/>
      <c r="I34" s="11"/>
      <c r="J34" s="11"/>
      <c r="K34" s="41"/>
    </row>
    <row r="35" spans="3:11" ht="12.75">
      <c r="C35" s="5" t="s">
        <v>218</v>
      </c>
      <c r="E35" s="41">
        <f>SUM(E25:E31)</f>
        <v>16332</v>
      </c>
      <c r="F35" s="41"/>
      <c r="G35" s="41">
        <f>SUM(G25:G31)</f>
        <v>11438</v>
      </c>
      <c r="H35" s="41"/>
      <c r="I35" s="41">
        <f>SUM(I25:I31)</f>
        <v>16332</v>
      </c>
      <c r="J35" s="41"/>
      <c r="K35" s="41">
        <f>SUM(K25:K31)</f>
        <v>11438</v>
      </c>
    </row>
    <row r="36" spans="5:11" ht="12.75">
      <c r="E36" s="41"/>
      <c r="F36" s="41"/>
      <c r="G36" s="41"/>
      <c r="H36" s="41"/>
      <c r="I36" s="41"/>
      <c r="J36" s="41"/>
      <c r="K36" s="41"/>
    </row>
    <row r="37" spans="2:11" ht="12.75">
      <c r="B37" s="5" t="s">
        <v>28</v>
      </c>
      <c r="C37" s="5" t="s">
        <v>29</v>
      </c>
      <c r="E37" s="41"/>
      <c r="F37" s="41"/>
      <c r="G37" s="41"/>
      <c r="H37" s="41"/>
      <c r="I37" s="41"/>
      <c r="J37" s="41"/>
      <c r="K37" s="41"/>
    </row>
    <row r="38" spans="3:11" ht="12.75">
      <c r="C38" s="5" t="s">
        <v>212</v>
      </c>
      <c r="E38" s="14">
        <v>-7149</v>
      </c>
      <c r="F38" s="41"/>
      <c r="G38" s="14">
        <v>-2062</v>
      </c>
      <c r="H38" s="41"/>
      <c r="I38" s="14">
        <v>-7149</v>
      </c>
      <c r="J38" s="41"/>
      <c r="K38" s="14">
        <v>-2062</v>
      </c>
    </row>
    <row r="39" spans="5:11" ht="8.25" customHeight="1">
      <c r="E39" s="41"/>
      <c r="F39" s="41"/>
      <c r="G39" s="41"/>
      <c r="H39" s="41"/>
      <c r="I39" s="41"/>
      <c r="J39" s="41"/>
      <c r="K39" s="41"/>
    </row>
    <row r="40" spans="2:11" ht="12.75">
      <c r="B40" s="5" t="s">
        <v>30</v>
      </c>
      <c r="C40" s="5" t="s">
        <v>27</v>
      </c>
      <c r="E40" s="41"/>
      <c r="F40" s="41"/>
      <c r="G40" s="41"/>
      <c r="H40" s="41"/>
      <c r="I40" s="41"/>
      <c r="J40" s="41"/>
      <c r="K40" s="41"/>
    </row>
    <row r="41" spans="3:11" ht="12.75">
      <c r="C41" s="5" t="s">
        <v>31</v>
      </c>
      <c r="E41" s="41">
        <f>+E35+E38</f>
        <v>9183</v>
      </c>
      <c r="F41" s="41"/>
      <c r="G41" s="41">
        <f>SUM(G35:G38)</f>
        <v>9376</v>
      </c>
      <c r="H41" s="41"/>
      <c r="I41" s="41">
        <f>SUM(I35:I38)</f>
        <v>9183</v>
      </c>
      <c r="J41" s="41"/>
      <c r="K41" s="43">
        <f>SUM(K35:K38)</f>
        <v>9376</v>
      </c>
    </row>
    <row r="42" spans="5:11" ht="8.25" customHeight="1">
      <c r="E42" s="41"/>
      <c r="F42" s="41"/>
      <c r="G42" s="41"/>
      <c r="H42" s="41"/>
      <c r="I42" s="41"/>
      <c r="J42" s="41"/>
      <c r="K42" s="41"/>
    </row>
    <row r="43" spans="2:11" ht="12.75">
      <c r="B43" s="5" t="s">
        <v>32</v>
      </c>
      <c r="C43" s="5" t="s">
        <v>33</v>
      </c>
      <c r="E43" s="14">
        <v>-4721</v>
      </c>
      <c r="F43" s="41"/>
      <c r="G43" s="14">
        <v>-4791</v>
      </c>
      <c r="H43" s="41"/>
      <c r="I43" s="14">
        <v>-4721</v>
      </c>
      <c r="J43" s="41"/>
      <c r="K43" s="14">
        <v>-4791</v>
      </c>
    </row>
    <row r="44" spans="5:11" ht="8.25" customHeight="1">
      <c r="E44" s="41"/>
      <c r="F44" s="41"/>
      <c r="G44" s="41"/>
      <c r="H44" s="41"/>
      <c r="I44" s="41"/>
      <c r="J44" s="41"/>
      <c r="K44" s="41"/>
    </row>
    <row r="45" spans="2:11" ht="12.75">
      <c r="B45" s="5" t="s">
        <v>34</v>
      </c>
      <c r="C45" s="5" t="s">
        <v>35</v>
      </c>
      <c r="E45" s="41"/>
      <c r="F45" s="41"/>
      <c r="G45" s="41"/>
      <c r="H45" s="41"/>
      <c r="I45" s="41"/>
      <c r="J45" s="41"/>
      <c r="K45" s="41"/>
    </row>
    <row r="46" spans="3:11" ht="12.75">
      <c r="C46" s="5" t="s">
        <v>36</v>
      </c>
      <c r="E46" s="41">
        <f>ROUND(+E41+E43,0)</f>
        <v>4462</v>
      </c>
      <c r="F46" s="41"/>
      <c r="G46" s="41">
        <f>SUM(G41:G43)</f>
        <v>4585</v>
      </c>
      <c r="H46" s="41"/>
      <c r="I46" s="41">
        <f>+I41+I43</f>
        <v>4462</v>
      </c>
      <c r="J46" s="41"/>
      <c r="K46" s="43">
        <f>SUM(K41:K43)</f>
        <v>4585</v>
      </c>
    </row>
    <row r="47" spans="5:11" ht="8.25" customHeight="1">
      <c r="E47" s="41"/>
      <c r="F47" s="41"/>
      <c r="G47" s="41"/>
      <c r="H47" s="41"/>
      <c r="I47" s="41"/>
      <c r="J47" s="41"/>
      <c r="K47" s="41"/>
    </row>
    <row r="48" spans="3:11" ht="12.75">
      <c r="C48" s="5" t="s">
        <v>219</v>
      </c>
      <c r="E48" s="14">
        <v>-557</v>
      </c>
      <c r="F48" s="41"/>
      <c r="G48" s="106">
        <v>540</v>
      </c>
      <c r="H48" s="41"/>
      <c r="I48" s="14">
        <v>-557</v>
      </c>
      <c r="J48" s="41"/>
      <c r="K48" s="106">
        <v>540</v>
      </c>
    </row>
    <row r="49" spans="5:11" ht="8.25" customHeight="1">
      <c r="E49" s="41"/>
      <c r="F49" s="41"/>
      <c r="G49" s="41"/>
      <c r="H49" s="41"/>
      <c r="I49" s="41"/>
      <c r="J49" s="41"/>
      <c r="K49" s="41"/>
    </row>
    <row r="50" spans="2:11" ht="12.75">
      <c r="B50" s="5" t="s">
        <v>37</v>
      </c>
      <c r="C50" s="5" t="s">
        <v>38</v>
      </c>
      <c r="E50" s="41"/>
      <c r="F50" s="41"/>
      <c r="G50" s="41"/>
      <c r="H50" s="41"/>
      <c r="I50" s="41"/>
      <c r="J50" s="41"/>
      <c r="K50" s="41"/>
    </row>
    <row r="51" spans="3:11" ht="12.75">
      <c r="C51" s="5" t="s">
        <v>39</v>
      </c>
      <c r="E51" s="41"/>
      <c r="F51" s="41"/>
      <c r="G51" s="41"/>
      <c r="H51" s="41"/>
      <c r="I51" s="41"/>
      <c r="J51" s="41"/>
      <c r="K51" s="41"/>
    </row>
    <row r="52" spans="3:11" ht="12.75">
      <c r="C52" s="5" t="s">
        <v>40</v>
      </c>
      <c r="E52" s="41">
        <f>+E46+E48</f>
        <v>3905</v>
      </c>
      <c r="F52" s="41"/>
      <c r="G52" s="41">
        <f>SUM(G46:G48)</f>
        <v>5125</v>
      </c>
      <c r="H52" s="41"/>
      <c r="I52" s="41">
        <f>+I46+I48</f>
        <v>3905</v>
      </c>
      <c r="J52" s="41"/>
      <c r="K52" s="43">
        <f>SUM(K46:K48)</f>
        <v>5125</v>
      </c>
    </row>
    <row r="53" spans="5:11" ht="8.25" customHeight="1">
      <c r="E53" s="98"/>
      <c r="F53" s="98"/>
      <c r="G53" s="98"/>
      <c r="H53" s="98"/>
      <c r="I53" s="98"/>
      <c r="J53" s="98"/>
      <c r="K53" s="98"/>
    </row>
    <row r="54" spans="2:11" ht="12.75">
      <c r="B54" s="5" t="s">
        <v>41</v>
      </c>
      <c r="C54" s="5" t="s">
        <v>42</v>
      </c>
      <c r="E54" s="97">
        <v>0</v>
      </c>
      <c r="F54" s="98"/>
      <c r="G54" s="97">
        <v>0</v>
      </c>
      <c r="H54" s="98"/>
      <c r="I54" s="97">
        <v>0</v>
      </c>
      <c r="J54" s="98"/>
      <c r="K54" s="97">
        <v>0</v>
      </c>
    </row>
    <row r="55" spans="5:11" ht="8.25" customHeight="1">
      <c r="E55" s="97"/>
      <c r="F55" s="98"/>
      <c r="G55" s="97"/>
      <c r="H55" s="98"/>
      <c r="I55" s="97"/>
      <c r="J55" s="98"/>
      <c r="K55" s="97"/>
    </row>
    <row r="56" spans="3:11" ht="12.75">
      <c r="C56" s="5" t="s">
        <v>220</v>
      </c>
      <c r="E56" s="97">
        <v>0</v>
      </c>
      <c r="F56" s="98"/>
      <c r="G56" s="97">
        <v>0</v>
      </c>
      <c r="H56" s="98"/>
      <c r="I56" s="97">
        <v>0</v>
      </c>
      <c r="J56" s="98"/>
      <c r="K56" s="97">
        <v>0</v>
      </c>
    </row>
    <row r="57" spans="5:11" ht="8.25" customHeight="1">
      <c r="E57" s="97"/>
      <c r="F57" s="98"/>
      <c r="G57" s="97"/>
      <c r="H57" s="98"/>
      <c r="I57" s="97"/>
      <c r="J57" s="98"/>
      <c r="K57" s="97"/>
    </row>
    <row r="58" spans="3:11" ht="12.75">
      <c r="C58" s="5" t="s">
        <v>43</v>
      </c>
      <c r="E58" s="97"/>
      <c r="F58" s="98"/>
      <c r="G58" s="97"/>
      <c r="H58" s="98"/>
      <c r="I58" s="97"/>
      <c r="J58" s="98"/>
      <c r="K58" s="97"/>
    </row>
    <row r="59" spans="3:11" ht="12.75">
      <c r="C59" s="5" t="s">
        <v>44</v>
      </c>
      <c r="E59" s="97">
        <v>0</v>
      </c>
      <c r="F59" s="98"/>
      <c r="G59" s="97">
        <v>0</v>
      </c>
      <c r="H59" s="98"/>
      <c r="I59" s="97">
        <v>0</v>
      </c>
      <c r="J59" s="98"/>
      <c r="K59" s="97">
        <v>0</v>
      </c>
    </row>
    <row r="60" spans="5:11" ht="8.25" customHeight="1">
      <c r="E60" s="99"/>
      <c r="F60" s="98"/>
      <c r="G60" s="100"/>
      <c r="H60" s="98"/>
      <c r="I60" s="99"/>
      <c r="J60" s="98"/>
      <c r="K60" s="100"/>
    </row>
    <row r="61" spans="2:11" ht="12.75">
      <c r="B61" s="5" t="s">
        <v>45</v>
      </c>
      <c r="C61" s="5" t="s">
        <v>46</v>
      </c>
      <c r="E61" s="99"/>
      <c r="F61" s="98"/>
      <c r="G61" s="99"/>
      <c r="H61" s="98"/>
      <c r="I61" s="99"/>
      <c r="J61" s="98"/>
      <c r="K61" s="99"/>
    </row>
    <row r="62" spans="3:11" ht="13.5" thickBot="1">
      <c r="C62" s="5" t="s">
        <v>47</v>
      </c>
      <c r="E62" s="107">
        <f>+E52+E54+E56+E58</f>
        <v>3905</v>
      </c>
      <c r="F62" s="41"/>
      <c r="G62" s="108">
        <f>+G52+G54+G56+G58</f>
        <v>5125</v>
      </c>
      <c r="H62" s="41"/>
      <c r="I62" s="107">
        <f>+I52+I54+I56+I58</f>
        <v>3905</v>
      </c>
      <c r="J62" s="41"/>
      <c r="K62" s="109">
        <f>SUM(K50:K59)</f>
        <v>5125</v>
      </c>
    </row>
    <row r="63" spans="5:11" ht="12.75">
      <c r="E63" s="11"/>
      <c r="F63" s="11"/>
      <c r="G63" s="11"/>
      <c r="H63" s="11"/>
      <c r="I63" s="11"/>
      <c r="J63" s="11"/>
      <c r="K63" s="11"/>
    </row>
    <row r="64" spans="2:11" ht="12.75">
      <c r="B64" s="20" t="s">
        <v>48</v>
      </c>
      <c r="C64" s="5" t="s">
        <v>49</v>
      </c>
      <c r="E64" s="15"/>
      <c r="F64" s="11"/>
      <c r="G64" s="15"/>
      <c r="H64" s="15"/>
      <c r="I64" s="11"/>
      <c r="J64" s="11"/>
      <c r="K64" s="41"/>
    </row>
    <row r="65" spans="3:11" ht="12.75">
      <c r="C65" s="5" t="s">
        <v>50</v>
      </c>
      <c r="E65" s="15"/>
      <c r="F65" s="11"/>
      <c r="G65" s="15"/>
      <c r="H65" s="15"/>
      <c r="I65" s="11"/>
      <c r="J65" s="11"/>
      <c r="K65" s="41"/>
    </row>
    <row r="66" spans="5:11" ht="8.25" customHeight="1">
      <c r="E66" s="15"/>
      <c r="F66" s="11"/>
      <c r="G66" s="15"/>
      <c r="H66" s="15"/>
      <c r="I66" s="11"/>
      <c r="J66" s="11"/>
      <c r="K66" s="41"/>
    </row>
    <row r="67" spans="2:11" ht="12.75">
      <c r="B67" s="4" t="s">
        <v>51</v>
      </c>
      <c r="C67" s="5" t="s">
        <v>52</v>
      </c>
      <c r="E67" s="15"/>
      <c r="F67" s="11"/>
      <c r="G67" s="15"/>
      <c r="H67" s="15"/>
      <c r="I67" s="11"/>
      <c r="J67" s="11"/>
      <c r="K67" s="41"/>
    </row>
    <row r="68" spans="2:11" ht="12.75">
      <c r="B68" s="13"/>
      <c r="C68" s="76" t="s">
        <v>53</v>
      </c>
      <c r="E68" s="110">
        <v>0.53</v>
      </c>
      <c r="F68" s="111"/>
      <c r="G68" s="110">
        <v>0.69</v>
      </c>
      <c r="H68" s="112"/>
      <c r="I68" s="111">
        <v>0.53</v>
      </c>
      <c r="J68" s="111"/>
      <c r="K68" s="111">
        <v>0.69</v>
      </c>
    </row>
    <row r="69" spans="2:11" ht="8.25" customHeight="1">
      <c r="B69" s="13"/>
      <c r="E69" s="110"/>
      <c r="F69" s="111"/>
      <c r="G69" s="110"/>
      <c r="H69" s="112"/>
      <c r="I69" s="111"/>
      <c r="J69" s="111"/>
      <c r="K69" s="110"/>
    </row>
    <row r="70" spans="2:11" ht="12.75">
      <c r="B70" s="4" t="s">
        <v>54</v>
      </c>
      <c r="C70" s="5" t="s">
        <v>55</v>
      </c>
      <c r="E70" s="110" t="s">
        <v>56</v>
      </c>
      <c r="F70" s="111"/>
      <c r="G70" s="110" t="s">
        <v>56</v>
      </c>
      <c r="H70" s="112"/>
      <c r="I70" s="110" t="s">
        <v>56</v>
      </c>
      <c r="J70" s="111"/>
      <c r="K70" s="110" t="s">
        <v>56</v>
      </c>
    </row>
    <row r="71" ht="8.25" customHeight="1">
      <c r="K71" s="39"/>
    </row>
    <row r="72" spans="3:11" ht="12.75">
      <c r="C72" s="5" t="s">
        <v>221</v>
      </c>
      <c r="K72" s="39"/>
    </row>
    <row r="73" spans="3:11" ht="12.75">
      <c r="C73" s="5" t="s">
        <v>57</v>
      </c>
      <c r="K73" s="39"/>
    </row>
    <row r="74" ht="12.75">
      <c r="K74" s="13"/>
    </row>
    <row r="75" ht="12.75">
      <c r="K75" s="13"/>
    </row>
    <row r="76" ht="12.75">
      <c r="K76" s="13"/>
    </row>
    <row r="77" ht="12.75">
      <c r="K77" s="13"/>
    </row>
    <row r="78" ht="12.75">
      <c r="K78" s="13"/>
    </row>
    <row r="79" ht="12.75">
      <c r="K79" s="13"/>
    </row>
    <row r="80" ht="12.75">
      <c r="K80" s="13"/>
    </row>
    <row r="81" ht="12.75">
      <c r="K81" s="13"/>
    </row>
    <row r="82" ht="12.75">
      <c r="K82" s="13"/>
    </row>
    <row r="83" ht="12.75">
      <c r="K83" s="13"/>
    </row>
  </sheetData>
  <printOptions/>
  <pageMargins left="0.826771653543307" right="0.31496062992126" top="1.23" bottom="0.43" header="0.236220472440945" footer="0.236220472440945"/>
  <pageSetup horizontalDpi="600" verticalDpi="600" orientation="portrait" paperSize="9" scale="80" r:id="rId2"/>
  <headerFooter alignWithMargins="0">
    <oddHeader>&amp;C&amp;"Arial,Bold"&amp;12
PAN MALAYSIA CORPORATION BERHAD&amp;10
Company No : 4920 - D
(Incorporated in Malaysia)
&amp;12Quarterly report on consolidated results for the first financial quarter ended 31 March 2001
The figures have not been audited</oddHeader>
  </headerFooter>
  <drawing r:id="rId1"/>
</worksheet>
</file>

<file path=xl/worksheets/sheet2.xml><?xml version="1.0" encoding="utf-8"?>
<worksheet xmlns="http://schemas.openxmlformats.org/spreadsheetml/2006/main" xmlns:r="http://schemas.openxmlformats.org/officeDocument/2006/relationships">
  <dimension ref="B3:I81"/>
  <sheetViews>
    <sheetView showGridLines="0" zoomScale="90" zoomScaleNormal="90" workbookViewId="0" topLeftCell="A1">
      <selection activeCell="A1" sqref="A1"/>
    </sheetView>
  </sheetViews>
  <sheetFormatPr defaultColWidth="9.140625" defaultRowHeight="12.75"/>
  <cols>
    <col min="1" max="1" width="2.7109375" style="5" customWidth="1"/>
    <col min="2" max="2" width="4.421875" style="5" customWidth="1"/>
    <col min="3" max="3" width="36.57421875" style="5" customWidth="1"/>
    <col min="4" max="4" width="3.7109375" style="5" customWidth="1"/>
    <col min="5" max="5" width="14.7109375" style="5" customWidth="1"/>
    <col min="6" max="6" width="5.7109375" style="5" customWidth="1"/>
    <col min="7" max="7" width="14.8515625" style="18" customWidth="1"/>
    <col min="8" max="16384" width="9.140625" style="5" customWidth="1"/>
  </cols>
  <sheetData>
    <row r="1" ht="9" customHeight="1"/>
    <row r="2" ht="6" customHeight="1"/>
    <row r="3" ht="15.75">
      <c r="B3" s="1" t="s">
        <v>58</v>
      </c>
    </row>
    <row r="4" ht="6" customHeight="1">
      <c r="G4" s="33"/>
    </row>
    <row r="5" spans="3:9" ht="12.75">
      <c r="C5" s="17"/>
      <c r="E5" s="9" t="s">
        <v>59</v>
      </c>
      <c r="F5" s="34"/>
      <c r="G5" s="80" t="s">
        <v>60</v>
      </c>
      <c r="I5" s="34"/>
    </row>
    <row r="6" spans="3:9" ht="12.75">
      <c r="C6" s="19"/>
      <c r="E6" s="9" t="s">
        <v>3</v>
      </c>
      <c r="G6" s="19" t="s">
        <v>61</v>
      </c>
      <c r="I6" s="34"/>
    </row>
    <row r="7" spans="3:9" ht="12.75">
      <c r="C7" s="19"/>
      <c r="E7" s="9" t="s">
        <v>7</v>
      </c>
      <c r="G7" s="19" t="s">
        <v>62</v>
      </c>
      <c r="I7" s="34"/>
    </row>
    <row r="8" spans="3:7" ht="12.75">
      <c r="C8" s="19"/>
      <c r="E8" s="81" t="s">
        <v>181</v>
      </c>
      <c r="G8" s="81" t="s">
        <v>183</v>
      </c>
    </row>
    <row r="9" spans="3:7" ht="12.75" customHeight="1">
      <c r="C9" s="19"/>
      <c r="E9" s="9"/>
      <c r="G9" s="19" t="s">
        <v>63</v>
      </c>
    </row>
    <row r="10" spans="3:7" ht="12.75">
      <c r="C10" s="32"/>
      <c r="E10" s="9" t="s">
        <v>9</v>
      </c>
      <c r="F10" s="4"/>
      <c r="G10" s="19" t="s">
        <v>9</v>
      </c>
    </row>
    <row r="11" ht="9" customHeight="1">
      <c r="I11" s="35"/>
    </row>
    <row r="12" spans="2:7" ht="12.75">
      <c r="B12" s="20" t="s">
        <v>64</v>
      </c>
      <c r="C12" s="5" t="s">
        <v>65</v>
      </c>
      <c r="E12" s="15">
        <v>52242</v>
      </c>
      <c r="G12" s="18">
        <v>53622</v>
      </c>
    </row>
    <row r="13" spans="2:5" ht="6.75" customHeight="1">
      <c r="B13" s="20"/>
      <c r="E13" s="11"/>
    </row>
    <row r="14" spans="2:7" ht="12.75">
      <c r="B14" s="20" t="s">
        <v>66</v>
      </c>
      <c r="C14" s="5" t="s">
        <v>213</v>
      </c>
      <c r="E14" s="11">
        <v>291002</v>
      </c>
      <c r="G14" s="18">
        <v>298708</v>
      </c>
    </row>
    <row r="15" spans="2:5" ht="9" customHeight="1">
      <c r="B15" s="20"/>
      <c r="E15" s="11"/>
    </row>
    <row r="16" spans="2:7" ht="12.75">
      <c r="B16" s="20" t="s">
        <v>48</v>
      </c>
      <c r="C16" s="5" t="s">
        <v>67</v>
      </c>
      <c r="E16" s="11">
        <v>400499</v>
      </c>
      <c r="G16" s="18">
        <v>401534</v>
      </c>
    </row>
    <row r="17" spans="2:5" ht="9" customHeight="1">
      <c r="B17" s="20"/>
      <c r="E17" s="11"/>
    </row>
    <row r="18" spans="2:7" ht="12.75">
      <c r="B18" s="20" t="s">
        <v>68</v>
      </c>
      <c r="C18" s="5" t="s">
        <v>69</v>
      </c>
      <c r="E18" s="11">
        <v>63557</v>
      </c>
      <c r="G18" s="18">
        <v>63557</v>
      </c>
    </row>
    <row r="19" spans="2:5" ht="8.25" customHeight="1">
      <c r="B19" s="20"/>
      <c r="E19" s="11"/>
    </row>
    <row r="20" spans="2:5" ht="12.75">
      <c r="B20" s="20" t="s">
        <v>70</v>
      </c>
      <c r="C20" s="5" t="s">
        <v>72</v>
      </c>
      <c r="E20" s="11"/>
    </row>
    <row r="21" spans="2:7" ht="9" customHeight="1">
      <c r="B21" s="20"/>
      <c r="E21" s="21"/>
      <c r="G21" s="22"/>
    </row>
    <row r="22" spans="2:7" ht="12.75">
      <c r="B22" s="20"/>
      <c r="C22" s="5" t="s">
        <v>73</v>
      </c>
      <c r="E22" s="23">
        <v>39543</v>
      </c>
      <c r="G22" s="24">
        <v>43101</v>
      </c>
    </row>
    <row r="23" spans="2:7" ht="12.75">
      <c r="B23" s="20"/>
      <c r="C23" s="5" t="s">
        <v>74</v>
      </c>
      <c r="E23" s="23">
        <v>50215</v>
      </c>
      <c r="G23" s="24">
        <v>54667</v>
      </c>
    </row>
    <row r="24" spans="2:7" ht="12.75">
      <c r="B24" s="20"/>
      <c r="C24" s="5" t="s">
        <v>75</v>
      </c>
      <c r="E24" s="23">
        <v>598175</v>
      </c>
      <c r="G24" s="24">
        <v>623225</v>
      </c>
    </row>
    <row r="25" spans="2:7" ht="12.75">
      <c r="B25" s="20"/>
      <c r="C25" s="5" t="s">
        <v>76</v>
      </c>
      <c r="E25" s="23">
        <v>24289</v>
      </c>
      <c r="G25" s="24">
        <v>20181</v>
      </c>
    </row>
    <row r="26" spans="2:7" ht="12.75">
      <c r="B26" s="20"/>
      <c r="C26" s="5" t="s">
        <v>77</v>
      </c>
      <c r="E26" s="23">
        <v>5180</v>
      </c>
      <c r="G26" s="24">
        <v>6393</v>
      </c>
    </row>
    <row r="27" spans="2:7" ht="12.75">
      <c r="B27" s="20"/>
      <c r="C27" s="5" t="s">
        <v>78</v>
      </c>
      <c r="E27" s="25">
        <v>782045</v>
      </c>
      <c r="G27" s="26">
        <v>680125</v>
      </c>
    </row>
    <row r="28" spans="2:7" ht="6" customHeight="1">
      <c r="B28" s="20"/>
      <c r="E28" s="24"/>
      <c r="G28" s="24"/>
    </row>
    <row r="29" spans="2:7" ht="12.75" customHeight="1">
      <c r="B29" s="20"/>
      <c r="E29" s="24">
        <f>SUM(E22:E28)</f>
        <v>1499447</v>
      </c>
      <c r="G29" s="24">
        <f>SUM(G22:G28)</f>
        <v>1427692</v>
      </c>
    </row>
    <row r="30" spans="2:7" ht="12.75">
      <c r="B30" s="20" t="s">
        <v>71</v>
      </c>
      <c r="C30" s="5" t="s">
        <v>80</v>
      </c>
      <c r="E30" s="21"/>
      <c r="G30" s="22"/>
    </row>
    <row r="31" spans="2:7" ht="9" customHeight="1">
      <c r="B31" s="20"/>
      <c r="E31" s="23"/>
      <c r="G31" s="24"/>
    </row>
    <row r="32" spans="2:7" ht="12.75">
      <c r="B32" s="20"/>
      <c r="C32" s="5" t="s">
        <v>81</v>
      </c>
      <c r="E32" s="23">
        <v>28441</v>
      </c>
      <c r="G32" s="24">
        <v>28101</v>
      </c>
    </row>
    <row r="33" spans="2:7" ht="12.75">
      <c r="B33" s="20"/>
      <c r="C33" s="5" t="s">
        <v>82</v>
      </c>
      <c r="E33" s="23">
        <v>29180</v>
      </c>
      <c r="G33" s="24">
        <v>33890</v>
      </c>
    </row>
    <row r="34" spans="2:7" ht="12.75">
      <c r="B34" s="20"/>
      <c r="C34" s="5" t="s">
        <v>83</v>
      </c>
      <c r="E34" s="23">
        <v>261659</v>
      </c>
      <c r="G34" s="24">
        <v>193301</v>
      </c>
    </row>
    <row r="35" spans="2:7" ht="12.75">
      <c r="B35" s="20"/>
      <c r="C35" s="5" t="s">
        <v>84</v>
      </c>
      <c r="E35" s="23">
        <v>14006</v>
      </c>
      <c r="G35" s="24">
        <v>11518</v>
      </c>
    </row>
    <row r="36" spans="2:7" ht="12.75">
      <c r="B36" s="20"/>
      <c r="C36" s="5" t="s">
        <v>85</v>
      </c>
      <c r="E36" s="23">
        <v>22629</v>
      </c>
      <c r="G36" s="24">
        <v>22629</v>
      </c>
    </row>
    <row r="37" spans="2:7" ht="9" customHeight="1">
      <c r="B37" s="20"/>
      <c r="E37" s="21"/>
      <c r="G37" s="22"/>
    </row>
    <row r="38" spans="2:7" ht="12.75">
      <c r="B38" s="20"/>
      <c r="E38" s="26">
        <f>SUM(E31:E36)</f>
        <v>355915</v>
      </c>
      <c r="G38" s="26">
        <f>SUM(G31:G36)</f>
        <v>289439</v>
      </c>
    </row>
    <row r="39" spans="2:5" ht="9" customHeight="1">
      <c r="B39" s="20"/>
      <c r="E39" s="11"/>
    </row>
    <row r="40" spans="2:7" ht="12.75">
      <c r="B40" s="20" t="s">
        <v>79</v>
      </c>
      <c r="C40" s="5" t="s">
        <v>87</v>
      </c>
      <c r="E40" s="27">
        <f>+E29-E38</f>
        <v>1143532</v>
      </c>
      <c r="G40" s="27">
        <f>+G29-G38</f>
        <v>1138253</v>
      </c>
    </row>
    <row r="41" spans="2:5" ht="9" customHeight="1">
      <c r="B41" s="20"/>
      <c r="E41" s="11"/>
    </row>
    <row r="42" spans="2:7" ht="13.5" thickBot="1">
      <c r="B42" s="20"/>
      <c r="E42" s="28">
        <f>E40+E12+E14+E16+E18</f>
        <v>1950832</v>
      </c>
      <c r="G42" s="28">
        <f>G40+G12+G14+G16+G18</f>
        <v>1955674</v>
      </c>
    </row>
    <row r="43" spans="2:5" ht="6" customHeight="1">
      <c r="B43" s="20"/>
      <c r="E43" s="11"/>
    </row>
    <row r="44" spans="2:5" ht="12.75">
      <c r="B44" s="20" t="s">
        <v>86</v>
      </c>
      <c r="C44" s="5" t="s">
        <v>190</v>
      </c>
      <c r="E44" s="11"/>
    </row>
    <row r="45" spans="2:5" ht="6.75" customHeight="1">
      <c r="B45" s="20"/>
      <c r="E45" s="11"/>
    </row>
    <row r="46" spans="2:7" ht="12.75">
      <c r="B46" s="20"/>
      <c r="C46" s="5" t="s">
        <v>89</v>
      </c>
      <c r="E46" s="11">
        <v>369750</v>
      </c>
      <c r="G46" s="18">
        <v>369750</v>
      </c>
    </row>
    <row r="47" spans="2:5" ht="8.25" customHeight="1">
      <c r="B47" s="20"/>
      <c r="E47" s="11"/>
    </row>
    <row r="48" spans="2:5" ht="12.75">
      <c r="B48" s="29"/>
      <c r="C48" s="5" t="s">
        <v>90</v>
      </c>
      <c r="E48" s="11"/>
    </row>
    <row r="49" spans="2:7" ht="6" customHeight="1">
      <c r="B49" s="20"/>
      <c r="E49" s="21"/>
      <c r="G49" s="22"/>
    </row>
    <row r="50" spans="2:7" ht="12.75">
      <c r="B50" s="20"/>
      <c r="C50" s="5" t="s">
        <v>91</v>
      </c>
      <c r="E50" s="23">
        <v>503086</v>
      </c>
      <c r="G50" s="24">
        <v>503086</v>
      </c>
    </row>
    <row r="51" spans="2:7" ht="12.75">
      <c r="B51" s="20"/>
      <c r="C51" s="5" t="s">
        <v>92</v>
      </c>
      <c r="E51" s="23">
        <v>56558</v>
      </c>
      <c r="G51" s="24">
        <v>56558</v>
      </c>
    </row>
    <row r="52" spans="2:7" ht="12.75">
      <c r="B52" s="20"/>
      <c r="C52" s="5" t="s">
        <v>93</v>
      </c>
      <c r="E52" s="23">
        <v>7496</v>
      </c>
      <c r="G52" s="24">
        <v>14186</v>
      </c>
    </row>
    <row r="53" spans="2:7" ht="12.75">
      <c r="B53" s="20"/>
      <c r="C53" s="5" t="s">
        <v>94</v>
      </c>
      <c r="E53" s="25">
        <v>971634</v>
      </c>
      <c r="G53" s="26">
        <v>967730</v>
      </c>
    </row>
    <row r="54" spans="2:7" ht="5.25" customHeight="1">
      <c r="B54" s="20"/>
      <c r="E54" s="12"/>
      <c r="G54" s="30"/>
    </row>
    <row r="55" spans="2:7" ht="12.75">
      <c r="B55" s="20"/>
      <c r="E55" s="14">
        <f>SUM(E49:E53)</f>
        <v>1538774</v>
      </c>
      <c r="G55" s="27">
        <f>SUM(G49:G54)</f>
        <v>1541560</v>
      </c>
    </row>
    <row r="56" spans="2:7" ht="9" customHeight="1">
      <c r="B56" s="20"/>
      <c r="E56" s="12"/>
      <c r="G56" s="30"/>
    </row>
    <row r="57" spans="2:7" ht="12.75">
      <c r="B57" s="20"/>
      <c r="E57" s="30">
        <f>E55+E46</f>
        <v>1908524</v>
      </c>
      <c r="G57" s="30">
        <f>G55+G46</f>
        <v>1911310</v>
      </c>
    </row>
    <row r="58" spans="2:7" ht="5.25" customHeight="1">
      <c r="B58" s="20"/>
      <c r="E58" s="12"/>
      <c r="G58" s="30"/>
    </row>
    <row r="59" spans="2:7" ht="12.75">
      <c r="B59" s="29" t="s">
        <v>88</v>
      </c>
      <c r="C59" s="5" t="s">
        <v>96</v>
      </c>
      <c r="E59" s="11">
        <v>26225</v>
      </c>
      <c r="G59" s="18">
        <v>26412</v>
      </c>
    </row>
    <row r="60" spans="2:5" ht="8.25" customHeight="1">
      <c r="B60" s="29"/>
      <c r="E60" s="11"/>
    </row>
    <row r="61" spans="2:7" ht="12.75">
      <c r="B61" s="29" t="s">
        <v>95</v>
      </c>
      <c r="C61" s="5" t="s">
        <v>98</v>
      </c>
      <c r="E61" s="11">
        <v>14387</v>
      </c>
      <c r="G61" s="18">
        <v>16233</v>
      </c>
    </row>
    <row r="62" spans="2:5" ht="9" customHeight="1">
      <c r="B62" s="29"/>
      <c r="E62" s="11"/>
    </row>
    <row r="63" spans="2:7" ht="12.75">
      <c r="B63" s="29" t="s">
        <v>97</v>
      </c>
      <c r="C63" s="5" t="s">
        <v>100</v>
      </c>
      <c r="E63" s="11">
        <v>522</v>
      </c>
      <c r="G63" s="18">
        <v>502</v>
      </c>
    </row>
    <row r="64" spans="2:5" ht="6" customHeight="1">
      <c r="B64" s="29"/>
      <c r="E64" s="11"/>
    </row>
    <row r="65" spans="2:7" ht="12.75">
      <c r="B65" s="29" t="s">
        <v>99</v>
      </c>
      <c r="C65" s="5" t="s">
        <v>224</v>
      </c>
      <c r="E65" s="11">
        <v>1174</v>
      </c>
      <c r="G65" s="18">
        <v>1217</v>
      </c>
    </row>
    <row r="66" spans="2:7" ht="5.25" customHeight="1">
      <c r="B66" s="29"/>
      <c r="E66" s="14"/>
      <c r="G66" s="27"/>
    </row>
    <row r="67" spans="2:7" ht="6" customHeight="1">
      <c r="B67" s="29"/>
      <c r="E67" s="12"/>
      <c r="G67" s="30"/>
    </row>
    <row r="68" spans="2:7" ht="13.5" thickBot="1">
      <c r="B68" s="29"/>
      <c r="E68" s="28">
        <f>SUM(E57:E65)</f>
        <v>1950832</v>
      </c>
      <c r="G68" s="28">
        <f>SUM(G57:G65)</f>
        <v>1955674</v>
      </c>
    </row>
    <row r="69" ht="9" customHeight="1">
      <c r="B69" s="29"/>
    </row>
    <row r="70" spans="2:7" ht="12.75">
      <c r="B70" s="29" t="s">
        <v>101</v>
      </c>
      <c r="C70" s="5" t="s">
        <v>102</v>
      </c>
      <c r="E70" s="36">
        <v>2.49</v>
      </c>
      <c r="G70" s="36">
        <v>2.5</v>
      </c>
    </row>
    <row r="71" spans="2:7" ht="9" customHeight="1">
      <c r="B71" s="20"/>
      <c r="F71" s="31"/>
      <c r="G71" s="31"/>
    </row>
    <row r="72" ht="12.75">
      <c r="B72" s="20"/>
    </row>
    <row r="73" spans="2:5" ht="12.75">
      <c r="B73" s="20"/>
      <c r="D73" s="37"/>
      <c r="E73" s="31"/>
    </row>
    <row r="74" ht="12.75">
      <c r="B74" s="20"/>
    </row>
    <row r="75" ht="12.75">
      <c r="B75" s="20"/>
    </row>
    <row r="76" ht="12.75">
      <c r="B76" s="20"/>
    </row>
    <row r="77" ht="12.75">
      <c r="B77" s="20"/>
    </row>
    <row r="78" ht="12.75">
      <c r="B78" s="20"/>
    </row>
    <row r="79" ht="12.75">
      <c r="B79" s="20"/>
    </row>
    <row r="80" ht="12.75">
      <c r="B80" s="20"/>
    </row>
    <row r="81" ht="12.75">
      <c r="B81" s="20"/>
    </row>
  </sheetData>
  <printOptions/>
  <pageMargins left="0.9448818897637796" right="0.7480314960629921" top="0.7086614173228347" bottom="0.7480314960629921" header="0.2362204724409449" footer="0.4724409448818898"/>
  <pageSetup horizontalDpi="600" verticalDpi="600" orientation="portrait" paperSize="9" scale="90" r:id="rId1"/>
  <headerFooter alignWithMargins="0">
    <oddHeader>&amp;R&amp;"Arial,Bold"&amp;12PMC</oddHeader>
    <oddFooter>&amp;C-2-</oddFooter>
  </headerFooter>
</worksheet>
</file>

<file path=xl/worksheets/sheet3.xml><?xml version="1.0" encoding="utf-8"?>
<worksheet xmlns="http://schemas.openxmlformats.org/spreadsheetml/2006/main" xmlns:r="http://schemas.openxmlformats.org/officeDocument/2006/relationships">
  <dimension ref="A2:J252"/>
  <sheetViews>
    <sheetView showGridLines="0" zoomScale="78" zoomScaleNormal="78" workbookViewId="0" topLeftCell="A1">
      <selection activeCell="A1" sqref="A1"/>
    </sheetView>
  </sheetViews>
  <sheetFormatPr defaultColWidth="9.140625" defaultRowHeight="12.75"/>
  <cols>
    <col min="1" max="1" width="3.140625" style="44" customWidth="1"/>
    <col min="2" max="2" width="3.8515625" style="46" customWidth="1"/>
    <col min="3" max="3" width="31.8515625" style="46" customWidth="1"/>
    <col min="4" max="4" width="11.421875" style="46" customWidth="1"/>
    <col min="5" max="5" width="1.7109375" style="46" customWidth="1"/>
    <col min="6" max="6" width="12.7109375" style="46" customWidth="1"/>
    <col min="7" max="7" width="1.7109375" style="46" customWidth="1"/>
    <col min="8" max="8" width="12.28125" style="46" customWidth="1"/>
    <col min="9" max="9" width="1.8515625" style="46" customWidth="1"/>
    <col min="10" max="10" width="15.57421875" style="46" customWidth="1"/>
    <col min="11" max="11" width="3.7109375" style="46" customWidth="1"/>
    <col min="12" max="12" width="9.00390625" style="46" customWidth="1"/>
    <col min="13" max="16384" width="9.140625" style="46" customWidth="1"/>
  </cols>
  <sheetData>
    <row r="1" ht="12.75"/>
    <row r="2" ht="15.75">
      <c r="B2" s="45" t="s">
        <v>103</v>
      </c>
    </row>
    <row r="4" spans="1:2" ht="12.75">
      <c r="A4" s="47" t="s">
        <v>104</v>
      </c>
      <c r="B4" s="48" t="s">
        <v>105</v>
      </c>
    </row>
    <row r="8" ht="14.25" customHeight="1"/>
    <row r="9" ht="6.75" customHeight="1"/>
    <row r="10" spans="1:2" ht="12.75">
      <c r="A10" s="47" t="s">
        <v>106</v>
      </c>
      <c r="B10" s="48" t="s">
        <v>107</v>
      </c>
    </row>
    <row r="11" spans="1:9" ht="9" customHeight="1">
      <c r="A11" s="47"/>
      <c r="B11" s="48"/>
      <c r="H11" s="49"/>
      <c r="I11" s="49"/>
    </row>
    <row r="12" spans="2:3" ht="12.75">
      <c r="B12" s="54" t="s">
        <v>108</v>
      </c>
      <c r="C12" s="54"/>
    </row>
    <row r="13" spans="4:10" ht="12.75">
      <c r="D13" s="49"/>
      <c r="E13" s="51" t="s">
        <v>1</v>
      </c>
      <c r="F13" s="49"/>
      <c r="G13" s="49"/>
      <c r="H13" s="49"/>
      <c r="I13" s="51" t="s">
        <v>2</v>
      </c>
      <c r="J13" s="49"/>
    </row>
    <row r="14" spans="4:10" ht="12.75">
      <c r="D14" s="51" t="s">
        <v>3</v>
      </c>
      <c r="E14" s="82"/>
      <c r="F14" s="51" t="s">
        <v>4</v>
      </c>
      <c r="G14" s="82"/>
      <c r="H14" s="51" t="s">
        <v>3</v>
      </c>
      <c r="I14" s="49"/>
      <c r="J14" s="51" t="s">
        <v>4</v>
      </c>
    </row>
    <row r="15" spans="4:10" ht="12.75">
      <c r="D15" s="51" t="s">
        <v>110</v>
      </c>
      <c r="E15" s="82"/>
      <c r="F15" s="51" t="s">
        <v>6</v>
      </c>
      <c r="G15" s="82"/>
      <c r="H15" s="51" t="s">
        <v>110</v>
      </c>
      <c r="I15" s="49"/>
      <c r="J15" s="51" t="s">
        <v>6</v>
      </c>
    </row>
    <row r="16" spans="4:10" ht="12.75">
      <c r="D16" s="51" t="s">
        <v>7</v>
      </c>
      <c r="E16" s="82"/>
      <c r="F16" s="51" t="s">
        <v>7</v>
      </c>
      <c r="G16" s="82"/>
      <c r="H16" s="51" t="s">
        <v>8</v>
      </c>
      <c r="I16" s="49"/>
      <c r="J16" s="51" t="s">
        <v>186</v>
      </c>
    </row>
    <row r="17" spans="4:10" ht="12.75" customHeight="1">
      <c r="D17" s="52" t="s">
        <v>184</v>
      </c>
      <c r="E17" s="88"/>
      <c r="F17" s="84" t="s">
        <v>182</v>
      </c>
      <c r="G17" s="82"/>
      <c r="H17" s="52" t="s">
        <v>184</v>
      </c>
      <c r="I17" s="49"/>
      <c r="J17" s="84" t="s">
        <v>182</v>
      </c>
    </row>
    <row r="18" spans="4:10" ht="12.75" customHeight="1">
      <c r="D18" s="60" t="s">
        <v>9</v>
      </c>
      <c r="E18" s="87"/>
      <c r="F18" s="60" t="s">
        <v>9</v>
      </c>
      <c r="G18" s="60"/>
      <c r="H18" s="60" t="s">
        <v>9</v>
      </c>
      <c r="J18" s="60" t="s">
        <v>9</v>
      </c>
    </row>
    <row r="19" spans="4:7" ht="6.75" customHeight="1">
      <c r="D19" s="85"/>
      <c r="E19" s="87"/>
      <c r="G19" s="57"/>
    </row>
    <row r="20" spans="4:7" ht="12.75">
      <c r="D20" s="85"/>
      <c r="E20" s="87"/>
      <c r="G20" s="57"/>
    </row>
    <row r="21" spans="2:10" ht="12.75">
      <c r="B21" s="54" t="s">
        <v>197</v>
      </c>
      <c r="C21" s="54"/>
      <c r="D21" s="90">
        <v>0</v>
      </c>
      <c r="E21" s="87"/>
      <c r="F21" s="78">
        <v>303</v>
      </c>
      <c r="G21" s="57"/>
      <c r="H21" s="90">
        <v>0</v>
      </c>
      <c r="J21" s="78">
        <v>303</v>
      </c>
    </row>
    <row r="22" spans="2:10" ht="12.75">
      <c r="B22" s="54" t="s">
        <v>198</v>
      </c>
      <c r="C22" s="54"/>
      <c r="D22" s="91">
        <v>0</v>
      </c>
      <c r="E22" s="87"/>
      <c r="F22" s="79">
        <v>-462</v>
      </c>
      <c r="G22" s="57"/>
      <c r="H22" s="91">
        <v>0</v>
      </c>
      <c r="J22" s="79">
        <v>-462</v>
      </c>
    </row>
    <row r="23" spans="4:10" ht="13.5" thickBot="1">
      <c r="D23" s="92">
        <v>0</v>
      </c>
      <c r="E23" s="87"/>
      <c r="F23" s="94">
        <f>SUM(F21:F22)</f>
        <v>-159</v>
      </c>
      <c r="G23" s="57"/>
      <c r="H23" s="92">
        <v>0</v>
      </c>
      <c r="J23" s="94">
        <f>SUM(J21:J22)</f>
        <v>-159</v>
      </c>
    </row>
    <row r="24" spans="4:7" ht="12.75">
      <c r="D24" s="85"/>
      <c r="E24" s="87"/>
      <c r="G24" s="57"/>
    </row>
    <row r="25" spans="2:9" ht="12.75">
      <c r="B25" s="54" t="s">
        <v>214</v>
      </c>
      <c r="C25" s="54"/>
      <c r="D25" s="53"/>
      <c r="E25" s="57"/>
      <c r="G25" s="83"/>
      <c r="H25" s="53"/>
      <c r="I25" s="53"/>
    </row>
    <row r="26" spans="2:9" ht="12.75">
      <c r="B26" s="54" t="s">
        <v>111</v>
      </c>
      <c r="C26" s="54"/>
      <c r="D26" s="53"/>
      <c r="E26" s="57"/>
      <c r="G26" s="83"/>
      <c r="H26" s="53"/>
      <c r="I26" s="53"/>
    </row>
    <row r="27" spans="2:7" ht="12.75">
      <c r="B27" s="54" t="s">
        <v>112</v>
      </c>
      <c r="C27" s="54"/>
      <c r="E27" s="57"/>
      <c r="G27" s="57"/>
    </row>
    <row r="28" spans="2:10" ht="13.5" thickBot="1">
      <c r="B28" s="54" t="s">
        <v>222</v>
      </c>
      <c r="C28" s="54"/>
      <c r="D28" s="93">
        <v>-1917</v>
      </c>
      <c r="E28" s="78"/>
      <c r="F28" s="93">
        <v>3641</v>
      </c>
      <c r="G28" s="78"/>
      <c r="H28" s="93">
        <v>-1917</v>
      </c>
      <c r="I28" s="53"/>
      <c r="J28" s="93">
        <v>3641</v>
      </c>
    </row>
    <row r="29" spans="4:8" ht="12.75">
      <c r="D29" s="57"/>
      <c r="E29" s="57"/>
      <c r="F29" s="57"/>
      <c r="G29" s="57"/>
      <c r="H29" s="57"/>
    </row>
    <row r="30" spans="1:2" ht="12.75">
      <c r="A30" s="47" t="s">
        <v>113</v>
      </c>
      <c r="B30" s="48" t="s">
        <v>114</v>
      </c>
    </row>
    <row r="31" ht="9" customHeight="1">
      <c r="G31" s="58"/>
    </row>
    <row r="32" ht="12.75">
      <c r="B32" s="46" t="s">
        <v>185</v>
      </c>
    </row>
    <row r="33" ht="10.5" customHeight="1"/>
    <row r="34" spans="1:2" ht="12.75">
      <c r="A34" s="47" t="s">
        <v>115</v>
      </c>
      <c r="B34" s="48" t="s">
        <v>116</v>
      </c>
    </row>
    <row r="35" ht="9" customHeight="1"/>
    <row r="36" spans="2:9" ht="12.75">
      <c r="B36" s="54" t="s">
        <v>117</v>
      </c>
      <c r="I36" s="51"/>
    </row>
    <row r="37" spans="2:10" ht="12.75">
      <c r="B37" s="50"/>
      <c r="D37" s="49"/>
      <c r="E37" s="51" t="s">
        <v>1</v>
      </c>
      <c r="F37" s="49"/>
      <c r="G37" s="86"/>
      <c r="H37" s="49"/>
      <c r="I37" s="51" t="s">
        <v>2</v>
      </c>
      <c r="J37" s="49"/>
    </row>
    <row r="38" spans="2:10" ht="12.75">
      <c r="B38" s="50"/>
      <c r="D38" s="51" t="s">
        <v>3</v>
      </c>
      <c r="E38" s="82"/>
      <c r="F38" s="51" t="s">
        <v>4</v>
      </c>
      <c r="G38" s="51"/>
      <c r="H38" s="51" t="s">
        <v>3</v>
      </c>
      <c r="I38" s="49"/>
      <c r="J38" s="51" t="s">
        <v>4</v>
      </c>
    </row>
    <row r="39" spans="2:10" ht="12.75">
      <c r="B39" s="50"/>
      <c r="D39" s="51" t="s">
        <v>109</v>
      </c>
      <c r="E39" s="82"/>
      <c r="F39" s="51" t="s">
        <v>6</v>
      </c>
      <c r="G39" s="51"/>
      <c r="H39" s="51" t="s">
        <v>109</v>
      </c>
      <c r="I39" s="49"/>
      <c r="J39" s="51" t="s">
        <v>6</v>
      </c>
    </row>
    <row r="40" spans="2:10" ht="12.75">
      <c r="B40" s="50"/>
      <c r="D40" s="51" t="s">
        <v>7</v>
      </c>
      <c r="E40" s="82"/>
      <c r="F40" s="51" t="s">
        <v>7</v>
      </c>
      <c r="G40" s="51"/>
      <c r="H40" s="51" t="s">
        <v>8</v>
      </c>
      <c r="I40" s="49"/>
      <c r="J40" s="51" t="s">
        <v>186</v>
      </c>
    </row>
    <row r="41" spans="2:10" ht="12.75">
      <c r="B41" s="50"/>
      <c r="D41" s="52" t="s">
        <v>184</v>
      </c>
      <c r="E41" s="82"/>
      <c r="F41" s="84" t="s">
        <v>182</v>
      </c>
      <c r="G41" s="52"/>
      <c r="H41" s="52" t="s">
        <v>184</v>
      </c>
      <c r="I41" s="49"/>
      <c r="J41" s="84" t="s">
        <v>182</v>
      </c>
    </row>
    <row r="42" spans="2:7" ht="12.75">
      <c r="B42" s="50"/>
      <c r="D42" s="59"/>
      <c r="E42" s="57"/>
      <c r="F42" s="60"/>
      <c r="G42" s="59"/>
    </row>
    <row r="43" spans="2:10" ht="12.75">
      <c r="B43" s="50"/>
      <c r="D43" s="60" t="s">
        <v>9</v>
      </c>
      <c r="E43" s="87"/>
      <c r="F43" s="60" t="s">
        <v>9</v>
      </c>
      <c r="G43" s="60"/>
      <c r="H43" s="60" t="s">
        <v>9</v>
      </c>
      <c r="J43" s="60" t="s">
        <v>9</v>
      </c>
    </row>
    <row r="44" spans="2:7" ht="6" customHeight="1">
      <c r="B44" s="50"/>
      <c r="E44" s="57"/>
      <c r="G44" s="57"/>
    </row>
    <row r="45" spans="2:10" ht="12.75">
      <c r="B45" s="54" t="s">
        <v>118</v>
      </c>
      <c r="D45" s="55">
        <v>3983</v>
      </c>
      <c r="E45" s="57"/>
      <c r="F45" s="55">
        <v>4011</v>
      </c>
      <c r="G45" s="58"/>
      <c r="H45" s="55">
        <v>3983</v>
      </c>
      <c r="J45" s="55">
        <v>4011</v>
      </c>
    </row>
    <row r="46" spans="2:10" ht="12.75">
      <c r="B46" s="54" t="s">
        <v>189</v>
      </c>
      <c r="D46" s="79">
        <v>181</v>
      </c>
      <c r="E46" s="57"/>
      <c r="F46" s="96">
        <v>0</v>
      </c>
      <c r="G46" s="78"/>
      <c r="H46" s="79">
        <v>181</v>
      </c>
      <c r="I46" s="77"/>
      <c r="J46" s="96">
        <v>0</v>
      </c>
    </row>
    <row r="47" spans="2:10" ht="12.75">
      <c r="B47" s="50"/>
      <c r="D47" s="77">
        <f>SUM(D45:D46)</f>
        <v>4164</v>
      </c>
      <c r="E47" s="57"/>
      <c r="F47" s="77">
        <f>SUM(F45:F46)</f>
        <v>4011</v>
      </c>
      <c r="G47" s="78"/>
      <c r="H47" s="77">
        <f>SUM(H45:H46)</f>
        <v>4164</v>
      </c>
      <c r="I47" s="77"/>
      <c r="J47" s="77">
        <f>SUM(J45:J46)</f>
        <v>4011</v>
      </c>
    </row>
    <row r="48" spans="2:10" ht="17.25" customHeight="1">
      <c r="B48" s="54" t="s">
        <v>215</v>
      </c>
      <c r="D48" s="61">
        <v>557</v>
      </c>
      <c r="E48" s="57"/>
      <c r="F48" s="61">
        <v>780</v>
      </c>
      <c r="G48" s="58"/>
      <c r="H48" s="61">
        <v>557</v>
      </c>
      <c r="J48" s="61">
        <v>780</v>
      </c>
    </row>
    <row r="49" spans="4:10" ht="13.5" thickBot="1">
      <c r="D49" s="56">
        <f>SUM(D47:D48)</f>
        <v>4721</v>
      </c>
      <c r="E49" s="57"/>
      <c r="F49" s="56">
        <f>SUM(F47:F48)</f>
        <v>4791</v>
      </c>
      <c r="G49" s="58"/>
      <c r="H49" s="56">
        <f>SUM(H47:H48)</f>
        <v>4721</v>
      </c>
      <c r="J49" s="56">
        <f>SUM(J47:J48)</f>
        <v>4791</v>
      </c>
    </row>
    <row r="50" spans="4:10" ht="12.75">
      <c r="D50" s="58"/>
      <c r="E50" s="57"/>
      <c r="F50" s="58"/>
      <c r="G50" s="58"/>
      <c r="H50" s="83"/>
      <c r="J50" s="83"/>
    </row>
    <row r="51" spans="4:8" ht="12.75">
      <c r="D51" s="58"/>
      <c r="F51" s="58"/>
      <c r="G51" s="58"/>
      <c r="H51" s="58"/>
    </row>
    <row r="52" ht="12.75">
      <c r="I52" s="58"/>
    </row>
    <row r="53" ht="12.75">
      <c r="I53" s="58"/>
    </row>
    <row r="54" ht="12.75">
      <c r="I54" s="58"/>
    </row>
    <row r="55" ht="8.25" customHeight="1">
      <c r="I55" s="58"/>
    </row>
    <row r="56" spans="1:2" ht="12.75">
      <c r="A56" s="47" t="s">
        <v>119</v>
      </c>
      <c r="B56" s="48" t="s">
        <v>187</v>
      </c>
    </row>
    <row r="57" spans="1:2" ht="9.75" customHeight="1">
      <c r="A57" s="47"/>
      <c r="B57" s="48"/>
    </row>
    <row r="58" ht="12.75">
      <c r="H58" s="63"/>
    </row>
    <row r="59" ht="12.75">
      <c r="H59" s="63"/>
    </row>
    <row r="60" ht="7.5" customHeight="1">
      <c r="H60" s="63"/>
    </row>
    <row r="61" spans="1:2" ht="12.75">
      <c r="A61" s="47" t="s">
        <v>120</v>
      </c>
      <c r="B61" s="48" t="s">
        <v>121</v>
      </c>
    </row>
    <row r="62" spans="1:2" ht="7.5" customHeight="1">
      <c r="A62" s="47"/>
      <c r="B62" s="48"/>
    </row>
    <row r="63" ht="12.75">
      <c r="B63" s="46" t="s">
        <v>51</v>
      </c>
    </row>
    <row r="64" ht="12" customHeight="1"/>
    <row r="65" ht="12" customHeight="1"/>
    <row r="66" spans="1:2" ht="12.75">
      <c r="A66" s="67"/>
      <c r="B66" s="46" t="s">
        <v>54</v>
      </c>
    </row>
    <row r="67" ht="8.25" customHeight="1"/>
    <row r="68" spans="6:7" ht="12.75">
      <c r="F68" s="64" t="s">
        <v>122</v>
      </c>
      <c r="G68" s="63"/>
    </row>
    <row r="69" spans="6:7" ht="12.75">
      <c r="F69" s="64"/>
      <c r="G69" s="63"/>
    </row>
    <row r="70" spans="3:7" ht="12.75">
      <c r="C70" s="46" t="s">
        <v>123</v>
      </c>
      <c r="F70" s="68">
        <v>306103</v>
      </c>
      <c r="G70" s="55"/>
    </row>
    <row r="71" spans="3:7" ht="12.75">
      <c r="C71" s="46" t="s">
        <v>124</v>
      </c>
      <c r="F71" s="68">
        <v>-8275</v>
      </c>
      <c r="G71" s="55"/>
    </row>
    <row r="72" spans="3:7" ht="13.5" thickBot="1">
      <c r="C72" s="46" t="s">
        <v>125</v>
      </c>
      <c r="F72" s="69">
        <f>SUM(F70:F71)</f>
        <v>297828</v>
      </c>
      <c r="G72" s="58"/>
    </row>
    <row r="73" ht="12.75">
      <c r="F73" s="62"/>
    </row>
    <row r="74" spans="3:7" ht="13.5" thickBot="1">
      <c r="C74" s="46" t="s">
        <v>126</v>
      </c>
      <c r="F74" s="66">
        <v>162884</v>
      </c>
      <c r="G74" s="58"/>
    </row>
    <row r="75" ht="7.5" customHeight="1"/>
    <row r="76" spans="1:2" ht="12.75">
      <c r="A76" s="47" t="s">
        <v>127</v>
      </c>
      <c r="B76" s="48" t="s">
        <v>128</v>
      </c>
    </row>
    <row r="77" spans="1:2" ht="7.5" customHeight="1">
      <c r="A77" s="47"/>
      <c r="B77" s="48"/>
    </row>
    <row r="78" spans="1:2" ht="12.75">
      <c r="A78" s="47"/>
      <c r="B78" s="70"/>
    </row>
    <row r="79" spans="1:2" ht="7.5" customHeight="1">
      <c r="A79" s="47"/>
      <c r="B79" s="48"/>
    </row>
    <row r="80" spans="1:2" ht="12.75">
      <c r="A80" s="47" t="s">
        <v>129</v>
      </c>
      <c r="B80" s="48" t="s">
        <v>130</v>
      </c>
    </row>
    <row r="81" spans="1:2" ht="7.5" customHeight="1">
      <c r="A81" s="47"/>
      <c r="B81" s="48"/>
    </row>
    <row r="82" spans="1:2" ht="12.75">
      <c r="A82" s="47"/>
      <c r="B82" s="48"/>
    </row>
    <row r="83" spans="1:2" ht="12.75">
      <c r="A83" s="47"/>
      <c r="B83" s="48"/>
    </row>
    <row r="84" spans="1:2" ht="12.75">
      <c r="A84" s="47"/>
      <c r="B84" s="48"/>
    </row>
    <row r="85" spans="1:2" ht="12.75">
      <c r="A85" s="47"/>
      <c r="B85" s="48"/>
    </row>
    <row r="86" spans="1:2" ht="7.5" customHeight="1">
      <c r="A86" s="47"/>
      <c r="B86" s="48"/>
    </row>
    <row r="87" spans="1:2" ht="12.75">
      <c r="A87" s="47"/>
      <c r="B87" s="48"/>
    </row>
    <row r="88" spans="1:2" ht="12" customHeight="1">
      <c r="A88" s="47"/>
      <c r="B88" s="48"/>
    </row>
    <row r="89" spans="1:2" ht="7.5" customHeight="1">
      <c r="A89" s="47"/>
      <c r="B89" s="48"/>
    </row>
    <row r="90" spans="1:2" ht="12.75">
      <c r="A90" s="47" t="s">
        <v>131</v>
      </c>
      <c r="B90" s="48" t="s">
        <v>132</v>
      </c>
    </row>
    <row r="91" ht="7.5" customHeight="1"/>
    <row r="92" ht="9.75" customHeight="1"/>
    <row r="93" ht="15" customHeight="1"/>
    <row r="94" ht="14.25" customHeight="1"/>
    <row r="95" ht="10.5" customHeight="1"/>
    <row r="96" spans="1:2" ht="12.75">
      <c r="A96" s="47" t="s">
        <v>133</v>
      </c>
      <c r="B96" s="48" t="s">
        <v>134</v>
      </c>
    </row>
    <row r="97" ht="7.5" customHeight="1"/>
    <row r="98" ht="15" customHeight="1">
      <c r="B98" s="71" t="s">
        <v>51</v>
      </c>
    </row>
    <row r="99" ht="3.75" customHeight="1"/>
    <row r="100" spans="6:9" ht="12.75" customHeight="1">
      <c r="F100" s="64" t="s">
        <v>135</v>
      </c>
      <c r="G100" s="63"/>
      <c r="H100" s="63"/>
      <c r="I100" s="63"/>
    </row>
    <row r="101" ht="12.75">
      <c r="C101" s="54" t="s">
        <v>136</v>
      </c>
    </row>
    <row r="102" spans="3:7" ht="12.75">
      <c r="C102" s="71" t="s">
        <v>137</v>
      </c>
      <c r="F102" s="68">
        <v>7912</v>
      </c>
      <c r="G102" s="55"/>
    </row>
    <row r="103" spans="3:7" ht="12.75">
      <c r="C103" s="71" t="s">
        <v>138</v>
      </c>
      <c r="F103" s="68">
        <v>6475</v>
      </c>
      <c r="G103" s="55"/>
    </row>
    <row r="104" spans="6:9" ht="12.75" customHeight="1" thickBot="1">
      <c r="F104" s="69">
        <f>SUM(F102:F103)</f>
        <v>14387</v>
      </c>
      <c r="G104" s="58"/>
      <c r="H104" s="57"/>
      <c r="I104" s="57"/>
    </row>
    <row r="105" spans="3:6" ht="12.75">
      <c r="C105" s="54" t="s">
        <v>139</v>
      </c>
      <c r="F105" s="62"/>
    </row>
    <row r="106" spans="3:7" ht="12.75">
      <c r="C106" s="71" t="s">
        <v>137</v>
      </c>
      <c r="F106" s="68">
        <v>18951</v>
      </c>
      <c r="G106" s="55"/>
    </row>
    <row r="107" spans="3:7" ht="12.75">
      <c r="C107" s="71" t="s">
        <v>138</v>
      </c>
      <c r="F107" s="68">
        <v>242708</v>
      </c>
      <c r="G107" s="55"/>
    </row>
    <row r="108" spans="6:9" ht="13.5" thickBot="1">
      <c r="F108" s="69">
        <f>SUM(F106:F107)</f>
        <v>261659</v>
      </c>
      <c r="G108" s="58"/>
      <c r="H108" s="57"/>
      <c r="I108" s="57"/>
    </row>
    <row r="109" spans="4:9" ht="7.5" customHeight="1">
      <c r="D109" s="65"/>
      <c r="G109" s="58"/>
      <c r="H109" s="57"/>
      <c r="I109" s="57"/>
    </row>
    <row r="110" spans="2:9" ht="12.75">
      <c r="B110" s="71" t="s">
        <v>54</v>
      </c>
      <c r="H110" s="57"/>
      <c r="I110" s="57"/>
    </row>
    <row r="111" spans="8:9" ht="7.5" customHeight="1">
      <c r="H111" s="57"/>
      <c r="I111" s="57"/>
    </row>
    <row r="112" spans="3:9" ht="12.75">
      <c r="C112" s="46" t="s">
        <v>140</v>
      </c>
      <c r="F112" s="64" t="s">
        <v>135</v>
      </c>
      <c r="G112" s="63"/>
      <c r="H112" s="57"/>
      <c r="I112" s="57"/>
    </row>
    <row r="113" spans="6:9" ht="5.25" customHeight="1">
      <c r="F113" s="58"/>
      <c r="G113" s="58"/>
      <c r="H113" s="57"/>
      <c r="I113" s="57"/>
    </row>
    <row r="114" spans="3:9" ht="12.75">
      <c r="C114" s="46" t="s">
        <v>141</v>
      </c>
      <c r="F114" s="68">
        <v>15974</v>
      </c>
      <c r="G114" s="55"/>
      <c r="H114" s="57"/>
      <c r="I114" s="57"/>
    </row>
    <row r="115" spans="3:9" ht="12.75">
      <c r="C115" s="46" t="s">
        <v>142</v>
      </c>
      <c r="F115" s="68">
        <v>4922</v>
      </c>
      <c r="G115" s="55"/>
      <c r="H115" s="57"/>
      <c r="I115" s="57"/>
    </row>
    <row r="116" spans="3:9" ht="12.75">
      <c r="C116" s="46" t="s">
        <v>143</v>
      </c>
      <c r="F116" s="68">
        <v>4056</v>
      </c>
      <c r="G116" s="55"/>
      <c r="H116" s="57"/>
      <c r="I116" s="57"/>
    </row>
    <row r="117" spans="3:9" ht="13.5" thickBot="1">
      <c r="C117" s="46" t="s">
        <v>144</v>
      </c>
      <c r="F117" s="66">
        <v>142</v>
      </c>
      <c r="G117" s="58"/>
      <c r="H117" s="57"/>
      <c r="I117" s="57"/>
    </row>
    <row r="118" spans="4:9" ht="6" customHeight="1">
      <c r="D118" s="65"/>
      <c r="G118" s="58"/>
      <c r="H118" s="57"/>
      <c r="I118" s="57"/>
    </row>
    <row r="119" spans="3:9" ht="12.75">
      <c r="C119" s="46" t="s">
        <v>179</v>
      </c>
      <c r="H119" s="57"/>
      <c r="I119" s="57"/>
    </row>
    <row r="120" spans="8:9" ht="7.5" customHeight="1">
      <c r="H120" s="57"/>
      <c r="I120" s="57"/>
    </row>
    <row r="121" spans="1:2" ht="12.75">
      <c r="A121" s="47" t="s">
        <v>145</v>
      </c>
      <c r="B121" s="48" t="s">
        <v>146</v>
      </c>
    </row>
    <row r="122" ht="7.5" customHeight="1"/>
    <row r="123" ht="12.75"/>
    <row r="124" ht="7.5" customHeight="1"/>
    <row r="125" spans="1:2" ht="15" customHeight="1">
      <c r="A125" s="47" t="s">
        <v>147</v>
      </c>
      <c r="B125" s="48" t="s">
        <v>148</v>
      </c>
    </row>
    <row r="126" ht="7.5" customHeight="1"/>
    <row r="127" spans="5:9" ht="15" customHeight="1">
      <c r="E127" s="71"/>
      <c r="I127" s="71"/>
    </row>
    <row r="128" spans="5:9" ht="7.5" customHeight="1">
      <c r="E128" s="71"/>
      <c r="I128" s="71"/>
    </row>
    <row r="129" spans="1:9" ht="15" customHeight="1">
      <c r="A129" s="47" t="s">
        <v>149</v>
      </c>
      <c r="B129" s="48" t="s">
        <v>150</v>
      </c>
      <c r="E129" s="71"/>
      <c r="I129" s="71"/>
    </row>
    <row r="130" ht="7.5" customHeight="1"/>
    <row r="131" ht="12.75"/>
    <row r="132" ht="12.75"/>
    <row r="134" spans="1:2" ht="12.75" customHeight="1">
      <c r="A134" s="47" t="s">
        <v>151</v>
      </c>
      <c r="B134" s="48" t="s">
        <v>152</v>
      </c>
    </row>
    <row r="135" spans="1:2" ht="7.5" customHeight="1">
      <c r="A135" s="47"/>
      <c r="B135" s="48"/>
    </row>
    <row r="136" spans="1:2" ht="12" customHeight="1">
      <c r="A136" s="47"/>
      <c r="B136" s="48"/>
    </row>
    <row r="137" spans="1:2" ht="6.75" customHeight="1">
      <c r="A137" s="47"/>
      <c r="B137" s="48"/>
    </row>
    <row r="138" spans="7:10" ht="15" customHeight="1">
      <c r="G138" s="72"/>
      <c r="H138" s="113" t="s">
        <v>191</v>
      </c>
      <c r="I138" s="113"/>
      <c r="J138" s="54"/>
    </row>
    <row r="139" spans="7:10" ht="12.75">
      <c r="G139" s="72"/>
      <c r="H139" s="64" t="s">
        <v>180</v>
      </c>
      <c r="I139" s="54"/>
      <c r="J139" s="64" t="s">
        <v>193</v>
      </c>
    </row>
    <row r="140" spans="6:10" ht="12.75" customHeight="1">
      <c r="F140" s="64" t="s">
        <v>11</v>
      </c>
      <c r="G140" s="72"/>
      <c r="H140" s="64" t="s">
        <v>116</v>
      </c>
      <c r="I140" s="54"/>
      <c r="J140" s="64" t="s">
        <v>153</v>
      </c>
    </row>
    <row r="141" spans="6:10" ht="12.75">
      <c r="F141" s="64" t="s">
        <v>194</v>
      </c>
      <c r="G141" s="63"/>
      <c r="H141" s="64" t="s">
        <v>9</v>
      </c>
      <c r="J141" s="64" t="s">
        <v>192</v>
      </c>
    </row>
    <row r="142" ht="4.5" customHeight="1">
      <c r="J142" s="62"/>
    </row>
    <row r="143" spans="3:10" ht="12.75">
      <c r="C143" s="46" t="s">
        <v>154</v>
      </c>
      <c r="F143" s="55">
        <v>82288</v>
      </c>
      <c r="G143" s="55"/>
      <c r="H143" s="55">
        <v>1571</v>
      </c>
      <c r="J143" s="55">
        <v>241922</v>
      </c>
    </row>
    <row r="144" spans="3:10" ht="12.75">
      <c r="C144" s="46" t="s">
        <v>155</v>
      </c>
      <c r="E144" s="57"/>
      <c r="F144" s="61">
        <v>9151</v>
      </c>
      <c r="G144" s="61"/>
      <c r="H144" s="61">
        <v>14761</v>
      </c>
      <c r="I144" s="73"/>
      <c r="J144" s="61">
        <v>1773823</v>
      </c>
    </row>
    <row r="145" spans="5:10" ht="12" customHeight="1">
      <c r="E145" s="57"/>
      <c r="F145" s="55">
        <f>SUM(F143:F144)</f>
        <v>91439</v>
      </c>
      <c r="G145" s="55"/>
      <c r="H145" s="55">
        <f>SUM(H143:H144)</f>
        <v>16332</v>
      </c>
      <c r="J145" s="55">
        <f>SUM(J143:J144)</f>
        <v>2015745</v>
      </c>
    </row>
    <row r="146" spans="3:10" ht="12.75">
      <c r="C146" s="46" t="s">
        <v>216</v>
      </c>
      <c r="E146" s="57"/>
      <c r="F146" s="55"/>
      <c r="G146" s="55"/>
      <c r="H146" s="55"/>
      <c r="J146" s="55"/>
    </row>
    <row r="147" spans="3:10" ht="12.75">
      <c r="C147" s="71" t="s">
        <v>200</v>
      </c>
      <c r="E147" s="57"/>
      <c r="F147" s="55">
        <v>32051</v>
      </c>
      <c r="G147" s="55"/>
      <c r="H147" s="55">
        <v>0</v>
      </c>
      <c r="J147" s="55">
        <v>0</v>
      </c>
    </row>
    <row r="148" spans="3:10" ht="12.75">
      <c r="C148" s="71" t="s">
        <v>156</v>
      </c>
      <c r="E148" s="57"/>
      <c r="F148" s="55">
        <v>0</v>
      </c>
      <c r="G148" s="55"/>
      <c r="H148" s="55">
        <v>-7149</v>
      </c>
      <c r="J148" s="55">
        <v>0</v>
      </c>
    </row>
    <row r="149" spans="3:10" ht="12.75">
      <c r="C149" s="71" t="s">
        <v>157</v>
      </c>
      <c r="E149" s="57"/>
      <c r="F149" s="55">
        <v>0</v>
      </c>
      <c r="G149" s="55"/>
      <c r="H149" s="55">
        <v>0</v>
      </c>
      <c r="J149" s="55">
        <v>291002</v>
      </c>
    </row>
    <row r="150" spans="3:10" ht="6.75" customHeight="1">
      <c r="C150" s="71"/>
      <c r="E150" s="57"/>
      <c r="F150" s="61"/>
      <c r="G150" s="61"/>
      <c r="H150" s="61"/>
      <c r="I150" s="73"/>
      <c r="J150" s="61"/>
    </row>
    <row r="151" spans="5:10" ht="12.75">
      <c r="E151" s="57"/>
      <c r="F151" s="58">
        <f>SUM(F145:F148)</f>
        <v>123490</v>
      </c>
      <c r="G151" s="58"/>
      <c r="H151" s="58">
        <f>SUM(H145:H148)</f>
        <v>9183</v>
      </c>
      <c r="J151" s="58">
        <f>SUM(J145:J149)</f>
        <v>2306747</v>
      </c>
    </row>
    <row r="152" spans="3:10" ht="12.75">
      <c r="C152" s="46" t="s">
        <v>158</v>
      </c>
      <c r="E152" s="57"/>
      <c r="F152" s="58"/>
      <c r="G152" s="58"/>
      <c r="H152" s="58"/>
      <c r="J152" s="58"/>
    </row>
    <row r="153" spans="3:10" ht="12.75">
      <c r="C153" s="46" t="s">
        <v>217</v>
      </c>
      <c r="E153" s="57"/>
      <c r="F153" s="58">
        <v>-32051</v>
      </c>
      <c r="G153" s="58"/>
      <c r="H153" s="58">
        <v>0</v>
      </c>
      <c r="I153" s="73"/>
      <c r="J153" s="58">
        <v>0</v>
      </c>
    </row>
    <row r="154" spans="5:10" ht="13.5" thickBot="1">
      <c r="E154" s="57"/>
      <c r="F154" s="56">
        <f>SUM(F151:F153)</f>
        <v>91439</v>
      </c>
      <c r="G154" s="56"/>
      <c r="H154" s="56">
        <f>SUM(H151:H153)</f>
        <v>9183</v>
      </c>
      <c r="I154" s="74"/>
      <c r="J154" s="56">
        <f>SUM(J151:J153)</f>
        <v>2306747</v>
      </c>
    </row>
    <row r="155" spans="8:9" ht="7.5" customHeight="1">
      <c r="H155" s="58"/>
      <c r="I155" s="58"/>
    </row>
    <row r="156" spans="1:9" ht="12.75">
      <c r="A156" s="47" t="s">
        <v>159</v>
      </c>
      <c r="H156" s="58"/>
      <c r="I156" s="58"/>
    </row>
    <row r="157" spans="8:9" ht="7.5" customHeight="1">
      <c r="H157" s="58"/>
      <c r="I157" s="58"/>
    </row>
    <row r="158" spans="8:9" ht="12.75">
      <c r="H158" s="58"/>
      <c r="I158" s="58"/>
    </row>
    <row r="159" spans="8:9" ht="12.75">
      <c r="H159" s="58"/>
      <c r="I159" s="58"/>
    </row>
    <row r="160" spans="8:9" ht="12.75">
      <c r="H160" s="58"/>
      <c r="I160" s="58"/>
    </row>
    <row r="161" spans="8:9" ht="7.5" customHeight="1">
      <c r="H161" s="58"/>
      <c r="I161" s="58"/>
    </row>
    <row r="162" spans="1:2" ht="12.75">
      <c r="A162" s="47" t="s">
        <v>160</v>
      </c>
      <c r="B162" s="48" t="s">
        <v>161</v>
      </c>
    </row>
    <row r="163" ht="7.5" customHeight="1"/>
    <row r="164" ht="12.75"/>
    <row r="165" ht="12.75"/>
    <row r="166" ht="12.75"/>
    <row r="167" ht="12.75"/>
    <row r="168" ht="12.75"/>
    <row r="169" ht="12.75"/>
    <row r="170" ht="12.75"/>
    <row r="171" ht="12.75"/>
    <row r="172" ht="12.75"/>
    <row r="173" ht="14.25" customHeight="1"/>
    <row r="174" ht="17.25" customHeight="1"/>
    <row r="175" spans="1:2" ht="12.75">
      <c r="A175" s="47" t="s">
        <v>162</v>
      </c>
      <c r="B175" s="48" t="s">
        <v>163</v>
      </c>
    </row>
    <row r="176" ht="7.5" customHeight="1"/>
    <row r="179" ht="7.5" customHeight="1"/>
    <row r="180" spans="1:2" ht="12.75">
      <c r="A180" s="47" t="s">
        <v>164</v>
      </c>
      <c r="B180" s="48" t="s">
        <v>165</v>
      </c>
    </row>
    <row r="181" ht="7.5" customHeight="1"/>
    <row r="182" ht="12.75"/>
    <row r="183" ht="12.75"/>
    <row r="184" ht="12.75"/>
    <row r="185" ht="7.5" customHeight="1"/>
    <row r="186" spans="1:2" ht="12.75">
      <c r="A186" s="47" t="s">
        <v>166</v>
      </c>
      <c r="B186" s="48" t="s">
        <v>167</v>
      </c>
    </row>
    <row r="187" ht="7.5" customHeight="1"/>
    <row r="188" ht="12.75"/>
    <row r="189" ht="12.75"/>
    <row r="190" ht="12.75"/>
    <row r="191" ht="12.75"/>
    <row r="192" ht="12.75"/>
    <row r="193" ht="7.5" customHeight="1"/>
    <row r="194" ht="12.75"/>
    <row r="195" ht="12.75"/>
    <row r="196" ht="12.75"/>
    <row r="197" ht="6.75" customHeight="1"/>
    <row r="198" ht="11.25" customHeight="1"/>
    <row r="199" ht="12.75"/>
    <row r="200" ht="12.75"/>
    <row r="202" spans="1:2" ht="15" customHeight="1">
      <c r="A202" s="47" t="s">
        <v>168</v>
      </c>
      <c r="B202" s="48" t="s">
        <v>169</v>
      </c>
    </row>
    <row r="203" spans="1:2" ht="7.5" customHeight="1">
      <c r="A203" s="47"/>
      <c r="B203" s="48"/>
    </row>
    <row r="204" ht="12.75">
      <c r="B204" s="46" t="s">
        <v>223</v>
      </c>
    </row>
    <row r="205" ht="7.5" customHeight="1"/>
    <row r="206" spans="1:2" ht="12.75">
      <c r="A206" s="47" t="s">
        <v>170</v>
      </c>
      <c r="B206" s="48" t="s">
        <v>171</v>
      </c>
    </row>
    <row r="207" ht="7.5" customHeight="1"/>
    <row r="208" ht="12.75"/>
    <row r="209" ht="12.75"/>
    <row r="210" ht="12.75"/>
    <row r="211" spans="6:10" ht="12.75">
      <c r="F211" s="44" t="s">
        <v>206</v>
      </c>
      <c r="G211" s="48"/>
      <c r="I211" s="48"/>
      <c r="J211" s="44" t="s">
        <v>205</v>
      </c>
    </row>
    <row r="212" spans="6:10" ht="12.75">
      <c r="F212" s="63" t="s">
        <v>207</v>
      </c>
      <c r="G212" s="48"/>
      <c r="H212" s="44"/>
      <c r="I212" s="48"/>
      <c r="J212" s="63" t="s">
        <v>204</v>
      </c>
    </row>
    <row r="213" spans="6:10" ht="12.75">
      <c r="F213" s="102" t="s">
        <v>227</v>
      </c>
      <c r="G213" s="48"/>
      <c r="H213" s="63" t="s">
        <v>209</v>
      </c>
      <c r="I213" s="48"/>
      <c r="J213" s="63" t="s">
        <v>225</v>
      </c>
    </row>
    <row r="214" spans="6:10" ht="12.75">
      <c r="F214" s="44" t="s">
        <v>196</v>
      </c>
      <c r="G214" s="48"/>
      <c r="H214" s="44" t="s">
        <v>208</v>
      </c>
      <c r="I214" s="48"/>
      <c r="J214" s="44" t="s">
        <v>226</v>
      </c>
    </row>
    <row r="215" ht="12.75">
      <c r="B215" s="46" t="s">
        <v>195</v>
      </c>
    </row>
    <row r="216" ht="12.75">
      <c r="C216" s="46" t="s">
        <v>199</v>
      </c>
    </row>
    <row r="217" ht="12.75">
      <c r="B217" s="46" t="s">
        <v>172</v>
      </c>
    </row>
    <row r="218" ht="12.75">
      <c r="B218" s="46" t="s">
        <v>210</v>
      </c>
    </row>
    <row r="219" spans="3:10" ht="12.75">
      <c r="C219" s="46" t="s">
        <v>201</v>
      </c>
      <c r="F219" s="103">
        <v>133</v>
      </c>
      <c r="H219" s="89">
        <v>0</v>
      </c>
      <c r="J219" s="103">
        <v>133</v>
      </c>
    </row>
    <row r="220" spans="2:10" ht="12.75">
      <c r="B220" s="46" t="s">
        <v>202</v>
      </c>
      <c r="F220" s="104">
        <v>55</v>
      </c>
      <c r="H220" s="101">
        <v>0</v>
      </c>
      <c r="I220" s="57"/>
      <c r="J220" s="104">
        <v>55</v>
      </c>
    </row>
    <row r="221" spans="6:10" ht="12.75">
      <c r="F221" s="103">
        <f>SUM(F219:F220)</f>
        <v>188</v>
      </c>
      <c r="H221" s="89">
        <v>0</v>
      </c>
      <c r="J221" s="103">
        <f>SUM(J219:J220)</f>
        <v>188</v>
      </c>
    </row>
    <row r="222" spans="2:10" ht="12.75">
      <c r="B222" s="46" t="s">
        <v>203</v>
      </c>
      <c r="F222" s="103"/>
      <c r="J222" s="103"/>
    </row>
    <row r="223" spans="2:10" ht="12.75">
      <c r="B223" s="46" t="s">
        <v>211</v>
      </c>
      <c r="F223" s="103">
        <v>370</v>
      </c>
      <c r="H223" s="46">
        <v>106</v>
      </c>
      <c r="J223" s="103">
        <f>+F223-H223</f>
        <v>264</v>
      </c>
    </row>
    <row r="224" spans="6:10" ht="13.5" thickBot="1">
      <c r="F224" s="105">
        <f>SUM(F221:F223)</f>
        <v>558</v>
      </c>
      <c r="H224" s="74">
        <f>SUM(H221:H223)</f>
        <v>106</v>
      </c>
      <c r="J224" s="105">
        <f>SUM(J221:J223)</f>
        <v>452</v>
      </c>
    </row>
    <row r="225" spans="7:8" ht="12.75">
      <c r="G225" s="57"/>
      <c r="H225" s="57"/>
    </row>
    <row r="226" spans="6:7" ht="7.5" customHeight="1">
      <c r="F226" s="57"/>
      <c r="G226" s="57"/>
    </row>
    <row r="227" ht="12.75"/>
    <row r="228" ht="12.75"/>
    <row r="229" ht="9.75" customHeight="1"/>
    <row r="230" ht="7.5" customHeight="1"/>
    <row r="231" ht="12.75"/>
    <row r="232" ht="12.75"/>
    <row r="233" ht="12.75"/>
    <row r="234" ht="12.75"/>
    <row r="235" ht="12.75"/>
    <row r="236" ht="7.5" customHeight="1"/>
    <row r="237" spans="1:2" ht="12.75">
      <c r="A237" s="47" t="s">
        <v>173</v>
      </c>
      <c r="B237" s="48" t="s">
        <v>174</v>
      </c>
    </row>
    <row r="238" spans="1:2" ht="6.75" customHeight="1">
      <c r="A238" s="67"/>
      <c r="B238" s="75"/>
    </row>
    <row r="239" spans="1:2" ht="12.75">
      <c r="A239" s="67"/>
      <c r="B239" s="75"/>
    </row>
    <row r="240" spans="1:2" ht="12.75">
      <c r="A240" s="67"/>
      <c r="B240" s="75"/>
    </row>
    <row r="241" spans="1:2" ht="7.5" customHeight="1">
      <c r="A241" s="67"/>
      <c r="B241" s="75"/>
    </row>
    <row r="243" ht="12.75">
      <c r="A243" s="44" t="s">
        <v>175</v>
      </c>
    </row>
    <row r="244" ht="12.75">
      <c r="A244" s="44" t="s">
        <v>176</v>
      </c>
    </row>
    <row r="249" ht="12.75">
      <c r="A249" s="44" t="s">
        <v>177</v>
      </c>
    </row>
    <row r="250" ht="12.75">
      <c r="A250" s="44" t="s">
        <v>178</v>
      </c>
    </row>
    <row r="252" ht="12.75">
      <c r="A252" s="44" t="s">
        <v>188</v>
      </c>
    </row>
  </sheetData>
  <mergeCells count="1">
    <mergeCell ref="H138:I138"/>
  </mergeCells>
  <printOptions/>
  <pageMargins left="0.55" right="0.42" top="0.76" bottom="0.451181102" header="0.43" footer="0.31496062992126"/>
  <pageSetup firstPageNumber="3" useFirstPageNumber="1" horizontalDpi="600" verticalDpi="600" orientation="portrait" paperSize="9" scale="95" r:id="rId2"/>
  <headerFooter alignWithMargins="0">
    <oddHeader>&amp;R&amp;"Arial,Bold"&amp;12PMC</oddHeader>
    <oddFooter>&amp;C&amp;P</oddFooter>
  </headerFooter>
  <rowBreaks count="4" manualBreakCount="4">
    <brk id="59" max="255" man="1"/>
    <brk id="132" max="255" man="1"/>
    <brk id="200" max="255" man="1"/>
    <brk id="2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2001-05-29T10:59:09Z</cp:lastPrinted>
  <dcterms:created xsi:type="dcterms:W3CDTF">2000-08-21T09:32:26Z</dcterms:created>
  <dcterms:modified xsi:type="dcterms:W3CDTF">2001-05-29T04:11:17Z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