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120" yWindow="15" windowWidth="9420" windowHeight="4530" tabRatio="601" activeTab="0"/>
  </bookViews>
  <sheets>
    <sheet name="latest income " sheetId="1" r:id="rId1"/>
    <sheet name="latest bs" sheetId="2" r:id="rId2"/>
    <sheet name="Notes" sheetId="3" r:id="rId3"/>
  </sheets>
  <definedNames>
    <definedName name="_xlnm.Print_Area" localSheetId="2">'Notes'!$A$1:$K$310</definedName>
  </definedNames>
  <calcPr fullCalcOnLoad="1" iterate="1" iterateCount="1" iterateDelta="0.001"/>
</workbook>
</file>

<file path=xl/sharedStrings.xml><?xml version="1.0" encoding="utf-8"?>
<sst xmlns="http://schemas.openxmlformats.org/spreadsheetml/2006/main" count="314" uniqueCount="237">
  <si>
    <t>CONSOLIDATED INCOME STATEMENT</t>
  </si>
  <si>
    <t xml:space="preserve">    INDIVIDUAL QUARTER</t>
  </si>
  <si>
    <t xml:space="preserve">     CUMULATIVE QUARTER</t>
  </si>
  <si>
    <t>CURRENT</t>
  </si>
  <si>
    <t>PRECEDING YEAR</t>
  </si>
  <si>
    <t>YEAR</t>
  </si>
  <si>
    <t xml:space="preserve">CORRESPONDING </t>
  </si>
  <si>
    <t>QUARTER</t>
  </si>
  <si>
    <t>TO DATE</t>
  </si>
  <si>
    <t>31/12/2000</t>
  </si>
  <si>
    <t>31/12/1999</t>
  </si>
  <si>
    <t>RM'000</t>
  </si>
  <si>
    <t>1 (a)</t>
  </si>
  <si>
    <t>Revenue</t>
  </si>
  <si>
    <t xml:space="preserve">   (b)</t>
  </si>
  <si>
    <t>Investment income</t>
  </si>
  <si>
    <t xml:space="preserve">   (c)</t>
  </si>
  <si>
    <t xml:space="preserve">Other income </t>
  </si>
  <si>
    <t>2 (a)</t>
  </si>
  <si>
    <t>Profit before finance cost,</t>
  </si>
  <si>
    <t xml:space="preserve">depreciation and amortisation,  </t>
  </si>
  <si>
    <t xml:space="preserve">exceptional items, income tax, </t>
  </si>
  <si>
    <t>minority interests and extraordinary</t>
  </si>
  <si>
    <t>items</t>
  </si>
  <si>
    <t>Finance cost</t>
  </si>
  <si>
    <t>Depreciation &amp; amortisation</t>
  </si>
  <si>
    <t xml:space="preserve">   (d)</t>
  </si>
  <si>
    <t>Exceptional items</t>
  </si>
  <si>
    <t xml:space="preserve">   (e)</t>
  </si>
  <si>
    <t>Profit before income tax, minority</t>
  </si>
  <si>
    <t>interests and extraordinary items.</t>
  </si>
  <si>
    <t xml:space="preserve">   (f)</t>
  </si>
  <si>
    <t xml:space="preserve">Share of profits and losses of </t>
  </si>
  <si>
    <t>associated companies</t>
  </si>
  <si>
    <t xml:space="preserve">   (g)</t>
  </si>
  <si>
    <t xml:space="preserve">interests and extraordinary items </t>
  </si>
  <si>
    <t xml:space="preserve">   (h)</t>
  </si>
  <si>
    <t>Income tax</t>
  </si>
  <si>
    <t xml:space="preserve">   (i)</t>
  </si>
  <si>
    <t>(i)  Profit after income tax before</t>
  </si>
  <si>
    <t xml:space="preserve">      deducting minority interests</t>
  </si>
  <si>
    <t>(ii) Less minority interests</t>
  </si>
  <si>
    <t xml:space="preserve">   (j)</t>
  </si>
  <si>
    <t>Net profit from ordinary activities</t>
  </si>
  <si>
    <t xml:space="preserve">attributable to members of the </t>
  </si>
  <si>
    <t>Company</t>
  </si>
  <si>
    <t xml:space="preserve">   (k)</t>
  </si>
  <si>
    <t>(i)   Extraordinary items</t>
  </si>
  <si>
    <t>(ii)  Less minority interests</t>
  </si>
  <si>
    <t>(iii) Extraordinary items attributable</t>
  </si>
  <si>
    <t xml:space="preserve">       to members of the Company </t>
  </si>
  <si>
    <t xml:space="preserve">   (l) </t>
  </si>
  <si>
    <t>Net profit attributable to members</t>
  </si>
  <si>
    <t>of the Company</t>
  </si>
  <si>
    <t>3</t>
  </si>
  <si>
    <t xml:space="preserve">Earnings per 50 sen share based on </t>
  </si>
  <si>
    <t>2 (l) above :</t>
  </si>
  <si>
    <t>(a)</t>
  </si>
  <si>
    <t>Basic (based on 739,500,000</t>
  </si>
  <si>
    <t>ordinary shares) (sen)</t>
  </si>
  <si>
    <t>(b)</t>
  </si>
  <si>
    <t>Fully diluted (sen)</t>
  </si>
  <si>
    <t>N/A</t>
  </si>
  <si>
    <t>Note</t>
  </si>
  <si>
    <t>N/A - Not applicable</t>
  </si>
  <si>
    <t>CONSOLIDATED BALANCE SHEET</t>
  </si>
  <si>
    <t>AS AT END OF</t>
  </si>
  <si>
    <t>AS AT PRECEDING</t>
  </si>
  <si>
    <t>FINANCIAL</t>
  </si>
  <si>
    <t>YEAR END</t>
  </si>
  <si>
    <t>(Audited)</t>
  </si>
  <si>
    <t>1</t>
  </si>
  <si>
    <t>Property, Plant and Equipment</t>
  </si>
  <si>
    <t>2</t>
  </si>
  <si>
    <t>Investment in Associated Companies</t>
  </si>
  <si>
    <t>Long Term Investments</t>
  </si>
  <si>
    <t>4</t>
  </si>
  <si>
    <t>Goodwill on Consolidation</t>
  </si>
  <si>
    <t>5</t>
  </si>
  <si>
    <t>Intangible Assets</t>
  </si>
  <si>
    <t>6</t>
  </si>
  <si>
    <t>Current Assets</t>
  </si>
  <si>
    <t xml:space="preserve">     Inventories</t>
  </si>
  <si>
    <t xml:space="preserve">     Trade Receivables</t>
  </si>
  <si>
    <t xml:space="preserve">     Deposits, Bank Balances and Cash</t>
  </si>
  <si>
    <t xml:space="preserve">     Other Debtors</t>
  </si>
  <si>
    <t xml:space="preserve">     Tax Recoverable</t>
  </si>
  <si>
    <t xml:space="preserve">     Amounts owing by Related Companies</t>
  </si>
  <si>
    <t>7</t>
  </si>
  <si>
    <t>Current Liabilities</t>
  </si>
  <si>
    <t xml:space="preserve">     Trade Payables</t>
  </si>
  <si>
    <t xml:space="preserve">     Other Payables</t>
  </si>
  <si>
    <t xml:space="preserve">     Short Term Borrowings</t>
  </si>
  <si>
    <t xml:space="preserve">     Provision for Taxation</t>
  </si>
  <si>
    <t xml:space="preserve">     Dividend Payable</t>
  </si>
  <si>
    <t>8</t>
  </si>
  <si>
    <t>Net Current Assets</t>
  </si>
  <si>
    <t>9</t>
  </si>
  <si>
    <t>Shareholders' Fund</t>
  </si>
  <si>
    <t>Share Capital</t>
  </si>
  <si>
    <t>Reserves</t>
  </si>
  <si>
    <t xml:space="preserve">     Share Premium</t>
  </si>
  <si>
    <t xml:space="preserve">     Capital Reserve</t>
  </si>
  <si>
    <t xml:space="preserve">     Exchange Fluctuation Reserve</t>
  </si>
  <si>
    <t xml:space="preserve">     Retained Profits</t>
  </si>
  <si>
    <t>10</t>
  </si>
  <si>
    <t>Minority Interests</t>
  </si>
  <si>
    <t>11</t>
  </si>
  <si>
    <t>Long Term Borrowings</t>
  </si>
  <si>
    <t>12</t>
  </si>
  <si>
    <t>Other Long Term Liabilities</t>
  </si>
  <si>
    <t>13</t>
  </si>
  <si>
    <t>Deferred taxation</t>
  </si>
  <si>
    <t>14</t>
  </si>
  <si>
    <t>Net Tangible Assets per 50 sen share (RM)</t>
  </si>
  <si>
    <t>NOTES</t>
  </si>
  <si>
    <t>1.</t>
  </si>
  <si>
    <t>Accounting Policies</t>
  </si>
  <si>
    <t>2.</t>
  </si>
  <si>
    <t>Exceptional Items</t>
  </si>
  <si>
    <t>i)  Exceptional items comprise :-</t>
  </si>
  <si>
    <t xml:space="preserve">  YEAR</t>
  </si>
  <si>
    <t xml:space="preserve"> YEAR</t>
  </si>
  <si>
    <t>PERIOD</t>
  </si>
  <si>
    <t xml:space="preserve"> 31/12/2000</t>
  </si>
  <si>
    <t xml:space="preserve">    (Provision for)/ Write back of doubtful debts</t>
  </si>
  <si>
    <t xml:space="preserve">     Provision for diminution in value of </t>
  </si>
  <si>
    <t xml:space="preserve">        quoted investments</t>
  </si>
  <si>
    <t xml:space="preserve">     Bad debts written off</t>
  </si>
  <si>
    <t xml:space="preserve">     Gain on disposal of quoted investments</t>
  </si>
  <si>
    <t xml:space="preserve">     Gain on disposal of a subsidiary company</t>
  </si>
  <si>
    <t xml:space="preserve">     Gain on disposal of investment in an </t>
  </si>
  <si>
    <t xml:space="preserve">       associated company</t>
  </si>
  <si>
    <t xml:space="preserve">     Retrenchment benefits</t>
  </si>
  <si>
    <t xml:space="preserve">     Rights issue expenses of a subsidiary</t>
  </si>
  <si>
    <t>(ii) Share of associated companies'</t>
  </si>
  <si>
    <t xml:space="preserve">       exceptional items included under</t>
  </si>
  <si>
    <t xml:space="preserve">       2 (f) of the Consolidated Income</t>
  </si>
  <si>
    <t xml:space="preserve">       Statement.</t>
  </si>
  <si>
    <t>3.</t>
  </si>
  <si>
    <t>Extraordinary Items</t>
  </si>
  <si>
    <t>There were no extraordinary items for the current quarter and financial year-to-date.</t>
  </si>
  <si>
    <t>4.</t>
  </si>
  <si>
    <t>Taxation</t>
  </si>
  <si>
    <t>Taxation comprises :-</t>
  </si>
  <si>
    <t>Current taxation</t>
  </si>
  <si>
    <t>Under/(over) provision in respect of prior years</t>
  </si>
  <si>
    <t>On share of results of associated companies</t>
  </si>
  <si>
    <t>5.</t>
  </si>
  <si>
    <t>Profits on Sale of Investments and / or Properties</t>
  </si>
  <si>
    <t>6.</t>
  </si>
  <si>
    <t>Quoted Securities</t>
  </si>
  <si>
    <t xml:space="preserve">      RM'000</t>
  </si>
  <si>
    <t xml:space="preserve">     Total purchases</t>
  </si>
  <si>
    <t xml:space="preserve">     Total disposals</t>
  </si>
  <si>
    <t xml:space="preserve">     Total gain on disposals</t>
  </si>
  <si>
    <t xml:space="preserve">     At cost</t>
  </si>
  <si>
    <t xml:space="preserve">     Less:  Provision for diminution in value</t>
  </si>
  <si>
    <t xml:space="preserve">     At book value</t>
  </si>
  <si>
    <t xml:space="preserve">     Market value</t>
  </si>
  <si>
    <t>7.</t>
  </si>
  <si>
    <t>Changes in the Composition of the Group</t>
  </si>
  <si>
    <t>8.</t>
  </si>
  <si>
    <t>Status of Corporate Proposals</t>
  </si>
  <si>
    <t>9.</t>
  </si>
  <si>
    <t>Issuances and Repayments of Debt and Equity Securities</t>
  </si>
  <si>
    <t>10.</t>
  </si>
  <si>
    <t xml:space="preserve">Group Borrowings </t>
  </si>
  <si>
    <t xml:space="preserve">  RM'000</t>
  </si>
  <si>
    <t xml:space="preserve">      Long Term Borrowings</t>
  </si>
  <si>
    <t xml:space="preserve">         Secured</t>
  </si>
  <si>
    <t xml:space="preserve">         Unsecured</t>
  </si>
  <si>
    <t xml:space="preserve">      Short Term Borrowings</t>
  </si>
  <si>
    <t xml:space="preserve">       Currency</t>
  </si>
  <si>
    <t xml:space="preserve">       Australian Dollars</t>
  </si>
  <si>
    <t xml:space="preserve">       Indian Rupees</t>
  </si>
  <si>
    <t xml:space="preserve">       Hong Kong Dollars</t>
  </si>
  <si>
    <t xml:space="preserve">       Singapore Dollars</t>
  </si>
  <si>
    <t>11.</t>
  </si>
  <si>
    <t>Contingent Liabilities</t>
  </si>
  <si>
    <t>12.</t>
  </si>
  <si>
    <t>Off Balance Sheet Financial Instruments</t>
  </si>
  <si>
    <t>13.</t>
  </si>
  <si>
    <t>Material Litigation</t>
  </si>
  <si>
    <t>14.</t>
  </si>
  <si>
    <t>Segmental Reporting</t>
  </si>
  <si>
    <t>Profit/(Loss)</t>
  </si>
  <si>
    <t xml:space="preserve">Assets </t>
  </si>
  <si>
    <t>Turnover</t>
  </si>
  <si>
    <t>Employed</t>
  </si>
  <si>
    <t>Food &amp; Confectionery</t>
  </si>
  <si>
    <t>Other Activities</t>
  </si>
  <si>
    <t>Associated Companies</t>
  </si>
  <si>
    <t>- share of turnover</t>
  </si>
  <si>
    <t>- share of results</t>
  </si>
  <si>
    <t>- net investments</t>
  </si>
  <si>
    <t>Less: Group's share of associated</t>
  </si>
  <si>
    <t xml:space="preserve">             companies' turnover</t>
  </si>
  <si>
    <t>15.</t>
  </si>
  <si>
    <t>16.</t>
  </si>
  <si>
    <t>Review of Performance of the Company and its Principal Subsidiaries</t>
  </si>
  <si>
    <t>17.</t>
  </si>
  <si>
    <t>Subsequent Events</t>
  </si>
  <si>
    <t>18.</t>
  </si>
  <si>
    <t>Seasonal or Cyclical Factors</t>
  </si>
  <si>
    <t>19.</t>
  </si>
  <si>
    <t>Prospects for Current Financial Year</t>
  </si>
  <si>
    <t>20.</t>
  </si>
  <si>
    <t>Variance of Actual Profit from Forecast Profit</t>
  </si>
  <si>
    <t>Not applicable</t>
  </si>
  <si>
    <t>21.</t>
  </si>
  <si>
    <t>Other Matters</t>
  </si>
  <si>
    <t xml:space="preserve">       Proposed Utilisation                                                  </t>
  </si>
  <si>
    <t>RM 'million</t>
  </si>
  <si>
    <t xml:space="preserve">  </t>
  </si>
  <si>
    <t xml:space="preserve"> (a)  Subscription to the rights entitlement in </t>
  </si>
  <si>
    <t xml:space="preserve">           Pan Malaysian Industries Berhad ("PMI")                                  </t>
  </si>
  <si>
    <t xml:space="preserve"> (b)  Conversion  of PMI warrants into ordinary shares of PMI</t>
  </si>
  <si>
    <t xml:space="preserve"> (c)  Repayment of bank borrowings taken by </t>
  </si>
  <si>
    <t xml:space="preserve">           PMRI Investments  (Singapore)  Pte Ltd, a subsidiary</t>
  </si>
  <si>
    <t xml:space="preserve">           company, drawndown for the subscription of its rights</t>
  </si>
  <si>
    <t xml:space="preserve"> (d)   Working capital                                                              </t>
  </si>
  <si>
    <t xml:space="preserve"> (e)   Balance of proceeds to continue to be placed in fixed </t>
  </si>
  <si>
    <t xml:space="preserve">           deposits in financial institutions                              </t>
  </si>
  <si>
    <t>22.</t>
  </si>
  <si>
    <t>Dividend</t>
  </si>
  <si>
    <t>23.</t>
  </si>
  <si>
    <t>Dividend Entitlement Date</t>
  </si>
  <si>
    <t>A Depositor shall qualify for the the dividend only in respect of :-</t>
  </si>
  <si>
    <t>On behalf of the Board</t>
  </si>
  <si>
    <t>PAN MALAYSIA CORPORATION BERHAD</t>
  </si>
  <si>
    <t>LAI CHEE LEONG</t>
  </si>
  <si>
    <t>Company Secretary</t>
  </si>
  <si>
    <t>Date:  26 February 2001</t>
  </si>
  <si>
    <t>The foreign borrowings are taken by the foreign subsidiaries of the Group.</t>
  </si>
  <si>
    <t xml:space="preserve">Before </t>
  </si>
  <si>
    <t xml:space="preserve">           entitlement  in  Network  Foods  International Ltd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</si>
</sst>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0.0"/>
    <numFmt numFmtId="183" formatCode="0.000"/>
    <numFmt numFmtId="184" formatCode="&quot;Yes&quot;;&quot;Yes&quot;;&quot;No&quot;"/>
    <numFmt numFmtId="185" formatCode="&quot;True&quot;;&quot;True&quot;;&quot;False&quot;"/>
    <numFmt numFmtId="186" formatCode="&quot;On&quot;;&quot;On&quot;;&quot;Off&quot;"/>
    <numFmt numFmtId="187" formatCode="#,##0.0000"/>
    <numFmt numFmtId="188" formatCode="#,##0;[Red]#,##0"/>
  </numFmts>
  <fonts count="9">
    <font>
      <sz val="10"/>
      <name val="Arial"/>
      <family val="0"/>
    </font>
    <font>
      <b/>
      <sz val="12"/>
      <name val="Arial"/>
      <family val="2"/>
    </font>
    <font>
      <b/>
      <sz val="8"/>
      <name val="Arial"/>
      <family val="2"/>
    </font>
    <font>
      <b/>
      <sz val="10"/>
      <name val="Arial"/>
      <family val="2"/>
    </font>
    <font>
      <b/>
      <sz val="9"/>
      <name val="Arial"/>
      <family val="2"/>
    </font>
    <font>
      <u val="single"/>
      <sz val="10"/>
      <color indexed="12"/>
      <name val="Arial"/>
      <family val="0"/>
    </font>
    <font>
      <u val="single"/>
      <sz val="10"/>
      <color indexed="36"/>
      <name val="Arial"/>
      <family val="0"/>
    </font>
    <font>
      <sz val="9"/>
      <name val="Arial"/>
      <family val="2"/>
    </font>
    <font>
      <sz val="8"/>
      <name val="Arial"/>
      <family val="2"/>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3" fillId="0" borderId="0" xfId="0" applyFont="1" applyBorder="1" applyAlignment="1">
      <alignment horizontal="centerContinuous"/>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181" fontId="0" fillId="0" borderId="1" xfId="0" applyNumberFormat="1" applyFont="1" applyBorder="1" applyAlignment="1">
      <alignment/>
    </xf>
    <xf numFmtId="0" fontId="0" fillId="0" borderId="0" xfId="0" applyFont="1" applyBorder="1" applyAlignment="1">
      <alignment horizontal="center"/>
    </xf>
    <xf numFmtId="181" fontId="0" fillId="0" borderId="0" xfId="0" applyNumberFormat="1" applyFont="1" applyAlignment="1">
      <alignment/>
    </xf>
    <xf numFmtId="181" fontId="0" fillId="0" borderId="0" xfId="0" applyNumberFormat="1" applyFont="1" applyBorder="1" applyAlignment="1">
      <alignment/>
    </xf>
    <xf numFmtId="0" fontId="0" fillId="0" borderId="0" xfId="0" applyFont="1" applyAlignment="1">
      <alignment horizontal="right"/>
    </xf>
    <xf numFmtId="0" fontId="0" fillId="0" borderId="2" xfId="0" applyFont="1" applyBorder="1" applyAlignment="1">
      <alignment horizontal="center"/>
    </xf>
    <xf numFmtId="181" fontId="0" fillId="0" borderId="2" xfId="0" applyNumberFormat="1" applyFont="1" applyBorder="1" applyAlignment="1">
      <alignment/>
    </xf>
    <xf numFmtId="181" fontId="0" fillId="0" borderId="1" xfId="0" applyNumberFormat="1" applyFont="1" applyBorder="1" applyAlignment="1">
      <alignment horizontal="center"/>
    </xf>
    <xf numFmtId="181" fontId="0" fillId="0" borderId="0" xfId="0" applyNumberFormat="1" applyFont="1" applyAlignment="1">
      <alignment horizontal="center"/>
    </xf>
    <xf numFmtId="181" fontId="0" fillId="0" borderId="0" xfId="0" applyNumberFormat="1" applyFont="1" applyBorder="1" applyAlignment="1">
      <alignment horizontal="center"/>
    </xf>
    <xf numFmtId="0" fontId="3" fillId="0" borderId="0" xfId="0" applyFont="1" applyBorder="1" applyAlignment="1">
      <alignment horizontal="right"/>
    </xf>
    <xf numFmtId="181" fontId="0" fillId="0" borderId="0" xfId="15" applyNumberFormat="1" applyFont="1" applyAlignment="1">
      <alignment/>
    </xf>
    <xf numFmtId="181" fontId="3" fillId="0" borderId="0" xfId="15" applyNumberFormat="1" applyFont="1" applyBorder="1" applyAlignment="1">
      <alignment horizontal="center"/>
    </xf>
    <xf numFmtId="0" fontId="0" fillId="0" borderId="0" xfId="0" applyFont="1" applyAlignment="1" quotePrefix="1">
      <alignment/>
    </xf>
    <xf numFmtId="181" fontId="0" fillId="0" borderId="3" xfId="0" applyNumberFormat="1" applyFont="1" applyBorder="1" applyAlignment="1">
      <alignment/>
    </xf>
    <xf numFmtId="181" fontId="0" fillId="0" borderId="3" xfId="15" applyNumberFormat="1" applyFont="1" applyBorder="1" applyAlignment="1">
      <alignment/>
    </xf>
    <xf numFmtId="181" fontId="0" fillId="0" borderId="4" xfId="0" applyNumberFormat="1" applyFont="1" applyBorder="1" applyAlignment="1">
      <alignment/>
    </xf>
    <xf numFmtId="181" fontId="0" fillId="0" borderId="4" xfId="15" applyNumberFormat="1" applyFont="1" applyBorder="1" applyAlignment="1">
      <alignment/>
    </xf>
    <xf numFmtId="181" fontId="0" fillId="0" borderId="5" xfId="0" applyNumberFormat="1" applyFont="1" applyBorder="1" applyAlignment="1">
      <alignment/>
    </xf>
    <xf numFmtId="181" fontId="0" fillId="0" borderId="5" xfId="15" applyNumberFormat="1" applyFont="1" applyBorder="1" applyAlignment="1">
      <alignment/>
    </xf>
    <xf numFmtId="181" fontId="0" fillId="0" borderId="2" xfId="15" applyNumberFormat="1" applyFont="1" applyBorder="1" applyAlignment="1">
      <alignment/>
    </xf>
    <xf numFmtId="181" fontId="0" fillId="0" borderId="1" xfId="15" applyNumberFormat="1" applyFont="1" applyBorder="1" applyAlignment="1">
      <alignment/>
    </xf>
    <xf numFmtId="0" fontId="0" fillId="0" borderId="0" xfId="0" applyFont="1" applyAlignment="1" quotePrefix="1">
      <alignment horizontal="left"/>
    </xf>
    <xf numFmtId="181" fontId="0" fillId="0" borderId="0" xfId="15" applyNumberFormat="1" applyFont="1" applyBorder="1" applyAlignment="1">
      <alignment/>
    </xf>
    <xf numFmtId="171" fontId="0" fillId="0" borderId="0" xfId="15" applyNumberFormat="1" applyFont="1" applyAlignment="1" quotePrefix="1">
      <alignment/>
    </xf>
    <xf numFmtId="181" fontId="3" fillId="0" borderId="0" xfId="15" applyNumberFormat="1" applyFont="1" applyBorder="1" applyAlignment="1">
      <alignment horizontal="right"/>
    </xf>
    <xf numFmtId="181" fontId="0" fillId="0" borderId="2" xfId="0" applyNumberFormat="1" applyFont="1" applyBorder="1" applyAlignment="1">
      <alignment horizontal="center"/>
    </xf>
    <xf numFmtId="0" fontId="4" fillId="0" borderId="0" xfId="0" applyFont="1" applyBorder="1" applyAlignment="1">
      <alignment horizontal="center"/>
    </xf>
    <xf numFmtId="181" fontId="0" fillId="0" borderId="0" xfId="15" applyNumberFormat="1" applyFont="1" applyAlignment="1">
      <alignment/>
    </xf>
    <xf numFmtId="181" fontId="3" fillId="0" borderId="0" xfId="15" applyNumberFormat="1" applyFont="1" applyBorder="1" applyAlignment="1">
      <alignment horizontal="left"/>
    </xf>
    <xf numFmtId="0" fontId="0" fillId="0" borderId="0" xfId="0" applyFont="1" applyAlignment="1">
      <alignment horizontal="justify"/>
    </xf>
    <xf numFmtId="171" fontId="0" fillId="0" borderId="0" xfId="15" applyNumberFormat="1" applyFont="1" applyAlignment="1">
      <alignment/>
    </xf>
    <xf numFmtId="171" fontId="0" fillId="0" borderId="0" xfId="15" applyNumberFormat="1" applyFont="1" applyAlignment="1">
      <alignment horizontal="left"/>
    </xf>
    <xf numFmtId="0" fontId="0" fillId="0" borderId="0" xfId="0" applyNumberFormat="1" applyFont="1" applyAlignment="1">
      <alignment/>
    </xf>
    <xf numFmtId="0" fontId="0" fillId="0" borderId="0" xfId="0" applyNumberFormat="1" applyFont="1" applyAlignment="1">
      <alignment horizontal="right"/>
    </xf>
    <xf numFmtId="171" fontId="7" fillId="0" borderId="0" xfId="15" applyNumberFormat="1" applyFont="1" applyAlignment="1" quotePrefix="1">
      <alignment/>
    </xf>
    <xf numFmtId="14" fontId="3" fillId="0" borderId="0" xfId="0" applyNumberFormat="1" applyFont="1" applyBorder="1" applyAlignment="1" quotePrefix="1">
      <alignment horizontal="center"/>
    </xf>
    <xf numFmtId="181" fontId="3" fillId="0" borderId="0" xfId="15" applyNumberFormat="1" applyFont="1" applyAlignment="1">
      <alignment horizontal="center"/>
    </xf>
    <xf numFmtId="37" fontId="0" fillId="0" borderId="0" xfId="0" applyNumberFormat="1" applyFont="1" applyAlignment="1">
      <alignment horizontal="right"/>
    </xf>
    <xf numFmtId="37" fontId="0" fillId="0" borderId="2" xfId="0" applyNumberFormat="1" applyFont="1" applyBorder="1" applyAlignment="1">
      <alignment horizontal="right"/>
    </xf>
    <xf numFmtId="37" fontId="0" fillId="0" borderId="0" xfId="0" applyNumberFormat="1" applyFont="1" applyBorder="1" applyAlignment="1">
      <alignment horizontal="right"/>
    </xf>
    <xf numFmtId="37" fontId="0" fillId="0" borderId="1" xfId="0" applyNumberFormat="1" applyFont="1" applyBorder="1" applyAlignment="1">
      <alignment horizontal="right"/>
    </xf>
    <xf numFmtId="37" fontId="0" fillId="0" borderId="0" xfId="0" applyNumberFormat="1" applyFont="1" applyAlignment="1" quotePrefix="1">
      <alignment horizontal="right"/>
    </xf>
    <xf numFmtId="37" fontId="0" fillId="0" borderId="1" xfId="0" applyNumberFormat="1" applyFont="1" applyBorder="1" applyAlignment="1" quotePrefix="1">
      <alignment horizontal="right"/>
    </xf>
    <xf numFmtId="181" fontId="0" fillId="0" borderId="0" xfId="0" applyNumberFormat="1" applyFont="1" applyAlignment="1">
      <alignment horizontal="right"/>
    </xf>
    <xf numFmtId="181" fontId="0" fillId="0" borderId="2" xfId="0" applyNumberFormat="1" applyFont="1" applyBorder="1" applyAlignment="1">
      <alignment horizontal="right"/>
    </xf>
    <xf numFmtId="3" fontId="0" fillId="0" borderId="0" xfId="0" applyNumberFormat="1" applyFont="1" applyAlignment="1">
      <alignment horizontal="center"/>
    </xf>
    <xf numFmtId="3" fontId="0" fillId="0" borderId="2" xfId="0" applyNumberFormat="1" applyFont="1" applyBorder="1" applyAlignment="1">
      <alignment horizontal="center"/>
    </xf>
    <xf numFmtId="3" fontId="0" fillId="0" borderId="0" xfId="0" applyNumberFormat="1" applyFont="1" applyBorder="1" applyAlignment="1">
      <alignment horizontal="center"/>
    </xf>
    <xf numFmtId="3" fontId="0" fillId="0" borderId="1" xfId="0" applyNumberFormat="1" applyFont="1" applyBorder="1" applyAlignment="1">
      <alignment horizontal="right"/>
    </xf>
    <xf numFmtId="3" fontId="0" fillId="0" borderId="0" xfId="0" applyNumberFormat="1" applyFont="1" applyAlignment="1">
      <alignment horizontal="right"/>
    </xf>
    <xf numFmtId="3" fontId="0" fillId="0" borderId="2" xfId="0" applyNumberFormat="1" applyFont="1" applyBorder="1" applyAlignment="1">
      <alignment horizontal="right"/>
    </xf>
    <xf numFmtId="3" fontId="0" fillId="0" borderId="0" xfId="0" applyNumberFormat="1" applyFont="1" applyBorder="1" applyAlignment="1">
      <alignment horizontal="right"/>
    </xf>
    <xf numFmtId="181" fontId="0" fillId="0" borderId="0" xfId="0" applyNumberFormat="1" applyFont="1" applyAlignment="1" quotePrefix="1">
      <alignment horizontal="right"/>
    </xf>
    <xf numFmtId="0" fontId="3" fillId="0" borderId="0" xfId="0" applyFont="1" applyAlignment="1" applyProtection="1">
      <alignment horizontal="left"/>
      <protection locked="0"/>
    </xf>
    <xf numFmtId="0" fontId="1"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quotePrefix="1">
      <alignment horizontal="left"/>
      <protection locked="0"/>
    </xf>
    <xf numFmtId="0" fontId="3" fillId="0" borderId="0" xfId="0" applyFont="1" applyAlignment="1" applyProtection="1">
      <alignment/>
      <protection locked="0"/>
    </xf>
    <xf numFmtId="0" fontId="8" fillId="0" borderId="0" xfId="0" applyFont="1" applyAlignment="1" applyProtection="1">
      <alignment/>
      <protection locked="0"/>
    </xf>
    <xf numFmtId="0" fontId="7" fillId="0" borderId="0" xfId="0" applyFont="1" applyAlignment="1" applyProtection="1">
      <alignment/>
      <protection locked="0"/>
    </xf>
    <xf numFmtId="0" fontId="2" fillId="0" borderId="0" xfId="0" applyFont="1" applyBorder="1" applyAlignment="1" applyProtection="1">
      <alignment horizontal="center"/>
      <protection locked="0"/>
    </xf>
    <xf numFmtId="0" fontId="2" fillId="0" borderId="0" xfId="0" applyFont="1" applyBorder="1" applyAlignment="1" applyProtection="1" quotePrefix="1">
      <alignment horizontal="center"/>
      <protection locked="0"/>
    </xf>
    <xf numFmtId="0" fontId="8" fillId="0" borderId="0" xfId="0" applyFont="1" applyAlignment="1" applyProtection="1">
      <alignment horizontal="center"/>
      <protection locked="0"/>
    </xf>
    <xf numFmtId="14" fontId="2" fillId="0" borderId="0" xfId="0" applyNumberFormat="1" applyFont="1" applyBorder="1" applyAlignment="1" applyProtection="1" quotePrefix="1">
      <alignment horizontal="center"/>
      <protection locked="0"/>
    </xf>
    <xf numFmtId="0" fontId="4" fillId="0" borderId="0" xfId="0" applyFont="1" applyBorder="1" applyAlignment="1" applyProtection="1" quotePrefix="1">
      <alignment horizontal="center"/>
      <protection locked="0"/>
    </xf>
    <xf numFmtId="0" fontId="7" fillId="0" borderId="0" xfId="0" applyFont="1" applyAlignment="1" applyProtection="1">
      <alignment horizontal="center"/>
      <protection locked="0"/>
    </xf>
    <xf numFmtId="181" fontId="0" fillId="0" borderId="0" xfId="0" applyNumberFormat="1" applyBorder="1" applyAlignment="1" applyProtection="1">
      <alignment horizontal="center"/>
      <protection locked="0"/>
    </xf>
    <xf numFmtId="38" fontId="0" fillId="0" borderId="0" xfId="0" applyNumberFormat="1" applyAlignment="1" applyProtection="1">
      <alignment/>
      <protection locked="0"/>
    </xf>
    <xf numFmtId="0" fontId="8" fillId="0" borderId="0" xfId="0" applyFont="1" applyBorder="1" applyAlignment="1" applyProtection="1">
      <alignment horizontal="right"/>
      <protection locked="0"/>
    </xf>
    <xf numFmtId="0" fontId="0" fillId="0" borderId="0" xfId="0" applyFont="1" applyAlignment="1" applyProtection="1">
      <alignment/>
      <protection locked="0"/>
    </xf>
    <xf numFmtId="181" fontId="0" fillId="0" borderId="0" xfId="0" applyNumberFormat="1" applyAlignment="1" applyProtection="1">
      <alignment/>
      <protection locked="0"/>
    </xf>
    <xf numFmtId="181" fontId="0" fillId="0" borderId="6" xfId="0" applyNumberFormat="1" applyBorder="1" applyAlignment="1" applyProtection="1">
      <alignment/>
      <protection locked="0"/>
    </xf>
    <xf numFmtId="38" fontId="0" fillId="0" borderId="6" xfId="0" applyNumberFormat="1" applyBorder="1" applyAlignment="1" applyProtection="1">
      <alignment/>
      <protection locked="0"/>
    </xf>
    <xf numFmtId="181" fontId="0" fillId="0" borderId="1" xfId="0" applyNumberFormat="1" applyBorder="1" applyAlignment="1" applyProtection="1">
      <alignment/>
      <protection locked="0"/>
    </xf>
    <xf numFmtId="38" fontId="0" fillId="0" borderId="1" xfId="0" applyNumberFormat="1" applyBorder="1" applyAlignment="1" applyProtection="1">
      <alignment/>
      <protection locked="0"/>
    </xf>
    <xf numFmtId="0" fontId="0" fillId="0" borderId="0" xfId="0" applyBorder="1" applyAlignment="1" applyProtection="1">
      <alignment/>
      <protection locked="0"/>
    </xf>
    <xf numFmtId="181" fontId="0" fillId="0" borderId="0" xfId="0" applyNumberFormat="1" applyBorder="1" applyAlignment="1" applyProtection="1">
      <alignment/>
      <protection locked="0"/>
    </xf>
    <xf numFmtId="0" fontId="2" fillId="0" borderId="0" xfId="0" applyFont="1" applyAlignment="1" applyProtection="1">
      <alignment horizontal="center"/>
      <protection locked="0"/>
    </xf>
    <xf numFmtId="0" fontId="3"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181" fontId="0" fillId="0" borderId="2" xfId="0" applyNumberFormat="1" applyBorder="1" applyAlignment="1" applyProtection="1">
      <alignment/>
      <protection locked="0"/>
    </xf>
    <xf numFmtId="0" fontId="0" fillId="0" borderId="0" xfId="0" applyAlignment="1" applyProtection="1">
      <alignment horizontal="right"/>
      <protection locked="0"/>
    </xf>
    <xf numFmtId="0" fontId="3" fillId="0" borderId="0" xfId="0" applyFont="1" applyAlignment="1" applyProtection="1">
      <alignment horizontal="center"/>
      <protection locked="0"/>
    </xf>
    <xf numFmtId="0" fontId="3" fillId="0" borderId="0" xfId="0" applyFont="1" applyAlignment="1" applyProtection="1">
      <alignment horizontal="right"/>
      <protection locked="0"/>
    </xf>
    <xf numFmtId="181" fontId="0" fillId="0" borderId="0" xfId="0" applyNumberFormat="1" applyBorder="1" applyAlignment="1" applyProtection="1">
      <alignment horizontal="right"/>
      <protection locked="0"/>
    </xf>
    <xf numFmtId="181" fontId="0" fillId="0" borderId="1" xfId="0" applyNumberFormat="1" applyBorder="1" applyAlignment="1" applyProtection="1">
      <alignment horizontal="right"/>
      <protection locked="0"/>
    </xf>
    <xf numFmtId="0" fontId="0" fillId="0" borderId="0" xfId="0" applyFont="1" applyAlignment="1" applyProtection="1">
      <alignment horizontal="center"/>
      <protection locked="0"/>
    </xf>
    <xf numFmtId="181" fontId="0" fillId="0" borderId="0" xfId="0" applyNumberFormat="1" applyAlignment="1" applyProtection="1">
      <alignment horizontal="right"/>
      <protection locked="0"/>
    </xf>
    <xf numFmtId="181" fontId="0" fillId="0" borderId="6" xfId="0" applyNumberFormat="1" applyBorder="1" applyAlignment="1" applyProtection="1">
      <alignment horizontal="right"/>
      <protection locked="0"/>
    </xf>
    <xf numFmtId="0" fontId="0" fillId="0" borderId="0" xfId="0" applyFont="1" applyAlignment="1" applyProtection="1" quotePrefix="1">
      <alignment horizontal="left"/>
      <protection locked="0"/>
    </xf>
    <xf numFmtId="0" fontId="0" fillId="0" borderId="0" xfId="0" applyAlignment="1" applyProtection="1" quotePrefix="1">
      <alignment/>
      <protection locked="0"/>
    </xf>
    <xf numFmtId="0" fontId="0" fillId="0" borderId="0" xfId="0" applyFont="1" applyAlignment="1" applyProtection="1" quotePrefix="1">
      <alignment/>
      <protection locked="0"/>
    </xf>
    <xf numFmtId="0" fontId="4" fillId="0" borderId="0" xfId="0" applyFont="1" applyAlignment="1" applyProtection="1">
      <alignment horizontal="center"/>
      <protection locked="0"/>
    </xf>
    <xf numFmtId="0" fontId="0" fillId="0" borderId="2"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0" xfId="0" applyFont="1" applyAlignment="1" applyProtection="1">
      <alignment horizontal="left"/>
      <protection locked="0"/>
    </xf>
    <xf numFmtId="0" fontId="3" fillId="0" borderId="0" xfId="0" applyFont="1" applyAlignment="1" applyProtection="1" quotePrefix="1">
      <alignment/>
      <protection locked="0"/>
    </xf>
    <xf numFmtId="0" fontId="0" fillId="0" borderId="0" xfId="0" applyFont="1" applyAlignment="1">
      <alignment/>
    </xf>
    <xf numFmtId="2" fontId="0" fillId="0" borderId="0" xfId="0" applyNumberFormat="1" applyFont="1" applyAlignment="1">
      <alignment horizontal="right"/>
    </xf>
    <xf numFmtId="169" fontId="0" fillId="0" borderId="0" xfId="0" applyNumberFormat="1" applyAlignment="1" applyProtection="1">
      <alignment/>
      <protection locked="0"/>
    </xf>
    <xf numFmtId="169" fontId="0" fillId="0" borderId="0" xfId="0" applyNumberFormat="1" applyBorder="1" applyAlignment="1" applyProtection="1">
      <alignment/>
      <protection locked="0"/>
    </xf>
    <xf numFmtId="169" fontId="0" fillId="0" borderId="0" xfId="0" applyNumberFormat="1" applyBorder="1" applyAlignment="1" applyProtection="1">
      <alignment horizontal="center"/>
      <protection locked="0"/>
    </xf>
    <xf numFmtId="169" fontId="0" fillId="0" borderId="0" xfId="0" applyNumberFormat="1" applyFill="1" applyBorder="1" applyAlignment="1" applyProtection="1">
      <alignment/>
      <protection locked="0"/>
    </xf>
    <xf numFmtId="169" fontId="0" fillId="0" borderId="2" xfId="0" applyNumberFormat="1" applyBorder="1" applyAlignment="1" applyProtection="1">
      <alignment/>
      <protection locked="0"/>
    </xf>
    <xf numFmtId="169" fontId="0" fillId="0" borderId="2" xfId="0" applyNumberFormat="1" applyFont="1" applyBorder="1" applyAlignment="1" quotePrefix="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7</xdr:row>
      <xdr:rowOff>0</xdr:rowOff>
    </xdr:from>
    <xdr:to>
      <xdr:col>11</xdr:col>
      <xdr:colOff>190500</xdr:colOff>
      <xdr:row>12</xdr:row>
      <xdr:rowOff>19050</xdr:rowOff>
    </xdr:to>
    <xdr:sp>
      <xdr:nvSpPr>
        <xdr:cNvPr id="1" name="Text 1"/>
        <xdr:cNvSpPr txBox="1">
          <a:spLocks noChangeArrowheads="1"/>
        </xdr:cNvSpPr>
      </xdr:nvSpPr>
      <xdr:spPr>
        <a:xfrm>
          <a:off x="5972175" y="1038225"/>
          <a:ext cx="1333500" cy="83820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1000" b="1" i="0" u="none" baseline="0">
              <a:latin typeface="Arial"/>
              <a:ea typeface="Arial"/>
              <a:cs typeface="Arial"/>
            </a:rPr>
            <a:t>
31/12/1999
(Audited)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10</xdr:col>
      <xdr:colOff>28575</xdr:colOff>
      <xdr:row>8</xdr:row>
      <xdr:rowOff>0</xdr:rowOff>
    </xdr:to>
    <xdr:sp>
      <xdr:nvSpPr>
        <xdr:cNvPr id="1" name="Text 1"/>
        <xdr:cNvSpPr txBox="1">
          <a:spLocks noChangeArrowheads="1"/>
        </xdr:cNvSpPr>
      </xdr:nvSpPr>
      <xdr:spPr>
        <a:xfrm>
          <a:off x="266700" y="876300"/>
          <a:ext cx="6096000" cy="4762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accounts of the Group are prepared using the same accounting policies, method of computation and basis of consolidation as those used in the preparation of the annual report for the financial year ended 31 December 1999.</a:t>
          </a:r>
        </a:p>
      </xdr:txBody>
    </xdr:sp>
    <xdr:clientData/>
  </xdr:twoCellAnchor>
  <xdr:twoCellAnchor>
    <xdr:from>
      <xdr:col>1</xdr:col>
      <xdr:colOff>0</xdr:colOff>
      <xdr:row>56</xdr:row>
      <xdr:rowOff>28575</xdr:rowOff>
    </xdr:from>
    <xdr:to>
      <xdr:col>9</xdr:col>
      <xdr:colOff>685800</xdr:colOff>
      <xdr:row>65</xdr:row>
      <xdr:rowOff>76200</xdr:rowOff>
    </xdr:to>
    <xdr:sp>
      <xdr:nvSpPr>
        <xdr:cNvPr id="2" name="Text 20"/>
        <xdr:cNvSpPr txBox="1">
          <a:spLocks noChangeArrowheads="1"/>
        </xdr:cNvSpPr>
      </xdr:nvSpPr>
      <xdr:spPr>
        <a:xfrm>
          <a:off x="257175" y="8724900"/>
          <a:ext cx="6019800" cy="1504950"/>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tax charge for the current quarter  is lower than the statutory rate of tax applicable primarily due to the gain on disposal of a subsidiary company which is not subject to tax. The tax charge for the current financial year-to-date is higher than the statutory rate of tax applicable and this is mainly due to the losses suffered by certain subsidiary companies and also the share of losses of associated companies for which no group relief is available. 
For the financial periods in the preceding year, the tax charges comprised provision for tax by overseas subsidiaries and no provision for Malaysia income tax has been made in respect of business income earned due to the tax waiver granted in the Income Tax (Amendment) Act 1999.</a:t>
          </a:r>
        </a:p>
      </xdr:txBody>
    </xdr:sp>
    <xdr:clientData/>
  </xdr:twoCellAnchor>
  <xdr:twoCellAnchor>
    <xdr:from>
      <xdr:col>1</xdr:col>
      <xdr:colOff>9525</xdr:colOff>
      <xdr:row>120</xdr:row>
      <xdr:rowOff>0</xdr:rowOff>
    </xdr:from>
    <xdr:to>
      <xdr:col>10</xdr:col>
      <xdr:colOff>9525</xdr:colOff>
      <xdr:row>123</xdr:row>
      <xdr:rowOff>152400</xdr:rowOff>
    </xdr:to>
    <xdr:sp>
      <xdr:nvSpPr>
        <xdr:cNvPr id="3" name="Text 4"/>
        <xdr:cNvSpPr txBox="1">
          <a:spLocks noChangeArrowheads="1"/>
        </xdr:cNvSpPr>
      </xdr:nvSpPr>
      <xdr:spPr>
        <a:xfrm>
          <a:off x="266700" y="18840450"/>
          <a:ext cx="6076950" cy="600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for the current financial year-to-date.
</a:t>
          </a:r>
        </a:p>
      </xdr:txBody>
    </xdr:sp>
    <xdr:clientData/>
  </xdr:twoCellAnchor>
  <xdr:oneCellAnchor>
    <xdr:from>
      <xdr:col>39</xdr:col>
      <xdr:colOff>142875</xdr:colOff>
      <xdr:row>0</xdr:row>
      <xdr:rowOff>0</xdr:rowOff>
    </xdr:from>
    <xdr:ext cx="95250" cy="219075"/>
    <xdr:sp>
      <xdr:nvSpPr>
        <xdr:cNvPr id="4" name="Text 9"/>
        <xdr:cNvSpPr txBox="1">
          <a:spLocks noChangeArrowheads="1"/>
        </xdr:cNvSpPr>
      </xdr:nvSpPr>
      <xdr:spPr>
        <a:xfrm>
          <a:off x="23764875" y="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115</xdr:row>
      <xdr:rowOff>28575</xdr:rowOff>
    </xdr:from>
    <xdr:ext cx="6019800" cy="333375"/>
    <xdr:sp fLocksText="0">
      <xdr:nvSpPr>
        <xdr:cNvPr id="5" name="Text 17"/>
        <xdr:cNvSpPr txBox="1">
          <a:spLocks noChangeArrowheads="1"/>
        </xdr:cNvSpPr>
      </xdr:nvSpPr>
      <xdr:spPr>
        <a:xfrm>
          <a:off x="257175" y="18030825"/>
          <a:ext cx="60198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the above, the Group has not announced any corporate proposals which have not been completed as at the date of this report.
</a:t>
          </a:r>
        </a:p>
      </xdr:txBody>
    </xdr:sp>
    <xdr:clientData fLocksWithSheet="0"/>
  </xdr:oneCellAnchor>
  <xdr:oneCellAnchor>
    <xdr:from>
      <xdr:col>2</xdr:col>
      <xdr:colOff>0</xdr:colOff>
      <xdr:row>97</xdr:row>
      <xdr:rowOff>0</xdr:rowOff>
    </xdr:from>
    <xdr:ext cx="5800725" cy="723900"/>
    <xdr:sp fLocksText="0">
      <xdr:nvSpPr>
        <xdr:cNvPr id="6" name="Text 30"/>
        <xdr:cNvSpPr txBox="1">
          <a:spLocks noChangeArrowheads="1"/>
        </xdr:cNvSpPr>
      </xdr:nvSpPr>
      <xdr:spPr>
        <a:xfrm>
          <a:off x="533400" y="15192375"/>
          <a:ext cx="5800725" cy="723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Network Foods International Ltd ("NFIL"), a subsidiary, increased its equity interest in Network Foods Industries Sdn Bhd ("NFISB") from 70.0% to 81.5% following the subscription of additional 2,500,000 ordinary shares of RM1.00 each in NFISB at issue price of RM1.00 per share for cash.</a:t>
          </a:r>
        </a:p>
      </xdr:txBody>
    </xdr:sp>
    <xdr:clientData fLocksWithSheet="0"/>
  </xdr:oneCellAnchor>
  <xdr:oneCellAnchor>
    <xdr:from>
      <xdr:col>39</xdr:col>
      <xdr:colOff>142875</xdr:colOff>
      <xdr:row>0</xdr:row>
      <xdr:rowOff>0</xdr:rowOff>
    </xdr:from>
    <xdr:ext cx="95250" cy="219075"/>
    <xdr:sp>
      <xdr:nvSpPr>
        <xdr:cNvPr id="7" name="Text 7"/>
        <xdr:cNvSpPr txBox="1">
          <a:spLocks noChangeArrowheads="1"/>
        </xdr:cNvSpPr>
      </xdr:nvSpPr>
      <xdr:spPr>
        <a:xfrm>
          <a:off x="23764875" y="0"/>
          <a:ext cx="95250"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68</xdr:row>
      <xdr:rowOff>152400</xdr:rowOff>
    </xdr:from>
    <xdr:ext cx="6029325" cy="381000"/>
    <xdr:sp>
      <xdr:nvSpPr>
        <xdr:cNvPr id="8" name="Text 19"/>
        <xdr:cNvSpPr txBox="1">
          <a:spLocks noChangeArrowheads="1"/>
        </xdr:cNvSpPr>
      </xdr:nvSpPr>
      <xdr:spPr>
        <a:xfrm>
          <a:off x="257175" y="10791825"/>
          <a:ext cx="6029325"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profits on sale of investments and/or properties for the current quarter and financial year-to-date other than as disclosed in Note 2.</a:t>
          </a:r>
        </a:p>
      </xdr:txBody>
    </xdr:sp>
    <xdr:clientData/>
  </xdr:oneCellAnchor>
  <xdr:oneCellAnchor>
    <xdr:from>
      <xdr:col>1</xdr:col>
      <xdr:colOff>19050</xdr:colOff>
      <xdr:row>154</xdr:row>
      <xdr:rowOff>0</xdr:rowOff>
    </xdr:from>
    <xdr:ext cx="4848225" cy="238125"/>
    <xdr:sp>
      <xdr:nvSpPr>
        <xdr:cNvPr id="9" name="Text 11"/>
        <xdr:cNvSpPr txBox="1">
          <a:spLocks noChangeArrowheads="1"/>
        </xdr:cNvSpPr>
      </xdr:nvSpPr>
      <xdr:spPr>
        <a:xfrm>
          <a:off x="276225" y="23783925"/>
          <a:ext cx="4848225" cy="238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contingent liabilities as at the date of this report.</a:t>
          </a:r>
        </a:p>
      </xdr:txBody>
    </xdr:sp>
    <xdr:clientData/>
  </xdr:oneCellAnchor>
  <xdr:twoCellAnchor>
    <xdr:from>
      <xdr:col>1</xdr:col>
      <xdr:colOff>28575</xdr:colOff>
      <xdr:row>158</xdr:row>
      <xdr:rowOff>28575</xdr:rowOff>
    </xdr:from>
    <xdr:to>
      <xdr:col>10</xdr:col>
      <xdr:colOff>0</xdr:colOff>
      <xdr:row>159</xdr:row>
      <xdr:rowOff>0</xdr:rowOff>
    </xdr:to>
    <xdr:sp>
      <xdr:nvSpPr>
        <xdr:cNvPr id="10" name="Text 5"/>
        <xdr:cNvSpPr txBox="1">
          <a:spLocks noChangeArrowheads="1"/>
        </xdr:cNvSpPr>
      </xdr:nvSpPr>
      <xdr:spPr>
        <a:xfrm>
          <a:off x="285750" y="24364950"/>
          <a:ext cx="6048375" cy="161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financial instruments with off balance sheet risk as at the date of this report.
 </a:t>
          </a:r>
        </a:p>
      </xdr:txBody>
    </xdr:sp>
    <xdr:clientData/>
  </xdr:twoCellAnchor>
  <xdr:oneCellAnchor>
    <xdr:from>
      <xdr:col>1</xdr:col>
      <xdr:colOff>28575</xdr:colOff>
      <xdr:row>162</xdr:row>
      <xdr:rowOff>0</xdr:rowOff>
    </xdr:from>
    <xdr:ext cx="4924425" cy="314325"/>
    <xdr:sp>
      <xdr:nvSpPr>
        <xdr:cNvPr id="11" name="Text 12"/>
        <xdr:cNvSpPr txBox="1">
          <a:spLocks noChangeArrowheads="1"/>
        </xdr:cNvSpPr>
      </xdr:nvSpPr>
      <xdr:spPr>
        <a:xfrm>
          <a:off x="285750" y="24936450"/>
          <a:ext cx="4924425"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is no material litigation involving the Group as at the date of this report.</a:t>
          </a:r>
        </a:p>
      </xdr:txBody>
    </xdr:sp>
    <xdr:clientData/>
  </xdr:oneCellAnchor>
  <xdr:oneCellAnchor>
    <xdr:from>
      <xdr:col>1</xdr:col>
      <xdr:colOff>0</xdr:colOff>
      <xdr:row>226</xdr:row>
      <xdr:rowOff>0</xdr:rowOff>
    </xdr:from>
    <xdr:ext cx="6048375" cy="1028700"/>
    <xdr:sp>
      <xdr:nvSpPr>
        <xdr:cNvPr id="12" name="Text 14"/>
        <xdr:cNvSpPr txBox="1">
          <a:spLocks noChangeArrowheads="1"/>
        </xdr:cNvSpPr>
      </xdr:nvSpPr>
      <xdr:spPr>
        <a:xfrm>
          <a:off x="257175" y="34061400"/>
          <a:ext cx="6048375" cy="10287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business is expected to improve with the Group continuing focus on its strategy to build upon its own proprietary brands, seek out new agencies which have promising prospects and control operating expenses. Interest income from the Company's fixed deposits will continue to be affected by the prevailing low interest rates. Barring any unforeseen circumstances, the Directors expect the Group's profitability to remain satisfactory for the financial year ending 31 December 2001.</a:t>
          </a:r>
        </a:p>
      </xdr:txBody>
    </xdr:sp>
    <xdr:clientData/>
  </xdr:oneCellAnchor>
  <xdr:oneCellAnchor>
    <xdr:from>
      <xdr:col>1</xdr:col>
      <xdr:colOff>9525</xdr:colOff>
      <xdr:row>187</xdr:row>
      <xdr:rowOff>9525</xdr:rowOff>
    </xdr:from>
    <xdr:ext cx="6019800" cy="400050"/>
    <xdr:sp>
      <xdr:nvSpPr>
        <xdr:cNvPr id="13" name="Text 16"/>
        <xdr:cNvSpPr txBox="1">
          <a:spLocks noChangeArrowheads="1"/>
        </xdr:cNvSpPr>
      </xdr:nvSpPr>
      <xdr:spPr>
        <a:xfrm>
          <a:off x="266700" y="28670250"/>
          <a:ext cx="6019800" cy="400050"/>
        </a:xfrm>
        <a:prstGeom prst="rect">
          <a:avLst/>
        </a:prstGeom>
        <a:noFill/>
        <a:ln w="9525" cmpd="sng">
          <a:noFill/>
        </a:ln>
      </xdr:spPr>
      <xdr:txBody>
        <a:bodyPr vertOverflow="clip" wrap="square"/>
        <a:p>
          <a:pPr algn="just">
            <a:defRPr/>
          </a:pPr>
          <a:r>
            <a:rPr lang="en-US" cap="none" sz="1000" b="1" i="0" u="none" baseline="0">
              <a:latin typeface="Arial"/>
              <a:ea typeface="Arial"/>
              <a:cs typeface="Arial"/>
            </a:rPr>
            <a:t>Material Changes in the Quarterly Results Compared to the Results of the Preceding Quarter
</a:t>
          </a:r>
        </a:p>
      </xdr:txBody>
    </xdr:sp>
    <xdr:clientData/>
  </xdr:oneCellAnchor>
  <xdr:oneCellAnchor>
    <xdr:from>
      <xdr:col>1</xdr:col>
      <xdr:colOff>0</xdr:colOff>
      <xdr:row>189</xdr:row>
      <xdr:rowOff>47625</xdr:rowOff>
    </xdr:from>
    <xdr:ext cx="6048375" cy="504825"/>
    <xdr:sp>
      <xdr:nvSpPr>
        <xdr:cNvPr id="14" name="Text 31"/>
        <xdr:cNvSpPr txBox="1">
          <a:spLocks noChangeArrowheads="1"/>
        </xdr:cNvSpPr>
      </xdr:nvSpPr>
      <xdr:spPr>
        <a:xfrm>
          <a:off x="257175" y="29032200"/>
          <a:ext cx="6048375" cy="5048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Overall, there were no material changes in the results of the current quarter compared to the results of the preceding quarter other than the exceptional gain on disposal of a subsidiary company amounting to RM11.7 million as stated in Note 2 (i)  and 7 (b).</a:t>
          </a:r>
        </a:p>
      </xdr:txBody>
    </xdr:sp>
    <xdr:clientData/>
  </xdr:oneCellAnchor>
  <xdr:oneCellAnchor>
    <xdr:from>
      <xdr:col>1</xdr:col>
      <xdr:colOff>0</xdr:colOff>
      <xdr:row>275</xdr:row>
      <xdr:rowOff>9525</xdr:rowOff>
    </xdr:from>
    <xdr:ext cx="6029325" cy="990600"/>
    <xdr:sp>
      <xdr:nvSpPr>
        <xdr:cNvPr id="15" name="Text 15"/>
        <xdr:cNvSpPr txBox="1">
          <a:spLocks noChangeArrowheads="1"/>
        </xdr:cNvSpPr>
      </xdr:nvSpPr>
      <xdr:spPr>
        <a:xfrm>
          <a:off x="257175" y="41633775"/>
          <a:ext cx="6029325" cy="9906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has declared a Second Interim Dividend of 4.25 sen per 50 sen share ( 8.5%) less tax at 28% in respect of the financial year ended 31 December 2000 which is payable on 26 April 2001. This dividend together with the First Interim Dividend of 1.75 sen per 50 sen share (3.5%) less tax at 28% will make a total distribution of 6.00 sen per 50 sen share ( 12.0%) less tax at 28% amounting to RM31,946,400 (1999: 5.00 sen per 50 sen share (10%) less tax at 28% amounting to RM26,622,000) for the year ended 31 December 2000.</a:t>
          </a:r>
        </a:p>
      </xdr:txBody>
    </xdr:sp>
    <xdr:clientData/>
  </xdr:oneCellAnchor>
  <xdr:oneCellAnchor>
    <xdr:from>
      <xdr:col>35</xdr:col>
      <xdr:colOff>571500</xdr:colOff>
      <xdr:row>65523</xdr:row>
      <xdr:rowOff>161925</xdr:rowOff>
    </xdr:from>
    <xdr:ext cx="0" cy="0"/>
    <xdr:sp>
      <xdr:nvSpPr>
        <xdr:cNvPr id="16" name="Text 20"/>
        <xdr:cNvSpPr txBox="1">
          <a:spLocks noChangeArrowheads="1"/>
        </xdr:cNvSpPr>
      </xdr:nvSpPr>
      <xdr:spPr>
        <a:xfrm>
          <a:off x="21755100" y="-2147483648"/>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125</xdr:row>
      <xdr:rowOff>0</xdr:rowOff>
    </xdr:from>
    <xdr:ext cx="5915025" cy="28575"/>
    <xdr:sp>
      <xdr:nvSpPr>
        <xdr:cNvPr id="17" name="Text 17"/>
        <xdr:cNvSpPr txBox="1">
          <a:spLocks noChangeArrowheads="1"/>
        </xdr:cNvSpPr>
      </xdr:nvSpPr>
      <xdr:spPr>
        <a:xfrm>
          <a:off x="257175" y="19611975"/>
          <a:ext cx="5915025" cy="285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oneCellAnchor>
  <xdr:oneCellAnchor>
    <xdr:from>
      <xdr:col>1</xdr:col>
      <xdr:colOff>9525</xdr:colOff>
      <xdr:row>196</xdr:row>
      <xdr:rowOff>9525</xdr:rowOff>
    </xdr:from>
    <xdr:ext cx="6019800" cy="2181225"/>
    <xdr:sp>
      <xdr:nvSpPr>
        <xdr:cNvPr id="18" name="Text 31"/>
        <xdr:cNvSpPr txBox="1">
          <a:spLocks noChangeArrowheads="1"/>
        </xdr:cNvSpPr>
      </xdr:nvSpPr>
      <xdr:spPr>
        <a:xfrm>
          <a:off x="266700" y="29927550"/>
          <a:ext cx="6019800" cy="2181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current financial year-to-date, the Group recorded turnover of RM382.8 million as compared to RM141.8 million in the previous financial year. The increase is mainly due to the inclusion of the turnover of the food and confectionery business for the full year as compared to 3 months in the previous financial year as the said business was acquired at the end of the third quarter of 1999. With the completion of the rights issue of NFIL, the financial position of the food and confectionery division has strengthened and has enabled the division to improve its operating performance. In addition, NFIL has successfully disposed of its manufacturing operation in Indonesia and recorded exceptional gain of RM11.7 million. The contribution from the Group's investments is within expectation while interest income from fixed deposits placed with financial institutions was affected by the prevailing low interest rates.  The Group's pretax profit for the current financial year-to-date was recorded at RM49.2 million as compared to RM82.2 million in the previous financial year. The decrease is mainly attributable to increase interest on borrowings, lower exceptional gains and higher share of losses in the results of an associated company.
</a:t>
          </a:r>
        </a:p>
      </xdr:txBody>
    </xdr:sp>
    <xdr:clientData/>
  </xdr:oneCellAnchor>
  <xdr:oneCellAnchor>
    <xdr:from>
      <xdr:col>1</xdr:col>
      <xdr:colOff>0</xdr:colOff>
      <xdr:row>240</xdr:row>
      <xdr:rowOff>0</xdr:rowOff>
    </xdr:from>
    <xdr:ext cx="6057900" cy="600075"/>
    <xdr:sp>
      <xdr:nvSpPr>
        <xdr:cNvPr id="19" name="Text 14"/>
        <xdr:cNvSpPr txBox="1">
          <a:spLocks noChangeArrowheads="1"/>
        </xdr:cNvSpPr>
      </xdr:nvSpPr>
      <xdr:spPr>
        <a:xfrm>
          <a:off x="257175" y="36090225"/>
          <a:ext cx="6057900" cy="600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August 2000, the Company announced to the Kuala Lumpur Stock Exchange that the Securities Commission ("SC")  had approved the Company's application for the utilisation of the balance of the proceeds of RM738.0 million from the disposal of the cement-based associated companies as follows : -
                      </a:t>
          </a:r>
        </a:p>
      </xdr:txBody>
    </xdr:sp>
    <xdr:clientData/>
  </xdr:oneCellAnchor>
  <xdr:oneCellAnchor>
    <xdr:from>
      <xdr:col>1</xdr:col>
      <xdr:colOff>0</xdr:colOff>
      <xdr:row>259</xdr:row>
      <xdr:rowOff>0</xdr:rowOff>
    </xdr:from>
    <xdr:ext cx="6076950" cy="2047875"/>
    <xdr:sp>
      <xdr:nvSpPr>
        <xdr:cNvPr id="20" name="Text 14"/>
        <xdr:cNvSpPr txBox="1">
          <a:spLocks noChangeArrowheads="1"/>
        </xdr:cNvSpPr>
      </xdr:nvSpPr>
      <xdr:spPr>
        <a:xfrm>
          <a:off x="257175" y="39119175"/>
          <a:ext cx="6076950" cy="2047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to date, the proceeds for item (a) and (c) have been utilised,  whilst the proceeds for item (d) will be utilised as and when required. The Company has proposed that part of the proceeds for item (e) amounting to RM105.8 million be utilised to finance the proposed acquisition of 12.9% interest in CCM as detailed in Note 8. Application for approval has been submitted to SC for the said proposed utilisation and the Company is currently awaiting for the approval.
The Group has on its own and through investment bankers sourced for viable investments in food business to complement and/or expand the current food and confectionery operations to make it a core business for the Group. A number of proposals have been evaluated. However, thus far, these proposals were found to be not suitable and the Group will continue to look for viable investments with good long term potential in the food and confectionery business.
                      </a:t>
          </a:r>
        </a:p>
      </xdr:txBody>
    </xdr:sp>
    <xdr:clientData/>
  </xdr:oneCellAnchor>
  <xdr:twoCellAnchor>
    <xdr:from>
      <xdr:col>2</xdr:col>
      <xdr:colOff>0</xdr:colOff>
      <xdr:row>72</xdr:row>
      <xdr:rowOff>104775</xdr:rowOff>
    </xdr:from>
    <xdr:to>
      <xdr:col>9</xdr:col>
      <xdr:colOff>695325</xdr:colOff>
      <xdr:row>75</xdr:row>
      <xdr:rowOff>0</xdr:rowOff>
    </xdr:to>
    <xdr:sp>
      <xdr:nvSpPr>
        <xdr:cNvPr id="21" name="Text 49"/>
        <xdr:cNvSpPr txBox="1">
          <a:spLocks noChangeArrowheads="1"/>
        </xdr:cNvSpPr>
      </xdr:nvSpPr>
      <xdr:spPr>
        <a:xfrm>
          <a:off x="533400" y="11458575"/>
          <a:ext cx="5753100"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purchases and disposals of quoted securities for the current financial year-to-date are as follows :-</a:t>
          </a:r>
        </a:p>
      </xdr:txBody>
    </xdr:sp>
    <xdr:clientData/>
  </xdr:twoCellAnchor>
  <xdr:twoCellAnchor>
    <xdr:from>
      <xdr:col>2</xdr:col>
      <xdr:colOff>9525</xdr:colOff>
      <xdr:row>82</xdr:row>
      <xdr:rowOff>28575</xdr:rowOff>
    </xdr:from>
    <xdr:to>
      <xdr:col>10</xdr:col>
      <xdr:colOff>0</xdr:colOff>
      <xdr:row>83</xdr:row>
      <xdr:rowOff>142875</xdr:rowOff>
    </xdr:to>
    <xdr:sp>
      <xdr:nvSpPr>
        <xdr:cNvPr id="22" name="Text 50"/>
        <xdr:cNvSpPr txBox="1">
          <a:spLocks noChangeArrowheads="1"/>
        </xdr:cNvSpPr>
      </xdr:nvSpPr>
      <xdr:spPr>
        <a:xfrm>
          <a:off x="542925" y="12820650"/>
          <a:ext cx="5791200"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investments in quoted securities as at 31 December 2000 are as follows :-
</a:t>
          </a:r>
        </a:p>
      </xdr:txBody>
    </xdr:sp>
    <xdr:clientData/>
  </xdr:twoCellAnchor>
  <xdr:twoCellAnchor>
    <xdr:from>
      <xdr:col>2</xdr:col>
      <xdr:colOff>9525</xdr:colOff>
      <xdr:row>100</xdr:row>
      <xdr:rowOff>142875</xdr:rowOff>
    </xdr:from>
    <xdr:to>
      <xdr:col>10</xdr:col>
      <xdr:colOff>28575</xdr:colOff>
      <xdr:row>106</xdr:row>
      <xdr:rowOff>0</xdr:rowOff>
    </xdr:to>
    <xdr:sp>
      <xdr:nvSpPr>
        <xdr:cNvPr id="23" name="Text 51"/>
        <xdr:cNvSpPr txBox="1">
          <a:spLocks noChangeArrowheads="1"/>
        </xdr:cNvSpPr>
      </xdr:nvSpPr>
      <xdr:spPr>
        <a:xfrm>
          <a:off x="542925" y="15821025"/>
          <a:ext cx="5819775" cy="828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NFIL  disposed of its entire shareholding in  Fairbridge Corporation ("Fairbridge") for a cash consideration of US$3.1 million (approximately RM11.7 million). Fairbridge held 80% of the shares in PT Indo Cocoa Specialities, an Indonesian corporation involved in the manufacturing of cocoa products, chocolate and confectionery. </a:t>
          </a:r>
        </a:p>
      </xdr:txBody>
    </xdr:sp>
    <xdr:clientData/>
  </xdr:twoCellAnchor>
  <xdr:twoCellAnchor>
    <xdr:from>
      <xdr:col>1</xdr:col>
      <xdr:colOff>9525</xdr:colOff>
      <xdr:row>165</xdr:row>
      <xdr:rowOff>114300</xdr:rowOff>
    </xdr:from>
    <xdr:to>
      <xdr:col>10</xdr:col>
      <xdr:colOff>0</xdr:colOff>
      <xdr:row>168</xdr:row>
      <xdr:rowOff>28575</xdr:rowOff>
    </xdr:to>
    <xdr:sp>
      <xdr:nvSpPr>
        <xdr:cNvPr id="24" name="Text 54"/>
        <xdr:cNvSpPr txBox="1">
          <a:spLocks noChangeArrowheads="1"/>
        </xdr:cNvSpPr>
      </xdr:nvSpPr>
      <xdr:spPr>
        <a:xfrm>
          <a:off x="266700" y="25488900"/>
          <a:ext cx="6067425" cy="2762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analysis of the Group operations for the current financial year-to-date is as follows:-</a:t>
          </a:r>
        </a:p>
      </xdr:txBody>
    </xdr:sp>
    <xdr:clientData/>
  </xdr:twoCellAnchor>
  <xdr:twoCellAnchor>
    <xdr:from>
      <xdr:col>1</xdr:col>
      <xdr:colOff>9525</xdr:colOff>
      <xdr:row>94</xdr:row>
      <xdr:rowOff>0</xdr:rowOff>
    </xdr:from>
    <xdr:to>
      <xdr:col>10</xdr:col>
      <xdr:colOff>38100</xdr:colOff>
      <xdr:row>96</xdr:row>
      <xdr:rowOff>152400</xdr:rowOff>
    </xdr:to>
    <xdr:sp>
      <xdr:nvSpPr>
        <xdr:cNvPr id="25" name="Text 55"/>
        <xdr:cNvSpPr txBox="1">
          <a:spLocks noChangeArrowheads="1"/>
        </xdr:cNvSpPr>
      </xdr:nvSpPr>
      <xdr:spPr>
        <a:xfrm>
          <a:off x="266700" y="14706600"/>
          <a:ext cx="6105525" cy="4762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changes in the composition of the Group during the current financial year-to-date other than the following :- </a:t>
          </a:r>
        </a:p>
      </xdr:txBody>
    </xdr:sp>
    <xdr:clientData/>
  </xdr:twoCellAnchor>
  <xdr:twoCellAnchor>
    <xdr:from>
      <xdr:col>1</xdr:col>
      <xdr:colOff>0</xdr:colOff>
      <xdr:row>108</xdr:row>
      <xdr:rowOff>9525</xdr:rowOff>
    </xdr:from>
    <xdr:to>
      <xdr:col>10</xdr:col>
      <xdr:colOff>28575</xdr:colOff>
      <xdr:row>115</xdr:row>
      <xdr:rowOff>0</xdr:rowOff>
    </xdr:to>
    <xdr:sp>
      <xdr:nvSpPr>
        <xdr:cNvPr id="26" name="Text 56"/>
        <xdr:cNvSpPr txBox="1">
          <a:spLocks noChangeArrowheads="1"/>
        </xdr:cNvSpPr>
      </xdr:nvSpPr>
      <xdr:spPr>
        <a:xfrm>
          <a:off x="257175" y="16916400"/>
          <a:ext cx="6105525" cy="1085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Lembaran Megah Sdn Bhd , a wholly-owned subsidiary, had on 14 December 2000 entered into a sale and purchase agreement with Dimensi Bersatu Sdn Bhd for the proposed acquisition of 46,000,000 ordinary shares of RM1.00 each representing approximately 12.9% of the existing issued and paid-up share capital of Chemical Company of Malaysia Berhad ("CCM") at RM2.30 per share for a total cash consideration of RM105.8 million ("Proposed Acquisition"). The Proposed Acquisition is pending the approvals of the Securities Commission, Foreign Investment Committee and other relevant authorities.</a:t>
          </a:r>
        </a:p>
      </xdr:txBody>
    </xdr:sp>
    <xdr:clientData/>
  </xdr:twoCellAnchor>
  <xdr:twoCellAnchor>
    <xdr:from>
      <xdr:col>0</xdr:col>
      <xdr:colOff>238125</xdr:colOff>
      <xdr:row>284</xdr:row>
      <xdr:rowOff>9525</xdr:rowOff>
    </xdr:from>
    <xdr:to>
      <xdr:col>10</xdr:col>
      <xdr:colOff>28575</xdr:colOff>
      <xdr:row>287</xdr:row>
      <xdr:rowOff>0</xdr:rowOff>
    </xdr:to>
    <xdr:sp>
      <xdr:nvSpPr>
        <xdr:cNvPr id="27" name="Text 64"/>
        <xdr:cNvSpPr txBox="1">
          <a:spLocks noChangeArrowheads="1"/>
        </xdr:cNvSpPr>
      </xdr:nvSpPr>
      <xdr:spPr>
        <a:xfrm>
          <a:off x="238125" y="43091100"/>
          <a:ext cx="6124575" cy="5048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Notice is hereby given that the Register of Members of the Company will be closed from 27 March 2001  to 28 March 2001, both dates inclusive, to determine shareholders' entitlement to the dividend payment. The entitlement date for the dividend payment is on  23 March  2001.</a:t>
          </a:r>
        </a:p>
      </xdr:txBody>
    </xdr:sp>
    <xdr:clientData/>
  </xdr:twoCellAnchor>
  <xdr:twoCellAnchor>
    <xdr:from>
      <xdr:col>2</xdr:col>
      <xdr:colOff>0</xdr:colOff>
      <xdr:row>290</xdr:row>
      <xdr:rowOff>28575</xdr:rowOff>
    </xdr:from>
    <xdr:to>
      <xdr:col>10</xdr:col>
      <xdr:colOff>0</xdr:colOff>
      <xdr:row>292</xdr:row>
      <xdr:rowOff>95250</xdr:rowOff>
    </xdr:to>
    <xdr:sp>
      <xdr:nvSpPr>
        <xdr:cNvPr id="28" name="Text 65"/>
        <xdr:cNvSpPr txBox="1">
          <a:spLocks noChangeArrowheads="1"/>
        </xdr:cNvSpPr>
      </xdr:nvSpPr>
      <xdr:spPr>
        <a:xfrm>
          <a:off x="533400" y="44110275"/>
          <a:ext cx="5800725" cy="3905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deposited into the Depositor's Securities Account before 12.30 p.m on  21 March 2001 (in respect of shares exempted from mandatory deposit) ;</a:t>
          </a:r>
        </a:p>
      </xdr:txBody>
    </xdr:sp>
    <xdr:clientData/>
  </xdr:twoCellAnchor>
  <xdr:twoCellAnchor>
    <xdr:from>
      <xdr:col>2</xdr:col>
      <xdr:colOff>9525</xdr:colOff>
      <xdr:row>292</xdr:row>
      <xdr:rowOff>152400</xdr:rowOff>
    </xdr:from>
    <xdr:to>
      <xdr:col>10</xdr:col>
      <xdr:colOff>0</xdr:colOff>
      <xdr:row>295</xdr:row>
      <xdr:rowOff>104775</xdr:rowOff>
    </xdr:to>
    <xdr:sp>
      <xdr:nvSpPr>
        <xdr:cNvPr id="29" name="Text 66"/>
        <xdr:cNvSpPr txBox="1">
          <a:spLocks noChangeArrowheads="1"/>
        </xdr:cNvSpPr>
      </xdr:nvSpPr>
      <xdr:spPr>
        <a:xfrm>
          <a:off x="542925" y="44557950"/>
          <a:ext cx="5791200" cy="4381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Shares transferred into the Depositor's Securities Account before 12.30 p.m on 23 March 2001 in respect of ordinary transfers; and</a:t>
          </a:r>
        </a:p>
      </xdr:txBody>
    </xdr:sp>
    <xdr:clientData/>
  </xdr:twoCellAnchor>
  <xdr:twoCellAnchor>
    <xdr:from>
      <xdr:col>2</xdr:col>
      <xdr:colOff>0</xdr:colOff>
      <xdr:row>295</xdr:row>
      <xdr:rowOff>142875</xdr:rowOff>
    </xdr:from>
    <xdr:to>
      <xdr:col>9</xdr:col>
      <xdr:colOff>695325</xdr:colOff>
      <xdr:row>298</xdr:row>
      <xdr:rowOff>38100</xdr:rowOff>
    </xdr:to>
    <xdr:sp>
      <xdr:nvSpPr>
        <xdr:cNvPr id="30" name="Text 67"/>
        <xdr:cNvSpPr txBox="1">
          <a:spLocks noChangeArrowheads="1"/>
        </xdr:cNvSpPr>
      </xdr:nvSpPr>
      <xdr:spPr>
        <a:xfrm>
          <a:off x="533400" y="45034200"/>
          <a:ext cx="5753100"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Shares bought on the Kuala Lumpur Stock Exchange on cum entitlement basis according to the Rules of the Kuala Lumpur Stock Exchange.</a:t>
          </a:r>
        </a:p>
      </xdr:txBody>
    </xdr:sp>
    <xdr:clientData/>
  </xdr:twoCellAnchor>
  <xdr:twoCellAnchor>
    <xdr:from>
      <xdr:col>1</xdr:col>
      <xdr:colOff>9525</xdr:colOff>
      <xdr:row>215</xdr:row>
      <xdr:rowOff>9525</xdr:rowOff>
    </xdr:from>
    <xdr:to>
      <xdr:col>9</xdr:col>
      <xdr:colOff>695325</xdr:colOff>
      <xdr:row>217</xdr:row>
      <xdr:rowOff>38100</xdr:rowOff>
    </xdr:to>
    <xdr:sp>
      <xdr:nvSpPr>
        <xdr:cNvPr id="31" name="Text 71"/>
        <xdr:cNvSpPr txBox="1">
          <a:spLocks noChangeArrowheads="1"/>
        </xdr:cNvSpPr>
      </xdr:nvSpPr>
      <xdr:spPr>
        <a:xfrm>
          <a:off x="266700" y="32518350"/>
          <a:ext cx="6019800"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are no material events subsequent to the end of the current financial year-to-date that have not been reflected in the financial statements for the said period as at the date of this report.</a:t>
          </a:r>
        </a:p>
      </xdr:txBody>
    </xdr:sp>
    <xdr:clientData/>
  </xdr:twoCellAnchor>
  <xdr:oneCellAnchor>
    <xdr:from>
      <xdr:col>1</xdr:col>
      <xdr:colOff>0</xdr:colOff>
      <xdr:row>220</xdr:row>
      <xdr:rowOff>0</xdr:rowOff>
    </xdr:from>
    <xdr:ext cx="6048375" cy="590550"/>
    <xdr:sp>
      <xdr:nvSpPr>
        <xdr:cNvPr id="32" name="Text 10"/>
        <xdr:cNvSpPr txBox="1">
          <a:spLocks noChangeArrowheads="1"/>
        </xdr:cNvSpPr>
      </xdr:nvSpPr>
      <xdr:spPr>
        <a:xfrm>
          <a:off x="257175" y="33156525"/>
          <a:ext cx="6048375"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and Singapore, sales are better during the various festive seasons.</a:t>
          </a:r>
        </a:p>
      </xdr:txBody>
    </xdr:sp>
    <xdr:clientData/>
  </xdr:oneCellAnchor>
  <xdr:twoCellAnchor>
    <xdr:from>
      <xdr:col>2</xdr:col>
      <xdr:colOff>0</xdr:colOff>
      <xdr:row>127</xdr:row>
      <xdr:rowOff>28575</xdr:rowOff>
    </xdr:from>
    <xdr:to>
      <xdr:col>10</xdr:col>
      <xdr:colOff>28575</xdr:colOff>
      <xdr:row>128</xdr:row>
      <xdr:rowOff>28575</xdr:rowOff>
    </xdr:to>
    <xdr:sp>
      <xdr:nvSpPr>
        <xdr:cNvPr id="33" name="Text 74"/>
        <xdr:cNvSpPr txBox="1">
          <a:spLocks noChangeArrowheads="1"/>
        </xdr:cNvSpPr>
      </xdr:nvSpPr>
      <xdr:spPr>
        <a:xfrm>
          <a:off x="533400" y="19954875"/>
          <a:ext cx="582930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Group borrowings as at 31 December 2000 are as follows :-</a:t>
          </a:r>
        </a:p>
      </xdr:txBody>
    </xdr:sp>
    <xdr:clientData/>
  </xdr:twoCellAnchor>
  <xdr:twoCellAnchor>
    <xdr:from>
      <xdr:col>2</xdr:col>
      <xdr:colOff>9525</xdr:colOff>
      <xdr:row>140</xdr:row>
      <xdr:rowOff>9525</xdr:rowOff>
    </xdr:from>
    <xdr:to>
      <xdr:col>10</xdr:col>
      <xdr:colOff>0</xdr:colOff>
      <xdr:row>142</xdr:row>
      <xdr:rowOff>9525</xdr:rowOff>
    </xdr:to>
    <xdr:sp>
      <xdr:nvSpPr>
        <xdr:cNvPr id="34" name="Text 75"/>
        <xdr:cNvSpPr txBox="1">
          <a:spLocks noChangeArrowheads="1"/>
        </xdr:cNvSpPr>
      </xdr:nvSpPr>
      <xdr:spPr>
        <a:xfrm>
          <a:off x="542925" y="21859875"/>
          <a:ext cx="57912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Foreign borrowings in Ringgit equivalent as at 31 December 2000 included in (a) above are as follows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K83"/>
  <sheetViews>
    <sheetView showGridLines="0" tabSelected="1" zoomScale="78" zoomScaleNormal="78" workbookViewId="0" topLeftCell="A1">
      <selection activeCell="A1" sqref="A1"/>
    </sheetView>
  </sheetViews>
  <sheetFormatPr defaultColWidth="9.140625" defaultRowHeight="12.75"/>
  <cols>
    <col min="1" max="1" width="2.8515625" style="5" customWidth="1"/>
    <col min="2" max="2" width="5.00390625" style="5" customWidth="1"/>
    <col min="3" max="3" width="30.421875" style="5" customWidth="1"/>
    <col min="4" max="4" width="2.140625" style="5" customWidth="1"/>
    <col min="5" max="5" width="14.7109375" style="5" customWidth="1"/>
    <col min="6" max="6" width="3.28125" style="5" customWidth="1"/>
    <col min="7" max="7" width="14.7109375" style="4" customWidth="1"/>
    <col min="8" max="8" width="1.7109375" style="4" customWidth="1"/>
    <col min="9" max="9" width="14.57421875" style="5" customWidth="1"/>
    <col min="10" max="10" width="2.7109375" style="5" customWidth="1"/>
    <col min="11" max="11" width="14.57421875" style="5" customWidth="1"/>
    <col min="12" max="16384" width="9.140625" style="5" customWidth="1"/>
  </cols>
  <sheetData>
    <row r="1" ht="12.75">
      <c r="B1" s="2"/>
    </row>
    <row r="2" ht="12" customHeight="1">
      <c r="B2" s="2"/>
    </row>
    <row r="3" ht="12" customHeight="1">
      <c r="B3" s="2"/>
    </row>
    <row r="4" ht="15.75">
      <c r="B4" s="1" t="s">
        <v>0</v>
      </c>
    </row>
    <row r="5" ht="8.25" customHeight="1"/>
    <row r="6" spans="6:11" ht="12.75" customHeight="1">
      <c r="F6" s="9" t="s">
        <v>1</v>
      </c>
      <c r="G6" s="6"/>
      <c r="H6" s="3"/>
      <c r="J6" s="9" t="s">
        <v>2</v>
      </c>
      <c r="K6" s="6"/>
    </row>
    <row r="7" spans="5:11" ht="8.25" customHeight="1">
      <c r="E7" s="7"/>
      <c r="F7" s="8"/>
      <c r="G7" s="9"/>
      <c r="H7" s="3"/>
      <c r="I7" s="7"/>
      <c r="J7" s="8"/>
      <c r="K7" s="8"/>
    </row>
    <row r="8" spans="5:11" ht="12.75">
      <c r="E8" s="37" t="s">
        <v>3</v>
      </c>
      <c r="F8" s="7"/>
      <c r="G8" s="37" t="s">
        <v>4</v>
      </c>
      <c r="H8" s="3"/>
      <c r="I8" s="37" t="s">
        <v>3</v>
      </c>
      <c r="J8" s="7"/>
      <c r="K8" s="37"/>
    </row>
    <row r="9" spans="5:11" ht="12.75">
      <c r="E9" s="37" t="s">
        <v>5</v>
      </c>
      <c r="F9" s="7"/>
      <c r="G9" s="37" t="s">
        <v>6</v>
      </c>
      <c r="H9" s="3"/>
      <c r="I9" s="37" t="s">
        <v>5</v>
      </c>
      <c r="J9" s="7"/>
      <c r="K9" s="37"/>
    </row>
    <row r="10" spans="5:11" ht="12.75">
      <c r="E10" s="37" t="s">
        <v>7</v>
      </c>
      <c r="F10" s="7"/>
      <c r="G10" s="37" t="s">
        <v>7</v>
      </c>
      <c r="H10" s="3"/>
      <c r="I10" s="37" t="s">
        <v>8</v>
      </c>
      <c r="J10" s="7"/>
      <c r="K10" s="37"/>
    </row>
    <row r="11" spans="5:11" ht="12.75">
      <c r="E11" s="46" t="s">
        <v>9</v>
      </c>
      <c r="F11" s="7"/>
      <c r="G11" s="46" t="s">
        <v>10</v>
      </c>
      <c r="H11" s="3"/>
      <c r="I11" s="46" t="s">
        <v>9</v>
      </c>
      <c r="J11" s="7"/>
      <c r="K11" s="46"/>
    </row>
    <row r="12" spans="5:11" ht="13.5" customHeight="1">
      <c r="E12" s="37"/>
      <c r="F12" s="7"/>
      <c r="G12" s="37"/>
      <c r="H12" s="3"/>
      <c r="I12" s="37"/>
      <c r="J12" s="7"/>
      <c r="K12" s="37"/>
    </row>
    <row r="13" spans="5:11" ht="12.75">
      <c r="E13" s="9" t="s">
        <v>11</v>
      </c>
      <c r="F13" s="11"/>
      <c r="G13" s="9" t="s">
        <v>11</v>
      </c>
      <c r="H13" s="3"/>
      <c r="I13" s="9" t="s">
        <v>11</v>
      </c>
      <c r="J13" s="11"/>
      <c r="K13" s="9" t="s">
        <v>11</v>
      </c>
    </row>
    <row r="14" ht="8.25" customHeight="1"/>
    <row r="15" spans="2:11" ht="13.5" thickBot="1">
      <c r="B15" s="5" t="s">
        <v>12</v>
      </c>
      <c r="C15" s="5" t="s">
        <v>13</v>
      </c>
      <c r="E15" s="17">
        <v>95715</v>
      </c>
      <c r="G15" s="59">
        <v>107981</v>
      </c>
      <c r="H15" s="11"/>
      <c r="I15" s="10">
        <v>382760</v>
      </c>
      <c r="K15" s="51">
        <v>141832</v>
      </c>
    </row>
    <row r="16" spans="5:11" ht="8.25" customHeight="1">
      <c r="E16" s="4"/>
      <c r="G16" s="60"/>
      <c r="K16" s="48"/>
    </row>
    <row r="17" spans="2:11" ht="13.5" thickBot="1">
      <c r="B17" s="5" t="s">
        <v>14</v>
      </c>
      <c r="C17" s="5" t="s">
        <v>15</v>
      </c>
      <c r="E17" s="17">
        <v>219</v>
      </c>
      <c r="G17" s="59">
        <v>56</v>
      </c>
      <c r="H17" s="11"/>
      <c r="I17" s="10">
        <v>4638</v>
      </c>
      <c r="K17" s="51">
        <v>3872</v>
      </c>
    </row>
    <row r="18" spans="5:11" ht="8.25" customHeight="1">
      <c r="E18" s="4"/>
      <c r="G18" s="60"/>
      <c r="K18" s="48"/>
    </row>
    <row r="19" spans="2:11" ht="13.5" thickBot="1">
      <c r="B19" s="5" t="s">
        <v>16</v>
      </c>
      <c r="C19" s="5" t="s">
        <v>17</v>
      </c>
      <c r="E19" s="17">
        <v>8495</v>
      </c>
      <c r="G19" s="59">
        <v>11663</v>
      </c>
      <c r="I19" s="10">
        <v>31152</v>
      </c>
      <c r="K19" s="51">
        <v>41015</v>
      </c>
    </row>
    <row r="20" spans="5:11" ht="8.25" customHeight="1">
      <c r="E20" s="4"/>
      <c r="G20" s="60"/>
      <c r="K20" s="48"/>
    </row>
    <row r="21" spans="2:11" ht="12.75">
      <c r="B21" s="5" t="s">
        <v>18</v>
      </c>
      <c r="C21" s="5" t="s">
        <v>19</v>
      </c>
      <c r="E21" s="4"/>
      <c r="G21" s="60"/>
      <c r="K21" s="48"/>
    </row>
    <row r="22" spans="3:11" ht="12.75">
      <c r="C22" s="5" t="s">
        <v>20</v>
      </c>
      <c r="E22" s="4"/>
      <c r="G22" s="60"/>
      <c r="K22" s="48"/>
    </row>
    <row r="23" spans="3:11" ht="12.75">
      <c r="C23" s="5" t="s">
        <v>21</v>
      </c>
      <c r="E23" s="4"/>
      <c r="G23" s="60"/>
      <c r="K23" s="48"/>
    </row>
    <row r="24" spans="3:11" ht="12.75">
      <c r="C24" s="5" t="s">
        <v>22</v>
      </c>
      <c r="E24" s="4"/>
      <c r="G24" s="60"/>
      <c r="K24" s="48"/>
    </row>
    <row r="25" spans="3:11" ht="12.75">
      <c r="C25" s="5" t="s">
        <v>23</v>
      </c>
      <c r="E25" s="18">
        <v>20370</v>
      </c>
      <c r="G25" s="60">
        <v>15093</v>
      </c>
      <c r="I25" s="12">
        <v>79463</v>
      </c>
      <c r="K25" s="48">
        <v>78887</v>
      </c>
    </row>
    <row r="26" spans="5:11" ht="8.25" customHeight="1">
      <c r="E26" s="18"/>
      <c r="G26" s="60"/>
      <c r="I26" s="12"/>
      <c r="K26" s="48"/>
    </row>
    <row r="27" spans="2:11" ht="12.75">
      <c r="B27" s="5" t="s">
        <v>14</v>
      </c>
      <c r="C27" s="5" t="s">
        <v>24</v>
      </c>
      <c r="E27" s="18">
        <v>-3926</v>
      </c>
      <c r="G27" s="54">
        <v>-4297</v>
      </c>
      <c r="H27" s="18"/>
      <c r="I27" s="18">
        <v>-17619</v>
      </c>
      <c r="J27" s="12"/>
      <c r="K27" s="54">
        <v>-7428</v>
      </c>
    </row>
    <row r="28" spans="5:11" ht="8.25" customHeight="1">
      <c r="E28" s="18"/>
      <c r="G28" s="54"/>
      <c r="H28" s="18"/>
      <c r="I28" s="18"/>
      <c r="J28" s="12"/>
      <c r="K28" s="54"/>
    </row>
    <row r="29" spans="2:11" ht="12.75">
      <c r="B29" s="5" t="s">
        <v>16</v>
      </c>
      <c r="C29" s="5" t="s">
        <v>25</v>
      </c>
      <c r="E29" s="18">
        <v>-1053</v>
      </c>
      <c r="G29" s="54">
        <v>-2466</v>
      </c>
      <c r="H29" s="18"/>
      <c r="I29" s="18">
        <v>-5785</v>
      </c>
      <c r="J29" s="12"/>
      <c r="K29" s="63">
        <v>-2662</v>
      </c>
    </row>
    <row r="30" spans="5:11" ht="8.25" customHeight="1">
      <c r="E30" s="18"/>
      <c r="G30" s="60"/>
      <c r="I30" s="18"/>
      <c r="K30" s="48"/>
    </row>
    <row r="31" spans="2:11" ht="12.75">
      <c r="B31" s="5" t="s">
        <v>26</v>
      </c>
      <c r="C31" s="5" t="s">
        <v>27</v>
      </c>
      <c r="E31" s="36">
        <v>10517</v>
      </c>
      <c r="G31" s="61">
        <v>30863</v>
      </c>
      <c r="I31" s="36">
        <v>17251</v>
      </c>
      <c r="K31" s="16">
        <v>32996</v>
      </c>
    </row>
    <row r="32" spans="5:11" ht="12.75">
      <c r="E32" s="19"/>
      <c r="G32" s="62"/>
      <c r="I32" s="13"/>
      <c r="K32" s="48"/>
    </row>
    <row r="33" spans="5:11" ht="8.25" customHeight="1">
      <c r="E33" s="4"/>
      <c r="G33" s="60"/>
      <c r="K33" s="48"/>
    </row>
    <row r="34" spans="2:11" ht="12.75">
      <c r="B34" s="5" t="s">
        <v>28</v>
      </c>
      <c r="C34" s="5" t="s">
        <v>29</v>
      </c>
      <c r="E34" s="4"/>
      <c r="G34" s="60"/>
      <c r="K34" s="48"/>
    </row>
    <row r="35" spans="3:11" ht="12.75">
      <c r="C35" s="5" t="s">
        <v>30</v>
      </c>
      <c r="E35" s="60">
        <f>SUM(E25:E31)</f>
        <v>25908</v>
      </c>
      <c r="G35" s="60">
        <f>SUM(G25:G31)</f>
        <v>39193</v>
      </c>
      <c r="I35" s="12">
        <f>SUM(I25:I31)</f>
        <v>73310</v>
      </c>
      <c r="K35" s="48">
        <f>SUM(K25:K31)</f>
        <v>101793</v>
      </c>
    </row>
    <row r="36" spans="5:11" ht="12.75">
      <c r="E36" s="4"/>
      <c r="G36" s="60"/>
      <c r="K36" s="48"/>
    </row>
    <row r="37" spans="2:11" ht="12.75">
      <c r="B37" s="5" t="s">
        <v>31</v>
      </c>
      <c r="C37" s="5" t="s">
        <v>32</v>
      </c>
      <c r="E37" s="4"/>
      <c r="G37" s="60"/>
      <c r="K37" s="48"/>
    </row>
    <row r="38" spans="3:11" ht="12.75">
      <c r="C38" s="5" t="s">
        <v>33</v>
      </c>
      <c r="E38" s="36">
        <v>-6406</v>
      </c>
      <c r="G38" s="55">
        <v>27500</v>
      </c>
      <c r="I38" s="16">
        <v>-24110</v>
      </c>
      <c r="K38" s="55">
        <v>-19564</v>
      </c>
    </row>
    <row r="39" spans="5:11" ht="8.25" customHeight="1">
      <c r="E39" s="4"/>
      <c r="G39" s="54"/>
      <c r="K39" s="48"/>
    </row>
    <row r="40" spans="2:11" ht="12.75">
      <c r="B40" s="5" t="s">
        <v>34</v>
      </c>
      <c r="C40" s="5" t="s">
        <v>29</v>
      </c>
      <c r="E40" s="4"/>
      <c r="G40" s="54"/>
      <c r="K40" s="48"/>
    </row>
    <row r="41" spans="3:11" ht="12.75">
      <c r="C41" s="5" t="s">
        <v>35</v>
      </c>
      <c r="E41" s="18">
        <f>+E35+E38</f>
        <v>19502</v>
      </c>
      <c r="G41" s="54">
        <f>SUM(G35:G38)</f>
        <v>66693</v>
      </c>
      <c r="I41" s="12">
        <f>SUM(I35:I38)</f>
        <v>49200</v>
      </c>
      <c r="K41" s="52">
        <f>SUM(K35:K38)</f>
        <v>82229</v>
      </c>
    </row>
    <row r="42" spans="5:11" ht="8.25" customHeight="1">
      <c r="E42" s="4"/>
      <c r="G42" s="54"/>
      <c r="K42" s="48"/>
    </row>
    <row r="43" spans="2:11" ht="12.75">
      <c r="B43" s="5" t="s">
        <v>36</v>
      </c>
      <c r="C43" s="5" t="s">
        <v>37</v>
      </c>
      <c r="E43" s="36">
        <v>-4565</v>
      </c>
      <c r="G43" s="55">
        <v>-1016</v>
      </c>
      <c r="I43" s="16">
        <v>-19763</v>
      </c>
      <c r="K43" s="117">
        <v>-420</v>
      </c>
    </row>
    <row r="44" spans="5:11" ht="8.25" customHeight="1">
      <c r="E44" s="4"/>
      <c r="G44" s="54"/>
      <c r="K44" s="48"/>
    </row>
    <row r="45" spans="2:11" ht="12.75">
      <c r="B45" s="5" t="s">
        <v>38</v>
      </c>
      <c r="C45" s="5" t="s">
        <v>39</v>
      </c>
      <c r="E45" s="4"/>
      <c r="G45" s="60"/>
      <c r="K45" s="48"/>
    </row>
    <row r="46" spans="3:11" ht="12.75">
      <c r="C46" s="5" t="s">
        <v>40</v>
      </c>
      <c r="E46" s="18">
        <f>ROUND(+E41+E43,0)</f>
        <v>14937</v>
      </c>
      <c r="G46" s="60">
        <f>SUM(G41:G43)</f>
        <v>65677</v>
      </c>
      <c r="I46" s="12">
        <f>+I41+I43</f>
        <v>29437</v>
      </c>
      <c r="K46" s="52">
        <f>SUM(K41:K43)</f>
        <v>81809</v>
      </c>
    </row>
    <row r="47" spans="5:11" ht="8.25" customHeight="1">
      <c r="E47" s="4"/>
      <c r="G47" s="60"/>
      <c r="I47" s="12"/>
      <c r="K47" s="48"/>
    </row>
    <row r="48" spans="3:11" ht="12.75">
      <c r="C48" s="5" t="s">
        <v>41</v>
      </c>
      <c r="E48" s="16">
        <v>-2334</v>
      </c>
      <c r="G48" s="16">
        <v>-1062</v>
      </c>
      <c r="I48" s="16">
        <v>-1636</v>
      </c>
      <c r="K48" s="16">
        <v>-1062</v>
      </c>
    </row>
    <row r="49" spans="5:11" ht="8.25" customHeight="1">
      <c r="E49" s="4"/>
      <c r="G49" s="60"/>
      <c r="I49" s="12"/>
      <c r="K49" s="48"/>
    </row>
    <row r="50" spans="2:11" ht="12.75">
      <c r="B50" s="5" t="s">
        <v>42</v>
      </c>
      <c r="C50" s="5" t="s">
        <v>43</v>
      </c>
      <c r="E50" s="4"/>
      <c r="G50" s="60"/>
      <c r="I50" s="12"/>
      <c r="K50" s="48"/>
    </row>
    <row r="51" spans="3:8" ht="12.75">
      <c r="C51" s="5" t="s">
        <v>44</v>
      </c>
      <c r="G51" s="5"/>
      <c r="H51" s="5"/>
    </row>
    <row r="52" spans="3:11" ht="12.75">
      <c r="C52" s="5" t="s">
        <v>45</v>
      </c>
      <c r="E52" s="18">
        <f>+E46+E48</f>
        <v>12603</v>
      </c>
      <c r="G52" s="60">
        <f>SUM(G46:G48)</f>
        <v>64615</v>
      </c>
      <c r="I52" s="12">
        <f>+I46+I48</f>
        <v>27801</v>
      </c>
      <c r="K52" s="52">
        <f>SUM(K46:K48)</f>
        <v>80747</v>
      </c>
    </row>
    <row r="53" spans="5:11" ht="8.25" customHeight="1">
      <c r="E53" s="4"/>
      <c r="G53" s="56"/>
      <c r="I53" s="12"/>
      <c r="K53" s="48"/>
    </row>
    <row r="54" spans="2:11" ht="12.75">
      <c r="B54" s="5" t="s">
        <v>46</v>
      </c>
      <c r="C54" s="5" t="s">
        <v>47</v>
      </c>
      <c r="E54" s="18">
        <v>0</v>
      </c>
      <c r="G54" s="12">
        <v>0</v>
      </c>
      <c r="I54" s="12">
        <v>0</v>
      </c>
      <c r="K54" s="12">
        <v>0</v>
      </c>
    </row>
    <row r="55" spans="5:11" ht="8.25" customHeight="1">
      <c r="E55" s="4"/>
      <c r="G55" s="12"/>
      <c r="I55" s="12"/>
      <c r="K55" s="12"/>
    </row>
    <row r="56" spans="3:11" ht="12.75">
      <c r="C56" s="5" t="s">
        <v>48</v>
      </c>
      <c r="E56" s="18">
        <v>0</v>
      </c>
      <c r="G56" s="12">
        <v>0</v>
      </c>
      <c r="I56" s="12">
        <v>0</v>
      </c>
      <c r="K56" s="12">
        <v>0</v>
      </c>
    </row>
    <row r="57" spans="5:11" ht="8.25" customHeight="1">
      <c r="E57" s="4"/>
      <c r="G57" s="12"/>
      <c r="I57" s="12"/>
      <c r="K57" s="12"/>
    </row>
    <row r="58" spans="3:11" ht="12.75">
      <c r="C58" s="5" t="s">
        <v>49</v>
      </c>
      <c r="E58" s="4"/>
      <c r="G58" s="12"/>
      <c r="I58" s="12"/>
      <c r="K58" s="12"/>
    </row>
    <row r="59" spans="3:11" ht="12.75">
      <c r="C59" s="5" t="s">
        <v>50</v>
      </c>
      <c r="E59" s="18">
        <v>0</v>
      </c>
      <c r="G59" s="12">
        <v>0</v>
      </c>
      <c r="I59" s="12">
        <v>0</v>
      </c>
      <c r="K59" s="12">
        <v>0</v>
      </c>
    </row>
    <row r="60" spans="5:11" ht="8.25" customHeight="1">
      <c r="E60" s="15"/>
      <c r="G60" s="57"/>
      <c r="I60" s="16"/>
      <c r="K60" s="49"/>
    </row>
    <row r="61" spans="2:11" ht="12.75">
      <c r="B61" s="5" t="s">
        <v>51</v>
      </c>
      <c r="C61" s="5" t="s">
        <v>52</v>
      </c>
      <c r="E61" s="19"/>
      <c r="G61" s="58"/>
      <c r="I61" s="13"/>
      <c r="K61" s="50"/>
    </row>
    <row r="62" spans="3:11" ht="13.5" thickBot="1">
      <c r="C62" s="5" t="s">
        <v>53</v>
      </c>
      <c r="E62" s="17">
        <f>+E52+E54+E56+E58</f>
        <v>12603</v>
      </c>
      <c r="G62" s="17">
        <f>+G52+G54+G56+G58</f>
        <v>64615</v>
      </c>
      <c r="I62" s="10">
        <f>+I52+I54+I56+I58</f>
        <v>27801</v>
      </c>
      <c r="K62" s="53">
        <f>SUM(K50:K59)</f>
        <v>80747</v>
      </c>
    </row>
    <row r="63" spans="7:8" ht="12.75">
      <c r="G63" s="5"/>
      <c r="H63" s="5"/>
    </row>
    <row r="64" spans="2:11" ht="12.75">
      <c r="B64" s="23" t="s">
        <v>54</v>
      </c>
      <c r="C64" s="5" t="s">
        <v>55</v>
      </c>
      <c r="E64" s="4"/>
      <c r="K64" s="48"/>
    </row>
    <row r="65" spans="3:11" ht="12.75">
      <c r="C65" s="5" t="s">
        <v>56</v>
      </c>
      <c r="E65" s="4"/>
      <c r="K65" s="48"/>
    </row>
    <row r="66" spans="5:11" ht="8.25" customHeight="1">
      <c r="E66" s="4"/>
      <c r="K66" s="48"/>
    </row>
    <row r="67" spans="2:11" ht="12.75">
      <c r="B67" s="4" t="s">
        <v>57</v>
      </c>
      <c r="C67" s="5" t="s">
        <v>58</v>
      </c>
      <c r="E67" s="4"/>
      <c r="K67" s="48"/>
    </row>
    <row r="68" spans="2:11" ht="12.75">
      <c r="B68" s="14"/>
      <c r="C68" s="110" t="s">
        <v>59</v>
      </c>
      <c r="E68" s="111">
        <v>1.7</v>
      </c>
      <c r="G68" s="14">
        <v>8.74</v>
      </c>
      <c r="I68" s="43">
        <v>3.76</v>
      </c>
      <c r="K68" s="44">
        <v>10.92</v>
      </c>
    </row>
    <row r="69" spans="2:11" ht="8.25" customHeight="1">
      <c r="B69" s="14"/>
      <c r="E69" s="14"/>
      <c r="G69" s="14"/>
      <c r="K69" s="48"/>
    </row>
    <row r="70" spans="2:11" ht="12.75">
      <c r="B70" s="4" t="s">
        <v>60</v>
      </c>
      <c r="C70" s="5" t="s">
        <v>61</v>
      </c>
      <c r="E70" s="14" t="s">
        <v>62</v>
      </c>
      <c r="G70" s="14" t="s">
        <v>62</v>
      </c>
      <c r="I70" s="14" t="s">
        <v>62</v>
      </c>
      <c r="K70" s="48" t="s">
        <v>62</v>
      </c>
    </row>
    <row r="71" ht="8.25" customHeight="1">
      <c r="K71" s="48"/>
    </row>
    <row r="72" spans="3:11" ht="12.75">
      <c r="C72" s="5" t="s">
        <v>63</v>
      </c>
      <c r="K72" s="48"/>
    </row>
    <row r="73" spans="3:11" ht="12.75">
      <c r="C73" s="5" t="s">
        <v>64</v>
      </c>
      <c r="K73" s="48"/>
    </row>
    <row r="74" ht="12.75">
      <c r="K74" s="14"/>
    </row>
    <row r="75" ht="12.75">
      <c r="K75" s="14"/>
    </row>
    <row r="76" ht="12.75">
      <c r="K76" s="14"/>
    </row>
    <row r="77" ht="12.75">
      <c r="K77" s="14"/>
    </row>
    <row r="78" ht="12.75">
      <c r="K78" s="14"/>
    </row>
    <row r="79" ht="12.75">
      <c r="K79" s="14"/>
    </row>
    <row r="80" ht="12.75">
      <c r="K80" s="14"/>
    </row>
    <row r="81" ht="12.75">
      <c r="K81" s="14"/>
    </row>
    <row r="82" ht="12.75">
      <c r="K82" s="14"/>
    </row>
    <row r="83" ht="12.75">
      <c r="K83" s="14"/>
    </row>
  </sheetData>
  <printOptions/>
  <pageMargins left="0.8267716535433072" right="0.31496062992125984" top="1.23" bottom="0.43" header="0.2362204724409449" footer="0.2362204724409449"/>
  <pageSetup horizontalDpi="600" verticalDpi="600" orientation="portrait" paperSize="9" scale="80" r:id="rId2"/>
  <headerFooter alignWithMargins="0">
    <oddHeader>&amp;C&amp;"Arial,Bold"&amp;12
PAN MALAYSIA CORPORATION BERHAD&amp;10
Company No : 4920 - D
(Incorporated in Malaysia)
&amp;12Quarterly report on consolidated results for the fourth financial quarter ended 31 December 2000
The figures have not been audited</oddHeader>
  </headerFooter>
  <drawing r:id="rId1"/>
</worksheet>
</file>

<file path=xl/worksheets/sheet2.xml><?xml version="1.0" encoding="utf-8"?>
<worksheet xmlns="http://schemas.openxmlformats.org/spreadsheetml/2006/main" xmlns:r="http://schemas.openxmlformats.org/officeDocument/2006/relationships">
  <dimension ref="B3:I83"/>
  <sheetViews>
    <sheetView showGridLines="0" zoomScale="75" zoomScaleNormal="75" workbookViewId="0" topLeftCell="A1">
      <selection activeCell="A1" sqref="A1"/>
    </sheetView>
  </sheetViews>
  <sheetFormatPr defaultColWidth="9.140625" defaultRowHeight="12.75"/>
  <cols>
    <col min="1" max="1" width="2.7109375" style="5" customWidth="1"/>
    <col min="2" max="2" width="4.421875" style="5" customWidth="1"/>
    <col min="3" max="3" width="36.57421875" style="5" customWidth="1"/>
    <col min="4" max="4" width="3.7109375" style="5" customWidth="1"/>
    <col min="5" max="5" width="14.7109375" style="5" customWidth="1"/>
    <col min="6" max="6" width="5.7109375" style="5" customWidth="1"/>
    <col min="7" max="7" width="14.8515625" style="21" customWidth="1"/>
    <col min="8" max="16384" width="9.140625" style="5" customWidth="1"/>
  </cols>
  <sheetData>
    <row r="1" ht="9" customHeight="1"/>
    <row r="2" ht="6" customHeight="1"/>
    <row r="3" ht="15.75">
      <c r="B3" s="1" t="s">
        <v>65</v>
      </c>
    </row>
    <row r="4" ht="6" customHeight="1">
      <c r="G4" s="38"/>
    </row>
    <row r="5" spans="3:9" ht="12.75">
      <c r="C5" s="20"/>
      <c r="E5" s="9" t="s">
        <v>66</v>
      </c>
      <c r="F5" s="39"/>
      <c r="G5" s="47" t="s">
        <v>67</v>
      </c>
      <c r="I5" s="39"/>
    </row>
    <row r="6" spans="3:9" ht="12.75">
      <c r="C6" s="22"/>
      <c r="E6" s="9" t="s">
        <v>3</v>
      </c>
      <c r="G6" s="22" t="s">
        <v>68</v>
      </c>
      <c r="I6" s="39"/>
    </row>
    <row r="7" spans="3:9" ht="12.75">
      <c r="C7" s="22"/>
      <c r="E7" s="9" t="s">
        <v>7</v>
      </c>
      <c r="G7" s="22" t="s">
        <v>69</v>
      </c>
      <c r="I7" s="39"/>
    </row>
    <row r="8" spans="3:7" ht="12.75">
      <c r="C8" s="22"/>
      <c r="E8" s="46" t="s">
        <v>9</v>
      </c>
      <c r="G8" s="46" t="s">
        <v>10</v>
      </c>
    </row>
    <row r="9" spans="3:7" ht="12.75" customHeight="1">
      <c r="C9" s="22"/>
      <c r="E9" s="9"/>
      <c r="G9" s="22" t="s">
        <v>70</v>
      </c>
    </row>
    <row r="10" spans="3:7" ht="12.75">
      <c r="C10" s="35"/>
      <c r="E10" s="9" t="s">
        <v>11</v>
      </c>
      <c r="F10" s="4"/>
      <c r="G10" s="22" t="s">
        <v>11</v>
      </c>
    </row>
    <row r="11" ht="9" customHeight="1">
      <c r="I11" s="40"/>
    </row>
    <row r="12" spans="2:7" ht="12.75">
      <c r="B12" s="23" t="s">
        <v>71</v>
      </c>
      <c r="C12" s="5" t="s">
        <v>72</v>
      </c>
      <c r="E12" s="18">
        <v>53622</v>
      </c>
      <c r="G12" s="21">
        <v>66452</v>
      </c>
    </row>
    <row r="13" spans="2:5" ht="6.75" customHeight="1">
      <c r="B13" s="23"/>
      <c r="E13" s="12"/>
    </row>
    <row r="14" spans="2:7" ht="12.75">
      <c r="B14" s="23" t="s">
        <v>73</v>
      </c>
      <c r="C14" s="5" t="s">
        <v>74</v>
      </c>
      <c r="E14" s="12">
        <v>298707</v>
      </c>
      <c r="G14" s="21">
        <v>167707</v>
      </c>
    </row>
    <row r="15" spans="2:5" ht="9" customHeight="1">
      <c r="B15" s="23"/>
      <c r="E15" s="12"/>
    </row>
    <row r="16" spans="2:7" ht="12.75">
      <c r="B16" s="23" t="s">
        <v>54</v>
      </c>
      <c r="C16" s="5" t="s">
        <v>75</v>
      </c>
      <c r="E16" s="12">
        <v>401534</v>
      </c>
      <c r="G16" s="21">
        <v>405420</v>
      </c>
    </row>
    <row r="17" spans="2:5" ht="9" customHeight="1">
      <c r="B17" s="23"/>
      <c r="E17" s="12"/>
    </row>
    <row r="18" spans="2:7" ht="12.75">
      <c r="B18" s="23" t="s">
        <v>76</v>
      </c>
      <c r="C18" s="5" t="s">
        <v>77</v>
      </c>
      <c r="E18" s="12">
        <v>63557</v>
      </c>
      <c r="G18" s="21">
        <v>63557</v>
      </c>
    </row>
    <row r="19" spans="2:5" ht="9" customHeight="1">
      <c r="B19" s="23"/>
      <c r="E19" s="12"/>
    </row>
    <row r="20" spans="2:7" ht="12.75">
      <c r="B20" s="23" t="s">
        <v>78</v>
      </c>
      <c r="C20" s="5" t="s">
        <v>79</v>
      </c>
      <c r="E20" s="12">
        <v>0</v>
      </c>
      <c r="G20" s="21">
        <v>356</v>
      </c>
    </row>
    <row r="21" spans="2:5" ht="8.25" customHeight="1">
      <c r="B21" s="23"/>
      <c r="E21" s="12"/>
    </row>
    <row r="22" spans="2:5" ht="12.75">
      <c r="B22" s="23" t="s">
        <v>80</v>
      </c>
      <c r="C22" s="5" t="s">
        <v>81</v>
      </c>
      <c r="E22" s="12"/>
    </row>
    <row r="23" spans="2:7" ht="9" customHeight="1">
      <c r="B23" s="23"/>
      <c r="E23" s="24"/>
      <c r="G23" s="25"/>
    </row>
    <row r="24" spans="2:7" ht="12.75">
      <c r="B24" s="23"/>
      <c r="C24" s="5" t="s">
        <v>82</v>
      </c>
      <c r="E24" s="26">
        <v>43101</v>
      </c>
      <c r="G24" s="27">
        <v>52792</v>
      </c>
    </row>
    <row r="25" spans="2:7" ht="12.75">
      <c r="B25" s="23"/>
      <c r="C25" s="5" t="s">
        <v>83</v>
      </c>
      <c r="E25" s="26">
        <v>54667</v>
      </c>
      <c r="G25" s="27">
        <v>63934</v>
      </c>
    </row>
    <row r="26" spans="2:7" ht="12.75">
      <c r="B26" s="23"/>
      <c r="C26" s="5" t="s">
        <v>84</v>
      </c>
      <c r="E26" s="26">
        <v>623225</v>
      </c>
      <c r="G26" s="27">
        <v>768972</v>
      </c>
    </row>
    <row r="27" spans="2:7" ht="12.75">
      <c r="B27" s="23"/>
      <c r="C27" s="5" t="s">
        <v>85</v>
      </c>
      <c r="E27" s="26">
        <v>20181</v>
      </c>
      <c r="G27" s="27">
        <v>14372</v>
      </c>
    </row>
    <row r="28" spans="2:7" ht="12.75">
      <c r="B28" s="23"/>
      <c r="C28" s="5" t="s">
        <v>86</v>
      </c>
      <c r="E28" s="26">
        <v>5555</v>
      </c>
      <c r="G28" s="27">
        <v>7918</v>
      </c>
    </row>
    <row r="29" spans="2:7" ht="12.75">
      <c r="B29" s="23"/>
      <c r="C29" s="5" t="s">
        <v>87</v>
      </c>
      <c r="E29" s="28">
        <v>691985</v>
      </c>
      <c r="G29" s="29">
        <v>596367</v>
      </c>
    </row>
    <row r="30" spans="2:7" ht="6" customHeight="1">
      <c r="B30" s="23"/>
      <c r="E30" s="27"/>
      <c r="G30" s="27"/>
    </row>
    <row r="31" spans="2:7" ht="12.75" customHeight="1">
      <c r="B31" s="23"/>
      <c r="E31" s="27">
        <f>SUM(E24:E30)</f>
        <v>1438714</v>
      </c>
      <c r="G31" s="27">
        <f>SUM(G24:G30)</f>
        <v>1504355</v>
      </c>
    </row>
    <row r="32" spans="2:7" ht="12.75">
      <c r="B32" s="23" t="s">
        <v>88</v>
      </c>
      <c r="C32" s="5" t="s">
        <v>89</v>
      </c>
      <c r="E32" s="24"/>
      <c r="G32" s="25"/>
    </row>
    <row r="33" spans="2:7" ht="9" customHeight="1">
      <c r="B33" s="23"/>
      <c r="E33" s="26"/>
      <c r="G33" s="27"/>
    </row>
    <row r="34" spans="2:7" ht="12.75">
      <c r="B34" s="23"/>
      <c r="C34" s="5" t="s">
        <v>90</v>
      </c>
      <c r="E34" s="26">
        <v>28101</v>
      </c>
      <c r="G34" s="27">
        <v>52869</v>
      </c>
    </row>
    <row r="35" spans="2:7" ht="12.75">
      <c r="B35" s="23"/>
      <c r="C35" s="5" t="s">
        <v>91</v>
      </c>
      <c r="E35" s="26">
        <v>45750</v>
      </c>
      <c r="G35" s="27">
        <v>26618</v>
      </c>
    </row>
    <row r="36" spans="2:7" ht="12.75">
      <c r="B36" s="23"/>
      <c r="C36" s="5" t="s">
        <v>92</v>
      </c>
      <c r="E36" s="26">
        <v>193301</v>
      </c>
      <c r="G36" s="27">
        <v>117701</v>
      </c>
    </row>
    <row r="37" spans="2:7" ht="12.75">
      <c r="B37" s="23"/>
      <c r="C37" s="5" t="s">
        <v>93</v>
      </c>
      <c r="E37" s="26">
        <v>11518</v>
      </c>
      <c r="G37" s="27">
        <v>3331</v>
      </c>
    </row>
    <row r="38" spans="2:7" ht="12.75">
      <c r="B38" s="23"/>
      <c r="C38" s="5" t="s">
        <v>94</v>
      </c>
      <c r="E38" s="26">
        <v>22628</v>
      </c>
      <c r="G38" s="27">
        <v>13311</v>
      </c>
    </row>
    <row r="39" spans="2:7" ht="9" customHeight="1">
      <c r="B39" s="23"/>
      <c r="E39" s="24"/>
      <c r="G39" s="25"/>
    </row>
    <row r="40" spans="2:7" ht="12.75">
      <c r="B40" s="23"/>
      <c r="E40" s="29">
        <f>SUM(E33:E38)</f>
        <v>301298</v>
      </c>
      <c r="G40" s="29">
        <f>SUM(G33:G38)</f>
        <v>213830</v>
      </c>
    </row>
    <row r="41" spans="2:5" ht="9" customHeight="1">
      <c r="B41" s="23"/>
      <c r="E41" s="12"/>
    </row>
    <row r="42" spans="2:7" ht="12.75">
      <c r="B42" s="23" t="s">
        <v>95</v>
      </c>
      <c r="C42" s="5" t="s">
        <v>96</v>
      </c>
      <c r="E42" s="30">
        <f>+E31-E40</f>
        <v>1137416</v>
      </c>
      <c r="G42" s="30">
        <f>+G31-G40</f>
        <v>1290525</v>
      </c>
    </row>
    <row r="43" spans="2:5" ht="9" customHeight="1">
      <c r="B43" s="23"/>
      <c r="E43" s="12"/>
    </row>
    <row r="44" spans="2:7" ht="13.5" thickBot="1">
      <c r="B44" s="23"/>
      <c r="E44" s="31">
        <f>E42+E12+E14+E16+E20+E18</f>
        <v>1954836</v>
      </c>
      <c r="G44" s="31">
        <f>G42+G12+G14+G16+G20+G18</f>
        <v>1994017</v>
      </c>
    </row>
    <row r="45" spans="2:5" ht="6" customHeight="1">
      <c r="B45" s="23"/>
      <c r="E45" s="12"/>
    </row>
    <row r="46" spans="2:5" ht="12.75">
      <c r="B46" s="23" t="s">
        <v>97</v>
      </c>
      <c r="C46" s="5" t="s">
        <v>98</v>
      </c>
      <c r="E46" s="12"/>
    </row>
    <row r="47" spans="2:5" ht="6.75" customHeight="1">
      <c r="B47" s="23"/>
      <c r="E47" s="12"/>
    </row>
    <row r="48" spans="2:7" ht="12.75">
      <c r="B48" s="23"/>
      <c r="C48" s="5" t="s">
        <v>99</v>
      </c>
      <c r="E48" s="12">
        <v>369750</v>
      </c>
      <c r="G48" s="21">
        <v>369750</v>
      </c>
    </row>
    <row r="49" spans="2:5" ht="8.25" customHeight="1">
      <c r="B49" s="23"/>
      <c r="E49" s="12"/>
    </row>
    <row r="50" spans="2:5" ht="12.75">
      <c r="B50" s="32"/>
      <c r="C50" s="5" t="s">
        <v>100</v>
      </c>
      <c r="E50" s="12"/>
    </row>
    <row r="51" spans="2:7" ht="6" customHeight="1">
      <c r="B51" s="23"/>
      <c r="E51" s="24"/>
      <c r="G51" s="25"/>
    </row>
    <row r="52" spans="2:7" ht="12.75">
      <c r="B52" s="23"/>
      <c r="C52" s="5" t="s">
        <v>101</v>
      </c>
      <c r="E52" s="26">
        <v>503086</v>
      </c>
      <c r="G52" s="27">
        <v>503086</v>
      </c>
    </row>
    <row r="53" spans="2:7" ht="12.75">
      <c r="B53" s="23"/>
      <c r="C53" s="5" t="s">
        <v>102</v>
      </c>
      <c r="E53" s="26">
        <v>56558</v>
      </c>
      <c r="G53" s="27">
        <v>56558</v>
      </c>
    </row>
    <row r="54" spans="2:7" ht="12.75">
      <c r="B54" s="23"/>
      <c r="C54" s="5" t="s">
        <v>103</v>
      </c>
      <c r="E54" s="26">
        <v>14186</v>
      </c>
      <c r="G54" s="27">
        <v>24088</v>
      </c>
    </row>
    <row r="55" spans="2:7" ht="12.75">
      <c r="B55" s="23"/>
      <c r="C55" s="5" t="s">
        <v>104</v>
      </c>
      <c r="E55" s="28">
        <v>967730</v>
      </c>
      <c r="G55" s="29">
        <v>971875</v>
      </c>
    </row>
    <row r="56" spans="2:7" ht="5.25" customHeight="1">
      <c r="B56" s="23"/>
      <c r="E56" s="13"/>
      <c r="G56" s="33"/>
    </row>
    <row r="57" spans="2:7" ht="12.75">
      <c r="B57" s="23"/>
      <c r="E57" s="16">
        <f>SUM(E51:E55)</f>
        <v>1541560</v>
      </c>
      <c r="G57" s="30">
        <f>SUM(G51:G56)</f>
        <v>1555607</v>
      </c>
    </row>
    <row r="58" spans="2:7" ht="9" customHeight="1">
      <c r="B58" s="23"/>
      <c r="E58" s="13"/>
      <c r="G58" s="33"/>
    </row>
    <row r="59" spans="2:7" ht="12.75">
      <c r="B59" s="23"/>
      <c r="E59" s="33">
        <f>E57+E48</f>
        <v>1911310</v>
      </c>
      <c r="G59" s="33">
        <f>G57+G48</f>
        <v>1925357</v>
      </c>
    </row>
    <row r="60" spans="2:7" ht="5.25" customHeight="1">
      <c r="B60" s="23"/>
      <c r="E60" s="13"/>
      <c r="G60" s="33"/>
    </row>
    <row r="61" spans="2:7" ht="12.75">
      <c r="B61" s="32" t="s">
        <v>105</v>
      </c>
      <c r="C61" s="5" t="s">
        <v>106</v>
      </c>
      <c r="E61" s="12">
        <v>26412</v>
      </c>
      <c r="G61" s="21">
        <v>11037</v>
      </c>
    </row>
    <row r="62" spans="2:5" ht="8.25" customHeight="1">
      <c r="B62" s="32"/>
      <c r="E62" s="12"/>
    </row>
    <row r="63" spans="2:7" ht="12.75">
      <c r="B63" s="32" t="s">
        <v>107</v>
      </c>
      <c r="C63" s="5" t="s">
        <v>108</v>
      </c>
      <c r="E63" s="12">
        <v>16232</v>
      </c>
      <c r="G63" s="21">
        <v>55773</v>
      </c>
    </row>
    <row r="64" spans="2:5" ht="9" customHeight="1">
      <c r="B64" s="32"/>
      <c r="E64" s="12"/>
    </row>
    <row r="65" spans="2:7" ht="12.75">
      <c r="B65" s="32" t="s">
        <v>109</v>
      </c>
      <c r="C65" s="5" t="s">
        <v>110</v>
      </c>
      <c r="E65" s="12">
        <v>502</v>
      </c>
      <c r="G65" s="21">
        <v>584</v>
      </c>
    </row>
    <row r="66" spans="2:5" ht="6" customHeight="1">
      <c r="B66" s="32"/>
      <c r="E66" s="12"/>
    </row>
    <row r="67" spans="2:7" ht="12.75">
      <c r="B67" s="32" t="s">
        <v>111</v>
      </c>
      <c r="C67" s="5" t="s">
        <v>112</v>
      </c>
      <c r="E67" s="12">
        <v>380</v>
      </c>
      <c r="G67" s="21">
        <v>1266</v>
      </c>
    </row>
    <row r="68" spans="2:7" ht="5.25" customHeight="1">
      <c r="B68" s="32"/>
      <c r="E68" s="16"/>
      <c r="G68" s="30"/>
    </row>
    <row r="69" spans="2:7" ht="6" customHeight="1">
      <c r="B69" s="32"/>
      <c r="E69" s="13"/>
      <c r="G69" s="33"/>
    </row>
    <row r="70" spans="2:7" ht="13.5" thickBot="1">
      <c r="B70" s="32"/>
      <c r="E70" s="31">
        <f>SUM(E59:E67)</f>
        <v>1954836</v>
      </c>
      <c r="G70" s="31">
        <f>SUM(G59:G67)</f>
        <v>1994017</v>
      </c>
    </row>
    <row r="71" ht="9" customHeight="1">
      <c r="B71" s="32"/>
    </row>
    <row r="72" spans="2:7" ht="12.75">
      <c r="B72" s="32" t="s">
        <v>113</v>
      </c>
      <c r="C72" s="5" t="s">
        <v>114</v>
      </c>
      <c r="E72" s="41">
        <v>2.5</v>
      </c>
      <c r="G72" s="42">
        <v>2.52</v>
      </c>
    </row>
    <row r="73" spans="2:7" ht="9" customHeight="1">
      <c r="B73" s="23"/>
      <c r="F73" s="34"/>
      <c r="G73" s="34"/>
    </row>
    <row r="74" ht="12.75">
      <c r="B74" s="23"/>
    </row>
    <row r="75" spans="2:5" ht="12.75">
      <c r="B75" s="23"/>
      <c r="D75" s="45"/>
      <c r="E75" s="34"/>
    </row>
    <row r="76" ht="12.75">
      <c r="B76" s="23"/>
    </row>
    <row r="77" ht="12.75">
      <c r="B77" s="23"/>
    </row>
    <row r="78" ht="12.75">
      <c r="B78" s="23"/>
    </row>
    <row r="79" ht="12.75">
      <c r="B79" s="23"/>
    </row>
    <row r="80" ht="12.75">
      <c r="B80" s="23"/>
    </row>
    <row r="81" ht="12.75">
      <c r="B81" s="23"/>
    </row>
    <row r="82" ht="12.75">
      <c r="B82" s="23"/>
    </row>
    <row r="83" ht="12.75">
      <c r="B83" s="23"/>
    </row>
  </sheetData>
  <printOptions/>
  <pageMargins left="0.9448818897637796" right="0.7480314960629921" top="0.7086614173228347" bottom="0.7480314960629921" header="0.2362204724409449" footer="0.4724409448818898"/>
  <pageSetup horizontalDpi="600" verticalDpi="600" orientation="portrait" paperSize="9" scale="90" r:id="rId1"/>
  <headerFooter alignWithMargins="0">
    <oddHeader>&amp;R&amp;"Arial,Bold"&amp;12PMC</oddHeader>
    <oddFooter>&amp;C-2-</oddFooter>
  </headerFooter>
</worksheet>
</file>

<file path=xl/worksheets/sheet3.xml><?xml version="1.0" encoding="utf-8"?>
<worksheet xmlns="http://schemas.openxmlformats.org/spreadsheetml/2006/main" xmlns:r="http://schemas.openxmlformats.org/officeDocument/2006/relationships">
  <dimension ref="A2:J310"/>
  <sheetViews>
    <sheetView showGridLines="0" zoomScale="80" zoomScaleNormal="80" workbookViewId="0" topLeftCell="A1">
      <selection activeCell="A1" sqref="A1"/>
    </sheetView>
  </sheetViews>
  <sheetFormatPr defaultColWidth="9.140625" defaultRowHeight="12.75"/>
  <cols>
    <col min="1" max="1" width="3.8515625" style="64" customWidth="1"/>
    <col min="2" max="2" width="4.140625" style="66" customWidth="1"/>
    <col min="3" max="3" width="33.28125" style="66" customWidth="1"/>
    <col min="4" max="4" width="11.8515625" style="66" customWidth="1"/>
    <col min="5" max="5" width="2.28125" style="66" customWidth="1"/>
    <col min="6" max="6" width="12.57421875" style="66" customWidth="1"/>
    <col min="7" max="7" width="1.28515625" style="66" customWidth="1"/>
    <col min="8" max="8" width="12.421875" style="66" customWidth="1"/>
    <col min="9" max="9" width="2.140625" style="66" customWidth="1"/>
    <col min="10" max="10" width="11.140625" style="66" customWidth="1"/>
    <col min="11" max="11" width="3.421875" style="66" customWidth="1"/>
    <col min="12" max="12" width="9.00390625" style="66" customWidth="1"/>
    <col min="13" max="16384" width="9.140625" style="66" customWidth="1"/>
  </cols>
  <sheetData>
    <row r="1" ht="12.75"/>
    <row r="2" ht="15.75">
      <c r="B2" s="65" t="s">
        <v>115</v>
      </c>
    </row>
    <row r="4" spans="1:2" ht="12.75">
      <c r="A4" s="67" t="s">
        <v>116</v>
      </c>
      <c r="B4" s="68" t="s">
        <v>117</v>
      </c>
    </row>
    <row r="8" ht="14.25" customHeight="1"/>
    <row r="9" ht="8.25" customHeight="1"/>
    <row r="10" spans="1:2" ht="12.75">
      <c r="A10" s="67" t="s">
        <v>118</v>
      </c>
      <c r="B10" s="68" t="s">
        <v>119</v>
      </c>
    </row>
    <row r="11" spans="1:9" ht="9" customHeight="1">
      <c r="A11" s="67"/>
      <c r="B11" s="68"/>
      <c r="H11" s="69"/>
      <c r="I11" s="69"/>
    </row>
    <row r="12" ht="12.75">
      <c r="B12" s="70" t="s">
        <v>120</v>
      </c>
    </row>
    <row r="13" spans="4:10" ht="12.75">
      <c r="D13" s="69"/>
      <c r="E13" s="71" t="s">
        <v>1</v>
      </c>
      <c r="F13" s="69"/>
      <c r="G13" s="69"/>
      <c r="H13" s="69"/>
      <c r="I13" s="71" t="s">
        <v>2</v>
      </c>
      <c r="J13" s="69"/>
    </row>
    <row r="14" spans="4:10" ht="12.75">
      <c r="D14" s="71" t="s">
        <v>3</v>
      </c>
      <c r="E14" s="69"/>
      <c r="F14" s="71" t="s">
        <v>4</v>
      </c>
      <c r="G14" s="69"/>
      <c r="H14" s="71" t="s">
        <v>3</v>
      </c>
      <c r="I14" s="69"/>
      <c r="J14" s="71" t="s">
        <v>4</v>
      </c>
    </row>
    <row r="15" spans="4:10" ht="12.75">
      <c r="D15" s="71" t="s">
        <v>121</v>
      </c>
      <c r="E15" s="69"/>
      <c r="F15" s="71" t="s">
        <v>6</v>
      </c>
      <c r="G15" s="69"/>
      <c r="H15" s="71" t="s">
        <v>122</v>
      </c>
      <c r="I15" s="69"/>
      <c r="J15" s="71" t="s">
        <v>6</v>
      </c>
    </row>
    <row r="16" spans="4:10" ht="12.75">
      <c r="D16" s="71" t="s">
        <v>7</v>
      </c>
      <c r="E16" s="69"/>
      <c r="F16" s="71" t="s">
        <v>7</v>
      </c>
      <c r="G16" s="69"/>
      <c r="H16" s="71" t="s">
        <v>8</v>
      </c>
      <c r="I16" s="69"/>
      <c r="J16" s="71" t="s">
        <v>123</v>
      </c>
    </row>
    <row r="17" spans="4:10" ht="12.75" customHeight="1">
      <c r="D17" s="72" t="s">
        <v>124</v>
      </c>
      <c r="E17" s="73"/>
      <c r="F17" s="74" t="s">
        <v>10</v>
      </c>
      <c r="G17" s="69"/>
      <c r="H17" s="72" t="s">
        <v>124</v>
      </c>
      <c r="I17" s="69"/>
      <c r="J17" s="74" t="s">
        <v>10</v>
      </c>
    </row>
    <row r="18" spans="4:10" ht="12.75" customHeight="1">
      <c r="D18" s="90" t="s">
        <v>11</v>
      </c>
      <c r="E18" s="76"/>
      <c r="F18" s="90" t="s">
        <v>11</v>
      </c>
      <c r="G18" s="90"/>
      <c r="H18" s="90" t="s">
        <v>11</v>
      </c>
      <c r="J18" s="90" t="s">
        <v>11</v>
      </c>
    </row>
    <row r="19" spans="4:8" ht="6.75" customHeight="1">
      <c r="D19" s="75"/>
      <c r="E19" s="76"/>
      <c r="H19" s="75"/>
    </row>
    <row r="20" spans="2:10" ht="12.75" customHeight="1">
      <c r="B20" s="70" t="s">
        <v>125</v>
      </c>
      <c r="D20" s="77">
        <v>-75</v>
      </c>
      <c r="E20" s="76"/>
      <c r="F20" s="112">
        <v>39188</v>
      </c>
      <c r="G20" s="112"/>
      <c r="H20" s="113">
        <v>-75</v>
      </c>
      <c r="I20" s="112"/>
      <c r="J20" s="112">
        <v>39188</v>
      </c>
    </row>
    <row r="21" spans="2:10" ht="12.75" customHeight="1">
      <c r="B21" s="70" t="s">
        <v>126</v>
      </c>
      <c r="D21" s="77"/>
      <c r="E21" s="76"/>
      <c r="F21" s="112"/>
      <c r="G21" s="112"/>
      <c r="H21" s="112"/>
      <c r="I21" s="112"/>
      <c r="J21" s="112"/>
    </row>
    <row r="22" spans="2:10" ht="12.75" customHeight="1">
      <c r="B22" s="70" t="s">
        <v>127</v>
      </c>
      <c r="D22" s="77">
        <v>0</v>
      </c>
      <c r="E22" s="76"/>
      <c r="F22" s="112">
        <v>-8275</v>
      </c>
      <c r="G22" s="112"/>
      <c r="H22" s="114">
        <v>0</v>
      </c>
      <c r="I22" s="112"/>
      <c r="J22" s="112">
        <v>-8275</v>
      </c>
    </row>
    <row r="23" spans="2:10" ht="12.75" customHeight="1">
      <c r="B23" s="70" t="s">
        <v>128</v>
      </c>
      <c r="D23" s="77">
        <v>-317</v>
      </c>
      <c r="E23" s="76"/>
      <c r="F23" s="112">
        <v>-403</v>
      </c>
      <c r="G23" s="112"/>
      <c r="H23" s="113">
        <v>-317</v>
      </c>
      <c r="I23" s="112"/>
      <c r="J23" s="112">
        <v>-403</v>
      </c>
    </row>
    <row r="24" spans="2:10" ht="12.75">
      <c r="B24" s="70" t="s">
        <v>129</v>
      </c>
      <c r="D24" s="77">
        <v>-2</v>
      </c>
      <c r="F24" s="112">
        <v>353</v>
      </c>
      <c r="G24" s="112"/>
      <c r="H24" s="113">
        <v>7251</v>
      </c>
      <c r="I24" s="112"/>
      <c r="J24" s="112">
        <v>353</v>
      </c>
    </row>
    <row r="25" spans="2:10" ht="12.75">
      <c r="B25" s="70" t="s">
        <v>130</v>
      </c>
      <c r="D25" s="77">
        <v>11696</v>
      </c>
      <c r="F25" s="114">
        <v>0</v>
      </c>
      <c r="G25" s="112"/>
      <c r="H25" s="115">
        <v>11696</v>
      </c>
      <c r="I25" s="112"/>
      <c r="J25" s="114">
        <v>0</v>
      </c>
    </row>
    <row r="26" spans="2:10" ht="12.75">
      <c r="B26" s="70" t="s">
        <v>131</v>
      </c>
      <c r="D26" s="79"/>
      <c r="E26" s="80"/>
      <c r="F26" s="112"/>
      <c r="G26" s="112"/>
      <c r="H26" s="113"/>
      <c r="I26" s="112"/>
      <c r="J26" s="112"/>
    </row>
    <row r="27" spans="2:10" ht="12.75">
      <c r="B27" s="70" t="s">
        <v>132</v>
      </c>
      <c r="D27" s="77">
        <v>0</v>
      </c>
      <c r="F27" s="114">
        <v>0</v>
      </c>
      <c r="G27" s="112"/>
      <c r="H27" s="114">
        <v>0</v>
      </c>
      <c r="I27" s="112"/>
      <c r="J27" s="112">
        <v>2133</v>
      </c>
    </row>
    <row r="28" spans="2:10" ht="12.75">
      <c r="B28" s="70" t="s">
        <v>133</v>
      </c>
      <c r="D28" s="77">
        <v>-788</v>
      </c>
      <c r="E28" s="76"/>
      <c r="F28" s="114">
        <v>0</v>
      </c>
      <c r="G28" s="112"/>
      <c r="H28" s="113">
        <v>-788</v>
      </c>
      <c r="I28" s="112"/>
      <c r="J28" s="114">
        <v>0</v>
      </c>
    </row>
    <row r="29" spans="2:10" ht="12.75">
      <c r="B29" s="70" t="s">
        <v>134</v>
      </c>
      <c r="D29" s="81">
        <v>3</v>
      </c>
      <c r="F29" s="77">
        <v>0</v>
      </c>
      <c r="G29" s="78"/>
      <c r="H29" s="77">
        <v>-516</v>
      </c>
      <c r="I29" s="78"/>
      <c r="J29" s="77">
        <v>0</v>
      </c>
    </row>
    <row r="30" spans="2:10" ht="13.5" thickBot="1">
      <c r="B30" s="70"/>
      <c r="D30" s="82">
        <f>SUM(D20:D29)</f>
        <v>10517</v>
      </c>
      <c r="F30" s="83">
        <f>SUM(F20:F29)</f>
        <v>30863</v>
      </c>
      <c r="G30" s="78"/>
      <c r="H30" s="83">
        <f>SUM(H20:H29)</f>
        <v>17251</v>
      </c>
      <c r="I30" s="78"/>
      <c r="J30" s="83">
        <f>SUM(J20:J29)</f>
        <v>32996</v>
      </c>
    </row>
    <row r="31" spans="2:10" ht="12.75">
      <c r="B31" s="70" t="s">
        <v>135</v>
      </c>
      <c r="D31" s="81"/>
      <c r="F31" s="78"/>
      <c r="G31" s="78"/>
      <c r="H31" s="78"/>
      <c r="I31" s="78"/>
      <c r="J31" s="78"/>
    </row>
    <row r="32" spans="2:10" ht="12.75">
      <c r="B32" s="70" t="s">
        <v>136</v>
      </c>
      <c r="F32" s="78"/>
      <c r="G32" s="78"/>
      <c r="H32" s="78"/>
      <c r="I32" s="78"/>
      <c r="J32" s="78"/>
    </row>
    <row r="33" ht="12.75">
      <c r="B33" s="70" t="s">
        <v>137</v>
      </c>
    </row>
    <row r="34" spans="2:10" ht="13.5" thickBot="1">
      <c r="B34" s="70" t="s">
        <v>138</v>
      </c>
      <c r="D34" s="84">
        <v>-435</v>
      </c>
      <c r="F34" s="85">
        <v>30868</v>
      </c>
      <c r="G34" s="78"/>
      <c r="H34" s="85">
        <v>3498</v>
      </c>
      <c r="I34" s="78"/>
      <c r="J34" s="85">
        <v>16857</v>
      </c>
    </row>
    <row r="35" ht="12.75">
      <c r="H35" s="86"/>
    </row>
    <row r="36" spans="1:2" ht="12.75">
      <c r="A36" s="67" t="s">
        <v>139</v>
      </c>
      <c r="B36" s="68" t="s">
        <v>140</v>
      </c>
    </row>
    <row r="37" ht="9" customHeight="1">
      <c r="G37" s="87"/>
    </row>
    <row r="38" ht="12.75">
      <c r="B38" s="66" t="s">
        <v>141</v>
      </c>
    </row>
    <row r="39" ht="10.5" customHeight="1"/>
    <row r="40" spans="1:2" ht="12.75">
      <c r="A40" s="67" t="s">
        <v>142</v>
      </c>
      <c r="B40" s="68" t="s">
        <v>143</v>
      </c>
    </row>
    <row r="41" ht="9" customHeight="1"/>
    <row r="42" spans="2:9" ht="12.75">
      <c r="B42" s="70" t="s">
        <v>144</v>
      </c>
      <c r="I42" s="71"/>
    </row>
    <row r="43" spans="2:10" ht="12.75">
      <c r="B43" s="70"/>
      <c r="D43" s="69"/>
      <c r="E43" s="71" t="s">
        <v>1</v>
      </c>
      <c r="F43" s="69"/>
      <c r="G43" s="88"/>
      <c r="H43" s="69"/>
      <c r="I43" s="71" t="s">
        <v>2</v>
      </c>
      <c r="J43" s="69"/>
    </row>
    <row r="44" spans="2:10" ht="12.75">
      <c r="B44" s="70"/>
      <c r="D44" s="71" t="s">
        <v>3</v>
      </c>
      <c r="E44" s="69"/>
      <c r="F44" s="71" t="s">
        <v>4</v>
      </c>
      <c r="G44" s="71"/>
      <c r="H44" s="71" t="s">
        <v>3</v>
      </c>
      <c r="I44" s="69"/>
      <c r="J44" s="71" t="s">
        <v>4</v>
      </c>
    </row>
    <row r="45" spans="2:10" ht="12.75">
      <c r="B45" s="70"/>
      <c r="D45" s="71" t="s">
        <v>122</v>
      </c>
      <c r="E45" s="69"/>
      <c r="F45" s="71" t="s">
        <v>6</v>
      </c>
      <c r="G45" s="71"/>
      <c r="H45" s="71" t="s">
        <v>121</v>
      </c>
      <c r="I45" s="69"/>
      <c r="J45" s="71" t="s">
        <v>6</v>
      </c>
    </row>
    <row r="46" spans="2:10" ht="12.75">
      <c r="B46" s="70"/>
      <c r="D46" s="71" t="s">
        <v>7</v>
      </c>
      <c r="E46" s="69"/>
      <c r="F46" s="71" t="s">
        <v>7</v>
      </c>
      <c r="G46" s="71"/>
      <c r="H46" s="71" t="s">
        <v>8</v>
      </c>
      <c r="I46" s="69"/>
      <c r="J46" s="71" t="s">
        <v>123</v>
      </c>
    </row>
    <row r="47" spans="2:10" ht="12.75">
      <c r="B47" s="70"/>
      <c r="D47" s="72" t="s">
        <v>124</v>
      </c>
      <c r="E47" s="69"/>
      <c r="F47" s="74" t="s">
        <v>10</v>
      </c>
      <c r="G47" s="72"/>
      <c r="H47" s="72" t="s">
        <v>124</v>
      </c>
      <c r="I47" s="69"/>
      <c r="J47" s="74" t="s">
        <v>10</v>
      </c>
    </row>
    <row r="48" spans="2:8" ht="6.75" customHeight="1">
      <c r="B48" s="70"/>
      <c r="D48" s="89"/>
      <c r="G48" s="89"/>
      <c r="H48" s="89"/>
    </row>
    <row r="49" spans="2:10" ht="12.75">
      <c r="B49" s="70"/>
      <c r="D49" s="90" t="s">
        <v>11</v>
      </c>
      <c r="E49" s="76"/>
      <c r="F49" s="90" t="s">
        <v>11</v>
      </c>
      <c r="G49" s="90"/>
      <c r="H49" s="90" t="s">
        <v>11</v>
      </c>
      <c r="J49" s="90" t="s">
        <v>11</v>
      </c>
    </row>
    <row r="50" ht="6" customHeight="1">
      <c r="B50" s="70"/>
    </row>
    <row r="51" spans="2:10" ht="12.75">
      <c r="B51" s="70" t="s">
        <v>145</v>
      </c>
      <c r="D51" s="81">
        <v>4049</v>
      </c>
      <c r="F51" s="78">
        <v>642</v>
      </c>
      <c r="G51" s="81"/>
      <c r="H51" s="81">
        <v>15727</v>
      </c>
      <c r="J51" s="78">
        <v>642</v>
      </c>
    </row>
    <row r="52" spans="2:10" ht="12.75">
      <c r="B52" s="70" t="s">
        <v>146</v>
      </c>
      <c r="D52" s="91">
        <v>54</v>
      </c>
      <c r="F52" s="116">
        <v>-727</v>
      </c>
      <c r="G52" s="113"/>
      <c r="H52" s="116">
        <v>1434</v>
      </c>
      <c r="I52" s="112"/>
      <c r="J52" s="116">
        <v>-641</v>
      </c>
    </row>
    <row r="53" spans="2:10" ht="12.75">
      <c r="B53" s="70"/>
      <c r="D53" s="81">
        <f>SUM(D51:D52)</f>
        <v>4103</v>
      </c>
      <c r="F53" s="112">
        <f>SUM(F51:F52)</f>
        <v>-85</v>
      </c>
      <c r="G53" s="113"/>
      <c r="H53" s="112">
        <f>SUM(H51:H52)</f>
        <v>17161</v>
      </c>
      <c r="I53" s="112"/>
      <c r="J53" s="112">
        <f>SUM(J51:J52)</f>
        <v>1</v>
      </c>
    </row>
    <row r="54" spans="2:10" ht="17.25" customHeight="1">
      <c r="B54" s="70" t="s">
        <v>147</v>
      </c>
      <c r="D54" s="91">
        <v>462</v>
      </c>
      <c r="F54" s="78">
        <v>1101</v>
      </c>
      <c r="G54" s="87"/>
      <c r="H54" s="91">
        <v>2602</v>
      </c>
      <c r="J54" s="78">
        <v>419</v>
      </c>
    </row>
    <row r="55" spans="4:10" ht="13.5" thickBot="1">
      <c r="D55" s="82">
        <f>SUM(D53:D54)</f>
        <v>4565</v>
      </c>
      <c r="F55" s="83">
        <f>SUM(F53:F54)</f>
        <v>1016</v>
      </c>
      <c r="G55" s="87"/>
      <c r="H55" s="82">
        <f>SUM(H53:H54)</f>
        <v>19763</v>
      </c>
      <c r="J55" s="83">
        <f>SUM(J53:J54)</f>
        <v>420</v>
      </c>
    </row>
    <row r="56" spans="4:8" ht="9" customHeight="1">
      <c r="D56" s="87"/>
      <c r="F56" s="87"/>
      <c r="G56" s="87"/>
      <c r="H56" s="87"/>
    </row>
    <row r="57" ht="12.75">
      <c r="I57" s="87"/>
    </row>
    <row r="58" ht="12.75">
      <c r="I58" s="87"/>
    </row>
    <row r="59" ht="12.75">
      <c r="I59" s="87"/>
    </row>
    <row r="60" ht="12.75">
      <c r="I60" s="87"/>
    </row>
    <row r="61" ht="12.75">
      <c r="I61" s="87"/>
    </row>
    <row r="62" ht="12.75">
      <c r="I62" s="87"/>
    </row>
    <row r="63" ht="12.75">
      <c r="I63" s="87"/>
    </row>
    <row r="64" ht="12.75">
      <c r="I64" s="87"/>
    </row>
    <row r="65" ht="12.75">
      <c r="I65" s="87"/>
    </row>
    <row r="66" ht="12.75">
      <c r="I66" s="87"/>
    </row>
    <row r="67" ht="12.75">
      <c r="I67" s="87"/>
    </row>
    <row r="68" spans="1:2" ht="12.75">
      <c r="A68" s="67" t="s">
        <v>148</v>
      </c>
      <c r="B68" s="68" t="s">
        <v>149</v>
      </c>
    </row>
    <row r="69" spans="1:2" ht="12.75">
      <c r="A69" s="67"/>
      <c r="B69" s="68"/>
    </row>
    <row r="70" ht="12.75">
      <c r="H70" s="93"/>
    </row>
    <row r="71" ht="12.75">
      <c r="H71" s="93"/>
    </row>
    <row r="72" spans="1:2" ht="18" customHeight="1">
      <c r="A72" s="67" t="s">
        <v>150</v>
      </c>
      <c r="B72" s="68" t="s">
        <v>151</v>
      </c>
    </row>
    <row r="73" spans="1:2" ht="9" customHeight="1">
      <c r="A73" s="67"/>
      <c r="B73" s="68"/>
    </row>
    <row r="74" ht="12.75">
      <c r="B74" s="66" t="s">
        <v>57</v>
      </c>
    </row>
    <row r="77" spans="6:7" ht="12.75">
      <c r="F77" s="94" t="s">
        <v>152</v>
      </c>
      <c r="G77" s="94"/>
    </row>
    <row r="78" ht="7.5" customHeight="1"/>
    <row r="79" spans="3:7" ht="12.75">
      <c r="C79" s="66" t="s">
        <v>153</v>
      </c>
      <c r="F79" s="95">
        <f>1316+126</f>
        <v>1442</v>
      </c>
      <c r="G79" s="87"/>
    </row>
    <row r="80" spans="3:7" ht="12.75">
      <c r="C80" s="66" t="s">
        <v>154</v>
      </c>
      <c r="F80" s="95">
        <v>11360</v>
      </c>
      <c r="G80" s="87"/>
    </row>
    <row r="81" spans="3:7" ht="13.5" thickBot="1">
      <c r="C81" s="66" t="s">
        <v>155</v>
      </c>
      <c r="F81" s="96">
        <v>7251</v>
      </c>
      <c r="G81" s="87"/>
    </row>
    <row r="82" ht="6.75" customHeight="1"/>
    <row r="83" spans="1:2" ht="12.75">
      <c r="A83" s="97"/>
      <c r="B83" s="66" t="s">
        <v>60</v>
      </c>
    </row>
    <row r="85" spans="6:7" ht="12.75">
      <c r="F85" s="94" t="s">
        <v>152</v>
      </c>
      <c r="G85" s="93"/>
    </row>
    <row r="86" spans="6:7" ht="12.75">
      <c r="F86" s="94"/>
      <c r="G86" s="93"/>
    </row>
    <row r="87" spans="3:7" ht="12.75">
      <c r="C87" s="66" t="s">
        <v>156</v>
      </c>
      <c r="F87" s="98">
        <v>306942</v>
      </c>
      <c r="G87" s="81"/>
    </row>
    <row r="88" spans="3:7" ht="12.75">
      <c r="C88" s="66" t="s">
        <v>157</v>
      </c>
      <c r="F88" s="98">
        <v>-8275</v>
      </c>
      <c r="G88" s="81"/>
    </row>
    <row r="89" spans="3:7" ht="13.5" thickBot="1">
      <c r="C89" s="66" t="s">
        <v>158</v>
      </c>
      <c r="F89" s="99">
        <f>SUM(F87:F88)</f>
        <v>298667</v>
      </c>
      <c r="G89" s="87"/>
    </row>
    <row r="90" ht="12.75">
      <c r="F90" s="92"/>
    </row>
    <row r="91" spans="3:7" ht="13.5" thickBot="1">
      <c r="C91" s="66" t="s">
        <v>159</v>
      </c>
      <c r="F91" s="96">
        <v>183024</v>
      </c>
      <c r="G91" s="87"/>
    </row>
    <row r="92" ht="9" customHeight="1"/>
    <row r="93" spans="1:2" ht="12.75">
      <c r="A93" s="67" t="s">
        <v>160</v>
      </c>
      <c r="B93" s="68" t="s">
        <v>161</v>
      </c>
    </row>
    <row r="94" spans="1:2" ht="12.75">
      <c r="A94" s="67"/>
      <c r="B94" s="68"/>
    </row>
    <row r="95" spans="1:2" ht="12.75">
      <c r="A95" s="67"/>
      <c r="B95" s="100"/>
    </row>
    <row r="96" spans="1:2" ht="12.75">
      <c r="A96" s="67"/>
      <c r="B96" s="68"/>
    </row>
    <row r="97" spans="1:2" ht="12.75">
      <c r="A97" s="67"/>
      <c r="B97" s="68"/>
    </row>
    <row r="98" ht="12.75">
      <c r="B98" s="101" t="s">
        <v>57</v>
      </c>
    </row>
    <row r="99" ht="12.75"/>
    <row r="100" ht="12.75"/>
    <row r="101" ht="12.75"/>
    <row r="102" ht="12.75">
      <c r="B102" s="101" t="s">
        <v>60</v>
      </c>
    </row>
    <row r="103" spans="1:2" ht="12.75">
      <c r="A103" s="67"/>
      <c r="B103" s="102"/>
    </row>
    <row r="104" spans="1:2" ht="12.75">
      <c r="A104" s="67"/>
      <c r="B104" s="68"/>
    </row>
    <row r="105" spans="1:2" ht="12.75">
      <c r="A105" s="67"/>
      <c r="B105" s="68"/>
    </row>
    <row r="106" spans="1:2" ht="12.75">
      <c r="A106" s="67"/>
      <c r="B106" s="68"/>
    </row>
    <row r="107" spans="1:2" ht="12.75">
      <c r="A107" s="67" t="s">
        <v>162</v>
      </c>
      <c r="B107" s="68" t="s">
        <v>163</v>
      </c>
    </row>
    <row r="108" spans="1:2" ht="7.5" customHeight="1">
      <c r="A108" s="67"/>
      <c r="B108" s="68"/>
    </row>
    <row r="109" spans="1:2" ht="12.75">
      <c r="A109" s="67"/>
      <c r="B109" s="68"/>
    </row>
    <row r="110" spans="1:2" ht="12.75">
      <c r="A110" s="67"/>
      <c r="B110" s="68"/>
    </row>
    <row r="111" spans="1:2" ht="12.75">
      <c r="A111" s="67"/>
      <c r="B111" s="68"/>
    </row>
    <row r="112" spans="1:2" ht="12.75">
      <c r="A112" s="67"/>
      <c r="B112" s="68"/>
    </row>
    <row r="113" spans="1:2" ht="12.75">
      <c r="A113" s="67"/>
      <c r="B113" s="68"/>
    </row>
    <row r="114" spans="1:2" ht="12.75">
      <c r="A114" s="67"/>
      <c r="B114" s="68"/>
    </row>
    <row r="115" spans="1:2" ht="9.75" customHeight="1">
      <c r="A115" s="67"/>
      <c r="B115" s="68"/>
    </row>
    <row r="116" spans="1:2" ht="12.75">
      <c r="A116" s="67"/>
      <c r="B116" s="68"/>
    </row>
    <row r="117" spans="1:2" ht="12" customHeight="1">
      <c r="A117" s="67"/>
      <c r="B117" s="68"/>
    </row>
    <row r="118" spans="1:2" ht="19.5" customHeight="1">
      <c r="A118" s="67"/>
      <c r="B118" s="68"/>
    </row>
    <row r="119" spans="1:2" ht="12.75">
      <c r="A119" s="67" t="s">
        <v>164</v>
      </c>
      <c r="B119" s="68" t="s">
        <v>165</v>
      </c>
    </row>
    <row r="120" ht="9" customHeight="1"/>
    <row r="121" ht="9.75" customHeight="1"/>
    <row r="126" spans="1:2" ht="15.75" customHeight="1">
      <c r="A126" s="67" t="s">
        <v>166</v>
      </c>
      <c r="B126" s="68" t="s">
        <v>167</v>
      </c>
    </row>
    <row r="127" ht="9" customHeight="1"/>
    <row r="128" ht="15" customHeight="1">
      <c r="B128" s="101" t="s">
        <v>57</v>
      </c>
    </row>
    <row r="129" ht="8.25" customHeight="1"/>
    <row r="130" spans="4:9" ht="12.75" customHeight="1">
      <c r="D130" s="94" t="s">
        <v>168</v>
      </c>
      <c r="G130" s="93"/>
      <c r="H130" s="93"/>
      <c r="I130" s="93"/>
    </row>
    <row r="131" ht="6" customHeight="1"/>
    <row r="132" ht="12.75">
      <c r="C132" s="80" t="s">
        <v>169</v>
      </c>
    </row>
    <row r="133" spans="3:7" ht="12.75">
      <c r="C133" s="101" t="s">
        <v>170</v>
      </c>
      <c r="D133" s="98">
        <v>9313</v>
      </c>
      <c r="G133" s="81"/>
    </row>
    <row r="134" spans="3:7" ht="12.75">
      <c r="C134" s="101" t="s">
        <v>171</v>
      </c>
      <c r="D134" s="98">
        <v>6919</v>
      </c>
      <c r="G134" s="81"/>
    </row>
    <row r="135" spans="4:9" ht="12.75" customHeight="1" thickBot="1">
      <c r="D135" s="99">
        <f>SUM(D133:D134)</f>
        <v>16232</v>
      </c>
      <c r="G135" s="87"/>
      <c r="H135" s="86"/>
      <c r="I135" s="86"/>
    </row>
    <row r="136" spans="3:4" ht="12.75">
      <c r="C136" s="80" t="s">
        <v>172</v>
      </c>
      <c r="D136" s="92"/>
    </row>
    <row r="137" spans="3:7" ht="12.75">
      <c r="C137" s="101" t="s">
        <v>170</v>
      </c>
      <c r="D137" s="98">
        <v>21745</v>
      </c>
      <c r="G137" s="81"/>
    </row>
    <row r="138" spans="3:7" ht="12.75">
      <c r="C138" s="101" t="s">
        <v>171</v>
      </c>
      <c r="D138" s="98">
        <v>171556</v>
      </c>
      <c r="G138" s="81"/>
    </row>
    <row r="139" spans="4:9" ht="13.5" thickBot="1">
      <c r="D139" s="99">
        <f>SUM(D137:D138)</f>
        <v>193301</v>
      </c>
      <c r="G139" s="87"/>
      <c r="H139" s="86"/>
      <c r="I139" s="86"/>
    </row>
    <row r="140" spans="8:9" ht="6.75" customHeight="1">
      <c r="H140" s="86"/>
      <c r="I140" s="86"/>
    </row>
    <row r="141" spans="2:9" ht="12.75">
      <c r="B141" s="101" t="s">
        <v>60</v>
      </c>
      <c r="H141" s="86"/>
      <c r="I141" s="86"/>
    </row>
    <row r="142" spans="8:9" ht="12.75">
      <c r="H142" s="86"/>
      <c r="I142" s="86"/>
    </row>
    <row r="143" spans="8:9" ht="6.75" customHeight="1">
      <c r="H143" s="86"/>
      <c r="I143" s="86"/>
    </row>
    <row r="144" spans="3:9" ht="12.75">
      <c r="C144" s="66" t="s">
        <v>173</v>
      </c>
      <c r="D144" s="94" t="s">
        <v>168</v>
      </c>
      <c r="G144" s="93"/>
      <c r="H144" s="86"/>
      <c r="I144" s="86"/>
    </row>
    <row r="145" spans="4:9" ht="6" customHeight="1">
      <c r="D145" s="87"/>
      <c r="G145" s="87"/>
      <c r="H145" s="86"/>
      <c r="I145" s="86"/>
    </row>
    <row r="146" spans="3:9" ht="12.75">
      <c r="C146" s="66" t="s">
        <v>174</v>
      </c>
      <c r="D146" s="98">
        <v>18808</v>
      </c>
      <c r="G146" s="81"/>
      <c r="H146" s="86"/>
      <c r="I146" s="86"/>
    </row>
    <row r="147" spans="3:9" ht="12.75">
      <c r="C147" s="66" t="s">
        <v>175</v>
      </c>
      <c r="D147" s="98">
        <v>4866</v>
      </c>
      <c r="G147" s="81"/>
      <c r="H147" s="86"/>
      <c r="I147" s="86"/>
    </row>
    <row r="148" spans="3:9" ht="12.75">
      <c r="C148" s="66" t="s">
        <v>176</v>
      </c>
      <c r="D148" s="98">
        <v>3993</v>
      </c>
      <c r="G148" s="81"/>
      <c r="H148" s="86"/>
      <c r="I148" s="86"/>
    </row>
    <row r="149" spans="3:9" ht="13.5" thickBot="1">
      <c r="C149" s="66" t="s">
        <v>177</v>
      </c>
      <c r="D149" s="96">
        <v>581</v>
      </c>
      <c r="G149" s="87"/>
      <c r="H149" s="86"/>
      <c r="I149" s="86"/>
    </row>
    <row r="150" spans="4:9" ht="9" customHeight="1">
      <c r="D150" s="95"/>
      <c r="G150" s="87"/>
      <c r="H150" s="86"/>
      <c r="I150" s="86"/>
    </row>
    <row r="151" spans="3:9" ht="12.75">
      <c r="C151" s="66" t="s">
        <v>234</v>
      </c>
      <c r="H151" s="86"/>
      <c r="I151" s="86"/>
    </row>
    <row r="152" spans="8:9" ht="7.5" customHeight="1">
      <c r="H152" s="86"/>
      <c r="I152" s="86"/>
    </row>
    <row r="153" spans="1:2" ht="12.75">
      <c r="A153" s="67" t="s">
        <v>178</v>
      </c>
      <c r="B153" s="68" t="s">
        <v>179</v>
      </c>
    </row>
    <row r="154" ht="7.5" customHeight="1"/>
    <row r="155" ht="12.75"/>
    <row r="156" ht="6.75" customHeight="1"/>
    <row r="157" spans="1:2" ht="15" customHeight="1">
      <c r="A157" s="67" t="s">
        <v>180</v>
      </c>
      <c r="B157" s="68" t="s">
        <v>181</v>
      </c>
    </row>
    <row r="158" ht="9" customHeight="1"/>
    <row r="159" spans="5:9" ht="15" customHeight="1">
      <c r="E159" s="101"/>
      <c r="I159" s="101"/>
    </row>
    <row r="160" spans="5:9" ht="8.25" customHeight="1">
      <c r="E160" s="101"/>
      <c r="I160" s="101"/>
    </row>
    <row r="161" spans="1:9" ht="15" customHeight="1">
      <c r="A161" s="67" t="s">
        <v>182</v>
      </c>
      <c r="B161" s="68" t="s">
        <v>183</v>
      </c>
      <c r="E161" s="101"/>
      <c r="I161" s="101"/>
    </row>
    <row r="162" ht="9" customHeight="1"/>
    <row r="163" ht="12.75"/>
    <row r="164" ht="9" customHeight="1"/>
    <row r="165" spans="1:2" ht="12.75" customHeight="1">
      <c r="A165" s="67" t="s">
        <v>184</v>
      </c>
      <c r="B165" s="68" t="s">
        <v>185</v>
      </c>
    </row>
    <row r="166" spans="1:2" ht="9.75" customHeight="1">
      <c r="A166" s="67"/>
      <c r="B166" s="68"/>
    </row>
    <row r="167" spans="1:2" ht="12" customHeight="1">
      <c r="A167" s="67"/>
      <c r="B167" s="68"/>
    </row>
    <row r="168" spans="1:2" ht="6.75" customHeight="1">
      <c r="A168" s="67"/>
      <c r="B168" s="68"/>
    </row>
    <row r="169" spans="7:10" ht="15" customHeight="1">
      <c r="G169" s="103"/>
      <c r="H169" s="93" t="s">
        <v>186</v>
      </c>
      <c r="I169" s="94"/>
      <c r="J169" s="80"/>
    </row>
    <row r="170" spans="7:10" ht="12.75">
      <c r="G170" s="103"/>
      <c r="H170" s="93" t="s">
        <v>235</v>
      </c>
      <c r="I170" s="80"/>
      <c r="J170" s="93" t="s">
        <v>187</v>
      </c>
    </row>
    <row r="171" spans="6:10" ht="12.75" customHeight="1">
      <c r="F171" s="93" t="s">
        <v>188</v>
      </c>
      <c r="G171" s="103"/>
      <c r="H171" s="93" t="s">
        <v>143</v>
      </c>
      <c r="I171" s="80"/>
      <c r="J171" s="93" t="s">
        <v>189</v>
      </c>
    </row>
    <row r="172" spans="6:10" ht="12.75">
      <c r="F172" s="93" t="s">
        <v>11</v>
      </c>
      <c r="G172" s="93"/>
      <c r="H172" s="93" t="s">
        <v>11</v>
      </c>
      <c r="J172" s="93" t="s">
        <v>11</v>
      </c>
    </row>
    <row r="173" ht="4.5" customHeight="1">
      <c r="J173" s="92"/>
    </row>
    <row r="174" spans="3:10" ht="12.75">
      <c r="C174" s="66" t="s">
        <v>190</v>
      </c>
      <c r="F174" s="81">
        <v>348741</v>
      </c>
      <c r="G174" s="81"/>
      <c r="H174" s="81">
        <v>11431</v>
      </c>
      <c r="J174" s="81">
        <v>253163</v>
      </c>
    </row>
    <row r="175" spans="3:10" ht="12.75">
      <c r="C175" s="66" t="s">
        <v>191</v>
      </c>
      <c r="F175" s="91">
        <v>34019</v>
      </c>
      <c r="G175" s="91"/>
      <c r="H175" s="91">
        <v>61879</v>
      </c>
      <c r="I175" s="104"/>
      <c r="J175" s="91">
        <v>1704264</v>
      </c>
    </row>
    <row r="176" spans="6:10" ht="12" customHeight="1">
      <c r="F176" s="81">
        <f>SUM(F174:F175)</f>
        <v>382760</v>
      </c>
      <c r="G176" s="81"/>
      <c r="H176" s="81">
        <f>SUM(H174:H175)</f>
        <v>73310</v>
      </c>
      <c r="J176" s="81">
        <f>SUM(J174:J175)</f>
        <v>1957427</v>
      </c>
    </row>
    <row r="177" spans="3:10" ht="12.75">
      <c r="C177" s="66" t="s">
        <v>192</v>
      </c>
      <c r="F177" s="81"/>
      <c r="G177" s="81"/>
      <c r="H177" s="81"/>
      <c r="J177" s="81"/>
    </row>
    <row r="178" spans="3:10" ht="12.75">
      <c r="C178" s="101" t="s">
        <v>193</v>
      </c>
      <c r="F178" s="81">
        <v>224937</v>
      </c>
      <c r="G178" s="81"/>
      <c r="H178" s="81">
        <v>0</v>
      </c>
      <c r="J178" s="81">
        <v>0</v>
      </c>
    </row>
    <row r="179" spans="3:10" ht="12.75">
      <c r="C179" s="101" t="s">
        <v>194</v>
      </c>
      <c r="F179" s="81">
        <v>0</v>
      </c>
      <c r="G179" s="81"/>
      <c r="H179" s="81">
        <v>-24110</v>
      </c>
      <c r="J179" s="81">
        <v>0</v>
      </c>
    </row>
    <row r="180" spans="3:10" ht="12.75">
      <c r="C180" s="101" t="s">
        <v>195</v>
      </c>
      <c r="F180" s="81">
        <v>0</v>
      </c>
      <c r="G180" s="81"/>
      <c r="H180" s="81">
        <v>0</v>
      </c>
      <c r="J180" s="81">
        <v>298707</v>
      </c>
    </row>
    <row r="181" spans="3:10" ht="6.75" customHeight="1">
      <c r="C181" s="101"/>
      <c r="F181" s="91"/>
      <c r="G181" s="91"/>
      <c r="H181" s="91"/>
      <c r="I181" s="104"/>
      <c r="J181" s="91"/>
    </row>
    <row r="182" spans="6:10" ht="12.75">
      <c r="F182" s="87">
        <f>SUM(F176:F179)</f>
        <v>607697</v>
      </c>
      <c r="G182" s="87"/>
      <c r="H182" s="87">
        <f>SUM(H176:H179)</f>
        <v>49200</v>
      </c>
      <c r="J182" s="87">
        <f>SUM(J176:J180)</f>
        <v>2256134</v>
      </c>
    </row>
    <row r="183" spans="3:10" ht="12.75">
      <c r="C183" s="66" t="s">
        <v>196</v>
      </c>
      <c r="F183" s="87"/>
      <c r="G183" s="87"/>
      <c r="H183" s="87"/>
      <c r="J183" s="87"/>
    </row>
    <row r="184" spans="3:10" ht="12.75">
      <c r="C184" s="66" t="s">
        <v>197</v>
      </c>
      <c r="F184" s="87">
        <v>-224937</v>
      </c>
      <c r="G184" s="87"/>
      <c r="H184" s="87">
        <v>0</v>
      </c>
      <c r="I184" s="104"/>
      <c r="J184" s="87">
        <v>0</v>
      </c>
    </row>
    <row r="185" spans="6:10" ht="13.5" thickBot="1">
      <c r="F185" s="82">
        <f>SUM(F182:F184)</f>
        <v>382760</v>
      </c>
      <c r="G185" s="82"/>
      <c r="H185" s="82">
        <f>SUM(H182:H184)</f>
        <v>49200</v>
      </c>
      <c r="I185" s="105"/>
      <c r="J185" s="82">
        <f>SUM(J182:J184)</f>
        <v>2256134</v>
      </c>
    </row>
    <row r="186" spans="8:9" ht="12.75">
      <c r="H186" s="87"/>
      <c r="I186" s="87"/>
    </row>
    <row r="187" spans="8:9" ht="12.75">
      <c r="H187" s="87"/>
      <c r="I187" s="87"/>
    </row>
    <row r="188" spans="1:9" ht="12.75">
      <c r="A188" s="67" t="s">
        <v>198</v>
      </c>
      <c r="H188" s="87"/>
      <c r="I188" s="87"/>
    </row>
    <row r="189" spans="8:9" ht="12.75">
      <c r="H189" s="87"/>
      <c r="I189" s="87"/>
    </row>
    <row r="190" spans="8:9" ht="3.75" customHeight="1">
      <c r="H190" s="87"/>
      <c r="I190" s="87"/>
    </row>
    <row r="191" spans="8:9" ht="12.75">
      <c r="H191" s="87"/>
      <c r="I191" s="87"/>
    </row>
    <row r="192" spans="8:9" ht="12.75">
      <c r="H192" s="87"/>
      <c r="I192" s="87"/>
    </row>
    <row r="193" spans="8:9" ht="12.75">
      <c r="H193" s="87"/>
      <c r="I193" s="87"/>
    </row>
    <row r="194" spans="8:9" ht="12.75">
      <c r="H194" s="87"/>
      <c r="I194" s="87"/>
    </row>
    <row r="195" spans="1:2" ht="12.75">
      <c r="A195" s="67" t="s">
        <v>199</v>
      </c>
      <c r="B195" s="68" t="s">
        <v>200</v>
      </c>
    </row>
    <row r="196" ht="6" customHeight="1"/>
    <row r="197" ht="12.75"/>
    <row r="198" ht="12.75"/>
    <row r="199" ht="12.75"/>
    <row r="200" ht="12.75"/>
    <row r="201" ht="12.75"/>
    <row r="202" ht="12.75"/>
    <row r="203" ht="12.75"/>
    <row r="204" ht="12.75"/>
    <row r="205" ht="12.75"/>
    <row r="206" ht="7.5" customHeight="1"/>
    <row r="207" ht="12.75"/>
    <row r="208" ht="12.75"/>
    <row r="209" ht="7.5" customHeight="1"/>
    <row r="210" ht="7.5" customHeight="1"/>
    <row r="211" ht="7.5" customHeight="1"/>
    <row r="212" ht="7.5" customHeight="1"/>
    <row r="213" ht="7.5" customHeight="1"/>
    <row r="214" spans="1:2" ht="12" customHeight="1">
      <c r="A214" s="67" t="s">
        <v>201</v>
      </c>
      <c r="B214" s="68" t="s">
        <v>202</v>
      </c>
    </row>
    <row r="215" ht="6.75" customHeight="1"/>
    <row r="218" ht="6" customHeight="1"/>
    <row r="219" spans="1:2" ht="12.75">
      <c r="A219" s="67" t="s">
        <v>203</v>
      </c>
      <c r="B219" s="68" t="s">
        <v>204</v>
      </c>
    </row>
    <row r="220" ht="6.75" customHeight="1"/>
    <row r="221" ht="12.75"/>
    <row r="222" ht="12.75"/>
    <row r="223" ht="12.75"/>
    <row r="224" ht="7.5" customHeight="1"/>
    <row r="225" spans="1:2" ht="12.75">
      <c r="A225" s="67" t="s">
        <v>205</v>
      </c>
      <c r="B225" s="68" t="s">
        <v>206</v>
      </c>
    </row>
    <row r="227" ht="12.75"/>
    <row r="228" ht="12.75"/>
    <row r="229" ht="12.75"/>
    <row r="230" ht="12.75"/>
    <row r="231" ht="12.75"/>
    <row r="232" ht="7.5" customHeight="1"/>
    <row r="233" ht="7.5" customHeight="1"/>
    <row r="234" ht="7.5" customHeight="1"/>
    <row r="235" spans="1:2" ht="15" customHeight="1">
      <c r="A235" s="67" t="s">
        <v>207</v>
      </c>
      <c r="B235" s="68" t="s">
        <v>208</v>
      </c>
    </row>
    <row r="236" spans="1:2" ht="12.75">
      <c r="A236" s="67"/>
      <c r="B236" s="68"/>
    </row>
    <row r="237" ht="12.75">
      <c r="B237" s="66" t="s">
        <v>209</v>
      </c>
    </row>
    <row r="238" ht="7.5" customHeight="1"/>
    <row r="239" spans="1:2" ht="12.75">
      <c r="A239" s="67" t="s">
        <v>210</v>
      </c>
      <c r="B239" s="68" t="s">
        <v>211</v>
      </c>
    </row>
    <row r="241" ht="12.75"/>
    <row r="242" ht="12.75"/>
    <row r="243" ht="12.75"/>
    <row r="244" ht="12.75"/>
    <row r="245" spans="2:8" ht="12.75">
      <c r="B245" s="66" t="s">
        <v>212</v>
      </c>
      <c r="H245" s="92" t="s">
        <v>213</v>
      </c>
    </row>
    <row r="246" ht="12.75">
      <c r="B246" s="66" t="s">
        <v>214</v>
      </c>
    </row>
    <row r="247" ht="12.75">
      <c r="B247" s="66" t="s">
        <v>215</v>
      </c>
    </row>
    <row r="248" spans="2:8" ht="12.75">
      <c r="B248" s="66" t="s">
        <v>216</v>
      </c>
      <c r="H248" s="66">
        <v>126</v>
      </c>
    </row>
    <row r="249" spans="2:8" ht="12.75">
      <c r="B249" s="66" t="s">
        <v>217</v>
      </c>
      <c r="H249" s="66">
        <v>133</v>
      </c>
    </row>
    <row r="250" ht="12.75">
      <c r="B250" s="66" t="s">
        <v>218</v>
      </c>
    </row>
    <row r="251" ht="12.75">
      <c r="B251" s="66" t="s">
        <v>219</v>
      </c>
    </row>
    <row r="252" ht="12.75">
      <c r="B252" s="66" t="s">
        <v>220</v>
      </c>
    </row>
    <row r="253" spans="2:8" ht="12.75">
      <c r="B253" s="66" t="s">
        <v>236</v>
      </c>
      <c r="H253" s="66">
        <v>54</v>
      </c>
    </row>
    <row r="254" spans="2:8" ht="12.75">
      <c r="B254" s="66" t="s">
        <v>221</v>
      </c>
      <c r="H254" s="66">
        <v>55</v>
      </c>
    </row>
    <row r="255" spans="7:8" ht="12.75">
      <c r="G255" s="86"/>
      <c r="H255" s="106">
        <f>SUM(H248:H254)</f>
        <v>368</v>
      </c>
    </row>
    <row r="256" ht="12.75">
      <c r="B256" s="66" t="s">
        <v>222</v>
      </c>
    </row>
    <row r="257" spans="2:8" ht="12.75">
      <c r="B257" s="66" t="s">
        <v>223</v>
      </c>
      <c r="H257" s="66">
        <v>370</v>
      </c>
    </row>
    <row r="258" spans="7:8" ht="13.5" thickBot="1">
      <c r="G258" s="86"/>
      <c r="H258" s="107">
        <f>SUM(H255:H257)</f>
        <v>738</v>
      </c>
    </row>
    <row r="259" spans="6:7" ht="8.25" customHeight="1" thickTop="1">
      <c r="F259" s="86"/>
      <c r="G259" s="86"/>
    </row>
    <row r="260" ht="12.75"/>
    <row r="261" ht="12.75"/>
    <row r="262" ht="9.75" customHeight="1"/>
    <row r="263" ht="12.75"/>
    <row r="264" ht="9" customHeight="1"/>
    <row r="265" ht="12.75"/>
    <row r="266" ht="12.75"/>
    <row r="267" ht="12.75"/>
    <row r="268" ht="12.75"/>
    <row r="269" ht="12.75"/>
    <row r="270" ht="12.75"/>
    <row r="271" ht="12.75"/>
    <row r="272" ht="12.75"/>
    <row r="273" ht="12.75"/>
    <row r="274" spans="1:2" ht="12.75">
      <c r="A274" s="67" t="s">
        <v>224</v>
      </c>
      <c r="B274" s="68" t="s">
        <v>225</v>
      </c>
    </row>
    <row r="275" spans="1:2" ht="12.75">
      <c r="A275" s="97"/>
      <c r="B275" s="108"/>
    </row>
    <row r="276" spans="1:2" ht="12.75">
      <c r="A276" s="97"/>
      <c r="B276" s="108"/>
    </row>
    <row r="277" spans="1:2" ht="12.75">
      <c r="A277" s="97"/>
      <c r="B277" s="108"/>
    </row>
    <row r="278" spans="1:2" ht="12.75">
      <c r="A278" s="97"/>
      <c r="B278" s="108"/>
    </row>
    <row r="279" spans="1:2" ht="12.75">
      <c r="A279" s="97"/>
      <c r="B279" s="108"/>
    </row>
    <row r="280" spans="1:2" ht="12.75">
      <c r="A280" s="97"/>
      <c r="B280" s="108"/>
    </row>
    <row r="281" spans="1:2" ht="12.75">
      <c r="A281" s="97"/>
      <c r="B281" s="108"/>
    </row>
    <row r="282" spans="1:2" ht="12.75">
      <c r="A282" s="97"/>
      <c r="B282" s="108"/>
    </row>
    <row r="283" spans="1:2" ht="12.75">
      <c r="A283" s="109" t="s">
        <v>226</v>
      </c>
      <c r="B283" s="68" t="s">
        <v>227</v>
      </c>
    </row>
    <row r="284" ht="12.75">
      <c r="A284" s="66"/>
    </row>
    <row r="285" ht="15" customHeight="1">
      <c r="A285" s="66"/>
    </row>
    <row r="286" ht="12.75">
      <c r="A286" s="66"/>
    </row>
    <row r="287" ht="12.75">
      <c r="A287" s="66"/>
    </row>
    <row r="288" ht="12.75">
      <c r="A288" s="66"/>
    </row>
    <row r="289" spans="1:2" ht="12.75">
      <c r="A289" s="66"/>
      <c r="B289" s="66" t="s">
        <v>228</v>
      </c>
    </row>
    <row r="290" ht="12.75">
      <c r="A290" s="66"/>
    </row>
    <row r="291" spans="1:2" ht="12.75">
      <c r="A291" s="66"/>
      <c r="B291" s="101" t="s">
        <v>116</v>
      </c>
    </row>
    <row r="292" ht="12.75">
      <c r="A292" s="66"/>
    </row>
    <row r="293" ht="12.75">
      <c r="A293" s="66"/>
    </row>
    <row r="294" ht="12.75">
      <c r="B294" s="101" t="s">
        <v>118</v>
      </c>
    </row>
    <row r="297" ht="12.75">
      <c r="B297" s="101" t="s">
        <v>139</v>
      </c>
    </row>
    <row r="301" ht="12.75">
      <c r="A301" s="64" t="s">
        <v>229</v>
      </c>
    </row>
    <row r="302" ht="12.75">
      <c r="A302" s="64" t="s">
        <v>230</v>
      </c>
    </row>
    <row r="307" ht="12.75">
      <c r="A307" s="64" t="s">
        <v>231</v>
      </c>
    </row>
    <row r="308" ht="12.75">
      <c r="A308" s="64" t="s">
        <v>232</v>
      </c>
    </row>
    <row r="310" ht="12.75">
      <c r="A310" s="64" t="s">
        <v>233</v>
      </c>
    </row>
  </sheetData>
  <printOptions/>
  <pageMargins left="0.6" right="0.48" top="0.68" bottom="0.451181102" header="0.236220472440945" footer="0.31496062992126"/>
  <pageSetup firstPageNumber="3" useFirstPageNumber="1" horizontalDpi="600" verticalDpi="600" orientation="portrait" paperSize="9" scale="95" r:id="rId2"/>
  <headerFooter alignWithMargins="0">
    <oddHeader>&amp;R&amp;"Arial,Bold"&amp;12PMC</oddHeader>
    <oddFooter>&amp;C&amp;P</oddFooter>
  </headerFooter>
  <rowBreaks count="4" manualBreakCount="4">
    <brk id="66" max="10" man="1"/>
    <brk id="124" max="10" man="1"/>
    <brk id="194" max="10" man="1"/>
    <brk id="26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dc:creator>
  <cp:keywords/>
  <dc:description/>
  <cp:lastModifiedBy>win95</cp:lastModifiedBy>
  <cp:lastPrinted>2001-02-26T11:51:27Z</cp:lastPrinted>
  <dcterms:created xsi:type="dcterms:W3CDTF">2000-08-21T09:32:26Z</dcterms:created>
  <dcterms:modified xsi:type="dcterms:W3CDTF">2001-02-26T08:25:49Z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