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1125" windowWidth="9720" windowHeight="5880" tabRatio="766" activeTab="0"/>
  </bookViews>
  <sheets>
    <sheet name="Announ-note" sheetId="1" r:id="rId1"/>
    <sheet name="Announ-PL BS" sheetId="2" r:id="rId2"/>
    <sheet name="00000000" sheetId="3" state="veryHidden" r:id="rId3"/>
    <sheet name="000000000000" sheetId="4" state="veryHidden" r:id="rId4"/>
    <sheet name="00000001" sheetId="5" state="veryHidden" r:id="rId5"/>
    <sheet name="000000000002" sheetId="6" state="veryHidden" r:id="rId6"/>
    <sheet name="10000000" sheetId="7" state="veryHidden" r:id="rId7"/>
    <sheet name="100000000000" sheetId="8" state="veryHidden" r:id="rId8"/>
    <sheet name="20000000" sheetId="9" state="veryHidden" r:id="rId9"/>
    <sheet name="200000000000" sheetId="10" state="veryHidden" r:id="rId10"/>
    <sheet name="30000000" sheetId="11" state="veryHidden" r:id="rId11"/>
    <sheet name="300000000000" sheetId="12" state="veryHidden" r:id="rId12"/>
    <sheet name="40000000" sheetId="13" state="veryHidden" r:id="rId13"/>
    <sheet name="400000000000" sheetId="14" state="veryHidden" r:id="rId14"/>
    <sheet name="50000000" sheetId="15" state="veryHidden" r:id="rId15"/>
    <sheet name="500000000000" sheetId="16" state="veryHidden" r:id="rId16"/>
    <sheet name="60000000" sheetId="17" state="veryHidden" r:id="rId17"/>
    <sheet name="600000000000" sheetId="18" state="veryHidden" r:id="rId18"/>
    <sheet name="70000000" sheetId="19" state="veryHidden" r:id="rId19"/>
    <sheet name="80000000" sheetId="20" state="veryHidden" r:id="rId20"/>
    <sheet name="700000000000" sheetId="21" state="veryHidden" r:id="rId21"/>
    <sheet name="90000000" sheetId="22" state="veryHidden" r:id="rId22"/>
    <sheet name="800000000000" sheetId="23" state="veryHidden" r:id="rId23"/>
    <sheet name="a0000000" sheetId="24" state="veryHidden" r:id="rId24"/>
    <sheet name="900000000000" sheetId="25" state="veryHidden" r:id="rId25"/>
    <sheet name="b0000000" sheetId="26" state="veryHidden" r:id="rId26"/>
    <sheet name="a00000000000" sheetId="27" state="veryHidden" r:id="rId27"/>
    <sheet name="c0000000" sheetId="28" state="veryHidden" r:id="rId28"/>
    <sheet name="b00000000000" sheetId="29" state="veryHidden" r:id="rId29"/>
    <sheet name="d0000000" sheetId="30" state="veryHidden" r:id="rId30"/>
    <sheet name="c00000000000" sheetId="31" state="veryHidden" r:id="rId31"/>
    <sheet name="e0000000" sheetId="32" state="veryHidden" r:id="rId32"/>
    <sheet name="f0000000" sheetId="33" state="veryHidden" r:id="rId33"/>
    <sheet name="d00000000000" sheetId="34" state="veryHidden" r:id="rId34"/>
    <sheet name="g0000000" sheetId="35" state="veryHidden" r:id="rId35"/>
    <sheet name="e00000000000" sheetId="36" state="veryHidden" r:id="rId36"/>
  </sheets>
  <definedNames>
    <definedName name="\0">#REF!</definedName>
    <definedName name="\a">#REF!</definedName>
    <definedName name="\C">#REF!</definedName>
    <definedName name="\D">#REF!</definedName>
    <definedName name="\I">#REF!</definedName>
    <definedName name="ADJ">#REF!</definedName>
    <definedName name="BS">#REF!</definedName>
    <definedName name="BSN">#REF!</definedName>
    <definedName name="BSNB">#REF!</definedName>
    <definedName name="BSNR">#REF!</definedName>
    <definedName name="DATE">#REF!</definedName>
    <definedName name="GLBAL">#REF!</definedName>
    <definedName name="LM">#REF!</definedName>
    <definedName name="MACROS">#REF!</definedName>
    <definedName name="MENU">#REF!</definedName>
    <definedName name="MMRBS">#REF!</definedName>
    <definedName name="MMRP_L">#REF!</definedName>
    <definedName name="PL">#REF!</definedName>
    <definedName name="PLN">#REF!</definedName>
    <definedName name="PLNB">#REF!</definedName>
    <definedName name="PLNR">#REF!</definedName>
    <definedName name="PRINT">#REF!</definedName>
    <definedName name="_xlnm.Print_Area" localSheetId="0">'Announ-note'!$A$1:$I$337</definedName>
    <definedName name="_xlnm.Print_Area" localSheetId="1">'Announ-PL BS'!$A$1:$I$136</definedName>
    <definedName name="PRN_COBS_PL">#REF!</definedName>
    <definedName name="TB">#REF!</definedName>
    <definedName name="TBB">#REF!</definedName>
    <definedName name="TBR">#REF!</definedName>
    <definedName name="TM">#REF!</definedName>
    <definedName name="UPDATE">#REF!</definedName>
    <definedName name="VIEW">#REF!</definedName>
    <definedName name="WIP">#REF!</definedName>
    <definedName name="WIPB">#REF!</definedName>
  </definedNames>
  <calcPr fullCalcOnLoad="1"/>
</workbook>
</file>

<file path=xl/sharedStrings.xml><?xml version="1.0" encoding="utf-8"?>
<sst xmlns="http://schemas.openxmlformats.org/spreadsheetml/2006/main" count="407" uniqueCount="276">
  <si>
    <t>CSB obtained judgment against JCD for the sum of RM8,998,400 and had on the 20 July 2001 served Section 218 Notice onto JCD demanding for the said judgment sum. Messrs. Edwin Lim &amp; Co. took over the conduct of the file from Messrs. Nik Saghir &amp; Ismail on the 30 July 2001 and have accordingly filed the following cause papers:-</t>
  </si>
  <si>
    <t>There were no business combinations, acquisitions or disposals of subsidiaries and long-term investments, restructuring or discontinuing operations except for the disposal of investments as stated in Note 5 above and as follows:-</t>
  </si>
  <si>
    <t>Comment on Financial Results (current quarter compared to immediate preceding quarter)</t>
  </si>
  <si>
    <t>E &amp; E Equipment Sdn Bhd ("E&amp;E"), a wholly owned subsidiary of PEB has on 25 August 1999 filed a Writ of Summons and Statement of Claim against Speci Avenue (M) Sdn Bhd ("SA") claiming for instalment payments amounting to RM9,432,859.64 made on behalf of  SA to various finance companies for hire purchase of fourteen (14) cranes. Judgement in Default had been initially obtained against SA but was set aside on 9 June 2000. The solicitors for E &amp; E has filed a notice of appeal on the same day. The appeal was fixed for hearing on the 18 July 2001 wherein the High Court judge ordered the parties to file in their respective written submissions. The learned High Court judge has adjourned the Plaintiff's appeal against the setting aside of the Judgment In Default to 8 April 2002 after part heard on 28 November 2001.</t>
  </si>
  <si>
    <t>PIESB has obtained an injunction to stay the Arbitration pending the hearing of the originating summons filed by PIESB to determine the venue of the arbitration.  The originating summons filed by Pilecon Engineering Berhad had been referred to the Court of Appeal against the decision of the High Court judge in granting the injunction to restrain MRL from taking any further steps in the arbitration proceedings before the Arbritator in Hong Kong until the disposal of the same.</t>
  </si>
  <si>
    <t>An application for stay of execution of the judgment together with the Certificate of Urgency have been filed at the Johor Bahru High Court on 7 August 2001;</t>
  </si>
  <si>
    <t xml:space="preserve">  -   Amount due from Associated Companies</t>
  </si>
  <si>
    <t>Notice of Appeal to the Court of Appeal against decision of the High Court of Johor Bahru  which was  filed  on the 7 August 2001;</t>
  </si>
  <si>
    <t>Provision for doubtful debts</t>
  </si>
  <si>
    <t xml:space="preserve">  -   Trade Debtors</t>
  </si>
  <si>
    <t xml:space="preserve">  -   Other Debtors</t>
  </si>
  <si>
    <t>Write-off of</t>
  </si>
  <si>
    <t xml:space="preserve">  -  Fixed Assets</t>
  </si>
  <si>
    <t xml:space="preserve">  -  Stocks</t>
  </si>
  <si>
    <t xml:space="preserve">  -  Work-in-Progress</t>
  </si>
  <si>
    <t>Arbitration proceedings in Hong Kong is currently stayed pursuant to the Kuala Lumpur High Court  (Originating Summons No: R1-24-34-00) order dated 12 June 2001 pending disposal of the Originating Summons filed by Pilecon Industrial Engineering Sdn. Bhd. which is fixed for hearing on 12 to 15 March 2002.</t>
  </si>
  <si>
    <t>UNAUDITED RESULTS FOR THE 4TH QUARTER ENDED 31 DECEMBER 2001</t>
  </si>
  <si>
    <t>The fourth quarter financial statements have been prepared using the same accounting policies, methods of computation and basis of consolidation as stated in the annual financial statements of the Group for the year ended 31 December 2000.</t>
  </si>
  <si>
    <t>The profit on sale of investment in an associated company and subsidiary company is RM861,678 and RM573 respectively for the current financial period ended 31 December 2001.</t>
  </si>
  <si>
    <t>Investment in quoted securities as at 31 December 2001 :-</t>
  </si>
  <si>
    <t>There were no issuance and repayment of debt and equity securities, share buy-backs, share cancellations, shares held as treasury shares and resale of treasury shares during the current financial period ended 31 December 2001.</t>
  </si>
  <si>
    <t>22/02/2002</t>
  </si>
  <si>
    <t>There were no financial instruments with off balance sheet risk as at 22 February 2002, being the latest practicable date which shall not be earlier than 7 days from the date of issue of the quarterly report.</t>
  </si>
  <si>
    <t>The material litigations of the Group as at 22 February 2002 involving claims exceeding 2% of the unaudited consolidated net tangible assets of the Group as at  31 December 2001 are:-</t>
  </si>
  <si>
    <t>The Directors do not recommend any dividend for the quarter under review.</t>
  </si>
  <si>
    <t>26 February 2002</t>
  </si>
  <si>
    <t>Material Events</t>
  </si>
  <si>
    <t>The directors are of the opinion that the continued economic uncertainties would have impact on the Group performance due to shortage of construction projects and an overhang of property market. However, the Group will continue to actively source for projects to improve its performance.</t>
  </si>
  <si>
    <t>On 2 July 2001, Pilecon Civil Works Sdn Bhd, a wholly-owned subsidiary of the Company, has acquired 70% of the issued and paid-up capital of Jejamas Sdn Bhd comprising of 350,000 ordinary shares of RM1.00 each by way of transfer 225,000 and 125,000 ordinary shares from the Company and the other shareholders respectively for a total cash consideration of RM 2.00.</t>
  </si>
  <si>
    <t>Claim by Pilecon Industrial Engineering Sdn Bhd ("PIESB"), a subsidiary of  PEB, against Maxson Resource Ltd ("MRL"), a Hong Kong sub-contractor. PIESB's solicitors have filed a Writ of Summons and Statement of Claim against MRL for damages amounting to RM16,986,435.89.  Writ has been filed on 1 June 2000 and Order for service of the writ out of jurisdiction was obtained on 12 February 2001.  Our solicitors are in the process of serving the same against the MRL through Wisma Putra. We are in the process of serving the  cause papers onto the Defendant in Hong Kong.</t>
  </si>
  <si>
    <t>Items (b) and (d) above which were originally fixed for hearing on the 22 August 2001 was adjourned.  On the 15th Oct. 2001, JCD successfully obtained an order for stay of execution from the Court of Appeal.</t>
  </si>
  <si>
    <t>The High Court of Johor has on the 6 November 2001 dismissed our application for an interlocutory injunction to restrain Constrajaya from taking any further steps in the winding up petition against Johor Coastal Development Sdn. Bhd ("JCD") However, in view of the Court of Appeal's order for stay of execution, Constrajaya now do not intend to proceed with the winding up petition (Shah Alam High Court No: MT4-28-178-2001) but is applying to stay the said petition. We have on the 12 September 2001 filed and served the Record of Appeal at the Court of Appeal and is currently waiting for a date to be fixed by the Registry of the Court of Appeal for the Hearing of the Appeal.</t>
  </si>
  <si>
    <t xml:space="preserve">and extraordinary items </t>
  </si>
  <si>
    <t>Australia</t>
  </si>
  <si>
    <t>The figures have not been audited</t>
  </si>
  <si>
    <t>Gain / (Loss) on disposal of associated company</t>
  </si>
  <si>
    <t>Claim by PIESB against MRL and Mr Joe Muller for a sum of RM10,500,000.00 for defamation. We are currently in the process of obtaining leave from the High Court to serve the cause papers out of jurisdiction to the Defendant in Hong Kong.</t>
  </si>
  <si>
    <t>The exceptional items in the quarterly financial statements comprise the following:-</t>
  </si>
  <si>
    <t>Gain on disposal of subsidiary company</t>
  </si>
  <si>
    <t>On the 7 August 2001, JCD further filed an application for an Interim injunction together with the Certificate of Urgency to restrain CSB from filing and/or taking any further step in the winding-up proceedings against JCD.</t>
  </si>
  <si>
    <t>The group tax is not in proportion with the loss before income tax due to non-relief of group tax.</t>
  </si>
  <si>
    <t>The Redeemable Secured Floating Rate Notes ("RSFN") could not be issued by 31 December 2000, as the relevant legal documentation in respect of securities could not be perfected on time. A fresh application for corporate proposal would be submitted to Securities Commission ("SC") based on the SC's New Guidelines on "The Offering of Public Debt Securities" in due course.</t>
  </si>
  <si>
    <t xml:space="preserve">Constrajaya Sdn Bhd ("CSB") filed a suit  against Johor Coastal Development Sdn Bhd ("JCD"), a subsidiary of PEB, for declaration, inter alia, on whether JCD's notice of termination in respect of Lots 7 and 14 , Parcel C JB Waterfront City amounts to repudiation of the Sales and Purchase Agreements and CSB is discharged from all further obligations in respect of its performance and/or whether JCD is entitled to forfeit the sum of RM9,018,400.00 paid by CSB under the Sales and Purchase Agreement.  CSB also claims for the return of the sum of RM9,018,400.00 and damages of JCD to be assessed.   </t>
  </si>
  <si>
    <t>c)</t>
  </si>
  <si>
    <t>JCD has also on the 7 August 2001 filed a "Counterclaim" via a fresh Writ of Summons civil suit No:22-382-01against CSB for damages suffered as a result of the Sales and Purchase Agreement.</t>
  </si>
  <si>
    <t>d)</t>
  </si>
  <si>
    <t xml:space="preserve">a)  </t>
  </si>
  <si>
    <t>GBP   - Pound</t>
  </si>
  <si>
    <t>S $     - Singapore Dollar</t>
  </si>
  <si>
    <t>Revenue</t>
  </si>
  <si>
    <t xml:space="preserve">Profit/(loss) after income tax before deducting </t>
  </si>
  <si>
    <t xml:space="preserve">Minority interests </t>
  </si>
  <si>
    <t>Pre-acquisition profit/(loss), if applicable</t>
  </si>
  <si>
    <t>Net profit/(loss) from ordinary activities</t>
  </si>
  <si>
    <t>attributable to members of the company</t>
  </si>
  <si>
    <t>(m)</t>
  </si>
  <si>
    <t>Net profit/(loss) attributable to members</t>
  </si>
  <si>
    <t>of the company</t>
  </si>
  <si>
    <t>Loss per share based on 2 (m) above after</t>
  </si>
  <si>
    <t xml:space="preserve">Other income </t>
  </si>
  <si>
    <t xml:space="preserve">Profit/(loss) before finance cost, depreciation </t>
  </si>
  <si>
    <t>and amortisation, exceptional items, income</t>
  </si>
  <si>
    <t>Finance cost</t>
  </si>
  <si>
    <t>Profit/(loss) before income tax, minority</t>
  </si>
  <si>
    <t>Share of profits and losses of associated companies</t>
  </si>
  <si>
    <t>Profit/(loss) before income tax, minority interests</t>
  </si>
  <si>
    <t>Income tax</t>
  </si>
  <si>
    <t>Profit on Sale of Investments and / or Properties</t>
  </si>
  <si>
    <t>RM'000</t>
  </si>
  <si>
    <t xml:space="preserve">  minority interests</t>
  </si>
  <si>
    <t>Currencies</t>
  </si>
  <si>
    <t>Not applicable.</t>
  </si>
  <si>
    <t>Group</t>
  </si>
  <si>
    <t>Profit/(Loss)</t>
  </si>
  <si>
    <t>YTD</t>
  </si>
  <si>
    <t>Associated companies</t>
  </si>
  <si>
    <t>PILECON  ENGINEERING  BERHAD (Company No. 29223-P)</t>
  </si>
  <si>
    <t xml:space="preserve">   of the company</t>
  </si>
  <si>
    <t>As at</t>
  </si>
  <si>
    <t xml:space="preserve">  -  Portion of secured long term loans repayable within the next 12 months</t>
  </si>
  <si>
    <t>Included in the above are facilities granted to certain companies which previously were subsidiaries of the Company.</t>
  </si>
  <si>
    <t xml:space="preserve">Build-Operate-Transfer </t>
  </si>
  <si>
    <t>*</t>
  </si>
  <si>
    <t>RMB - Renmimbi</t>
  </si>
  <si>
    <t>Material Litigations</t>
  </si>
  <si>
    <t>Prospects for the Current Financial Year</t>
  </si>
  <si>
    <t xml:space="preserve"> </t>
  </si>
  <si>
    <t>Taxation</t>
  </si>
  <si>
    <t>Other Debtors</t>
  </si>
  <si>
    <t>Short Term Borrowings</t>
  </si>
  <si>
    <t>Turnover</t>
  </si>
  <si>
    <t>PILECON  ENGINEERING  BERHAD</t>
  </si>
  <si>
    <t>( Company No. 29223 - P )</t>
  </si>
  <si>
    <t>( Incorporated in Malaysia )</t>
  </si>
  <si>
    <t>CONSOLIDATED INCOME STATEMENT</t>
  </si>
  <si>
    <t>INDIVIDUAL QUARTER</t>
  </si>
  <si>
    <t>CUMULATIVE QUARTER</t>
  </si>
  <si>
    <t>CURRENT</t>
  </si>
  <si>
    <t>YEAR</t>
  </si>
  <si>
    <t>QUARTER</t>
  </si>
  <si>
    <t xml:space="preserve">PRECEDING </t>
  </si>
  <si>
    <t>CORRESPONDING</t>
  </si>
  <si>
    <t>(a)</t>
  </si>
  <si>
    <t>(b)</t>
  </si>
  <si>
    <t>(c)</t>
  </si>
  <si>
    <t>Investment income</t>
  </si>
  <si>
    <t>interests and extraordinary items</t>
  </si>
  <si>
    <t>Depreciation and amortisation</t>
  </si>
  <si>
    <t>(d)</t>
  </si>
  <si>
    <t>Exceptional items</t>
  </si>
  <si>
    <t>(e)</t>
  </si>
  <si>
    <t>tax, minority interests and extraordinary items</t>
  </si>
  <si>
    <t>(f)</t>
  </si>
  <si>
    <t>(g)</t>
  </si>
  <si>
    <t>(h)</t>
  </si>
  <si>
    <t>(i)</t>
  </si>
  <si>
    <t>(j)</t>
  </si>
  <si>
    <t>(k)</t>
  </si>
  <si>
    <t>(ii)</t>
  </si>
  <si>
    <t>Extraordinary items</t>
  </si>
  <si>
    <t>Extraordinary items attributable to members</t>
  </si>
  <si>
    <t>(iii)</t>
  </si>
  <si>
    <t>(l)</t>
  </si>
  <si>
    <t xml:space="preserve">deducting any provision for preference dividends, </t>
  </si>
  <si>
    <t>if any :-</t>
  </si>
  <si>
    <t>N/R</t>
  </si>
  <si>
    <t>END OF</t>
  </si>
  <si>
    <t xml:space="preserve">AS AT </t>
  </si>
  <si>
    <t>PRECEDING</t>
  </si>
  <si>
    <t>FINANCIAL</t>
  </si>
  <si>
    <t>YEAR END</t>
  </si>
  <si>
    <t>31/12/1998</t>
  </si>
  <si>
    <t>RM '000</t>
  </si>
  <si>
    <t>Investment in Associated Companies</t>
  </si>
  <si>
    <t>Long Term Investments</t>
  </si>
  <si>
    <t>Intangible Assets</t>
  </si>
  <si>
    <t>Current Assets</t>
  </si>
  <si>
    <t>Current Liabilities</t>
  </si>
  <si>
    <t>Provision for Taxation</t>
  </si>
  <si>
    <t>Proposed Dividend</t>
  </si>
  <si>
    <t>Share Capital</t>
  </si>
  <si>
    <t>Reserves</t>
  </si>
  <si>
    <t>Share Premium</t>
  </si>
  <si>
    <t>Retained Profit</t>
  </si>
  <si>
    <t>Shareholders' Funds</t>
  </si>
  <si>
    <t>Minority Interests</t>
  </si>
  <si>
    <t>Long Term Borrowings</t>
  </si>
  <si>
    <t>Other Long Term Liabilities</t>
  </si>
  <si>
    <t>TO DATE</t>
  </si>
  <si>
    <t>PERIOD</t>
  </si>
  <si>
    <t>Capital Reserve</t>
  </si>
  <si>
    <t>Net Current Assets / (Liabilities)</t>
  </si>
  <si>
    <t>Exchange Fluctuation Reserve</t>
  </si>
  <si>
    <t>Reserve on Consolidation</t>
  </si>
  <si>
    <t>Notes</t>
  </si>
  <si>
    <t>19</t>
  </si>
  <si>
    <t>20</t>
  </si>
  <si>
    <t>21</t>
  </si>
  <si>
    <t>Accounting Policies</t>
  </si>
  <si>
    <t>Extraordinary Item</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</si>
  <si>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</si>
  <si>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</si>
  <si>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</si>
  <si>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</si>
  <si>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</si>
  <si>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</si>
  <si>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</si>
  <si>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</si>
  <si>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</si>
  <si>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</si>
  <si>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</si>
  <si>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ANNOUNCEMENT</t>
  </si>
  <si>
    <t>By Order of the Board</t>
  </si>
  <si>
    <t>Shah Alam</t>
  </si>
  <si>
    <t>Before Tax</t>
  </si>
  <si>
    <t>Total Assets</t>
  </si>
  <si>
    <t>Employed</t>
  </si>
  <si>
    <t>Industry</t>
  </si>
  <si>
    <t>Construction</t>
  </si>
  <si>
    <t>Trading</t>
  </si>
  <si>
    <t>Geographical</t>
  </si>
  <si>
    <t>Outside Malaysia</t>
  </si>
  <si>
    <t>Short term borrowings</t>
  </si>
  <si>
    <t>Long term borrowings</t>
  </si>
  <si>
    <t xml:space="preserve">RM </t>
  </si>
  <si>
    <t>At cost</t>
  </si>
  <si>
    <t>At carrying value / book value</t>
  </si>
  <si>
    <t xml:space="preserve">At market value </t>
  </si>
  <si>
    <t>Exceptional Items</t>
  </si>
  <si>
    <t>Quarter</t>
  </si>
  <si>
    <t xml:space="preserve">  -  Secured</t>
  </si>
  <si>
    <t>Total loan in foreign currency</t>
  </si>
  <si>
    <t>In Respective</t>
  </si>
  <si>
    <t>In Equivalent</t>
  </si>
  <si>
    <t>Issuance and Repayment of Debt and Equity Securities</t>
  </si>
  <si>
    <t xml:space="preserve">  -  Unsecured </t>
  </si>
  <si>
    <t>The provision of taxation made for the financial year under review is :-</t>
  </si>
  <si>
    <t>Guarantees given in connection with unsecured financing facilities *</t>
  </si>
  <si>
    <t>30/06/1995</t>
  </si>
  <si>
    <t>ii)</t>
  </si>
  <si>
    <t>iii)</t>
  </si>
  <si>
    <t>iv)</t>
  </si>
  <si>
    <t>v)</t>
  </si>
  <si>
    <t>i)</t>
  </si>
  <si>
    <t>vi)</t>
  </si>
  <si>
    <t>The construction, engineering and property sectors which encompass the major activities of the Group are subject to effects of the business cycle and the overall growth of the economy. The performance of the Group is affected by seasonal or cyclical factors.</t>
  </si>
  <si>
    <t>vii)</t>
  </si>
  <si>
    <t>The status of the corporate Financial and Debt Restructuring Exercise ("FDRE") by way of Rights Issue of 199,788,501 ordinary shares of RM0.50 each together with 199,788,501 detachable warrants at an issue price of RM0.98 each on the basis of one (1) new ordinary share with one (1) warrant for every one (1) existing share held, is as follows:-</t>
  </si>
  <si>
    <t>Development costs written off</t>
  </si>
  <si>
    <t>Current Year</t>
  </si>
  <si>
    <t>Todate</t>
  </si>
  <si>
    <t>Property Development</t>
  </si>
  <si>
    <t>Net tangible assets per share of RM0.50 each (RM)</t>
  </si>
  <si>
    <t>31/12/2000</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</si>
  <si>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</si>
  <si>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</si>
  <si>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</si>
  <si>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</si>
  <si>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</si>
  <si>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</si>
  <si>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</si>
  <si>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</si>
  <si>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</si>
  <si>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</si>
  <si>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</si>
  <si>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Contingent liabilities of the Group include the following:-</t>
  </si>
  <si>
    <t>Claim by MRL, against PIESB, at the Hong Kong International Arbitration Centre, for unpaid sum due under the works order and costs for additional varied work, prolongation and disruption amounting to HK$8,128,765.06 together with continuing interest at a daily rate of HK$1,453.63 until payment.</t>
  </si>
  <si>
    <t xml:space="preserve">PIESB counterclaims for a total sum of HK$39,287,059.17 being the liquidated damage, loss and expenses for delay, costs of engaging a third party to complete the work together with general damages for breach of contract.  </t>
  </si>
  <si>
    <t>KLSE-1200.xls</t>
  </si>
  <si>
    <t/>
  </si>
  <si>
    <t>Others</t>
  </si>
  <si>
    <t>Property, Plant and Equipment</t>
  </si>
  <si>
    <t>Land And Development Expenditure</t>
  </si>
  <si>
    <t>Land and Development Expenditure</t>
  </si>
  <si>
    <t>Inventories</t>
  </si>
  <si>
    <t>Cash and Bank balances and deposits</t>
  </si>
  <si>
    <t>Current year taxation of  Group</t>
  </si>
  <si>
    <t>Deferred taxation of Group</t>
  </si>
  <si>
    <t>for the period</t>
  </si>
  <si>
    <t>(Decrease)</t>
  </si>
  <si>
    <t>Increase/</t>
  </si>
  <si>
    <t>Malaysia</t>
  </si>
  <si>
    <t xml:space="preserve">   Singapore</t>
  </si>
  <si>
    <t xml:space="preserve">   Hong Kong</t>
  </si>
  <si>
    <t xml:space="preserve"> Asia</t>
  </si>
  <si>
    <t>There was no extraordinary item during the financial quarter.</t>
  </si>
  <si>
    <t>Share of tax of Associated Companies</t>
  </si>
  <si>
    <t>Letters of Indemnity given in respect of the issuing of unsecured Performance Bonds</t>
  </si>
  <si>
    <t xml:space="preserve">Claims in respect of damages allegedly suffered by property development project </t>
  </si>
  <si>
    <t>b)</t>
  </si>
  <si>
    <t>a)</t>
  </si>
  <si>
    <t>(Current year is antidilutive)</t>
  </si>
  <si>
    <t>Fully diluted</t>
  </si>
  <si>
    <t>On 1 June 2001, the Company has disposed of 30,002 ordinary shares of RM1.00 each in Active Review (M) Sdn Bhd ("ARSB") equivalent to 15% equity interest for a total cash consideration of RM30,002.00. Prior to the disposal, ARSB is a 50.001% subsidiary of the Company. Following the disposal, ARSB becomes a 35% associated company of the Company.</t>
  </si>
  <si>
    <t>Goodwill on consolidation</t>
  </si>
  <si>
    <t>Deferred Taxation</t>
  </si>
  <si>
    <t>Trade Receivables</t>
  </si>
  <si>
    <t>Other Long Term Assets</t>
  </si>
  <si>
    <t>Trade Payables</t>
  </si>
  <si>
    <t>Other Payables</t>
  </si>
  <si>
    <t>On 21 May 2001, the Company has disposed of its 35% equity in Al Ambia Sdn Bhd for cash consideration RM6.6 million.</t>
  </si>
  <si>
    <t>31/12/2001</t>
  </si>
  <si>
    <t xml:space="preserve">Less Minority interests </t>
  </si>
  <si>
    <t>CONSOLIDATED BALANCE SHEET AS AT  31 DECEMBER 2001</t>
  </si>
  <si>
    <t>There were no purchase or disposal of quoted securities for the current financial  period ended 31 December 2001.</t>
  </si>
  <si>
    <t>Period Ended 31/12/2001</t>
  </si>
  <si>
    <t xml:space="preserve">The Defendant has filed a fresh application for further and better particulars. The sealed copy of the application has yet to be extracted and served onto us. Meanwhile the suit which was fixed for case management on 13 February 2002 was adjourned to 6 March 2002. </t>
  </si>
  <si>
    <t xml:space="preserve">Quarterly report on consolidated results for the fourth quarter ended 31 December 2001 </t>
  </si>
  <si>
    <t>30/12/2000</t>
  </si>
  <si>
    <t>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The Securities Commission has approved the scheme but subject to certain terms and conditions. The parties have signed the Settlement Agreement on 12 January 2001 as required by Securities Commission.</t>
  </si>
  <si>
    <t xml:space="preserve">Claim filed by Pilecon Geotechnics Sdn Bhd ("PGSB"), a wholly owned subsidiary of PEB, against Paul Y Construction Sdn Bhd ("Paul Y") on 11 August 2000 in respect of sub-contract for piling and sub-structure works at JB Landmark project for outstanding balance amounting to RM5,901,961.62 for loss and a further sum of RM5,668,412.78 for expenses and the sum of RM2.25 million for amount wrongfully retained by Paul Y. Paul Y counter claims for the sum of RM6,773,913.98 and RM191,050.93 as damages.                                                                    </t>
  </si>
  <si>
    <r>
      <t>Basic (based on the 399,642,002  ordinary shares for the current quarter (2000 : 399,642,002) and 399,642,002 ordinary shares for the cumulative current year to date (2000 : 363,352,749)) - (Sen)</t>
    </r>
    <r>
      <rPr>
        <b/>
        <sz val="9"/>
        <rFont val="Times New Roman"/>
        <family val="1"/>
      </rPr>
      <t xml:space="preserve"> </t>
    </r>
  </si>
  <si>
    <t>(based on the weighted average no. of 404,761,614 ordinary shares for preceding year corresponding quarter and 366,834,403 ordinary shares for preceding year corresponding period) - (Sen)</t>
  </si>
  <si>
    <t>There was no material event occurring subsequent to the end of the period reported on up to 22 February 2002, that have not been reflected in the financial statement for the said period.</t>
  </si>
  <si>
    <t>During the financial quarter under review, the Group recorded a turnover of RM51.9  million with operating loss before share of profits from associated companies of RM62.0  million. The Group recorded a twelve months turnover of RM122.3 million with operating loss before share of profits from associated companies of RM93.3 million. The operating loss of the Group is largely attributed to fewer on-going projects and provision of doubtful debts and assets write-off. The Group is nevertheless positive about future projects that it is currently vying.</t>
  </si>
  <si>
    <t>The Group recorded a turnover in the fourth quarter of  2001 was RM51.9 million as compared to RM10.0 million in the third quarter of the same year. The Group's loss before tax in the fourth quarter of year 2001 was RM55.2 million as compared to a loss before tax of RM1.1 million in the third quarter of 2001. The higher losses in the fourth quarter is attributed solely to high provision made for doubtful debts and assets write-off amounting to 71.4 million. The management took cognisance of the high outstanding debts of the Group which have been long overdue. The Board, in consultation with the external auditor, have taken a prudent and realistic approach by making a provision doubtful debts of RM59.9 million. Needless to say , the Company will continue to pursue and take all reasonable steps to recover the same.</t>
  </si>
</sst>
</file>

<file path=xl/styles.xml><?xml version="1.0" encoding="utf-8"?>
<styleSheet xmlns="http://schemas.openxmlformats.org/spreadsheetml/2006/main">
  <numFmts count="9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 #,##0_-;\-* #,##0_-;_-* &quot;-&quot;_-;_-@_-"/>
    <numFmt numFmtId="182" formatCode="_-&quot;RM&quot;* #,##0.00_-;\-&quot;RM&quot;* #,##0.00_-;_-&quot;RM&quot;* &quot;-&quot;??_-;_-@_-"/>
    <numFmt numFmtId="183" formatCode="_-* #,##0.00_-;\-* #,##0.00_-;_-*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 numFmtId="202" formatCode="m/d/yy\ h:mm\ AM/PM"/>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0.0"/>
    <numFmt numFmtId="210" formatCode="0.000"/>
    <numFmt numFmtId="211" formatCode="0.0000"/>
    <numFmt numFmtId="212" formatCode="0.00000"/>
    <numFmt numFmtId="213" formatCode="0.000000"/>
    <numFmt numFmtId="214" formatCode="_(&quot;$&quot;* #,##0.0_);_(&quot;$&quot;* \(#,##0.0\);_(&quot;$&quot;* &quot;-&quot;??_);_(@_)"/>
    <numFmt numFmtId="215" formatCode="_(&quot;$&quot;* #,##0.000_);_(&quot;$&quot;* \(#,##0.000\);_(&quot;$&quot;* &quot;-&quot;??_);_(@_)"/>
    <numFmt numFmtId="216" formatCode="_(&quot;$&quot;* #,##0.0000_);_(&quot;$&quot;* \(#,##0.0000\);_(&quot;$&quot;* &quot;-&quot;??_);_(@_)"/>
    <numFmt numFmtId="217" formatCode="&quot;$&quot;#,##0.00"/>
    <numFmt numFmtId="218" formatCode="_(* #,##0.00000_);_(* \(#,##0.00000\);_(* &quot;-&quot;??_);_(@_)"/>
    <numFmt numFmtId="219" formatCode="_(* #,##0.000000_);_(* \(#,##0.000000\);_(* &quot;-&quot;??_);_(@_)"/>
    <numFmt numFmtId="220" formatCode="[&lt;=9999999]###\-####;\(###\)\ ###\-####"/>
    <numFmt numFmtId="221" formatCode="dd\-mmmm\-yyyy"/>
    <numFmt numFmtId="222" formatCode="0.000%"/>
    <numFmt numFmtId="223" formatCode="0.0000%"/>
    <numFmt numFmtId="224" formatCode="_(* #,##0.0000_);_(* \(#,##0.0000\);_(* &quot;-&quot;????_);_(@_)"/>
    <numFmt numFmtId="225" formatCode="_-* #,##0.0_-;\-* #,##0.0_-;_-* &quot;-&quot;??_-;_-@_-"/>
    <numFmt numFmtId="226" formatCode="_-* #,##0_-;\-* #,##0_-;_-* &quot;-&quot;??_-;_-@_-"/>
    <numFmt numFmtId="227" formatCode="_-* #,##0.000_-;\-* #,##0.000_-;_-* &quot;-&quot;??_-;_-@_-"/>
    <numFmt numFmtId="228" formatCode="_-* #,##0.0000_-;\-* #,##0.0000_-;_-* &quot;-&quot;??_-;_-@_-"/>
    <numFmt numFmtId="229" formatCode="&quot;\&quot;#,##0;&quot;\&quot;\-#,##0"/>
    <numFmt numFmtId="230" formatCode="&quot;\&quot;#,##0;[Red]&quot;\&quot;\-#,##0"/>
    <numFmt numFmtId="231" formatCode="&quot;\&quot;#,##0.00;&quot;\&quot;\-#,##0.00"/>
    <numFmt numFmtId="232" formatCode="&quot;\&quot;#,##0.00;[Red]&quot;\&quot;\-#,##0.00"/>
    <numFmt numFmtId="233" formatCode="_ &quot;\&quot;* #,##0_ ;_ &quot;\&quot;* \-#,##0_ ;_ &quot;\&quot;* &quot;-&quot;_ ;_ @_ "/>
    <numFmt numFmtId="234" formatCode="_ &quot;\&quot;* #,##0.00_ ;_ &quot;\&quot;* \-#,##0.00_ ;_ &quot;\&quot;* &quot;-&quot;??_ ;_ @_ "/>
    <numFmt numFmtId="235" formatCode="\$#,##0_);\(\$#,##0\)"/>
    <numFmt numFmtId="236" formatCode="\$#,##0_);[Red]\(\$#,##0\)"/>
    <numFmt numFmtId="237" formatCode="\$#,##0.00_);\(\$#,##0.00\)"/>
    <numFmt numFmtId="238" formatCode="\$#,##0.00_);[Red]\(\$#,##0.00\)"/>
    <numFmt numFmtId="239" formatCode="#,##0_ ;[Red]\-#,##0\ "/>
    <numFmt numFmtId="240" formatCode="0_);[Red]\(0\)"/>
    <numFmt numFmtId="241" formatCode="#,##0.000000_);\(#,##0.000000\)"/>
    <numFmt numFmtId="242" formatCode="#,##0.0000000_);\(#,##0.0000000\)"/>
    <numFmt numFmtId="243" formatCode="#,##0.00000000_);\(#,##0.00000000\)"/>
    <numFmt numFmtId="244" formatCode="#,##0.000_);[Red]\(#,##0.000\)"/>
    <numFmt numFmtId="245" formatCode="0.00_ ;\-0.00\ "/>
    <numFmt numFmtId="246" formatCode="mmmm\-yy"/>
    <numFmt numFmtId="247" formatCode="#,##0.00_ ;\-#,##0.00\ "/>
    <numFmt numFmtId="248" formatCode="#,##0.00_ ;[Red]\-#,##0.00\ "/>
    <numFmt numFmtId="249" formatCode="#,##0.0_ ;[Red]\-#,##0.0\ "/>
    <numFmt numFmtId="250" formatCode="#,##0;\(#,##0\)"/>
    <numFmt numFmtId="251" formatCode="#,##0.0;\(#,##0.0\)"/>
    <numFmt numFmtId="252" formatCode="#,##0.00;\(#,##0.00\)"/>
    <numFmt numFmtId="253" formatCode="_(* #,##0.000_);_(* \(#,##0.000\);_(* &quot;-&quot;???_);_(@_)"/>
    <numFmt numFmtId="254" formatCode="&quot;$&quot;#,##0"/>
  </numFmts>
  <fonts count="24">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
      <b/>
      <u val="single"/>
      <sz val="9"/>
      <name val="Times New Roman"/>
      <family val="1"/>
    </font>
    <font>
      <sz val="8"/>
      <name val="Times New Roman"/>
      <family val="1"/>
    </font>
    <font>
      <sz val="10"/>
      <name val="Helv"/>
      <family val="0"/>
    </font>
    <font>
      <b/>
      <sz val="10"/>
      <color indexed="10"/>
      <name val="Arial"/>
      <family val="2"/>
    </font>
    <font>
      <b/>
      <sz val="10"/>
      <color indexed="8"/>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double"/>
    </border>
    <border>
      <left>
        <color indexed="63"/>
      </left>
      <right style="thin"/>
      <top style="thin"/>
      <bottom style="thin"/>
    </border>
  </borders>
  <cellStyleXfs count="3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74" fontId="1" fillId="0" borderId="0" applyFont="0" applyFill="0" applyBorder="0" applyAlignment="0" applyProtection="0"/>
    <xf numFmtId="42" fontId="1" fillId="0" borderId="0" applyFont="0" applyFill="0" applyBorder="0" applyAlignment="0" applyProtection="0"/>
    <xf numFmtId="207"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20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0" fontId="1" fillId="0" borderId="0">
      <alignment/>
      <protection/>
    </xf>
    <xf numFmtId="39" fontId="21" fillId="0" borderId="0">
      <alignment/>
      <protection/>
    </xf>
    <xf numFmtId="188" fontId="0" fillId="0" borderId="0">
      <alignment/>
      <protection/>
    </xf>
    <xf numFmtId="9" fontId="1" fillId="0" borderId="0" applyFont="0" applyFill="0" applyBorder="0" applyAlignment="0" applyProtection="0"/>
  </cellStyleXfs>
  <cellXfs count="247">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0" xfId="0" applyFont="1" applyAlignment="1">
      <alignment/>
    </xf>
    <xf numFmtId="37" fontId="3" fillId="0" borderId="0" xfId="0" applyFont="1" applyAlignment="1">
      <alignment horizontal="center"/>
    </xf>
    <xf numFmtId="37" fontId="7" fillId="0" borderId="0" xfId="0" applyFont="1" applyAlignment="1" quotePrefix="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1" xfId="0" applyFont="1" applyBorder="1" applyAlignment="1">
      <alignment/>
    </xf>
    <xf numFmtId="37" fontId="5" fillId="0" borderId="2" xfId="0" applyFont="1" applyBorder="1" applyAlignment="1">
      <alignment/>
    </xf>
    <xf numFmtId="37" fontId="6" fillId="0" borderId="3" xfId="0" applyFont="1" applyBorder="1" applyAlignment="1">
      <alignment/>
    </xf>
    <xf numFmtId="37" fontId="5" fillId="0" borderId="0" xfId="0" applyFont="1" applyBorder="1" applyAlignment="1">
      <alignment/>
    </xf>
    <xf numFmtId="37" fontId="3" fillId="0" borderId="4" xfId="0" applyFont="1" applyBorder="1" applyAlignment="1">
      <alignment horizontal="center"/>
    </xf>
    <xf numFmtId="37" fontId="6" fillId="0" borderId="5" xfId="0" applyFont="1" applyBorder="1" applyAlignment="1">
      <alignment/>
    </xf>
    <xf numFmtId="37" fontId="5" fillId="0" borderId="6" xfId="0" applyFont="1" applyBorder="1" applyAlignment="1">
      <alignment/>
    </xf>
    <xf numFmtId="37" fontId="5" fillId="0" borderId="3" xfId="0" applyFont="1" applyBorder="1" applyAlignment="1">
      <alignment/>
    </xf>
    <xf numFmtId="37" fontId="3" fillId="0" borderId="7" xfId="0" applyFont="1" applyBorder="1" applyAlignment="1">
      <alignment horizontal="center"/>
    </xf>
    <xf numFmtId="37" fontId="5" fillId="0" borderId="7" xfId="0" applyFont="1" applyBorder="1" applyAlignment="1">
      <alignment/>
    </xf>
    <xf numFmtId="37" fontId="3" fillId="0" borderId="5" xfId="0" applyFont="1" applyBorder="1" applyAlignment="1">
      <alignment horizontal="center"/>
    </xf>
    <xf numFmtId="37" fontId="3" fillId="0" borderId="8" xfId="0" applyFont="1" applyBorder="1" applyAlignment="1">
      <alignment horizontal="center"/>
    </xf>
    <xf numFmtId="37" fontId="3" fillId="0" borderId="9"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6" xfId="0" applyFont="1" applyBorder="1" applyAlignment="1">
      <alignment/>
    </xf>
    <xf numFmtId="37" fontId="5" fillId="0" borderId="3" xfId="0" applyFont="1" applyBorder="1" applyAlignment="1">
      <alignment horizontal="center"/>
    </xf>
    <xf numFmtId="37" fontId="5" fillId="0" borderId="7" xfId="0" applyFont="1" applyBorder="1" applyAlignment="1">
      <alignment horizontal="center"/>
    </xf>
    <xf numFmtId="37" fontId="14" fillId="0" borderId="5" xfId="0" applyFont="1" applyBorder="1" applyAlignment="1">
      <alignment horizontal="center"/>
    </xf>
    <xf numFmtId="37" fontId="14" fillId="0" borderId="8" xfId="0" applyFont="1" applyBorder="1" applyAlignment="1">
      <alignment horizontal="center"/>
    </xf>
    <xf numFmtId="37" fontId="15" fillId="0" borderId="0" xfId="0" applyFont="1" applyAlignment="1">
      <alignment/>
    </xf>
    <xf numFmtId="37" fontId="6" fillId="0" borderId="4" xfId="0" applyFont="1" applyBorder="1" applyAlignment="1">
      <alignment/>
    </xf>
    <xf numFmtId="37" fontId="12" fillId="0" borderId="5" xfId="0" applyFont="1" applyBorder="1" applyAlignment="1">
      <alignment/>
    </xf>
    <xf numFmtId="37" fontId="6" fillId="0" borderId="9" xfId="0" applyFont="1" applyBorder="1" applyAlignment="1">
      <alignment/>
    </xf>
    <xf numFmtId="37" fontId="12" fillId="0" borderId="10" xfId="0" applyFont="1" applyBorder="1" applyAlignment="1">
      <alignment/>
    </xf>
    <xf numFmtId="37" fontId="6" fillId="0" borderId="11" xfId="0" applyFont="1" applyBorder="1" applyAlignment="1">
      <alignment/>
    </xf>
    <xf numFmtId="37" fontId="12" fillId="0" borderId="0" xfId="0" applyFont="1" applyBorder="1" applyAlignment="1">
      <alignment/>
    </xf>
    <xf numFmtId="37" fontId="7" fillId="0" borderId="12" xfId="0" applyFont="1" applyBorder="1" applyAlignment="1">
      <alignment horizontal="center"/>
    </xf>
    <xf numFmtId="37" fontId="6" fillId="0" borderId="3" xfId="0" applyFont="1" applyBorder="1" applyAlignment="1">
      <alignment horizontal="right"/>
    </xf>
    <xf numFmtId="37" fontId="6" fillId="0" borderId="7" xfId="0" applyFont="1" applyBorder="1" applyAlignment="1">
      <alignment horizontal="right"/>
    </xf>
    <xf numFmtId="37" fontId="6" fillId="0" borderId="13" xfId="0" applyFont="1" applyBorder="1" applyAlignment="1">
      <alignment horizontal="right"/>
    </xf>
    <xf numFmtId="37" fontId="6" fillId="0" borderId="14" xfId="0" applyFont="1" applyBorder="1" applyAlignment="1">
      <alignment horizontal="right"/>
    </xf>
    <xf numFmtId="37" fontId="15" fillId="0" borderId="0" xfId="0" applyFont="1" applyAlignment="1" quotePrefix="1">
      <alignment/>
    </xf>
    <xf numFmtId="37" fontId="6" fillId="0" borderId="15" xfId="0" applyFont="1" applyBorder="1" applyAlignment="1">
      <alignment/>
    </xf>
    <xf numFmtId="37" fontId="15" fillId="0" borderId="0" xfId="0" applyFont="1" applyAlignment="1">
      <alignment horizontal="center"/>
    </xf>
    <xf numFmtId="37" fontId="15" fillId="0" borderId="0" xfId="0" applyFont="1" applyAlignment="1">
      <alignment horizontal="left"/>
    </xf>
    <xf numFmtId="37" fontId="15" fillId="0" borderId="15" xfId="0" applyFont="1" applyBorder="1" applyAlignment="1">
      <alignment/>
    </xf>
    <xf numFmtId="37" fontId="6" fillId="0" borderId="0" xfId="0" applyFont="1" applyAlignment="1">
      <alignment horizontal="center"/>
    </xf>
    <xf numFmtId="37" fontId="6" fillId="0" borderId="0" xfId="0" applyFont="1" applyBorder="1" applyAlignment="1">
      <alignment horizontal="center"/>
    </xf>
    <xf numFmtId="37" fontId="3" fillId="0" borderId="0" xfId="0" applyFont="1" applyBorder="1" applyAlignment="1">
      <alignment horizontal="center"/>
    </xf>
    <xf numFmtId="37" fontId="3" fillId="0" borderId="16"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xf>
    <xf numFmtId="37" fontId="6" fillId="0" borderId="0" xfId="0" applyFont="1" applyAlignment="1" quotePrefix="1">
      <alignment horizontal="left"/>
    </xf>
    <xf numFmtId="37" fontId="15" fillId="0" borderId="0" xfId="0" applyFont="1" applyAlignment="1" quotePrefix="1">
      <alignment horizontal="left"/>
    </xf>
    <xf numFmtId="37" fontId="6" fillId="0" borderId="0" xfId="0" applyFont="1" applyBorder="1" applyAlignment="1" quotePrefix="1">
      <alignment horizontal="left"/>
    </xf>
    <xf numFmtId="37" fontId="12" fillId="0" borderId="0" xfId="0" applyFont="1" applyAlignment="1" quotePrefix="1">
      <alignment horizontal="left"/>
    </xf>
    <xf numFmtId="37" fontId="15" fillId="0" borderId="0" xfId="0" applyFont="1" applyAlignment="1">
      <alignment horizontal="justify" wrapText="1"/>
    </xf>
    <xf numFmtId="37" fontId="11" fillId="0" borderId="0" xfId="0" applyFont="1" applyAlignment="1">
      <alignment horizontal="right"/>
    </xf>
    <xf numFmtId="37" fontId="6" fillId="0" borderId="3" xfId="0" applyFont="1" applyBorder="1" applyAlignment="1">
      <alignment horizontal="center"/>
    </xf>
    <xf numFmtId="37" fontId="3" fillId="0" borderId="0" xfId="0" applyFont="1" applyBorder="1" applyAlignment="1">
      <alignment vertical="center"/>
    </xf>
    <xf numFmtId="37" fontId="7" fillId="0" borderId="16" xfId="0" applyFont="1" applyBorder="1" applyAlignment="1">
      <alignment horizontal="center" vertical="center"/>
    </xf>
    <xf numFmtId="37" fontId="7" fillId="0" borderId="0" xfId="0" applyFont="1" applyAlignment="1">
      <alignment vertical="center"/>
    </xf>
    <xf numFmtId="199" fontId="6" fillId="0" borderId="0" xfId="0" applyNumberFormat="1" applyFont="1" applyBorder="1" applyAlignment="1" quotePrefix="1">
      <alignment horizontal="center"/>
    </xf>
    <xf numFmtId="37" fontId="3" fillId="0" borderId="0" xfId="0" applyFont="1" applyAlignment="1">
      <alignment vertical="center"/>
    </xf>
    <xf numFmtId="37" fontId="6" fillId="0" borderId="0" xfId="0" applyFont="1" applyBorder="1" applyAlignment="1">
      <alignment horizontal="left"/>
    </xf>
    <xf numFmtId="37" fontId="6" fillId="0" borderId="0" xfId="0" applyFont="1" applyAlignment="1">
      <alignment horizontal="justify" vertical="top" wrapText="1"/>
    </xf>
    <xf numFmtId="37" fontId="15" fillId="0" borderId="0" xfId="0" applyFont="1" applyAlignment="1">
      <alignment vertical="top" wrapText="1"/>
    </xf>
    <xf numFmtId="37" fontId="6" fillId="0" borderId="3" xfId="0" applyNumberFormat="1" applyFont="1" applyBorder="1" applyAlignment="1">
      <alignment horizontal="right"/>
    </xf>
    <xf numFmtId="37" fontId="15" fillId="0" borderId="0" xfId="0" applyFont="1" applyAlignment="1">
      <alignment horizontal="justify" vertical="top" wrapText="1"/>
    </xf>
    <xf numFmtId="37" fontId="3" fillId="0" borderId="0" xfId="0" applyFont="1" applyAlignment="1">
      <alignment horizontal="justify" vertical="center" wrapText="1"/>
    </xf>
    <xf numFmtId="43" fontId="15" fillId="0" borderId="0" xfId="15" applyFont="1" applyAlignment="1">
      <alignment vertical="top" wrapText="1"/>
    </xf>
    <xf numFmtId="37" fontId="0" fillId="0" borderId="0" xfId="0" applyFont="1" applyAlignment="1">
      <alignment/>
    </xf>
    <xf numFmtId="37" fontId="6" fillId="0" borderId="0" xfId="0" applyFont="1" applyAlignment="1">
      <alignment horizontal="center" vertical="top"/>
    </xf>
    <xf numFmtId="37" fontId="6" fillId="0" borderId="6" xfId="0" applyFont="1" applyBorder="1" applyAlignment="1">
      <alignment/>
    </xf>
    <xf numFmtId="192" fontId="15" fillId="0" borderId="0" xfId="15" applyNumberFormat="1" applyFont="1" applyAlignment="1">
      <alignment/>
    </xf>
    <xf numFmtId="37" fontId="6" fillId="0" borderId="0" xfId="0" applyFont="1" applyAlignment="1">
      <alignment horizontal="justify" vertical="center" wrapText="1"/>
    </xf>
    <xf numFmtId="37" fontId="6" fillId="0" borderId="16" xfId="0" applyFont="1" applyBorder="1" applyAlignment="1">
      <alignment horizontal="center"/>
    </xf>
    <xf numFmtId="0" fontId="1" fillId="0" borderId="0" xfId="35">
      <alignment/>
      <protection/>
    </xf>
    <xf numFmtId="0" fontId="0" fillId="0" borderId="0" xfId="0" applyAlignment="1" applyProtection="1">
      <alignment/>
      <protection locked="0"/>
    </xf>
    <xf numFmtId="0" fontId="1" fillId="2" borderId="0" xfId="35" applyFill="1">
      <alignment/>
      <protection/>
    </xf>
    <xf numFmtId="0" fontId="1" fillId="3" borderId="17" xfId="35" applyFill="1" applyBorder="1">
      <alignment/>
      <protection/>
    </xf>
    <xf numFmtId="0" fontId="22" fillId="4" borderId="18" xfId="35" applyFont="1" applyFill="1" applyBorder="1" applyAlignment="1">
      <alignment horizontal="center"/>
      <protection/>
    </xf>
    <xf numFmtId="0" fontId="23" fillId="5" borderId="19" xfId="35" applyFont="1" applyFill="1" applyBorder="1" applyAlignment="1">
      <alignment horizontal="center"/>
      <protection/>
    </xf>
    <xf numFmtId="0" fontId="22" fillId="4" borderId="19" xfId="35" applyFont="1" applyFill="1" applyBorder="1" applyAlignment="1">
      <alignment horizontal="center"/>
      <protection/>
    </xf>
    <xf numFmtId="0" fontId="22" fillId="4" borderId="20" xfId="35" applyFont="1" applyFill="1" applyBorder="1" applyAlignment="1">
      <alignment horizontal="center"/>
      <protection/>
    </xf>
    <xf numFmtId="0" fontId="1" fillId="3" borderId="21" xfId="35" applyFill="1" applyBorder="1">
      <alignment/>
      <protection/>
    </xf>
    <xf numFmtId="0" fontId="1" fillId="3" borderId="22" xfId="35" applyFill="1" applyBorder="1">
      <alignment/>
      <protection/>
    </xf>
    <xf numFmtId="37" fontId="0" fillId="0" borderId="0" xfId="0" applyBorder="1" applyAlignment="1">
      <alignment/>
    </xf>
    <xf numFmtId="37" fontId="6" fillId="0" borderId="23" xfId="0" applyFont="1" applyBorder="1" applyAlignment="1">
      <alignment/>
    </xf>
    <xf numFmtId="192" fontId="0" fillId="0" borderId="0" xfId="15" applyNumberFormat="1" applyAlignment="1">
      <alignment/>
    </xf>
    <xf numFmtId="192" fontId="15" fillId="0" borderId="15" xfId="15" applyNumberFormat="1" applyFont="1" applyBorder="1" applyAlignment="1">
      <alignment/>
    </xf>
    <xf numFmtId="199" fontId="6" fillId="0" borderId="0" xfId="0" applyNumberFormat="1" applyFont="1" applyBorder="1" applyAlignment="1">
      <alignment horizontal="center"/>
    </xf>
    <xf numFmtId="192" fontId="6" fillId="0" borderId="4" xfId="15" applyNumberFormat="1" applyFont="1" applyBorder="1" applyAlignment="1">
      <alignment/>
    </xf>
    <xf numFmtId="43" fontId="6" fillId="0" borderId="3" xfId="15" applyFont="1" applyBorder="1" applyAlignment="1">
      <alignment/>
    </xf>
    <xf numFmtId="192" fontId="6" fillId="0" borderId="12" xfId="15" applyNumberFormat="1" applyFont="1" applyBorder="1" applyAlignment="1">
      <alignment/>
    </xf>
    <xf numFmtId="43" fontId="6" fillId="0" borderId="10" xfId="15" applyFont="1" applyBorder="1" applyAlignment="1">
      <alignment/>
    </xf>
    <xf numFmtId="192" fontId="6" fillId="0" borderId="7" xfId="15" applyNumberFormat="1" applyFont="1" applyBorder="1" applyAlignment="1">
      <alignment/>
    </xf>
    <xf numFmtId="37" fontId="15" fillId="0" borderId="0" xfId="0" applyFont="1" applyBorder="1" applyAlignment="1">
      <alignment/>
    </xf>
    <xf numFmtId="37" fontId="3" fillId="0" borderId="0" xfId="0" applyFont="1" applyAlignment="1">
      <alignment horizontal="left" vertical="center" wrapText="1"/>
    </xf>
    <xf numFmtId="37" fontId="15" fillId="0" borderId="0" xfId="0" applyFont="1" applyAlignment="1">
      <alignment horizontal="justify"/>
    </xf>
    <xf numFmtId="37" fontId="6" fillId="0" borderId="0" xfId="0" applyFont="1" applyAlignment="1">
      <alignment horizontal="justify" vertical="justify"/>
    </xf>
    <xf numFmtId="37" fontId="16" fillId="0" borderId="0" xfId="0" applyFont="1" applyBorder="1" applyAlignment="1">
      <alignment horizontal="center"/>
    </xf>
    <xf numFmtId="37" fontId="15" fillId="0" borderId="0" xfId="0" applyFont="1" applyAlignment="1" quotePrefix="1">
      <alignment horizontal="justify" wrapText="1"/>
    </xf>
    <xf numFmtId="37" fontId="6" fillId="0" borderId="0" xfId="0" applyFont="1" applyAlignment="1">
      <alignment horizontal="justify" vertical="justify" wrapText="1"/>
    </xf>
    <xf numFmtId="37" fontId="6" fillId="0" borderId="2" xfId="0" applyFont="1" applyBorder="1" applyAlignment="1">
      <alignment/>
    </xf>
    <xf numFmtId="37" fontId="3" fillId="0" borderId="0" xfId="0" applyFont="1" applyAlignment="1" quotePrefix="1">
      <alignment horizontal="justify" vertical="center" wrapText="1"/>
    </xf>
    <xf numFmtId="37" fontId="6" fillId="0" borderId="0" xfId="0" applyFont="1" applyAlignment="1">
      <alignment horizontal="justify" wrapText="1"/>
    </xf>
    <xf numFmtId="37" fontId="0" fillId="0" borderId="0" xfId="0" applyAlignment="1">
      <alignment/>
    </xf>
    <xf numFmtId="37" fontId="15" fillId="0" borderId="0" xfId="0" applyFont="1" applyAlignment="1">
      <alignment horizontal="left" vertical="top" wrapText="1"/>
    </xf>
    <xf numFmtId="37" fontId="15" fillId="0" borderId="0" xfId="0" applyFont="1" applyAlignment="1">
      <alignment horizontal="left" vertical="center" wrapText="1"/>
    </xf>
    <xf numFmtId="192" fontId="3" fillId="0" borderId="0" xfId="15" applyNumberFormat="1" applyFont="1" applyBorder="1" applyAlignment="1">
      <alignment horizontal="right"/>
    </xf>
    <xf numFmtId="192" fontId="0" fillId="0" borderId="0" xfId="15" applyNumberFormat="1" applyBorder="1" applyAlignment="1">
      <alignment/>
    </xf>
    <xf numFmtId="192" fontId="3" fillId="0" borderId="15" xfId="15" applyNumberFormat="1" applyFont="1" applyBorder="1" applyAlignment="1">
      <alignment horizontal="right"/>
    </xf>
    <xf numFmtId="43" fontId="15" fillId="0" borderId="0" xfId="15" applyFont="1" applyAlignment="1">
      <alignment horizontal="justify" vertical="top" wrapText="1"/>
    </xf>
    <xf numFmtId="37" fontId="12" fillId="0" borderId="11" xfId="0" applyFont="1" applyBorder="1" applyAlignment="1">
      <alignment/>
    </xf>
    <xf numFmtId="43" fontId="6" fillId="0" borderId="0" xfId="15" applyFont="1" applyBorder="1" applyAlignment="1">
      <alignment/>
    </xf>
    <xf numFmtId="43" fontId="6" fillId="0" borderId="11" xfId="15" applyFont="1" applyBorder="1" applyAlignment="1">
      <alignment/>
    </xf>
    <xf numFmtId="37" fontId="12" fillId="0" borderId="6" xfId="0" applyFont="1" applyBorder="1" applyAlignment="1">
      <alignment/>
    </xf>
    <xf numFmtId="37" fontId="0" fillId="0" borderId="6" xfId="0" applyBorder="1" applyAlignment="1">
      <alignment/>
    </xf>
    <xf numFmtId="37" fontId="1" fillId="0" borderId="0" xfId="0" applyFont="1" applyAlignment="1">
      <alignment/>
    </xf>
    <xf numFmtId="0" fontId="0" fillId="0" borderId="0" xfId="0" applyAlignment="1" applyProtection="1">
      <alignment/>
      <protection hidden="1"/>
    </xf>
    <xf numFmtId="0" fontId="0" fillId="0" borderId="0" xfId="0" applyAlignment="1">
      <alignment/>
    </xf>
    <xf numFmtId="37" fontId="8" fillId="0" borderId="24" xfId="0" applyFont="1" applyBorder="1" applyAlignment="1">
      <alignment horizontal="center" vertical="center"/>
    </xf>
    <xf numFmtId="37" fontId="3" fillId="0" borderId="21" xfId="0" applyFont="1" applyBorder="1" applyAlignment="1">
      <alignment horizontal="center" vertical="center"/>
    </xf>
    <xf numFmtId="37" fontId="3" fillId="0" borderId="7" xfId="0" applyFont="1" applyBorder="1" applyAlignment="1">
      <alignment horizontal="center" vertical="center"/>
    </xf>
    <xf numFmtId="37" fontId="19" fillId="0" borderId="0" xfId="0" applyFont="1" applyBorder="1" applyAlignment="1">
      <alignment vertical="center"/>
    </xf>
    <xf numFmtId="37" fontId="17" fillId="0" borderId="0" xfId="0" applyFont="1" applyBorder="1" applyAlignment="1">
      <alignment vertical="center"/>
    </xf>
    <xf numFmtId="37" fontId="8" fillId="0" borderId="0" xfId="0" applyFont="1" applyAlignment="1">
      <alignment vertical="center"/>
    </xf>
    <xf numFmtId="37" fontId="8" fillId="0" borderId="0" xfId="0" applyFont="1" applyBorder="1" applyAlignment="1">
      <alignment horizontal="center" vertical="center"/>
    </xf>
    <xf numFmtId="37" fontId="20" fillId="0" borderId="0" xfId="0" applyFont="1" applyAlignment="1">
      <alignment vertical="center"/>
    </xf>
    <xf numFmtId="37" fontId="8" fillId="0" borderId="14" xfId="0" applyFont="1" applyBorder="1" applyAlignment="1">
      <alignment horizontal="center" vertic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8" fillId="0" borderId="7" xfId="0" applyFont="1" applyBorder="1" applyAlignment="1">
      <alignment horizontal="center" vertical="center"/>
    </xf>
    <xf numFmtId="37" fontId="20" fillId="0" borderId="3" xfId="0" applyFont="1" applyBorder="1" applyAlignment="1">
      <alignment horizontal="center" vertical="center"/>
    </xf>
    <xf numFmtId="37" fontId="20" fillId="0" borderId="3" xfId="0" applyFont="1" applyBorder="1" applyAlignment="1" quotePrefix="1">
      <alignment horizontal="center" vertical="center"/>
    </xf>
    <xf numFmtId="37" fontId="20" fillId="0" borderId="7" xfId="0" applyFont="1" applyBorder="1" applyAlignment="1" quotePrefix="1">
      <alignment horizontal="center" vertical="center"/>
    </xf>
    <xf numFmtId="37" fontId="20" fillId="0" borderId="0" xfId="0" applyFont="1" applyBorder="1" applyAlignment="1" quotePrefix="1">
      <alignment horizontal="center" vertical="center"/>
    </xf>
    <xf numFmtId="37" fontId="8" fillId="0" borderId="5" xfId="0" applyFont="1" applyBorder="1" applyAlignment="1">
      <alignment horizontal="center" vertical="center"/>
    </xf>
    <xf numFmtId="37" fontId="8" fillId="0" borderId="8" xfId="0" applyFont="1" applyBorder="1" applyAlignment="1">
      <alignment horizontal="center" vertical="center"/>
    </xf>
    <xf numFmtId="37" fontId="3" fillId="0" borderId="0" xfId="0" applyFont="1" applyAlignment="1">
      <alignment horizontal="center" vertical="center"/>
    </xf>
    <xf numFmtId="37" fontId="3" fillId="0" borderId="16" xfId="0" applyFont="1" applyBorder="1" applyAlignment="1">
      <alignment vertical="center"/>
    </xf>
    <xf numFmtId="37" fontId="3" fillId="0" borderId="16" xfId="0" applyFont="1" applyBorder="1" applyAlignment="1">
      <alignment horizontal="right" vertical="center"/>
    </xf>
    <xf numFmtId="37" fontId="3" fillId="0" borderId="0" xfId="0" applyFont="1" applyBorder="1" applyAlignment="1">
      <alignment horizontal="right" vertical="center"/>
    </xf>
    <xf numFmtId="37" fontId="3" fillId="0" borderId="16" xfId="0" applyFont="1" applyBorder="1" applyAlignment="1">
      <alignment horizontal="center" vertical="center"/>
    </xf>
    <xf numFmtId="43" fontId="3" fillId="0" borderId="16" xfId="15" applyFont="1" applyBorder="1" applyAlignment="1">
      <alignment vertical="center"/>
    </xf>
    <xf numFmtId="43" fontId="3" fillId="0" borderId="25" xfId="15" applyFont="1" applyBorder="1" applyAlignment="1">
      <alignment horizontal="right" vertical="center"/>
    </xf>
    <xf numFmtId="43" fontId="3" fillId="0" borderId="25" xfId="15" applyFont="1" applyBorder="1" applyAlignment="1">
      <alignment horizontal="center" vertical="center"/>
    </xf>
    <xf numFmtId="37" fontId="3" fillId="0" borderId="25" xfId="0" applyFont="1" applyBorder="1" applyAlignment="1">
      <alignment horizontal="center" vertical="center"/>
    </xf>
    <xf numFmtId="37" fontId="3" fillId="0" borderId="25" xfId="0" applyFont="1" applyBorder="1" applyAlignment="1">
      <alignment horizontal="right" vertical="center"/>
    </xf>
    <xf numFmtId="37" fontId="3" fillId="0" borderId="0" xfId="0" applyFont="1" applyAlignment="1">
      <alignment horizontal="right" vertical="center"/>
    </xf>
    <xf numFmtId="37" fontId="3" fillId="0" borderId="21" xfId="0" applyFont="1" applyBorder="1" applyAlignment="1">
      <alignment vertical="center"/>
    </xf>
    <xf numFmtId="37" fontId="3" fillId="0" borderId="7" xfId="0" applyFont="1" applyBorder="1" applyAlignment="1">
      <alignment vertical="center"/>
    </xf>
    <xf numFmtId="37" fontId="3" fillId="0" borderId="7" xfId="0" applyFont="1" applyBorder="1" applyAlignment="1">
      <alignment horizontal="right" vertical="center"/>
    </xf>
    <xf numFmtId="37" fontId="3" fillId="0" borderId="8" xfId="0" applyNumberFormat="1" applyFont="1" applyBorder="1" applyAlignment="1">
      <alignment vertical="center"/>
    </xf>
    <xf numFmtId="192" fontId="3" fillId="0" borderId="8" xfId="15" applyNumberFormat="1" applyFont="1" applyBorder="1" applyAlignment="1">
      <alignment horizontal="right" vertical="center"/>
    </xf>
    <xf numFmtId="192" fontId="3" fillId="0" borderId="8" xfId="15" applyNumberFormat="1" applyFont="1" applyBorder="1" applyAlignment="1">
      <alignment vertical="center"/>
    </xf>
    <xf numFmtId="37" fontId="3" fillId="0" borderId="8" xfId="0" applyFont="1" applyBorder="1" applyAlignment="1">
      <alignment horizontal="center" vertical="center"/>
    </xf>
    <xf numFmtId="37" fontId="3" fillId="0" borderId="0" xfId="0" applyNumberFormat="1" applyFont="1" applyAlignment="1">
      <alignment vertical="center"/>
    </xf>
    <xf numFmtId="37" fontId="3" fillId="0" borderId="0" xfId="0" applyFont="1" applyBorder="1" applyAlignment="1">
      <alignment horizontal="center" vertical="center"/>
    </xf>
    <xf numFmtId="37" fontId="3" fillId="0" borderId="0" xfId="0" applyFont="1" applyAlignment="1">
      <alignment horizontal="left" vertical="center"/>
    </xf>
    <xf numFmtId="43" fontId="3" fillId="0" borderId="16" xfId="15" applyFont="1" applyBorder="1" applyAlignment="1">
      <alignment horizontal="right" vertical="center"/>
    </xf>
    <xf numFmtId="43" fontId="3" fillId="0" borderId="0" xfId="15" applyFont="1" applyAlignment="1">
      <alignment vertical="center"/>
    </xf>
    <xf numFmtId="43" fontId="3" fillId="0" borderId="21" xfId="15" applyFont="1" applyBorder="1" applyAlignment="1">
      <alignment vertical="center"/>
    </xf>
    <xf numFmtId="37" fontId="3" fillId="0" borderId="26" xfId="0" applyFont="1" applyBorder="1" applyAlignment="1">
      <alignment horizontal="center" vertical="center"/>
    </xf>
    <xf numFmtId="43" fontId="3" fillId="0" borderId="3" xfId="15" applyFont="1" applyBorder="1" applyAlignment="1">
      <alignment vertical="center"/>
    </xf>
    <xf numFmtId="43" fontId="3" fillId="0" borderId="7" xfId="15" applyFont="1" applyBorder="1" applyAlignment="1">
      <alignment vertical="center"/>
    </xf>
    <xf numFmtId="37" fontId="3" fillId="0" borderId="4" xfId="0" applyFont="1" applyBorder="1" applyAlignment="1">
      <alignment horizontal="center" vertical="center"/>
    </xf>
    <xf numFmtId="37" fontId="3" fillId="0" borderId="3" xfId="0" applyFont="1" applyBorder="1" applyAlignment="1">
      <alignment vertical="center"/>
    </xf>
    <xf numFmtId="37" fontId="3" fillId="0" borderId="4" xfId="0" applyFont="1" applyBorder="1" applyAlignment="1">
      <alignment vertical="center"/>
    </xf>
    <xf numFmtId="43" fontId="3" fillId="0" borderId="8" xfId="15" applyFont="1" applyBorder="1" applyAlignment="1">
      <alignment vertical="center"/>
    </xf>
    <xf numFmtId="37" fontId="3" fillId="0" borderId="9" xfId="0" applyFont="1" applyBorder="1" applyAlignment="1">
      <alignment horizontal="center" vertical="center"/>
    </xf>
    <xf numFmtId="37" fontId="3" fillId="0" borderId="27" xfId="0" applyFont="1" applyBorder="1" applyAlignment="1">
      <alignment vertical="center"/>
    </xf>
    <xf numFmtId="197" fontId="3" fillId="0" borderId="0" xfId="0" applyNumberFormat="1" applyFont="1" applyAlignment="1" quotePrefix="1">
      <alignment horizontal="right" vertical="center"/>
    </xf>
    <xf numFmtId="191" fontId="3" fillId="0" borderId="0" xfId="15" applyNumberFormat="1" applyFont="1" applyAlignment="1" quotePrefix="1">
      <alignment horizontal="right" vertical="center"/>
    </xf>
    <xf numFmtId="197" fontId="3" fillId="0" borderId="0" xfId="0" applyNumberFormat="1" applyFont="1" applyAlignment="1">
      <alignment horizontal="right" vertical="center"/>
    </xf>
    <xf numFmtId="43" fontId="3" fillId="0" borderId="0" xfId="15" applyFont="1" applyAlignment="1" quotePrefix="1">
      <alignment horizontal="right" vertical="center"/>
    </xf>
    <xf numFmtId="191" fontId="3" fillId="0" borderId="0" xfId="15" applyNumberFormat="1" applyFont="1" applyAlignment="1">
      <alignment horizontal="right" vertical="center"/>
    </xf>
    <xf numFmtId="43" fontId="3" fillId="0" borderId="0" xfId="15" applyFont="1" applyAlignment="1">
      <alignment horizontal="right" vertical="center"/>
    </xf>
    <xf numFmtId="43" fontId="3" fillId="0" borderId="0" xfId="15" applyFont="1" applyAlignment="1">
      <alignment horizontal="center" vertical="center"/>
    </xf>
    <xf numFmtId="37" fontId="3" fillId="0" borderId="7" xfId="0" applyFont="1" applyBorder="1" applyAlignment="1" quotePrefix="1">
      <alignment horizontal="center" vertical="center"/>
    </xf>
    <xf numFmtId="37" fontId="3" fillId="0" borderId="0" xfId="0" applyFont="1" applyAlignment="1" quotePrefix="1">
      <alignment horizontal="center" vertical="center"/>
    </xf>
    <xf numFmtId="37" fontId="18" fillId="0" borderId="0" xfId="0" applyFont="1" applyAlignment="1">
      <alignment vertical="center"/>
    </xf>
    <xf numFmtId="37" fontId="9" fillId="0" borderId="0" xfId="0" applyFont="1" applyAlignment="1">
      <alignment horizontal="left" vertical="center"/>
    </xf>
    <xf numFmtId="37" fontId="3" fillId="0" borderId="6" xfId="0" applyNumberFormat="1" applyFont="1" applyBorder="1" applyAlignment="1">
      <alignment vertical="center"/>
    </xf>
    <xf numFmtId="37" fontId="3" fillId="0" borderId="6" xfId="0" applyFont="1" applyBorder="1" applyAlignment="1">
      <alignment vertical="center"/>
    </xf>
    <xf numFmtId="37" fontId="3" fillId="0" borderId="7" xfId="0" applyNumberFormat="1" applyFont="1" applyBorder="1" applyAlignment="1">
      <alignment vertical="center"/>
    </xf>
    <xf numFmtId="37" fontId="3" fillId="0" borderId="12" xfId="0" applyFont="1" applyBorder="1" applyAlignment="1">
      <alignment vertical="center"/>
    </xf>
    <xf numFmtId="43" fontId="3" fillId="0" borderId="4" xfId="15" applyFont="1" applyBorder="1" applyAlignment="1">
      <alignment vertical="center"/>
    </xf>
    <xf numFmtId="192" fontId="3" fillId="0" borderId="7" xfId="15" applyNumberFormat="1" applyFont="1" applyBorder="1" applyAlignment="1">
      <alignment vertical="center"/>
    </xf>
    <xf numFmtId="37" fontId="3" fillId="0" borderId="15" xfId="0" applyNumberFormat="1" applyFont="1" applyBorder="1" applyAlignment="1">
      <alignment vertical="center"/>
    </xf>
    <xf numFmtId="37" fontId="3" fillId="0" borderId="15" xfId="0" applyFont="1" applyBorder="1" applyAlignment="1">
      <alignment vertical="center"/>
    </xf>
    <xf numFmtId="39" fontId="3" fillId="0" borderId="0" xfId="0" applyNumberFormat="1" applyFont="1" applyBorder="1" applyAlignment="1">
      <alignment vertical="center"/>
    </xf>
    <xf numFmtId="39" fontId="3" fillId="0" borderId="0" xfId="0" applyNumberFormat="1" applyFont="1" applyAlignment="1">
      <alignment horizontal="right" vertical="center"/>
    </xf>
    <xf numFmtId="37" fontId="17" fillId="0" borderId="0" xfId="0" applyFont="1" applyAlignment="1">
      <alignment vertical="center"/>
    </xf>
    <xf numFmtId="39" fontId="3" fillId="0" borderId="0" xfId="0" applyNumberFormat="1" applyFont="1" applyAlignment="1">
      <alignment vertical="center"/>
    </xf>
    <xf numFmtId="192" fontId="3" fillId="0" borderId="0" xfId="15" applyNumberFormat="1" applyFont="1" applyBorder="1" applyAlignment="1">
      <alignment vertical="center"/>
    </xf>
    <xf numFmtId="0" fontId="0" fillId="0" borderId="0" xfId="0" applyAlignment="1" applyProtection="1">
      <alignment/>
      <protection hidden="1" locked="0"/>
    </xf>
    <xf numFmtId="37" fontId="5" fillId="0" borderId="21" xfId="0" applyFont="1" applyBorder="1" applyAlignment="1">
      <alignment/>
    </xf>
    <xf numFmtId="37" fontId="6" fillId="0" borderId="8" xfId="0" applyFont="1" applyBorder="1" applyAlignment="1">
      <alignment horizontal="right"/>
    </xf>
    <xf numFmtId="37" fontId="3" fillId="0" borderId="0" xfId="0" applyFont="1" applyAlignment="1">
      <alignment horizontal="right" vertical="center" wrapText="1"/>
    </xf>
    <xf numFmtId="37" fontId="11" fillId="0" borderId="0" xfId="0" applyFont="1" applyAlignment="1" quotePrefix="1">
      <alignment horizontal="center" vertical="top"/>
    </xf>
    <xf numFmtId="37" fontId="12" fillId="0" borderId="0" xfId="0" applyFont="1" applyAlignment="1">
      <alignment vertical="top"/>
    </xf>
    <xf numFmtId="37" fontId="2" fillId="0" borderId="0" xfId="0" applyFont="1" applyAlignment="1">
      <alignment vertical="top"/>
    </xf>
    <xf numFmtId="37" fontId="5" fillId="0" borderId="0" xfId="0" applyFont="1" applyAlignment="1">
      <alignment vertical="top"/>
    </xf>
    <xf numFmtId="37" fontId="0" fillId="0" borderId="0" xfId="0" applyAlignment="1">
      <alignment vertical="top"/>
    </xf>
    <xf numFmtId="37" fontId="3" fillId="0" borderId="0" xfId="0" applyFont="1" applyAlignment="1">
      <alignment horizontal="center" vertical="top"/>
    </xf>
    <xf numFmtId="193" fontId="0" fillId="0" borderId="0" xfId="15" applyNumberFormat="1" applyAlignment="1">
      <alignment/>
    </xf>
    <xf numFmtId="41" fontId="3" fillId="0" borderId="7" xfId="15" applyNumberFormat="1" applyFont="1" applyBorder="1" applyAlignment="1">
      <alignment vertical="center"/>
    </xf>
    <xf numFmtId="37" fontId="15" fillId="0" borderId="0" xfId="0" applyFont="1" applyAlignment="1">
      <alignment horizontal="justify" vertical="top"/>
    </xf>
    <xf numFmtId="37" fontId="8" fillId="0" borderId="28" xfId="0" applyFont="1" applyBorder="1" applyAlignment="1">
      <alignment horizontal="center" vertical="center"/>
    </xf>
    <xf numFmtId="37" fontId="15" fillId="0" borderId="0" xfId="0" applyFont="1" applyAlignment="1" quotePrefix="1">
      <alignment horizontal="justify" vertical="center" wrapText="1"/>
    </xf>
    <xf numFmtId="37" fontId="6" fillId="0" borderId="0" xfId="0" applyFont="1" applyAlignment="1">
      <alignment horizontal="justify" vertical="top" wrapText="1"/>
    </xf>
    <xf numFmtId="37" fontId="6" fillId="0" borderId="0" xfId="0" applyFont="1" applyAlignment="1">
      <alignment horizontal="justify" vertical="justify" wrapText="1"/>
    </xf>
    <xf numFmtId="37" fontId="0" fillId="0" borderId="0" xfId="0" applyAlignment="1">
      <alignment horizontal="justify" wrapText="1"/>
    </xf>
    <xf numFmtId="37" fontId="15" fillId="0" borderId="0" xfId="0" applyFont="1" applyAlignment="1">
      <alignment horizontal="justify" vertical="top" wrapText="1"/>
    </xf>
    <xf numFmtId="37" fontId="0" fillId="0" borderId="0" xfId="0" applyAlignment="1">
      <alignment vertical="top" wrapText="1"/>
    </xf>
    <xf numFmtId="37" fontId="6" fillId="0" borderId="0" xfId="0" applyFont="1" applyAlignment="1">
      <alignment horizontal="justify" vertical="justify"/>
    </xf>
    <xf numFmtId="37" fontId="6" fillId="0" borderId="0" xfId="0" applyFont="1" applyAlignment="1">
      <alignment horizontal="justify" wrapText="1"/>
    </xf>
    <xf numFmtId="0" fontId="15" fillId="0" borderId="0" xfId="15" applyNumberFormat="1" applyFont="1" applyAlignment="1">
      <alignment horizontal="justify" vertical="top" wrapText="1"/>
    </xf>
    <xf numFmtId="37" fontId="15" fillId="0" borderId="0" xfId="0" applyFont="1" applyAlignment="1">
      <alignment horizontal="left" vertical="top" wrapText="1"/>
    </xf>
    <xf numFmtId="37" fontId="15" fillId="0" borderId="0" xfId="0" applyFont="1" applyAlignment="1" quotePrefix="1">
      <alignment horizontal="justify" vertical="top" wrapText="1"/>
    </xf>
    <xf numFmtId="37" fontId="15" fillId="0" borderId="0" xfId="0" applyFont="1" applyAlignment="1">
      <alignment horizontal="justify" vertical="center" wrapText="1"/>
    </xf>
    <xf numFmtId="37" fontId="6" fillId="0" borderId="0" xfId="0" applyFont="1" applyAlignment="1">
      <alignment horizontal="justify" vertical="center" wrapText="1"/>
    </xf>
    <xf numFmtId="37" fontId="4" fillId="0" borderId="0" xfId="0" applyFont="1" applyAlignment="1">
      <alignment horizontal="center"/>
    </xf>
    <xf numFmtId="37" fontId="16" fillId="0" borderId="0" xfId="0" applyFont="1" applyBorder="1" applyAlignment="1">
      <alignment horizontal="center"/>
    </xf>
    <xf numFmtId="37" fontId="6" fillId="0" borderId="0" xfId="0" applyFont="1" applyAlignment="1" quotePrefix="1">
      <alignment horizontal="justify" vertical="center" wrapText="1"/>
    </xf>
    <xf numFmtId="37" fontId="0" fillId="0" borderId="0" xfId="0" applyAlignment="1">
      <alignment/>
    </xf>
    <xf numFmtId="37" fontId="10" fillId="0" borderId="0" xfId="0" applyFont="1" applyAlignment="1">
      <alignment horizontal="center"/>
    </xf>
    <xf numFmtId="37" fontId="6" fillId="0" borderId="0" xfId="0" applyFont="1" applyAlignment="1">
      <alignment horizontal="center"/>
    </xf>
    <xf numFmtId="37" fontId="6" fillId="0" borderId="10" xfId="0" applyFont="1" applyBorder="1" applyAlignment="1">
      <alignment horizontal="center"/>
    </xf>
    <xf numFmtId="37" fontId="6" fillId="0" borderId="11" xfId="0" applyFont="1" applyBorder="1" applyAlignment="1">
      <alignment horizontal="center"/>
    </xf>
    <xf numFmtId="37" fontId="6" fillId="0" borderId="29" xfId="0" applyFont="1" applyBorder="1" applyAlignment="1">
      <alignment horizontal="center"/>
    </xf>
    <xf numFmtId="37" fontId="3" fillId="0" borderId="21" xfId="0" applyFont="1" applyBorder="1" applyAlignment="1">
      <alignment horizontal="center" vertical="center"/>
    </xf>
    <xf numFmtId="37" fontId="3" fillId="0" borderId="7" xfId="0" applyFont="1" applyBorder="1" applyAlignment="1">
      <alignment horizontal="center" vertical="center"/>
    </xf>
    <xf numFmtId="37" fontId="3" fillId="0" borderId="0" xfId="0" applyFont="1" applyBorder="1" applyAlignment="1">
      <alignment vertical="center"/>
    </xf>
    <xf numFmtId="37" fontId="0" fillId="0" borderId="16" xfId="0" applyFont="1" applyBorder="1" applyAlignment="1">
      <alignment vertical="center"/>
    </xf>
    <xf numFmtId="37" fontId="7" fillId="0" borderId="0" xfId="0" applyFont="1" applyAlignment="1">
      <alignment vertical="center"/>
    </xf>
    <xf numFmtId="37" fontId="3" fillId="0" borderId="0" xfId="0" applyFont="1" applyAlignment="1">
      <alignment vertical="center"/>
    </xf>
    <xf numFmtId="37" fontId="8" fillId="0" borderId="13" xfId="0" applyFont="1" applyBorder="1" applyAlignment="1">
      <alignment horizontal="center" vertical="center"/>
    </xf>
    <xf numFmtId="37" fontId="8" fillId="0" borderId="28" xfId="0" applyFont="1" applyBorder="1" applyAlignment="1">
      <alignment horizontal="center" vertical="center"/>
    </xf>
    <xf numFmtId="37" fontId="7" fillId="0" borderId="0" xfId="0" applyFont="1" applyBorder="1" applyAlignment="1">
      <alignment vertical="center"/>
    </xf>
    <xf numFmtId="37" fontId="3" fillId="0" borderId="0" xfId="0" applyFont="1" applyAlignment="1" quotePrefix="1">
      <alignment horizontal="justify" vertical="center" wrapText="1"/>
    </xf>
    <xf numFmtId="37" fontId="3" fillId="0" borderId="0" xfId="0" applyFont="1" applyAlignment="1">
      <alignment horizontal="justify" vertical="top" wrapText="1"/>
    </xf>
  </cellXfs>
  <cellStyles count="25">
    <cellStyle name="Normal" xfId="0"/>
    <cellStyle name="Comma" xfId="15"/>
    <cellStyle name="Comma [0]" xfId="16"/>
    <cellStyle name="Comma [0]_General" xfId="17"/>
    <cellStyle name="Comma_General" xfId="18"/>
    <cellStyle name="Currency" xfId="19"/>
    <cellStyle name="Currency [0]" xfId="20"/>
    <cellStyle name="Currency [0]_Billing &amp; Collection" xfId="21"/>
    <cellStyle name="Currency [0]_Book1" xfId="22"/>
    <cellStyle name="Currency [0]_Book1_Book1" xfId="23"/>
    <cellStyle name="Currency [0]_General" xfId="24"/>
    <cellStyle name="Currency [0]_PR_acc_pr 2000" xfId="25"/>
    <cellStyle name="Currency [0]_TV_PYMT" xfId="26"/>
    <cellStyle name="Currency [0]_W-N-L" xfId="27"/>
    <cellStyle name="Currency_Billing &amp; Collection" xfId="28"/>
    <cellStyle name="Currency_Book1" xfId="29"/>
    <cellStyle name="Currency_Book1_Book1" xfId="30"/>
    <cellStyle name="Currency_General" xfId="31"/>
    <cellStyle name="Currency_PR_acc_pr 2000" xfId="32"/>
    <cellStyle name="Currency_TV_PYMT" xfId="33"/>
    <cellStyle name="Currency_W-N-L" xfId="34"/>
    <cellStyle name="Normal_Book1" xfId="35"/>
    <cellStyle name="Normal_PR_acc_pr 2000" xfId="36"/>
    <cellStyle name="Normal_TV_PYMT" xfId="37"/>
    <cellStyle name="Percent"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3"/>
  <sheetViews>
    <sheetView tabSelected="1" zoomScale="75" zoomScaleNormal="75" workbookViewId="0" topLeftCell="A327">
      <selection activeCell="J256" sqref="J256"/>
    </sheetView>
  </sheetViews>
  <sheetFormatPr defaultColWidth="8.88671875" defaultRowHeight="15"/>
  <cols>
    <col min="1" max="1" width="3.6640625" style="0" customWidth="1"/>
    <col min="2" max="2" width="3.3359375" style="0" customWidth="1"/>
    <col min="3" max="3" width="1.77734375" style="0" customWidth="1"/>
    <col min="4" max="4" width="23.4453125" style="0" customWidth="1"/>
    <col min="5" max="5" width="2.77734375" style="0" customWidth="1"/>
    <col min="6" max="7" width="11.6640625" style="0" customWidth="1"/>
    <col min="8" max="8" width="12.3359375" style="0" customWidth="1"/>
    <col min="9" max="9" width="3.3359375" style="0" customWidth="1"/>
  </cols>
  <sheetData>
    <row r="1" spans="1:9" ht="15">
      <c r="A1" s="231" t="s">
        <v>91</v>
      </c>
      <c r="B1" s="231"/>
      <c r="C1" s="231"/>
      <c r="D1" s="231"/>
      <c r="E1" s="231"/>
      <c r="F1" s="231"/>
      <c r="G1" s="231"/>
      <c r="H1" s="231"/>
      <c r="I1" s="231"/>
    </row>
    <row r="2" spans="1:9" ht="15">
      <c r="A2" s="232" t="s">
        <v>92</v>
      </c>
      <c r="B2" s="232"/>
      <c r="C2" s="232"/>
      <c r="D2" s="232"/>
      <c r="E2" s="232"/>
      <c r="F2" s="232"/>
      <c r="G2" s="232"/>
      <c r="H2" s="232"/>
      <c r="I2" s="232"/>
    </row>
    <row r="3" spans="1:9" ht="15">
      <c r="A3" s="232" t="s">
        <v>93</v>
      </c>
      <c r="B3" s="232"/>
      <c r="C3" s="232"/>
      <c r="D3" s="232"/>
      <c r="E3" s="232"/>
      <c r="F3" s="232"/>
      <c r="G3" s="232"/>
      <c r="H3" s="232"/>
      <c r="I3" s="232"/>
    </row>
    <row r="4" ht="15">
      <c r="A4" s="4"/>
    </row>
    <row r="5" spans="1:9" ht="15">
      <c r="A5" s="227" t="s">
        <v>171</v>
      </c>
      <c r="B5" s="227"/>
      <c r="C5" s="227"/>
      <c r="D5" s="227"/>
      <c r="E5" s="227"/>
      <c r="F5" s="227"/>
      <c r="G5" s="227"/>
      <c r="H5" s="227"/>
      <c r="I5" s="227"/>
    </row>
    <row r="6" spans="1:9" ht="15">
      <c r="A6" s="227" t="s">
        <v>16</v>
      </c>
      <c r="B6" s="227"/>
      <c r="C6" s="227"/>
      <c r="D6" s="227"/>
      <c r="E6" s="227"/>
      <c r="F6" s="227"/>
      <c r="G6" s="227"/>
      <c r="H6" s="227"/>
      <c r="I6" s="227"/>
    </row>
    <row r="7" spans="1:3" ht="15">
      <c r="A7" s="5"/>
      <c r="B7" s="5"/>
      <c r="C7" s="5"/>
    </row>
    <row r="8" spans="1:3" ht="15">
      <c r="A8" s="228" t="s">
        <v>154</v>
      </c>
      <c r="B8" s="228"/>
      <c r="C8" s="104"/>
    </row>
    <row r="9" spans="1:5" ht="21" customHeight="1">
      <c r="A9" s="9">
        <v>1</v>
      </c>
      <c r="B9" s="10" t="s">
        <v>158</v>
      </c>
      <c r="C9" s="10"/>
      <c r="D9" s="1"/>
      <c r="E9" s="1"/>
    </row>
    <row r="10" spans="1:9" ht="15" customHeight="1">
      <c r="A10" s="9"/>
      <c r="B10" s="229" t="s">
        <v>17</v>
      </c>
      <c r="C10" s="229"/>
      <c r="D10" s="230"/>
      <c r="E10" s="230"/>
      <c r="F10" s="230"/>
      <c r="G10" s="230"/>
      <c r="H10" s="230"/>
      <c r="I10" s="230"/>
    </row>
    <row r="11" spans="1:9" ht="12" customHeight="1">
      <c r="A11" s="9"/>
      <c r="B11" s="230"/>
      <c r="C11" s="230"/>
      <c r="D11" s="230"/>
      <c r="E11" s="230"/>
      <c r="F11" s="230"/>
      <c r="G11" s="230"/>
      <c r="H11" s="230"/>
      <c r="I11" s="230"/>
    </row>
    <row r="12" spans="1:9" ht="12" customHeight="1">
      <c r="A12" s="9"/>
      <c r="B12" s="230"/>
      <c r="C12" s="230"/>
      <c r="D12" s="230"/>
      <c r="E12" s="230"/>
      <c r="F12" s="230"/>
      <c r="G12" s="230"/>
      <c r="H12" s="230"/>
      <c r="I12" s="230"/>
    </row>
    <row r="13" spans="1:8" ht="12.75" customHeight="1">
      <c r="A13" s="7"/>
      <c r="B13" s="4"/>
      <c r="C13" s="4"/>
      <c r="F13" s="3"/>
      <c r="G13" s="3"/>
      <c r="H13" s="3"/>
    </row>
    <row r="14" spans="1:8" ht="12.75" customHeight="1">
      <c r="A14" s="9">
        <v>2</v>
      </c>
      <c r="B14" s="10" t="s">
        <v>188</v>
      </c>
      <c r="C14" s="10"/>
      <c r="D14" s="1"/>
      <c r="E14" s="1"/>
      <c r="F14" s="3"/>
      <c r="G14" s="6" t="s">
        <v>86</v>
      </c>
      <c r="H14" s="3"/>
    </row>
    <row r="15" spans="1:8" ht="12.75" customHeight="1">
      <c r="A15" s="9"/>
      <c r="B15" s="8" t="s">
        <v>37</v>
      </c>
      <c r="C15" s="8"/>
      <c r="F15" s="3"/>
      <c r="G15" s="3"/>
      <c r="H15" s="3"/>
    </row>
    <row r="16" spans="1:8" ht="12.75" customHeight="1" hidden="1">
      <c r="A16" s="9"/>
      <c r="B16" s="8"/>
      <c r="C16" s="8"/>
      <c r="F16" s="3"/>
      <c r="G16" s="48" t="s">
        <v>209</v>
      </c>
      <c r="H16" s="48" t="s">
        <v>209</v>
      </c>
    </row>
    <row r="17" spans="1:8" ht="12.75" customHeight="1" hidden="1">
      <c r="A17" s="9"/>
      <c r="B17" s="8"/>
      <c r="C17" s="8"/>
      <c r="F17" s="3"/>
      <c r="G17" s="48" t="s">
        <v>189</v>
      </c>
      <c r="H17" s="48" t="s">
        <v>210</v>
      </c>
    </row>
    <row r="18" spans="1:8" ht="12.75" customHeight="1" hidden="1" thickBot="1">
      <c r="A18" s="9"/>
      <c r="B18" s="8"/>
      <c r="C18" s="8"/>
      <c r="F18" s="3"/>
      <c r="G18" s="51" t="s">
        <v>132</v>
      </c>
      <c r="H18" s="51" t="s">
        <v>132</v>
      </c>
    </row>
    <row r="19" spans="1:8" ht="12.75" customHeight="1" hidden="1">
      <c r="A19" s="9"/>
      <c r="B19" s="8"/>
      <c r="C19" s="8"/>
      <c r="F19" s="3"/>
      <c r="G19" s="50"/>
      <c r="H19" s="50"/>
    </row>
    <row r="20" spans="1:9" ht="12.75" customHeight="1" hidden="1" thickBot="1">
      <c r="A20" s="9"/>
      <c r="B20" s="8"/>
      <c r="C20" s="8"/>
      <c r="D20" s="4" t="s">
        <v>208</v>
      </c>
      <c r="E20" s="4"/>
      <c r="F20" s="3"/>
      <c r="G20" s="91"/>
      <c r="H20" s="91"/>
      <c r="I20" s="90"/>
    </row>
    <row r="21" spans="1:9" ht="12.75" customHeight="1">
      <c r="A21" s="9"/>
      <c r="B21" s="8"/>
      <c r="C21" s="8"/>
      <c r="D21" s="4"/>
      <c r="E21" s="4"/>
      <c r="F21" s="3"/>
      <c r="G21" s="24"/>
      <c r="H21" s="24"/>
      <c r="I21" s="90"/>
    </row>
    <row r="22" spans="1:11" ht="12.75" customHeight="1">
      <c r="A22" s="9"/>
      <c r="B22" s="8"/>
      <c r="C22" s="8"/>
      <c r="D22" s="4"/>
      <c r="E22" s="4"/>
      <c r="F22" s="3"/>
      <c r="G22" s="48" t="s">
        <v>209</v>
      </c>
      <c r="H22" s="48" t="s">
        <v>209</v>
      </c>
      <c r="I22" s="90"/>
      <c r="J22" s="48"/>
      <c r="K22" s="48"/>
    </row>
    <row r="23" spans="1:11" ht="12.75" customHeight="1">
      <c r="A23" s="9"/>
      <c r="B23" s="8"/>
      <c r="C23" s="8"/>
      <c r="D23" s="4"/>
      <c r="E23" s="4"/>
      <c r="F23" s="3"/>
      <c r="G23" s="48" t="s">
        <v>189</v>
      </c>
      <c r="H23" s="48" t="s">
        <v>210</v>
      </c>
      <c r="I23" s="90"/>
      <c r="J23" s="48"/>
      <c r="K23" s="48"/>
    </row>
    <row r="24" spans="1:9" ht="12.75" customHeight="1" thickBot="1">
      <c r="A24" s="9"/>
      <c r="B24" s="8"/>
      <c r="C24" s="8"/>
      <c r="D24" s="4"/>
      <c r="E24" s="4"/>
      <c r="F24" s="3"/>
      <c r="G24" s="51" t="s">
        <v>132</v>
      </c>
      <c r="H24" s="51" t="s">
        <v>132</v>
      </c>
      <c r="I24" s="90"/>
    </row>
    <row r="25" spans="1:9" ht="9" customHeight="1">
      <c r="A25" s="9"/>
      <c r="B25" s="8"/>
      <c r="C25" s="8"/>
      <c r="D25" s="4"/>
      <c r="E25" s="4"/>
      <c r="F25" s="3"/>
      <c r="G25" s="50"/>
      <c r="H25" s="50"/>
      <c r="I25" s="90"/>
    </row>
    <row r="26" spans="1:9" ht="12.75" customHeight="1">
      <c r="A26" s="9"/>
      <c r="B26" s="8"/>
      <c r="C26" s="8" t="s">
        <v>38</v>
      </c>
      <c r="D26" s="4"/>
      <c r="E26" s="4"/>
      <c r="F26" s="3"/>
      <c r="G26" s="113"/>
      <c r="H26" s="113">
        <v>1</v>
      </c>
      <c r="I26" s="114"/>
    </row>
    <row r="27" spans="1:9" ht="12.75" customHeight="1">
      <c r="A27" s="9"/>
      <c r="B27" s="8"/>
      <c r="C27" s="8" t="s">
        <v>35</v>
      </c>
      <c r="D27" s="4"/>
      <c r="E27" s="4"/>
      <c r="F27" s="3"/>
      <c r="G27" s="113">
        <v>0</v>
      </c>
      <c r="H27" s="113">
        <f>861+G27</f>
        <v>861</v>
      </c>
      <c r="I27" s="114"/>
    </row>
    <row r="28" spans="1:9" ht="12.75" customHeight="1">
      <c r="A28" s="9"/>
      <c r="B28" s="8"/>
      <c r="C28" s="8" t="s">
        <v>8</v>
      </c>
      <c r="D28" s="4"/>
      <c r="E28" s="4"/>
      <c r="F28" s="3"/>
      <c r="G28" s="113"/>
      <c r="H28" s="113"/>
      <c r="I28" s="114"/>
    </row>
    <row r="29" spans="1:9" ht="12.75" customHeight="1">
      <c r="A29" s="9"/>
      <c r="B29" s="8"/>
      <c r="C29" s="8"/>
      <c r="D29" s="4" t="s">
        <v>9</v>
      </c>
      <c r="E29" s="4"/>
      <c r="F29" s="3"/>
      <c r="G29" s="113">
        <v>-36009</v>
      </c>
      <c r="H29" s="113">
        <v>-36009</v>
      </c>
      <c r="I29" s="114"/>
    </row>
    <row r="30" spans="1:9" ht="12.75" customHeight="1">
      <c r="A30" s="9"/>
      <c r="B30" s="8"/>
      <c r="C30" s="8"/>
      <c r="D30" s="4" t="s">
        <v>10</v>
      </c>
      <c r="E30" s="4"/>
      <c r="F30" s="3"/>
      <c r="G30" s="113">
        <v>-20184</v>
      </c>
      <c r="H30" s="113">
        <v>-20184</v>
      </c>
      <c r="I30" s="114"/>
    </row>
    <row r="31" spans="1:9" ht="12.75" customHeight="1">
      <c r="A31" s="9"/>
      <c r="B31" s="8"/>
      <c r="C31" s="8"/>
      <c r="D31" s="4" t="s">
        <v>6</v>
      </c>
      <c r="E31" s="4"/>
      <c r="F31" s="3"/>
      <c r="G31" s="113">
        <v>-3676</v>
      </c>
      <c r="H31" s="113">
        <v>-3676</v>
      </c>
      <c r="I31" s="114"/>
    </row>
    <row r="32" spans="1:9" ht="12.75" customHeight="1">
      <c r="A32" s="9"/>
      <c r="B32" s="8"/>
      <c r="C32" s="8"/>
      <c r="D32" s="4"/>
      <c r="E32" s="4"/>
      <c r="F32" s="3"/>
      <c r="G32" s="113"/>
      <c r="H32" s="113"/>
      <c r="I32" s="114"/>
    </row>
    <row r="33" spans="1:9" ht="12.75" customHeight="1">
      <c r="A33" s="9"/>
      <c r="B33" s="8"/>
      <c r="C33" s="8" t="s">
        <v>11</v>
      </c>
      <c r="D33" s="4"/>
      <c r="E33" s="4"/>
      <c r="F33" s="3"/>
      <c r="G33" s="113"/>
      <c r="H33" s="113"/>
      <c r="I33" s="114"/>
    </row>
    <row r="34" spans="1:9" ht="12.75" customHeight="1">
      <c r="A34" s="9"/>
      <c r="B34" s="8"/>
      <c r="C34" s="8"/>
      <c r="D34" s="4" t="s">
        <v>12</v>
      </c>
      <c r="E34" s="4"/>
      <c r="F34" s="3"/>
      <c r="G34" s="113">
        <v>-1169</v>
      </c>
      <c r="H34" s="113">
        <v>-1169</v>
      </c>
      <c r="I34" s="114"/>
    </row>
    <row r="35" spans="1:9" ht="12.75" customHeight="1">
      <c r="A35" s="9"/>
      <c r="B35" s="8"/>
      <c r="C35" s="8"/>
      <c r="D35" s="4" t="s">
        <v>13</v>
      </c>
      <c r="E35" s="4"/>
      <c r="F35" s="3"/>
      <c r="G35" s="113">
        <v>-1228</v>
      </c>
      <c r="H35" s="113">
        <v>-1228</v>
      </c>
      <c r="I35" s="114"/>
    </row>
    <row r="36" spans="1:9" ht="12.75" customHeight="1">
      <c r="A36" s="9"/>
      <c r="B36" s="8"/>
      <c r="C36" s="8"/>
      <c r="D36" s="4" t="s">
        <v>14</v>
      </c>
      <c r="E36" s="4"/>
      <c r="F36" s="3"/>
      <c r="G36" s="113">
        <v>-9114</v>
      </c>
      <c r="H36" s="113">
        <v>-9114</v>
      </c>
      <c r="I36" s="114"/>
    </row>
    <row r="37" spans="1:9" ht="12.75" customHeight="1">
      <c r="A37" s="9"/>
      <c r="B37" s="8"/>
      <c r="C37" s="8"/>
      <c r="D37" s="4"/>
      <c r="E37" s="4"/>
      <c r="F37" s="3"/>
      <c r="G37" s="113"/>
      <c r="H37" s="113"/>
      <c r="I37" s="114"/>
    </row>
    <row r="38" spans="1:9" ht="12.75" customHeight="1" thickBot="1">
      <c r="A38" s="9"/>
      <c r="B38" s="8"/>
      <c r="C38" s="8"/>
      <c r="D38" s="4"/>
      <c r="E38" s="4"/>
      <c r="F38" s="3"/>
      <c r="G38" s="115">
        <f>SUM(G26:G37)</f>
        <v>-71380</v>
      </c>
      <c r="H38" s="115">
        <f>SUM(H25:H37)</f>
        <v>-70518</v>
      </c>
      <c r="I38" s="114"/>
    </row>
    <row r="39" spans="1:9" ht="12.75" customHeight="1" thickTop="1">
      <c r="A39" s="9"/>
      <c r="B39" s="8"/>
      <c r="C39" s="8"/>
      <c r="D39" s="4"/>
      <c r="E39" s="4"/>
      <c r="F39" s="3"/>
      <c r="G39" s="24"/>
      <c r="H39" s="24"/>
      <c r="I39" s="90"/>
    </row>
    <row r="40" spans="1:8" ht="12.75" customHeight="1">
      <c r="A40" s="9">
        <v>3</v>
      </c>
      <c r="B40" s="10" t="s">
        <v>159</v>
      </c>
      <c r="C40" s="10"/>
      <c r="D40" s="1"/>
      <c r="E40" s="1"/>
      <c r="F40" s="3"/>
      <c r="G40" s="3"/>
      <c r="H40" s="3"/>
    </row>
    <row r="41" spans="1:3" ht="12.75" customHeight="1">
      <c r="A41" s="7"/>
      <c r="B41" s="8" t="s">
        <v>245</v>
      </c>
      <c r="C41" s="8"/>
    </row>
    <row r="42" ht="12.75" customHeight="1">
      <c r="A42" s="7"/>
    </row>
    <row r="43" spans="1:8" ht="12.75" customHeight="1">
      <c r="A43" s="9">
        <v>4</v>
      </c>
      <c r="B43" s="10" t="s">
        <v>87</v>
      </c>
      <c r="C43" s="10"/>
      <c r="D43" s="1"/>
      <c r="E43" s="1"/>
      <c r="F43" s="3"/>
      <c r="G43" s="3"/>
      <c r="H43" s="3"/>
    </row>
    <row r="44" spans="1:9" ht="12.75" customHeight="1">
      <c r="A44" s="9"/>
      <c r="B44" s="218" t="s">
        <v>196</v>
      </c>
      <c r="C44" s="218"/>
      <c r="D44" s="218"/>
      <c r="E44" s="218"/>
      <c r="F44" s="218"/>
      <c r="G44" s="218"/>
      <c r="H44" s="218"/>
      <c r="I44" s="218"/>
    </row>
    <row r="45" spans="1:9" ht="12.75" customHeight="1">
      <c r="A45" s="9"/>
      <c r="B45" s="59"/>
      <c r="C45" s="59"/>
      <c r="D45" s="59"/>
      <c r="E45" s="59"/>
      <c r="F45" s="59"/>
      <c r="G45" s="48" t="s">
        <v>209</v>
      </c>
      <c r="H45" s="48" t="s">
        <v>209</v>
      </c>
      <c r="I45" s="59"/>
    </row>
    <row r="46" spans="1:9" ht="12.75" customHeight="1">
      <c r="A46" s="9"/>
      <c r="B46" s="59"/>
      <c r="C46" s="59"/>
      <c r="D46" s="59"/>
      <c r="E46" s="59"/>
      <c r="F46" s="59"/>
      <c r="G46" s="48" t="s">
        <v>189</v>
      </c>
      <c r="H46" s="48" t="s">
        <v>210</v>
      </c>
      <c r="I46" s="59"/>
    </row>
    <row r="47" spans="1:9" ht="15" customHeight="1" thickBot="1">
      <c r="A47" s="9"/>
      <c r="B47" s="31"/>
      <c r="C47" s="31"/>
      <c r="D47" s="31"/>
      <c r="E47" s="31"/>
      <c r="F47" s="31"/>
      <c r="G47" s="51" t="s">
        <v>132</v>
      </c>
      <c r="H47" s="51" t="s">
        <v>132</v>
      </c>
      <c r="I47" s="31"/>
    </row>
    <row r="48" spans="1:10" ht="18" customHeight="1">
      <c r="A48" s="9"/>
      <c r="B48" s="31"/>
      <c r="C48" s="31"/>
      <c r="D48" s="56" t="s">
        <v>236</v>
      </c>
      <c r="E48" s="56"/>
      <c r="F48" s="31"/>
      <c r="G48" s="31">
        <v>-110.951</v>
      </c>
      <c r="H48" s="31">
        <v>-225.951</v>
      </c>
      <c r="I48" s="31"/>
      <c r="J48" s="122"/>
    </row>
    <row r="49" spans="1:10" ht="15" customHeight="1">
      <c r="A49" s="9"/>
      <c r="B49" s="31"/>
      <c r="C49" s="31"/>
      <c r="D49" s="31" t="s">
        <v>237</v>
      </c>
      <c r="E49" s="31"/>
      <c r="F49" s="31"/>
      <c r="G49" s="31">
        <v>22.291</v>
      </c>
      <c r="H49" s="31">
        <v>22.291</v>
      </c>
      <c r="I49" s="31"/>
      <c r="J49" s="122"/>
    </row>
    <row r="50" spans="1:10" ht="18" customHeight="1">
      <c r="A50" s="9"/>
      <c r="B50" s="31"/>
      <c r="C50" s="31"/>
      <c r="D50" s="31" t="s">
        <v>246</v>
      </c>
      <c r="E50" s="31"/>
      <c r="F50" s="31"/>
      <c r="G50" s="31">
        <v>-1256.232</v>
      </c>
      <c r="H50" s="77">
        <v>-4367.232</v>
      </c>
      <c r="I50" s="31"/>
      <c r="J50" s="122"/>
    </row>
    <row r="51" spans="1:10" ht="6" customHeight="1">
      <c r="A51" s="9"/>
      <c r="B51" s="31"/>
      <c r="C51" s="31"/>
      <c r="D51" s="31"/>
      <c r="E51" s="31"/>
      <c r="F51" s="31"/>
      <c r="G51" s="31"/>
      <c r="H51" s="31"/>
      <c r="I51" s="31"/>
      <c r="J51" s="122"/>
    </row>
    <row r="52" spans="1:10" ht="15" customHeight="1" thickBot="1">
      <c r="A52" s="9"/>
      <c r="B52" s="31"/>
      <c r="C52" s="31"/>
      <c r="D52" s="31"/>
      <c r="E52" s="31"/>
      <c r="F52" s="31"/>
      <c r="G52" s="47">
        <f>SUM(G48:G51)</f>
        <v>-1344.892</v>
      </c>
      <c r="H52" s="47">
        <f>SUM(H48:H51)</f>
        <v>-4570.892</v>
      </c>
      <c r="I52" s="31"/>
      <c r="J52" s="122"/>
    </row>
    <row r="53" spans="1:10" ht="15" customHeight="1" thickTop="1">
      <c r="A53" s="9"/>
      <c r="B53" s="31"/>
      <c r="C53" s="31"/>
      <c r="D53" s="31"/>
      <c r="E53" s="31"/>
      <c r="F53" s="31"/>
      <c r="G53" s="100"/>
      <c r="H53" s="100"/>
      <c r="I53" s="31"/>
      <c r="J53" s="122"/>
    </row>
    <row r="54" spans="1:9" ht="15" customHeight="1">
      <c r="A54" s="9"/>
      <c r="B54" s="218" t="s">
        <v>40</v>
      </c>
      <c r="C54" s="218"/>
      <c r="D54" s="218"/>
      <c r="E54" s="218"/>
      <c r="F54" s="218"/>
      <c r="G54" s="218"/>
      <c r="H54" s="218"/>
      <c r="I54" s="31"/>
    </row>
    <row r="55" spans="1:9" ht="12.75" customHeight="1">
      <c r="A55" s="9"/>
      <c r="B55" s="31"/>
      <c r="C55" s="31"/>
      <c r="D55" s="31"/>
      <c r="E55" s="31"/>
      <c r="F55" s="31"/>
      <c r="G55" s="31"/>
      <c r="H55" s="31"/>
      <c r="I55" s="31"/>
    </row>
    <row r="56" spans="1:9" ht="12.75" customHeight="1">
      <c r="A56" s="7"/>
      <c r="B56" s="78"/>
      <c r="C56" s="78"/>
      <c r="D56" s="78"/>
      <c r="E56" s="78"/>
      <c r="F56" s="78"/>
      <c r="G56" s="78"/>
      <c r="H56" s="78"/>
      <c r="I56" s="78"/>
    </row>
    <row r="57" spans="1:8" ht="12.75" customHeight="1">
      <c r="A57" s="9">
        <v>5</v>
      </c>
      <c r="B57" s="10" t="s">
        <v>67</v>
      </c>
      <c r="C57" s="10"/>
      <c r="D57" s="1"/>
      <c r="E57" s="1"/>
      <c r="F57" s="3"/>
      <c r="G57" s="3"/>
      <c r="H57" s="3"/>
    </row>
    <row r="58" spans="1:9" ht="12.75" customHeight="1">
      <c r="A58" s="7"/>
      <c r="B58" s="226" t="s">
        <v>18</v>
      </c>
      <c r="C58" s="226"/>
      <c r="D58" s="226"/>
      <c r="E58" s="226"/>
      <c r="F58" s="226"/>
      <c r="G58" s="226"/>
      <c r="H58" s="226"/>
      <c r="I58" s="226"/>
    </row>
    <row r="59" spans="1:9" ht="12.75" customHeight="1">
      <c r="A59" s="7"/>
      <c r="B59" s="226"/>
      <c r="C59" s="226"/>
      <c r="D59" s="226"/>
      <c r="E59" s="226"/>
      <c r="F59" s="226"/>
      <c r="G59" s="226"/>
      <c r="H59" s="226"/>
      <c r="I59" s="226"/>
    </row>
    <row r="60" spans="1:9" ht="12.75" customHeight="1">
      <c r="A60" s="7"/>
      <c r="B60" s="78"/>
      <c r="C60" s="78"/>
      <c r="D60" s="78"/>
      <c r="E60" s="78"/>
      <c r="F60" s="78"/>
      <c r="G60" s="78"/>
      <c r="H60" s="78"/>
      <c r="I60" s="78"/>
    </row>
    <row r="61" spans="1:8" ht="15" customHeight="1">
      <c r="A61" s="9">
        <v>6</v>
      </c>
      <c r="B61" s="10" t="s">
        <v>160</v>
      </c>
      <c r="C61" s="10"/>
      <c r="F61" s="3"/>
      <c r="G61" s="3"/>
      <c r="H61" s="3"/>
    </row>
    <row r="62" spans="1:9" ht="12.75" customHeight="1">
      <c r="A62" s="9"/>
      <c r="B62" s="45" t="s">
        <v>102</v>
      </c>
      <c r="C62" s="45"/>
      <c r="D62" s="222" t="s">
        <v>264</v>
      </c>
      <c r="E62" s="222"/>
      <c r="F62" s="222"/>
      <c r="G62" s="222"/>
      <c r="H62" s="222"/>
      <c r="I62" s="116"/>
    </row>
    <row r="63" spans="1:9" ht="12.75" customHeight="1">
      <c r="A63" s="9"/>
      <c r="B63" s="45"/>
      <c r="C63" s="45"/>
      <c r="D63" s="222"/>
      <c r="E63" s="222"/>
      <c r="F63" s="222"/>
      <c r="G63" s="222"/>
      <c r="H63" s="222"/>
      <c r="I63" s="116"/>
    </row>
    <row r="64" spans="1:9" ht="8.25" customHeight="1">
      <c r="A64" s="9"/>
      <c r="B64" s="45"/>
      <c r="C64" s="45"/>
      <c r="D64" s="73"/>
      <c r="E64" s="73"/>
      <c r="F64" s="73"/>
      <c r="G64" s="73"/>
      <c r="H64" s="73"/>
      <c r="I64" s="73"/>
    </row>
    <row r="65" spans="1:8" ht="12.75" customHeight="1">
      <c r="A65" s="9"/>
      <c r="B65" s="45" t="s">
        <v>103</v>
      </c>
      <c r="C65" s="45"/>
      <c r="D65" s="4" t="s">
        <v>19</v>
      </c>
      <c r="E65" s="4"/>
      <c r="F65" s="24"/>
      <c r="G65" s="4"/>
      <c r="H65" s="3"/>
    </row>
    <row r="66" spans="1:8" ht="12.75" customHeight="1">
      <c r="A66" s="9"/>
      <c r="B66" s="45"/>
      <c r="C66" s="45"/>
      <c r="D66" s="4"/>
      <c r="E66" s="4"/>
      <c r="F66" s="24"/>
      <c r="G66" s="4"/>
      <c r="H66" s="3"/>
    </row>
    <row r="67" spans="1:8" ht="12.75" customHeight="1">
      <c r="A67" s="9"/>
      <c r="D67" s="35"/>
      <c r="E67" s="117"/>
      <c r="F67" s="36"/>
      <c r="G67" s="38" t="s">
        <v>184</v>
      </c>
      <c r="H67" s="3"/>
    </row>
    <row r="68" spans="1:8" ht="13.5" customHeight="1">
      <c r="A68" s="9"/>
      <c r="D68" s="96" t="s">
        <v>185</v>
      </c>
      <c r="E68" s="118"/>
      <c r="F68" s="24"/>
      <c r="G68" s="99">
        <v>30661207</v>
      </c>
      <c r="H68" s="3"/>
    </row>
    <row r="69" spans="1:8" ht="13.5" customHeight="1">
      <c r="A69" s="9"/>
      <c r="D69" s="98" t="s">
        <v>186</v>
      </c>
      <c r="E69" s="119"/>
      <c r="F69" s="36"/>
      <c r="G69" s="97">
        <v>30661207</v>
      </c>
      <c r="H69" s="3"/>
    </row>
    <row r="70" spans="1:8" ht="12.75" customHeight="1">
      <c r="A70" s="9"/>
      <c r="D70" s="96" t="s">
        <v>187</v>
      </c>
      <c r="E70" s="118"/>
      <c r="F70" s="32"/>
      <c r="G70" s="95">
        <v>26835569</v>
      </c>
      <c r="H70" s="3"/>
    </row>
    <row r="71" spans="1:8" ht="7.5" customHeight="1">
      <c r="A71" s="7"/>
      <c r="D71" s="33"/>
      <c r="E71" s="120"/>
      <c r="F71" s="34"/>
      <c r="G71" s="34"/>
      <c r="H71" s="3"/>
    </row>
    <row r="72" spans="1:8" ht="7.5" customHeight="1">
      <c r="A72" s="7"/>
      <c r="D72" s="37"/>
      <c r="E72" s="37"/>
      <c r="F72" s="24"/>
      <c r="G72" s="24"/>
      <c r="H72" s="3"/>
    </row>
    <row r="73" spans="1:8" ht="7.5" customHeight="1">
      <c r="A73" s="7"/>
      <c r="D73" s="37"/>
      <c r="E73" s="37"/>
      <c r="F73" s="24"/>
      <c r="G73" s="24"/>
      <c r="H73" s="3"/>
    </row>
    <row r="74" spans="1:8" ht="15" customHeight="1">
      <c r="A74" s="9">
        <v>7</v>
      </c>
      <c r="B74" s="10" t="s">
        <v>161</v>
      </c>
      <c r="C74" s="10"/>
      <c r="D74" s="1"/>
      <c r="E74" s="1"/>
      <c r="F74" s="3"/>
      <c r="G74" s="3"/>
      <c r="H74" s="3"/>
    </row>
    <row r="75" spans="1:9" ht="12.75" customHeight="1">
      <c r="A75" s="9"/>
      <c r="B75" s="214" t="s">
        <v>1</v>
      </c>
      <c r="C75" s="214"/>
      <c r="D75" s="214"/>
      <c r="E75" s="214"/>
      <c r="F75" s="214"/>
      <c r="G75" s="214"/>
      <c r="H75" s="214"/>
      <c r="I75" s="214"/>
    </row>
    <row r="76" spans="1:9" ht="12.75" customHeight="1">
      <c r="A76" s="9"/>
      <c r="B76" s="214"/>
      <c r="C76" s="214"/>
      <c r="D76" s="214"/>
      <c r="E76" s="214"/>
      <c r="F76" s="214"/>
      <c r="G76" s="214"/>
      <c r="H76" s="214"/>
      <c r="I76" s="214"/>
    </row>
    <row r="77" spans="1:9" ht="10.5" customHeight="1">
      <c r="A77" s="9"/>
      <c r="B77" s="214"/>
      <c r="C77" s="214"/>
      <c r="D77" s="214"/>
      <c r="E77" s="214"/>
      <c r="F77" s="214"/>
      <c r="G77" s="214"/>
      <c r="H77" s="214"/>
      <c r="I77" s="214"/>
    </row>
    <row r="78" spans="1:9" ht="10.5" customHeight="1">
      <c r="A78" s="9"/>
      <c r="B78" s="105"/>
      <c r="C78" s="105"/>
      <c r="D78" s="105"/>
      <c r="E78" s="105"/>
      <c r="F78" s="105"/>
      <c r="G78" s="105"/>
      <c r="H78" s="105"/>
      <c r="I78" s="105"/>
    </row>
    <row r="79" spans="1:9" ht="12.75" customHeight="1">
      <c r="A79" s="9"/>
      <c r="B79" s="59" t="s">
        <v>250</v>
      </c>
      <c r="C79" s="218" t="s">
        <v>260</v>
      </c>
      <c r="D79" s="218"/>
      <c r="E79" s="218"/>
      <c r="F79" s="218"/>
      <c r="G79" s="218"/>
      <c r="H79" s="218"/>
      <c r="I79" s="218"/>
    </row>
    <row r="80" spans="1:9" ht="12.75" customHeight="1">
      <c r="A80" s="9"/>
      <c r="B80" s="105"/>
      <c r="C80" s="218"/>
      <c r="D80" s="218"/>
      <c r="E80" s="218"/>
      <c r="F80" s="218"/>
      <c r="G80" s="218"/>
      <c r="H80" s="218"/>
      <c r="I80" s="218"/>
    </row>
    <row r="81" spans="1:9" ht="12.75" customHeight="1">
      <c r="A81" s="9"/>
      <c r="B81" s="105"/>
      <c r="C81" s="105"/>
      <c r="D81" s="105"/>
      <c r="E81" s="105"/>
      <c r="F81" s="105"/>
      <c r="G81" s="105"/>
      <c r="H81" s="105"/>
      <c r="I81" s="105"/>
    </row>
    <row r="82" spans="1:9" ht="12.75" customHeight="1">
      <c r="A82" s="9"/>
      <c r="B82" s="59" t="s">
        <v>249</v>
      </c>
      <c r="C82" s="218" t="s">
        <v>253</v>
      </c>
      <c r="D82" s="218"/>
      <c r="E82" s="218"/>
      <c r="F82" s="218"/>
      <c r="G82" s="218"/>
      <c r="H82" s="218"/>
      <c r="I82" s="218"/>
    </row>
    <row r="83" spans="1:9" ht="12.75" customHeight="1">
      <c r="A83" s="9"/>
      <c r="B83" s="105"/>
      <c r="C83" s="218"/>
      <c r="D83" s="218"/>
      <c r="E83" s="218"/>
      <c r="F83" s="218"/>
      <c r="G83" s="218"/>
      <c r="H83" s="218"/>
      <c r="I83" s="218"/>
    </row>
    <row r="84" spans="1:9" ht="12.75" customHeight="1">
      <c r="A84" s="9"/>
      <c r="B84" s="105"/>
      <c r="C84" s="218"/>
      <c r="D84" s="218"/>
      <c r="E84" s="218"/>
      <c r="F84" s="218"/>
      <c r="G84" s="218"/>
      <c r="H84" s="218"/>
      <c r="I84" s="218"/>
    </row>
    <row r="85" spans="1:9" ht="12.75" customHeight="1">
      <c r="A85" s="9"/>
      <c r="B85" s="105"/>
      <c r="C85" s="218"/>
      <c r="D85" s="218"/>
      <c r="E85" s="218"/>
      <c r="F85" s="218"/>
      <c r="G85" s="218"/>
      <c r="H85" s="218"/>
      <c r="I85" s="218"/>
    </row>
    <row r="86" spans="1:9" ht="12.75" customHeight="1">
      <c r="A86" s="9"/>
      <c r="B86" s="105"/>
      <c r="C86" s="71"/>
      <c r="D86" s="71"/>
      <c r="E86" s="71"/>
      <c r="F86" s="71"/>
      <c r="G86" s="71"/>
      <c r="H86" s="71"/>
      <c r="I86" s="71"/>
    </row>
    <row r="87" spans="1:9" ht="12.75" customHeight="1">
      <c r="A87" s="9"/>
      <c r="B87" s="59" t="s">
        <v>43</v>
      </c>
      <c r="C87" s="218" t="s">
        <v>28</v>
      </c>
      <c r="D87" s="218"/>
      <c r="E87" s="218"/>
      <c r="F87" s="218"/>
      <c r="G87" s="218"/>
      <c r="H87" s="218"/>
      <c r="I87" s="218"/>
    </row>
    <row r="88" spans="1:9" ht="12.75" customHeight="1">
      <c r="A88" s="9"/>
      <c r="B88" s="105"/>
      <c r="C88" s="218"/>
      <c r="D88" s="218"/>
      <c r="E88" s="218"/>
      <c r="F88" s="218"/>
      <c r="G88" s="218"/>
      <c r="H88" s="218"/>
      <c r="I88" s="218"/>
    </row>
    <row r="89" spans="1:9" ht="12.75" customHeight="1">
      <c r="A89" s="9"/>
      <c r="B89" s="105"/>
      <c r="C89" s="218"/>
      <c r="D89" s="218"/>
      <c r="E89" s="218"/>
      <c r="F89" s="218"/>
      <c r="G89" s="218"/>
      <c r="H89" s="218"/>
      <c r="I89" s="218"/>
    </row>
    <row r="90" spans="1:9" ht="12.75" customHeight="1">
      <c r="A90" s="9"/>
      <c r="B90" s="105"/>
      <c r="C90" s="218"/>
      <c r="D90" s="218"/>
      <c r="E90" s="218"/>
      <c r="F90" s="218"/>
      <c r="G90" s="218"/>
      <c r="H90" s="218"/>
      <c r="I90" s="218"/>
    </row>
    <row r="91" spans="1:9" ht="12.75" customHeight="1">
      <c r="A91" s="9"/>
      <c r="B91" s="105"/>
      <c r="C91" s="71"/>
      <c r="D91" s="71"/>
      <c r="E91" s="71"/>
      <c r="F91" s="71"/>
      <c r="G91" s="71"/>
      <c r="H91" s="71"/>
      <c r="I91" s="71"/>
    </row>
    <row r="92" spans="1:8" s="208" customFormat="1" ht="19.5" customHeight="1">
      <c r="A92" s="204">
        <v>8</v>
      </c>
      <c r="B92" s="205" t="s">
        <v>162</v>
      </c>
      <c r="C92" s="205"/>
      <c r="D92" s="206"/>
      <c r="E92" s="206"/>
      <c r="F92" s="207"/>
      <c r="G92" s="207"/>
      <c r="H92" s="207"/>
    </row>
    <row r="93" spans="1:9" ht="12.75" customHeight="1">
      <c r="A93" s="9"/>
      <c r="B93" s="215" t="s">
        <v>207</v>
      </c>
      <c r="C93" s="215"/>
      <c r="D93" s="215"/>
      <c r="E93" s="215"/>
      <c r="F93" s="215"/>
      <c r="G93" s="215"/>
      <c r="H93" s="215"/>
      <c r="I93" s="215"/>
    </row>
    <row r="94" spans="1:9" ht="12.75" customHeight="1">
      <c r="A94" s="9"/>
      <c r="B94" s="215"/>
      <c r="C94" s="215"/>
      <c r="D94" s="215"/>
      <c r="E94" s="215"/>
      <c r="F94" s="215"/>
      <c r="G94" s="215"/>
      <c r="H94" s="215"/>
      <c r="I94" s="215"/>
    </row>
    <row r="95" spans="1:9" ht="12.75" customHeight="1">
      <c r="A95" s="9"/>
      <c r="B95" s="215"/>
      <c r="C95" s="215"/>
      <c r="D95" s="215"/>
      <c r="E95" s="215"/>
      <c r="F95" s="215"/>
      <c r="G95" s="215"/>
      <c r="H95" s="215"/>
      <c r="I95" s="215"/>
    </row>
    <row r="96" spans="1:9" ht="12.75" customHeight="1">
      <c r="A96" s="9"/>
      <c r="B96" s="215"/>
      <c r="C96" s="215"/>
      <c r="D96" s="215"/>
      <c r="E96" s="215"/>
      <c r="F96" s="215"/>
      <c r="G96" s="215"/>
      <c r="H96" s="215"/>
      <c r="I96" s="215"/>
    </row>
    <row r="97" spans="1:9" ht="12.75" customHeight="1">
      <c r="A97" s="9"/>
      <c r="B97" s="68"/>
      <c r="C97" s="68"/>
      <c r="D97" s="68"/>
      <c r="E97" s="68"/>
      <c r="F97" s="68"/>
      <c r="G97" s="68"/>
      <c r="H97" s="68"/>
      <c r="I97" s="68"/>
    </row>
    <row r="98" spans="1:9" ht="13.5" customHeight="1">
      <c r="A98" s="9"/>
      <c r="B98" s="215" t="s">
        <v>41</v>
      </c>
      <c r="C98" s="215"/>
      <c r="D98" s="215"/>
      <c r="E98" s="215"/>
      <c r="F98" s="215"/>
      <c r="G98" s="215"/>
      <c r="H98" s="215"/>
      <c r="I98" s="215"/>
    </row>
    <row r="99" spans="1:9" ht="12.75" customHeight="1">
      <c r="A99" s="9"/>
      <c r="B99" s="215"/>
      <c r="C99" s="215"/>
      <c r="D99" s="215"/>
      <c r="E99" s="215"/>
      <c r="F99" s="215"/>
      <c r="G99" s="215"/>
      <c r="H99" s="215"/>
      <c r="I99" s="215"/>
    </row>
    <row r="100" spans="1:9" ht="12.75" customHeight="1">
      <c r="A100" s="9"/>
      <c r="B100" s="215"/>
      <c r="C100" s="215"/>
      <c r="D100" s="215"/>
      <c r="E100" s="215"/>
      <c r="F100" s="215"/>
      <c r="G100" s="215"/>
      <c r="H100" s="215"/>
      <c r="I100" s="215"/>
    </row>
    <row r="101" spans="1:9" ht="12.75" customHeight="1">
      <c r="A101" s="9"/>
      <c r="B101" s="215"/>
      <c r="C101" s="215"/>
      <c r="D101" s="215"/>
      <c r="E101" s="215"/>
      <c r="F101" s="215"/>
      <c r="G101" s="215"/>
      <c r="H101" s="215"/>
      <c r="I101" s="215"/>
    </row>
    <row r="102" spans="1:8" ht="15.75" customHeight="1">
      <c r="A102" s="9"/>
      <c r="B102" s="2"/>
      <c r="C102" s="2"/>
      <c r="D102" s="74"/>
      <c r="E102" s="74"/>
      <c r="F102" s="3"/>
      <c r="G102" s="3"/>
      <c r="H102" s="3"/>
    </row>
    <row r="103" spans="1:8" s="208" customFormat="1" ht="12.75" customHeight="1">
      <c r="A103" s="204">
        <v>9</v>
      </c>
      <c r="B103" s="205" t="s">
        <v>194</v>
      </c>
      <c r="C103" s="205"/>
      <c r="F103" s="207"/>
      <c r="G103" s="207"/>
      <c r="H103" s="207"/>
    </row>
    <row r="104" spans="1:9" ht="12.75" customHeight="1">
      <c r="A104" s="9"/>
      <c r="B104" s="224" t="s">
        <v>20</v>
      </c>
      <c r="C104" s="224"/>
      <c r="D104" s="224"/>
      <c r="E104" s="224"/>
      <c r="F104" s="224"/>
      <c r="G104" s="224"/>
      <c r="H104" s="224"/>
      <c r="I104" s="224"/>
    </row>
    <row r="105" spans="1:9" ht="12.75" customHeight="1">
      <c r="A105" s="9"/>
      <c r="B105" s="224"/>
      <c r="C105" s="224"/>
      <c r="D105" s="224"/>
      <c r="E105" s="224"/>
      <c r="F105" s="224"/>
      <c r="G105" s="224"/>
      <c r="H105" s="224"/>
      <c r="I105" s="224"/>
    </row>
    <row r="106" spans="1:9" ht="12.75" customHeight="1">
      <c r="A106" s="9"/>
      <c r="B106" s="110"/>
      <c r="C106" s="110"/>
      <c r="D106" s="110"/>
      <c r="E106" s="110"/>
      <c r="F106" s="110"/>
      <c r="G106" s="110"/>
      <c r="H106" s="110"/>
      <c r="I106" s="110"/>
    </row>
    <row r="107" spans="1:8" ht="12.75" customHeight="1">
      <c r="A107" s="9">
        <v>10</v>
      </c>
      <c r="B107" s="10" t="s">
        <v>164</v>
      </c>
      <c r="C107" s="10"/>
      <c r="D107" s="1"/>
      <c r="E107" s="1"/>
      <c r="F107" s="3"/>
      <c r="G107" s="48"/>
      <c r="H107" s="3"/>
    </row>
    <row r="108" spans="1:8" ht="12.75" customHeight="1">
      <c r="A108" s="9"/>
      <c r="B108" s="10"/>
      <c r="C108" s="10"/>
      <c r="D108" s="1"/>
      <c r="E108" s="1"/>
      <c r="F108" s="3"/>
      <c r="H108" s="49" t="s">
        <v>78</v>
      </c>
    </row>
    <row r="109" spans="1:8" ht="12.75" customHeight="1">
      <c r="A109" s="9"/>
      <c r="B109" s="10"/>
      <c r="C109" s="10"/>
      <c r="D109" s="1"/>
      <c r="E109" s="1"/>
      <c r="F109" s="3"/>
      <c r="H109" s="65" t="s">
        <v>261</v>
      </c>
    </row>
    <row r="110" spans="1:8" ht="12.75" customHeight="1" thickBot="1">
      <c r="A110" s="9"/>
      <c r="B110" s="10"/>
      <c r="C110" s="10"/>
      <c r="D110" s="1"/>
      <c r="E110" s="1"/>
      <c r="F110" s="3"/>
      <c r="H110" s="79" t="s">
        <v>132</v>
      </c>
    </row>
    <row r="111" spans="1:8" ht="15" customHeight="1">
      <c r="A111" s="9"/>
      <c r="B111" s="52" t="s">
        <v>102</v>
      </c>
      <c r="C111" s="52"/>
      <c r="D111" s="31" t="s">
        <v>182</v>
      </c>
      <c r="E111" s="31"/>
      <c r="F111" s="43"/>
      <c r="H111" s="3"/>
    </row>
    <row r="112" spans="1:8" ht="6.75" customHeight="1">
      <c r="A112" s="9"/>
      <c r="B112" s="52"/>
      <c r="C112" s="52"/>
      <c r="D112" s="56"/>
      <c r="E112" s="56"/>
      <c r="F112" s="43"/>
      <c r="H112" s="4"/>
    </row>
    <row r="113" spans="1:8" ht="14.25" customHeight="1">
      <c r="A113" s="9"/>
      <c r="B113" s="52"/>
      <c r="C113" s="52"/>
      <c r="D113" s="31" t="s">
        <v>195</v>
      </c>
      <c r="E113" s="31"/>
      <c r="F113" s="43"/>
      <c r="H113" s="4">
        <f>+H115-H114</f>
        <v>252295</v>
      </c>
    </row>
    <row r="114" spans="1:8" ht="14.25" customHeight="1">
      <c r="A114" s="9"/>
      <c r="B114" s="52"/>
      <c r="C114" s="52"/>
      <c r="D114" s="56" t="s">
        <v>79</v>
      </c>
      <c r="E114" s="56"/>
      <c r="F114" s="43"/>
      <c r="H114" s="4">
        <f>-H123</f>
        <v>8585</v>
      </c>
    </row>
    <row r="115" spans="1:8" ht="14.25" customHeight="1" thickBot="1">
      <c r="A115" s="9"/>
      <c r="B115" s="52"/>
      <c r="C115" s="52"/>
      <c r="D115" s="43"/>
      <c r="E115" s="43"/>
      <c r="F115" s="43"/>
      <c r="H115" s="44">
        <v>260880</v>
      </c>
    </row>
    <row r="116" spans="1:8" ht="12.75" customHeight="1" thickTop="1">
      <c r="A116" s="9"/>
      <c r="B116" s="52"/>
      <c r="C116" s="52"/>
      <c r="D116" s="43"/>
      <c r="E116" s="43"/>
      <c r="F116" s="43"/>
      <c r="H116" s="24"/>
    </row>
    <row r="117" spans="1:9" ht="12.75" customHeight="1">
      <c r="A117" s="9"/>
      <c r="B117" s="52"/>
      <c r="C117" s="52"/>
      <c r="D117" s="71"/>
      <c r="E117" s="71"/>
      <c r="F117" s="71"/>
      <c r="G117" s="71"/>
      <c r="H117" s="49" t="s">
        <v>78</v>
      </c>
      <c r="I117" s="71"/>
    </row>
    <row r="118" spans="1:9" ht="12.75" customHeight="1">
      <c r="A118" s="9"/>
      <c r="B118" s="52"/>
      <c r="C118" s="52"/>
      <c r="D118" s="71"/>
      <c r="E118" s="71"/>
      <c r="F118" s="71"/>
      <c r="G118" s="71"/>
      <c r="H118" s="65" t="s">
        <v>261</v>
      </c>
      <c r="I118" s="71"/>
    </row>
    <row r="119" spans="1:9" ht="13.5" customHeight="1" thickBot="1">
      <c r="A119" s="9"/>
      <c r="B119" s="52"/>
      <c r="C119" s="52"/>
      <c r="D119" s="71"/>
      <c r="E119" s="71"/>
      <c r="F119" s="71"/>
      <c r="G119" s="71"/>
      <c r="H119" s="79" t="s">
        <v>132</v>
      </c>
      <c r="I119" s="71"/>
    </row>
    <row r="120" spans="1:9" ht="6" customHeight="1">
      <c r="A120" s="9"/>
      <c r="B120" s="52"/>
      <c r="C120" s="52"/>
      <c r="D120" s="71"/>
      <c r="E120" s="71"/>
      <c r="F120" s="71"/>
      <c r="G120" s="71"/>
      <c r="H120" s="49"/>
      <c r="I120" s="71"/>
    </row>
    <row r="121" spans="1:7" ht="15" customHeight="1">
      <c r="A121" s="9"/>
      <c r="B121" s="52" t="s">
        <v>103</v>
      </c>
      <c r="C121" s="52"/>
      <c r="D121" s="31" t="s">
        <v>183</v>
      </c>
      <c r="E121" s="31"/>
      <c r="F121" s="43"/>
      <c r="G121" s="4"/>
    </row>
    <row r="122" spans="1:8" ht="15">
      <c r="A122" s="9"/>
      <c r="B122" s="52"/>
      <c r="C122" s="52"/>
      <c r="D122" s="56" t="s">
        <v>190</v>
      </c>
      <c r="E122" s="56"/>
      <c r="F122" s="43"/>
      <c r="H122" s="4">
        <f>+H124-H123</f>
        <v>14414.081</v>
      </c>
    </row>
    <row r="123" spans="1:8" ht="15" customHeight="1">
      <c r="A123" s="9"/>
      <c r="B123" s="53"/>
      <c r="C123" s="53"/>
      <c r="D123" s="56" t="s">
        <v>79</v>
      </c>
      <c r="E123" s="56"/>
      <c r="F123" s="3"/>
      <c r="H123" s="4">
        <v>-8585</v>
      </c>
    </row>
    <row r="124" spans="1:8" ht="16.5" customHeight="1" thickBot="1">
      <c r="A124" s="9"/>
      <c r="B124" s="53"/>
      <c r="C124" s="53"/>
      <c r="D124" s="1"/>
      <c r="E124" s="1"/>
      <c r="F124" s="3"/>
      <c r="H124" s="44">
        <v>5829.081</v>
      </c>
    </row>
    <row r="125" spans="1:8" ht="3" customHeight="1" thickTop="1">
      <c r="A125" s="9"/>
      <c r="B125" s="53"/>
      <c r="C125" s="53"/>
      <c r="D125" s="1"/>
      <c r="E125" s="1"/>
      <c r="F125" s="3"/>
      <c r="G125" s="24"/>
      <c r="H125" s="3"/>
    </row>
    <row r="126" spans="1:8" ht="12.75" customHeight="1">
      <c r="A126" s="9"/>
      <c r="B126" s="52" t="s">
        <v>104</v>
      </c>
      <c r="C126" s="52"/>
      <c r="D126" s="31" t="s">
        <v>191</v>
      </c>
      <c r="E126" s="31"/>
      <c r="F126" s="3"/>
      <c r="G126" s="24"/>
      <c r="H126" s="3"/>
    </row>
    <row r="127" spans="1:8" ht="12" customHeight="1">
      <c r="A127" s="9"/>
      <c r="B127" s="53"/>
      <c r="C127" s="53"/>
      <c r="D127" s="1"/>
      <c r="E127" s="1"/>
      <c r="G127" s="48" t="s">
        <v>192</v>
      </c>
      <c r="H127" s="48" t="s">
        <v>193</v>
      </c>
    </row>
    <row r="128" spans="1:8" ht="12" customHeight="1">
      <c r="A128" s="9"/>
      <c r="B128" s="53"/>
      <c r="C128" s="53"/>
      <c r="D128" s="1"/>
      <c r="E128" s="1"/>
      <c r="G128" s="48" t="s">
        <v>70</v>
      </c>
      <c r="H128" s="48" t="s">
        <v>68</v>
      </c>
    </row>
    <row r="129" spans="1:8" ht="6.75" customHeight="1" thickBot="1">
      <c r="A129" s="9"/>
      <c r="B129" s="53"/>
      <c r="C129" s="53"/>
      <c r="D129" s="1"/>
      <c r="E129" s="1"/>
      <c r="G129" s="51"/>
      <c r="H129" s="51"/>
    </row>
    <row r="130" spans="1:8" ht="11.25" customHeight="1">
      <c r="A130" s="9"/>
      <c r="B130" s="53"/>
      <c r="C130" s="53"/>
      <c r="D130" s="45"/>
      <c r="E130" s="45"/>
      <c r="G130" s="4"/>
      <c r="H130" s="4"/>
    </row>
    <row r="131" spans="1:10" ht="15" customHeight="1">
      <c r="A131" s="9"/>
      <c r="B131" s="53"/>
      <c r="C131" s="53"/>
      <c r="D131" s="56" t="s">
        <v>48</v>
      </c>
      <c r="E131" s="56"/>
      <c r="G131" s="4">
        <v>1090168</v>
      </c>
      <c r="H131" s="4">
        <v>2346.041536</v>
      </c>
      <c r="J131" s="210"/>
    </row>
    <row r="132" spans="1:8" ht="15.75" customHeight="1">
      <c r="A132" s="9"/>
      <c r="B132" s="53"/>
      <c r="C132" s="53"/>
      <c r="D132" s="56" t="s">
        <v>83</v>
      </c>
      <c r="E132" s="56"/>
      <c r="G132" s="4">
        <v>4000000</v>
      </c>
      <c r="H132" s="4">
        <v>1723.8</v>
      </c>
    </row>
    <row r="133" spans="1:10" ht="12.75" customHeight="1">
      <c r="A133" s="9"/>
      <c r="B133" s="53"/>
      <c r="C133" s="53"/>
      <c r="D133" s="102" t="s">
        <v>47</v>
      </c>
      <c r="E133" s="102"/>
      <c r="G133" s="4">
        <v>585819</v>
      </c>
      <c r="H133" s="4">
        <v>3282.343857</v>
      </c>
      <c r="J133" s="210"/>
    </row>
    <row r="134" spans="1:8" ht="15.75" customHeight="1" thickBot="1">
      <c r="A134" s="9"/>
      <c r="B134" s="53"/>
      <c r="C134" s="53"/>
      <c r="D134" s="45"/>
      <c r="E134" s="45"/>
      <c r="F134" s="4"/>
      <c r="G134" s="24"/>
      <c r="H134" s="44">
        <f>SUM(H131:H133)</f>
        <v>7352.185393</v>
      </c>
    </row>
    <row r="135" spans="1:8" ht="12.75" customHeight="1" thickTop="1">
      <c r="A135" s="9"/>
      <c r="B135" s="10"/>
      <c r="C135" s="10"/>
      <c r="D135" s="1"/>
      <c r="E135" s="1"/>
      <c r="F135" s="4"/>
      <c r="G135" s="4"/>
      <c r="H135" s="4"/>
    </row>
    <row r="136" spans="1:8" ht="12.75" customHeight="1">
      <c r="A136" s="9">
        <v>11</v>
      </c>
      <c r="B136" s="10" t="s">
        <v>165</v>
      </c>
      <c r="C136" s="10"/>
      <c r="D136" s="1"/>
      <c r="E136" s="1"/>
      <c r="F136" s="3"/>
      <c r="G136" s="3"/>
      <c r="H136" s="3"/>
    </row>
    <row r="137" spans="1:8" ht="12.75" customHeight="1">
      <c r="A137" s="9"/>
      <c r="B137" s="56" t="s">
        <v>225</v>
      </c>
      <c r="C137" s="56"/>
      <c r="D137" s="31"/>
      <c r="E137" s="31"/>
      <c r="F137" s="31"/>
      <c r="G137" s="31"/>
      <c r="H137" s="31"/>
    </row>
    <row r="138" spans="1:8" ht="14.25" customHeight="1">
      <c r="A138" s="9"/>
      <c r="B138" s="31"/>
      <c r="C138" s="31"/>
      <c r="D138" s="31"/>
      <c r="E138" s="31"/>
      <c r="F138" s="49" t="s">
        <v>78</v>
      </c>
      <c r="G138" s="49" t="s">
        <v>78</v>
      </c>
      <c r="H138" s="49" t="s">
        <v>240</v>
      </c>
    </row>
    <row r="139" spans="1:8" ht="14.25" customHeight="1">
      <c r="A139" s="9"/>
      <c r="B139" s="31"/>
      <c r="C139" s="31"/>
      <c r="D139" s="31"/>
      <c r="E139" s="31"/>
      <c r="F139" s="65" t="s">
        <v>213</v>
      </c>
      <c r="G139" s="65" t="s">
        <v>21</v>
      </c>
      <c r="H139" s="94" t="s">
        <v>239</v>
      </c>
    </row>
    <row r="140" spans="1:8" ht="12.75" customHeight="1" thickBot="1">
      <c r="A140" s="9"/>
      <c r="B140" s="31"/>
      <c r="C140" s="31"/>
      <c r="D140" s="31"/>
      <c r="E140" s="31"/>
      <c r="F140" s="79" t="s">
        <v>132</v>
      </c>
      <c r="G140" s="79" t="s">
        <v>132</v>
      </c>
      <c r="H140" s="79" t="s">
        <v>238</v>
      </c>
    </row>
    <row r="141" spans="1:8" ht="12.75" customHeight="1">
      <c r="A141" s="9"/>
      <c r="D141" s="71"/>
      <c r="E141" s="71"/>
      <c r="F141" s="31"/>
      <c r="G141" s="31"/>
      <c r="H141" s="31"/>
    </row>
    <row r="142" spans="1:8" ht="12.75" customHeight="1">
      <c r="A142" s="9"/>
      <c r="B142" s="218" t="s">
        <v>197</v>
      </c>
      <c r="C142" s="218"/>
      <c r="D142" s="218"/>
      <c r="E142" s="71"/>
      <c r="F142" s="77">
        <v>16456</v>
      </c>
      <c r="G142" s="77">
        <f>11124+3950</f>
        <v>15074</v>
      </c>
      <c r="H142" s="77">
        <f>+G142-F142</f>
        <v>-1382</v>
      </c>
    </row>
    <row r="143" spans="1:8" ht="12" customHeight="1">
      <c r="A143" s="9"/>
      <c r="B143" s="218"/>
      <c r="C143" s="218"/>
      <c r="D143" s="218"/>
      <c r="E143" s="71"/>
      <c r="F143" s="77"/>
      <c r="G143" s="77"/>
      <c r="H143" s="77"/>
    </row>
    <row r="144" spans="1:8" ht="12.75" customHeight="1">
      <c r="A144" s="9"/>
      <c r="B144" s="46"/>
      <c r="C144" s="46"/>
      <c r="D144" s="31"/>
      <c r="E144" s="31"/>
      <c r="F144" s="77"/>
      <c r="G144" s="77"/>
      <c r="H144" s="77"/>
    </row>
    <row r="145" spans="1:8" ht="12.75" customHeight="1">
      <c r="A145" s="9"/>
      <c r="B145" s="225" t="s">
        <v>247</v>
      </c>
      <c r="C145" s="225"/>
      <c r="D145" s="225"/>
      <c r="E145" s="112"/>
      <c r="F145" s="77">
        <v>12332</v>
      </c>
      <c r="G145" s="77">
        <v>7082</v>
      </c>
      <c r="H145" s="77">
        <f>+G145-F145</f>
        <v>-5250</v>
      </c>
    </row>
    <row r="146" spans="1:8" ht="15" customHeight="1">
      <c r="A146" s="9"/>
      <c r="B146" s="225"/>
      <c r="C146" s="225"/>
      <c r="D146" s="225"/>
      <c r="E146" s="112"/>
      <c r="F146" s="77"/>
      <c r="G146" s="77"/>
      <c r="H146" s="77"/>
    </row>
    <row r="147" spans="1:8" ht="12.75" customHeight="1">
      <c r="A147" s="9"/>
      <c r="B147" s="46"/>
      <c r="C147" s="46"/>
      <c r="D147" s="31"/>
      <c r="E147" s="31"/>
      <c r="F147" s="77"/>
      <c r="G147" s="77"/>
      <c r="H147" s="77"/>
    </row>
    <row r="148" spans="1:8" ht="12.75" customHeight="1">
      <c r="A148" s="9"/>
      <c r="B148" s="223" t="s">
        <v>248</v>
      </c>
      <c r="C148" s="223"/>
      <c r="D148" s="223"/>
      <c r="E148" s="111"/>
      <c r="F148" s="77">
        <v>4620</v>
      </c>
      <c r="G148" s="77">
        <v>4620</v>
      </c>
      <c r="H148" s="77">
        <f>+G148-F148</f>
        <v>0</v>
      </c>
    </row>
    <row r="149" spans="1:8" ht="12.75" customHeight="1">
      <c r="A149" s="9"/>
      <c r="B149" s="223"/>
      <c r="C149" s="223"/>
      <c r="D149" s="223"/>
      <c r="E149" s="111"/>
      <c r="F149" s="77"/>
      <c r="G149" s="77"/>
      <c r="H149" s="77"/>
    </row>
    <row r="150" spans="1:8" ht="15.75" customHeight="1" thickBot="1">
      <c r="A150" s="9"/>
      <c r="B150" s="45"/>
      <c r="C150" s="45"/>
      <c r="D150" s="31"/>
      <c r="E150" s="31"/>
      <c r="F150" s="93">
        <f>SUM(F142:F149)</f>
        <v>33408</v>
      </c>
      <c r="G150" s="93">
        <f>SUM(G142:G149)</f>
        <v>26776</v>
      </c>
      <c r="H150" s="93">
        <f>SUM(H142:H149)</f>
        <v>-6632</v>
      </c>
    </row>
    <row r="151" spans="1:8" ht="12.75" customHeight="1" thickTop="1">
      <c r="A151" s="9"/>
      <c r="B151" s="45"/>
      <c r="C151" s="45"/>
      <c r="D151" s="31"/>
      <c r="E151" s="31"/>
      <c r="F151" s="77"/>
      <c r="G151" s="92"/>
      <c r="H151" s="77"/>
    </row>
    <row r="152" spans="1:9" ht="12.75" customHeight="1">
      <c r="A152" s="60" t="s">
        <v>82</v>
      </c>
      <c r="B152" s="218" t="s">
        <v>80</v>
      </c>
      <c r="C152" s="218"/>
      <c r="D152" s="218"/>
      <c r="E152" s="218"/>
      <c r="F152" s="218"/>
      <c r="G152" s="218"/>
      <c r="H152" s="218"/>
      <c r="I152" s="218"/>
    </row>
    <row r="153" spans="1:9" ht="14.25" customHeight="1">
      <c r="A153" s="60"/>
      <c r="B153" s="218"/>
      <c r="C153" s="218"/>
      <c r="D153" s="218"/>
      <c r="E153" s="218"/>
      <c r="F153" s="218"/>
      <c r="G153" s="218"/>
      <c r="H153" s="218"/>
      <c r="I153" s="218"/>
    </row>
    <row r="154" spans="1:9" ht="15.75" customHeight="1">
      <c r="A154" s="60"/>
      <c r="B154" s="71"/>
      <c r="C154" s="71"/>
      <c r="D154" s="71"/>
      <c r="E154" s="71"/>
      <c r="F154" s="71"/>
      <c r="G154" s="71"/>
      <c r="H154" s="71"/>
      <c r="I154" s="71"/>
    </row>
    <row r="155" spans="1:8" ht="12.75" customHeight="1">
      <c r="A155" s="9">
        <v>12</v>
      </c>
      <c r="B155" s="10" t="s">
        <v>166</v>
      </c>
      <c r="C155" s="10"/>
      <c r="D155" s="1"/>
      <c r="E155" s="1"/>
      <c r="F155" s="3"/>
      <c r="G155" s="3"/>
      <c r="H155" s="3"/>
    </row>
    <row r="156" spans="1:9" ht="12.75" customHeight="1">
      <c r="A156" s="7"/>
      <c r="B156" s="215" t="s">
        <v>22</v>
      </c>
      <c r="C156" s="215"/>
      <c r="D156" s="215"/>
      <c r="E156" s="215"/>
      <c r="F156" s="215"/>
      <c r="G156" s="215"/>
      <c r="H156" s="215"/>
      <c r="I156" s="215"/>
    </row>
    <row r="157" spans="1:9" ht="12.75" customHeight="1">
      <c r="A157" s="7"/>
      <c r="B157" s="215"/>
      <c r="C157" s="215"/>
      <c r="D157" s="215"/>
      <c r="E157" s="215"/>
      <c r="F157" s="215"/>
      <c r="G157" s="215"/>
      <c r="H157" s="215"/>
      <c r="I157" s="215"/>
    </row>
    <row r="158" spans="1:8" ht="12.75" customHeight="1">
      <c r="A158" s="7"/>
      <c r="B158" s="4"/>
      <c r="C158" s="4"/>
      <c r="F158" s="3"/>
      <c r="G158" s="3"/>
      <c r="H158" s="3"/>
    </row>
    <row r="159" spans="1:8" ht="12" customHeight="1">
      <c r="A159" s="9">
        <v>13</v>
      </c>
      <c r="B159" s="58" t="s">
        <v>84</v>
      </c>
      <c r="C159" s="58"/>
      <c r="D159" s="1"/>
      <c r="E159" s="1"/>
      <c r="F159" s="3"/>
      <c r="G159" s="3"/>
      <c r="H159" s="3"/>
    </row>
    <row r="160" spans="1:9" ht="12.75" customHeight="1">
      <c r="A160" s="9"/>
      <c r="B160" s="221" t="s">
        <v>23</v>
      </c>
      <c r="C160" s="221"/>
      <c r="D160" s="221"/>
      <c r="E160" s="221"/>
      <c r="F160" s="221"/>
      <c r="G160" s="221"/>
      <c r="H160" s="221"/>
      <c r="I160" s="221"/>
    </row>
    <row r="161" spans="1:9" ht="12.75" customHeight="1">
      <c r="A161" s="9"/>
      <c r="B161" s="221"/>
      <c r="C161" s="221"/>
      <c r="D161" s="221"/>
      <c r="E161" s="221"/>
      <c r="F161" s="221"/>
      <c r="G161" s="221"/>
      <c r="H161" s="221"/>
      <c r="I161" s="221"/>
    </row>
    <row r="162" spans="1:9" ht="9" customHeight="1">
      <c r="A162" s="7"/>
      <c r="B162" s="4"/>
      <c r="C162" s="4"/>
      <c r="D162" s="54"/>
      <c r="E162" s="54"/>
      <c r="F162" s="54"/>
      <c r="G162" s="54"/>
      <c r="H162" s="54"/>
      <c r="I162" s="54"/>
    </row>
    <row r="163" spans="1:9" ht="9" customHeight="1">
      <c r="A163" s="7"/>
      <c r="B163" s="48" t="s">
        <v>203</v>
      </c>
      <c r="C163" s="215" t="s">
        <v>269</v>
      </c>
      <c r="D163" s="215"/>
      <c r="E163" s="215"/>
      <c r="F163" s="215"/>
      <c r="G163" s="215"/>
      <c r="H163" s="215"/>
      <c r="I163" s="215"/>
    </row>
    <row r="164" spans="1:9" ht="9" customHeight="1">
      <c r="A164" s="7"/>
      <c r="B164" s="4"/>
      <c r="C164" s="215"/>
      <c r="D164" s="215"/>
      <c r="E164" s="215"/>
      <c r="F164" s="215"/>
      <c r="G164" s="215"/>
      <c r="H164" s="215"/>
      <c r="I164" s="215"/>
    </row>
    <row r="165" spans="1:9" ht="9" customHeight="1">
      <c r="A165" s="7"/>
      <c r="B165" s="4"/>
      <c r="C165" s="215"/>
      <c r="D165" s="215"/>
      <c r="E165" s="215"/>
      <c r="F165" s="215"/>
      <c r="G165" s="215"/>
      <c r="H165" s="215"/>
      <c r="I165" s="215"/>
    </row>
    <row r="166" spans="1:9" ht="9" customHeight="1">
      <c r="A166" s="7"/>
      <c r="B166" s="4"/>
      <c r="C166" s="215"/>
      <c r="D166" s="215"/>
      <c r="E166" s="215"/>
      <c r="F166" s="215"/>
      <c r="G166" s="215"/>
      <c r="H166" s="215"/>
      <c r="I166" s="215"/>
    </row>
    <row r="167" spans="1:9" ht="9" customHeight="1">
      <c r="A167" s="7"/>
      <c r="B167" s="4"/>
      <c r="C167" s="215"/>
      <c r="D167" s="215"/>
      <c r="E167" s="215"/>
      <c r="F167" s="215"/>
      <c r="G167" s="215"/>
      <c r="H167" s="215"/>
      <c r="I167" s="215"/>
    </row>
    <row r="168" spans="1:9" ht="9" customHeight="1">
      <c r="A168" s="7"/>
      <c r="B168" s="4"/>
      <c r="C168" s="215"/>
      <c r="D168" s="215"/>
      <c r="E168" s="215"/>
      <c r="F168" s="215"/>
      <c r="G168" s="215"/>
      <c r="H168" s="215"/>
      <c r="I168" s="215"/>
    </row>
    <row r="169" spans="1:9" ht="9" customHeight="1">
      <c r="A169" s="7"/>
      <c r="B169" s="4"/>
      <c r="C169" s="215"/>
      <c r="D169" s="215"/>
      <c r="E169" s="215"/>
      <c r="F169" s="215"/>
      <c r="G169" s="215"/>
      <c r="H169" s="215"/>
      <c r="I169" s="215"/>
    </row>
    <row r="170" spans="1:9" ht="12.75" customHeight="1">
      <c r="A170" s="7"/>
      <c r="B170" s="4"/>
      <c r="C170" s="215"/>
      <c r="D170" s="215"/>
      <c r="E170" s="215"/>
      <c r="F170" s="215"/>
      <c r="G170" s="215"/>
      <c r="H170" s="215"/>
      <c r="I170" s="215"/>
    </row>
    <row r="171" spans="1:9" ht="12.75" customHeight="1">
      <c r="A171" s="7"/>
      <c r="B171" s="4"/>
      <c r="C171" s="215"/>
      <c r="D171" s="215"/>
      <c r="E171" s="215"/>
      <c r="F171" s="215"/>
      <c r="G171" s="215"/>
      <c r="H171" s="215"/>
      <c r="I171" s="215"/>
    </row>
    <row r="172" spans="1:9" ht="12.75" customHeight="1">
      <c r="A172" s="7"/>
      <c r="B172" s="4"/>
      <c r="C172" s="103"/>
      <c r="D172" s="103"/>
      <c r="E172" s="103"/>
      <c r="F172" s="103"/>
      <c r="G172" s="103"/>
      <c r="H172" s="103"/>
      <c r="I172" s="103"/>
    </row>
    <row r="173" spans="1:9" ht="12.75" customHeight="1">
      <c r="A173" s="7"/>
      <c r="B173" s="48" t="s">
        <v>199</v>
      </c>
      <c r="C173" s="216" t="s">
        <v>270</v>
      </c>
      <c r="D173" s="216"/>
      <c r="E173" s="216"/>
      <c r="F173" s="216"/>
      <c r="G173" s="216"/>
      <c r="H173" s="216"/>
      <c r="I173" s="216"/>
    </row>
    <row r="174" spans="1:9" ht="15" customHeight="1" hidden="1">
      <c r="A174" s="7"/>
      <c r="B174" s="4"/>
      <c r="C174" s="216"/>
      <c r="D174" s="216"/>
      <c r="E174" s="216"/>
      <c r="F174" s="216"/>
      <c r="G174" s="216"/>
      <c r="H174" s="216"/>
      <c r="I174" s="216"/>
    </row>
    <row r="175" spans="1:9" ht="15" customHeight="1" hidden="1">
      <c r="A175" s="7"/>
      <c r="B175" s="4"/>
      <c r="C175" s="216"/>
      <c r="D175" s="216"/>
      <c r="E175" s="216"/>
      <c r="F175" s="216"/>
      <c r="G175" s="216"/>
      <c r="H175" s="216"/>
      <c r="I175" s="216"/>
    </row>
    <row r="176" spans="1:9" ht="15" customHeight="1" hidden="1">
      <c r="A176" s="7"/>
      <c r="B176" s="4"/>
      <c r="C176" s="216"/>
      <c r="D176" s="216"/>
      <c r="E176" s="216"/>
      <c r="F176" s="216"/>
      <c r="G176" s="216"/>
      <c r="H176" s="216"/>
      <c r="I176" s="216"/>
    </row>
    <row r="177" spans="1:9" ht="15" customHeight="1" hidden="1">
      <c r="A177" s="7"/>
      <c r="B177" s="4"/>
      <c r="C177" s="216"/>
      <c r="D177" s="216"/>
      <c r="E177" s="216"/>
      <c r="F177" s="216"/>
      <c r="G177" s="216"/>
      <c r="H177" s="216"/>
      <c r="I177" s="216"/>
    </row>
    <row r="178" spans="1:9" ht="15" customHeight="1">
      <c r="A178" s="7"/>
      <c r="B178" s="4"/>
      <c r="C178" s="216"/>
      <c r="D178" s="216"/>
      <c r="E178" s="216"/>
      <c r="F178" s="216"/>
      <c r="G178" s="216"/>
      <c r="H178" s="216"/>
      <c r="I178" s="216"/>
    </row>
    <row r="179" spans="1:9" ht="12.75" customHeight="1">
      <c r="A179" s="7"/>
      <c r="B179" s="4"/>
      <c r="C179" s="216"/>
      <c r="D179" s="216"/>
      <c r="E179" s="216"/>
      <c r="F179" s="216"/>
      <c r="G179" s="216"/>
      <c r="H179" s="216"/>
      <c r="I179" s="216"/>
    </row>
    <row r="180" spans="1:9" ht="12.75" customHeight="1">
      <c r="A180" s="7"/>
      <c r="B180" s="4"/>
      <c r="C180" s="216"/>
      <c r="D180" s="216"/>
      <c r="E180" s="216"/>
      <c r="F180" s="216"/>
      <c r="G180" s="216"/>
      <c r="H180" s="216"/>
      <c r="I180" s="216"/>
    </row>
    <row r="181" spans="1:9" ht="12.75" customHeight="1">
      <c r="A181" s="7"/>
      <c r="B181" s="4"/>
      <c r="C181" s="216"/>
      <c r="D181" s="216"/>
      <c r="E181" s="216"/>
      <c r="F181" s="216"/>
      <c r="G181" s="216"/>
      <c r="H181" s="216"/>
      <c r="I181" s="216"/>
    </row>
    <row r="182" spans="1:9" ht="12.75" customHeight="1">
      <c r="A182" s="7"/>
      <c r="B182" s="4"/>
      <c r="C182" s="103"/>
      <c r="D182" s="103"/>
      <c r="E182" s="103"/>
      <c r="F182" s="103"/>
      <c r="G182" s="103"/>
      <c r="H182" s="103"/>
      <c r="I182" s="103"/>
    </row>
    <row r="183" spans="1:9" ht="12.75" customHeight="1">
      <c r="A183" s="7"/>
      <c r="B183" s="4"/>
      <c r="C183" s="216" t="s">
        <v>266</v>
      </c>
      <c r="D183" s="217"/>
      <c r="E183" s="217"/>
      <c r="F183" s="217"/>
      <c r="G183" s="217"/>
      <c r="H183" s="217"/>
      <c r="I183" s="217"/>
    </row>
    <row r="184" spans="1:9" ht="15" customHeight="1">
      <c r="A184" s="7"/>
      <c r="B184" s="4"/>
      <c r="C184" s="217"/>
      <c r="D184" s="217"/>
      <c r="E184" s="217"/>
      <c r="F184" s="217"/>
      <c r="G184" s="217"/>
      <c r="H184" s="217"/>
      <c r="I184" s="217"/>
    </row>
    <row r="185" spans="1:9" ht="18" customHeight="1">
      <c r="A185" s="7"/>
      <c r="B185" s="4"/>
      <c r="C185" s="217"/>
      <c r="D185" s="217"/>
      <c r="E185" s="217"/>
      <c r="F185" s="217"/>
      <c r="G185" s="217"/>
      <c r="H185" s="217"/>
      <c r="I185" s="217"/>
    </row>
    <row r="186" spans="1:9" ht="15" customHeight="1">
      <c r="A186" s="7"/>
      <c r="B186" s="4"/>
      <c r="C186" s="4"/>
      <c r="D186" s="4"/>
      <c r="E186" s="4"/>
      <c r="F186" s="4"/>
      <c r="G186" s="4"/>
      <c r="H186" s="4"/>
      <c r="I186" s="4"/>
    </row>
    <row r="187" spans="1:9" ht="15" customHeight="1">
      <c r="A187" s="7"/>
      <c r="B187" s="48" t="s">
        <v>200</v>
      </c>
      <c r="C187" s="216" t="s">
        <v>3</v>
      </c>
      <c r="D187" s="216"/>
      <c r="E187" s="216"/>
      <c r="F187" s="216"/>
      <c r="G187" s="216"/>
      <c r="H187" s="216"/>
      <c r="I187" s="216"/>
    </row>
    <row r="188" spans="1:9" ht="12.75" customHeight="1">
      <c r="A188" s="7"/>
      <c r="B188" s="4"/>
      <c r="C188" s="216"/>
      <c r="D188" s="216"/>
      <c r="E188" s="216"/>
      <c r="F188" s="216"/>
      <c r="G188" s="216"/>
      <c r="H188" s="216"/>
      <c r="I188" s="216"/>
    </row>
    <row r="189" spans="1:9" ht="12.75" customHeight="1">
      <c r="A189" s="7"/>
      <c r="B189" s="4"/>
      <c r="C189" s="216"/>
      <c r="D189" s="216"/>
      <c r="E189" s="216"/>
      <c r="F189" s="216"/>
      <c r="G189" s="216"/>
      <c r="H189" s="216"/>
      <c r="I189" s="216"/>
    </row>
    <row r="190" spans="1:9" ht="12.75" customHeight="1">
      <c r="A190" s="7"/>
      <c r="B190" s="4"/>
      <c r="C190" s="216"/>
      <c r="D190" s="216"/>
      <c r="E190" s="216"/>
      <c r="F190" s="216"/>
      <c r="G190" s="216"/>
      <c r="H190" s="216"/>
      <c r="I190" s="216"/>
    </row>
    <row r="191" spans="1:9" ht="7.5" customHeight="1">
      <c r="A191" s="7"/>
      <c r="B191" s="4"/>
      <c r="C191" s="216"/>
      <c r="D191" s="216"/>
      <c r="E191" s="216"/>
      <c r="F191" s="216"/>
      <c r="G191" s="216"/>
      <c r="H191" s="216"/>
      <c r="I191" s="216"/>
    </row>
    <row r="192" spans="1:9" ht="22.5" customHeight="1">
      <c r="A192" s="7"/>
      <c r="B192" s="4"/>
      <c r="C192" s="216"/>
      <c r="D192" s="216"/>
      <c r="E192" s="216"/>
      <c r="F192" s="216"/>
      <c r="G192" s="216"/>
      <c r="H192" s="216"/>
      <c r="I192" s="216"/>
    </row>
    <row r="193" spans="1:9" ht="12.75" customHeight="1">
      <c r="A193" s="7"/>
      <c r="B193" s="4"/>
      <c r="C193" s="216"/>
      <c r="D193" s="216"/>
      <c r="E193" s="216"/>
      <c r="F193" s="216"/>
      <c r="G193" s="216"/>
      <c r="H193" s="216"/>
      <c r="I193" s="216"/>
    </row>
    <row r="194" spans="1:9" ht="15" customHeight="1">
      <c r="A194" s="7"/>
      <c r="B194" s="4"/>
      <c r="C194" s="216"/>
      <c r="D194" s="216"/>
      <c r="E194" s="216"/>
      <c r="F194" s="216"/>
      <c r="G194" s="216"/>
      <c r="H194" s="216"/>
      <c r="I194" s="216"/>
    </row>
    <row r="195" spans="1:9" ht="12.75" customHeight="1">
      <c r="A195" s="7"/>
      <c r="B195" s="4"/>
      <c r="C195" s="4"/>
      <c r="D195" s="106"/>
      <c r="E195" s="106"/>
      <c r="F195" s="106"/>
      <c r="G195" s="106"/>
      <c r="H195" s="106"/>
      <c r="I195" s="106"/>
    </row>
    <row r="196" spans="1:9" ht="18.75" customHeight="1">
      <c r="A196" s="7"/>
      <c r="B196" s="75" t="s">
        <v>201</v>
      </c>
      <c r="C196" s="220" t="s">
        <v>29</v>
      </c>
      <c r="D196" s="220"/>
      <c r="E196" s="220"/>
      <c r="F196" s="220"/>
      <c r="G196" s="220"/>
      <c r="H196" s="220"/>
      <c r="I196" s="220"/>
    </row>
    <row r="197" spans="1:9" ht="13.5" customHeight="1">
      <c r="A197" s="7"/>
      <c r="B197" s="4"/>
      <c r="C197" s="220"/>
      <c r="D197" s="220"/>
      <c r="E197" s="220"/>
      <c r="F197" s="220"/>
      <c r="G197" s="220"/>
      <c r="H197" s="220"/>
      <c r="I197" s="220"/>
    </row>
    <row r="198" spans="1:9" ht="14.25" customHeight="1">
      <c r="A198" s="7"/>
      <c r="B198" s="4"/>
      <c r="C198" s="220"/>
      <c r="D198" s="220"/>
      <c r="E198" s="220"/>
      <c r="F198" s="220"/>
      <c r="G198" s="220"/>
      <c r="H198" s="220"/>
      <c r="I198" s="220"/>
    </row>
    <row r="199" spans="1:9" ht="12.75" customHeight="1">
      <c r="A199" s="7"/>
      <c r="B199" s="4"/>
      <c r="C199" s="220"/>
      <c r="D199" s="220"/>
      <c r="E199" s="220"/>
      <c r="F199" s="220"/>
      <c r="G199" s="220"/>
      <c r="H199" s="220"/>
      <c r="I199" s="220"/>
    </row>
    <row r="200" spans="1:9" ht="12.75" customHeight="1">
      <c r="A200" s="7"/>
      <c r="B200" s="4"/>
      <c r="C200" s="220"/>
      <c r="D200" s="220"/>
      <c r="E200" s="220"/>
      <c r="F200" s="220"/>
      <c r="G200" s="220"/>
      <c r="H200" s="220"/>
      <c r="I200" s="220"/>
    </row>
    <row r="201" spans="1:9" ht="12.75" customHeight="1">
      <c r="A201" s="7"/>
      <c r="B201" s="4"/>
      <c r="C201" s="220"/>
      <c r="D201" s="220"/>
      <c r="E201" s="220"/>
      <c r="F201" s="220"/>
      <c r="G201" s="220"/>
      <c r="H201" s="220"/>
      <c r="I201" s="220"/>
    </row>
    <row r="202" spans="1:9" ht="10.5" customHeight="1">
      <c r="A202" s="7"/>
      <c r="B202" s="4"/>
      <c r="C202" s="103"/>
      <c r="D202" s="103"/>
      <c r="E202" s="103"/>
      <c r="F202" s="103"/>
      <c r="G202" s="103"/>
      <c r="H202" s="103"/>
      <c r="I202" s="103"/>
    </row>
    <row r="203" spans="1:9" ht="12.75" customHeight="1">
      <c r="A203" s="7"/>
      <c r="B203" s="4"/>
      <c r="C203" s="220" t="s">
        <v>15</v>
      </c>
      <c r="D203" s="220"/>
      <c r="E203" s="220"/>
      <c r="F203" s="220"/>
      <c r="G203" s="220"/>
      <c r="H203" s="220"/>
      <c r="I203" s="220"/>
    </row>
    <row r="204" spans="1:9" ht="12" customHeight="1">
      <c r="A204" s="7"/>
      <c r="B204" s="4"/>
      <c r="C204" s="220"/>
      <c r="D204" s="220"/>
      <c r="E204" s="220"/>
      <c r="F204" s="220"/>
      <c r="G204" s="220"/>
      <c r="H204" s="220"/>
      <c r="I204" s="220"/>
    </row>
    <row r="205" spans="1:9" ht="15.75" customHeight="1">
      <c r="A205" s="7"/>
      <c r="B205" s="4"/>
      <c r="C205" s="220"/>
      <c r="D205" s="220"/>
      <c r="E205" s="220"/>
      <c r="F205" s="220"/>
      <c r="G205" s="220"/>
      <c r="H205" s="220"/>
      <c r="I205" s="220"/>
    </row>
    <row r="206" spans="1:9" ht="10.5" customHeight="1">
      <c r="A206" s="7"/>
      <c r="B206" s="4"/>
      <c r="C206" s="4"/>
      <c r="D206" s="54"/>
      <c r="E206" s="54"/>
      <c r="F206" s="54"/>
      <c r="G206" s="54"/>
      <c r="H206" s="54"/>
      <c r="I206" s="54"/>
    </row>
    <row r="207" spans="1:9" ht="14.25" customHeight="1">
      <c r="A207" s="7"/>
      <c r="B207" s="75" t="s">
        <v>202</v>
      </c>
      <c r="C207" s="215" t="s">
        <v>36</v>
      </c>
      <c r="D207" s="215"/>
      <c r="E207" s="215"/>
      <c r="F207" s="215"/>
      <c r="G207" s="215"/>
      <c r="H207" s="215"/>
      <c r="I207" s="215"/>
    </row>
    <row r="208" spans="1:9" ht="14.25" customHeight="1">
      <c r="A208" s="7"/>
      <c r="B208" s="75"/>
      <c r="C208" s="215"/>
      <c r="D208" s="215"/>
      <c r="E208" s="215"/>
      <c r="F208" s="215"/>
      <c r="G208" s="215"/>
      <c r="H208" s="215"/>
      <c r="I208" s="215"/>
    </row>
    <row r="209" spans="1:9" ht="14.25" customHeight="1">
      <c r="A209" s="7"/>
      <c r="B209" s="75"/>
      <c r="C209" s="215"/>
      <c r="D209" s="215"/>
      <c r="E209" s="215"/>
      <c r="F209" s="215"/>
      <c r="G209" s="215"/>
      <c r="H209" s="215"/>
      <c r="I209" s="215"/>
    </row>
    <row r="210" spans="1:9" ht="11.25" customHeight="1">
      <c r="A210" s="7"/>
      <c r="B210" s="4"/>
      <c r="C210" s="4"/>
      <c r="D210" s="54"/>
      <c r="E210" s="54"/>
      <c r="F210" s="54"/>
      <c r="G210" s="54"/>
      <c r="H210" s="54"/>
      <c r="I210" s="54"/>
    </row>
    <row r="211" spans="1:9" ht="15.75" customHeight="1">
      <c r="A211" s="7"/>
      <c r="B211" s="48" t="s">
        <v>204</v>
      </c>
      <c r="C211" s="220" t="s">
        <v>226</v>
      </c>
      <c r="D211" s="220"/>
      <c r="E211" s="220"/>
      <c r="F211" s="220"/>
      <c r="G211" s="220"/>
      <c r="H211" s="220"/>
      <c r="I211" s="220"/>
    </row>
    <row r="212" spans="1:9" ht="12.75" customHeight="1">
      <c r="A212" s="7"/>
      <c r="B212" s="4"/>
      <c r="C212" s="220"/>
      <c r="D212" s="220"/>
      <c r="E212" s="220"/>
      <c r="F212" s="220"/>
      <c r="G212" s="220"/>
      <c r="H212" s="220"/>
      <c r="I212" s="220"/>
    </row>
    <row r="213" spans="1:9" ht="12.75" customHeight="1">
      <c r="A213" s="7"/>
      <c r="B213" s="4"/>
      <c r="C213" s="220"/>
      <c r="D213" s="220"/>
      <c r="E213" s="220"/>
      <c r="F213" s="220"/>
      <c r="G213" s="220"/>
      <c r="H213" s="220"/>
      <c r="I213" s="220"/>
    </row>
    <row r="214" spans="1:9" ht="12.75" customHeight="1">
      <c r="A214" s="7"/>
      <c r="B214" s="4"/>
      <c r="C214" s="4"/>
      <c r="D214" s="54"/>
      <c r="E214" s="54"/>
      <c r="F214" s="54"/>
      <c r="G214" s="54"/>
      <c r="H214" s="54"/>
      <c r="I214" s="54"/>
    </row>
    <row r="215" spans="1:9" ht="12.75" customHeight="1">
      <c r="A215" s="7"/>
      <c r="B215" s="75"/>
      <c r="C215" s="215" t="s">
        <v>227</v>
      </c>
      <c r="D215" s="215"/>
      <c r="E215" s="215"/>
      <c r="F215" s="215"/>
      <c r="G215" s="215"/>
      <c r="H215" s="215"/>
      <c r="I215" s="215"/>
    </row>
    <row r="216" spans="1:9" ht="12.75" customHeight="1">
      <c r="A216" s="7"/>
      <c r="B216" s="4"/>
      <c r="C216" s="215"/>
      <c r="D216" s="215"/>
      <c r="E216" s="215"/>
      <c r="F216" s="215"/>
      <c r="G216" s="215"/>
      <c r="H216" s="215"/>
      <c r="I216" s="215"/>
    </row>
    <row r="217" spans="1:9" ht="12.75" customHeight="1">
      <c r="A217" s="7"/>
      <c r="B217" s="4"/>
      <c r="C217" s="215"/>
      <c r="D217" s="215"/>
      <c r="E217" s="215"/>
      <c r="F217" s="215"/>
      <c r="G217" s="215"/>
      <c r="H217" s="215"/>
      <c r="I217" s="215"/>
    </row>
    <row r="218" spans="1:9" ht="13.5" customHeight="1">
      <c r="A218" s="7"/>
      <c r="B218" s="4"/>
      <c r="C218" s="68"/>
      <c r="D218" s="68"/>
      <c r="E218" s="68"/>
      <c r="F218" s="68"/>
      <c r="G218" s="68"/>
      <c r="H218" s="68"/>
      <c r="I218" s="68"/>
    </row>
    <row r="219" spans="1:9" ht="12.75" customHeight="1">
      <c r="A219" s="7"/>
      <c r="B219" s="4"/>
      <c r="C219" s="215" t="s">
        <v>4</v>
      </c>
      <c r="D219" s="215"/>
      <c r="E219" s="215"/>
      <c r="F219" s="215"/>
      <c r="G219" s="215"/>
      <c r="H219" s="215"/>
      <c r="I219" s="215"/>
    </row>
    <row r="220" spans="1:9" ht="12.75" customHeight="1">
      <c r="A220" s="7"/>
      <c r="B220" s="4"/>
      <c r="C220" s="215"/>
      <c r="D220" s="215"/>
      <c r="E220" s="215"/>
      <c r="F220" s="215"/>
      <c r="G220" s="215"/>
      <c r="H220" s="215"/>
      <c r="I220" s="215"/>
    </row>
    <row r="221" spans="1:9" ht="12.75" customHeight="1">
      <c r="A221" s="7"/>
      <c r="B221" s="4"/>
      <c r="C221" s="215"/>
      <c r="D221" s="215"/>
      <c r="E221" s="215"/>
      <c r="F221" s="215"/>
      <c r="G221" s="215"/>
      <c r="H221" s="215"/>
      <c r="I221" s="215"/>
    </row>
    <row r="222" spans="1:9" ht="12.75" customHeight="1">
      <c r="A222" s="7"/>
      <c r="B222" s="4"/>
      <c r="C222" s="215"/>
      <c r="D222" s="215"/>
      <c r="E222" s="215"/>
      <c r="F222" s="215"/>
      <c r="G222" s="215"/>
      <c r="H222" s="215"/>
      <c r="I222" s="215"/>
    </row>
    <row r="223" spans="1:9" ht="12.75" customHeight="1">
      <c r="A223" s="7"/>
      <c r="B223" s="4"/>
      <c r="C223" s="215"/>
      <c r="D223" s="215"/>
      <c r="E223" s="215"/>
      <c r="F223" s="215"/>
      <c r="G223" s="215"/>
      <c r="H223" s="215"/>
      <c r="I223" s="215"/>
    </row>
    <row r="224" spans="1:9" ht="12.75" customHeight="1">
      <c r="A224" s="7"/>
      <c r="B224" s="4"/>
      <c r="C224" s="68"/>
      <c r="D224" s="68"/>
      <c r="E224" s="68"/>
      <c r="F224" s="68"/>
      <c r="G224" s="68"/>
      <c r="H224" s="68"/>
      <c r="I224" s="68"/>
    </row>
    <row r="225" spans="1:9" ht="12.75" customHeight="1">
      <c r="A225" s="7"/>
      <c r="B225" s="48" t="s">
        <v>206</v>
      </c>
      <c r="C225" s="220" t="s">
        <v>42</v>
      </c>
      <c r="D225" s="220"/>
      <c r="E225" s="220"/>
      <c r="F225" s="220"/>
      <c r="G225" s="220"/>
      <c r="H225" s="220"/>
      <c r="I225" s="220"/>
    </row>
    <row r="226" spans="1:9" ht="12.75" customHeight="1">
      <c r="A226" s="7"/>
      <c r="B226" s="4"/>
      <c r="C226" s="220"/>
      <c r="D226" s="220"/>
      <c r="E226" s="220"/>
      <c r="F226" s="220"/>
      <c r="G226" s="220"/>
      <c r="H226" s="220"/>
      <c r="I226" s="220"/>
    </row>
    <row r="227" spans="1:9" ht="12.75" customHeight="1">
      <c r="A227" s="7"/>
      <c r="B227" s="4"/>
      <c r="C227" s="220"/>
      <c r="D227" s="220"/>
      <c r="E227" s="220"/>
      <c r="F227" s="220"/>
      <c r="G227" s="220"/>
      <c r="H227" s="220"/>
      <c r="I227" s="220"/>
    </row>
    <row r="228" spans="1:9" ht="12.75" customHeight="1">
      <c r="A228" s="7"/>
      <c r="B228" s="4"/>
      <c r="C228" s="220"/>
      <c r="D228" s="220"/>
      <c r="E228" s="220"/>
      <c r="F228" s="220"/>
      <c r="G228" s="220"/>
      <c r="H228" s="220"/>
      <c r="I228" s="220"/>
    </row>
    <row r="229" spans="1:9" ht="12.75" customHeight="1">
      <c r="A229" s="7"/>
      <c r="B229" s="4"/>
      <c r="C229" s="220"/>
      <c r="D229" s="220"/>
      <c r="E229" s="220"/>
      <c r="F229" s="220"/>
      <c r="G229" s="220"/>
      <c r="H229" s="220"/>
      <c r="I229" s="220"/>
    </row>
    <row r="230" spans="1:9" ht="12.75" customHeight="1">
      <c r="A230" s="7"/>
      <c r="B230" s="4"/>
      <c r="C230" s="220"/>
      <c r="D230" s="220"/>
      <c r="E230" s="220"/>
      <c r="F230" s="220"/>
      <c r="G230" s="220"/>
      <c r="H230" s="220"/>
      <c r="I230" s="220"/>
    </row>
    <row r="231" spans="1:9" ht="12.75" customHeight="1">
      <c r="A231" s="7"/>
      <c r="B231" s="4"/>
      <c r="C231" s="4"/>
      <c r="D231" s="103"/>
      <c r="E231" s="103"/>
      <c r="F231" s="103"/>
      <c r="G231" s="103"/>
      <c r="H231" s="103"/>
      <c r="I231" s="103"/>
    </row>
    <row r="232" spans="1:9" ht="12.75" customHeight="1">
      <c r="A232" s="7"/>
      <c r="B232" s="48"/>
      <c r="C232" s="216" t="s">
        <v>0</v>
      </c>
      <c r="D232" s="216"/>
      <c r="E232" s="216"/>
      <c r="F232" s="216"/>
      <c r="G232" s="216"/>
      <c r="H232" s="216"/>
      <c r="I232" s="216"/>
    </row>
    <row r="233" spans="1:9" ht="12.75" customHeight="1">
      <c r="A233" s="7"/>
      <c r="B233" s="4"/>
      <c r="C233" s="216"/>
      <c r="D233" s="216"/>
      <c r="E233" s="216"/>
      <c r="F233" s="216"/>
      <c r="G233" s="216"/>
      <c r="H233" s="216"/>
      <c r="I233" s="216"/>
    </row>
    <row r="234" spans="1:9" ht="12.75" customHeight="1">
      <c r="A234" s="7"/>
      <c r="B234" s="4"/>
      <c r="C234" s="216"/>
      <c r="D234" s="216"/>
      <c r="E234" s="216"/>
      <c r="F234" s="216"/>
      <c r="G234" s="216"/>
      <c r="H234" s="216"/>
      <c r="I234" s="216"/>
    </row>
    <row r="235" spans="1:9" ht="12.75" customHeight="1">
      <c r="A235" s="7"/>
      <c r="B235" s="4"/>
      <c r="C235" s="103"/>
      <c r="D235" s="103"/>
      <c r="E235" s="103"/>
      <c r="F235" s="103"/>
      <c r="G235" s="103"/>
      <c r="H235" s="103"/>
      <c r="I235" s="103"/>
    </row>
    <row r="236" spans="1:9" ht="12.75" customHeight="1">
      <c r="A236" s="7"/>
      <c r="B236" s="4"/>
      <c r="C236" s="103" t="s">
        <v>46</v>
      </c>
      <c r="D236" s="220" t="s">
        <v>7</v>
      </c>
      <c r="E236" s="220"/>
      <c r="F236" s="220"/>
      <c r="G236" s="220"/>
      <c r="H236" s="220"/>
      <c r="I236" s="220"/>
    </row>
    <row r="237" spans="1:9" ht="12.75" customHeight="1">
      <c r="A237" s="7"/>
      <c r="B237" s="4"/>
      <c r="C237" s="103"/>
      <c r="D237" s="220"/>
      <c r="E237" s="220"/>
      <c r="F237" s="220"/>
      <c r="G237" s="220"/>
      <c r="H237" s="220"/>
      <c r="I237" s="220"/>
    </row>
    <row r="238" spans="1:9" ht="12.75" customHeight="1">
      <c r="A238" s="7"/>
      <c r="B238" s="4"/>
      <c r="C238" s="103"/>
      <c r="F238" s="103"/>
      <c r="G238" s="103"/>
      <c r="H238" s="103"/>
      <c r="I238" s="103"/>
    </row>
    <row r="239" spans="1:9" ht="12.75" customHeight="1">
      <c r="A239" s="7"/>
      <c r="B239" s="4"/>
      <c r="C239" s="103" t="s">
        <v>249</v>
      </c>
      <c r="D239" s="220" t="s">
        <v>5</v>
      </c>
      <c r="E239" s="220"/>
      <c r="F239" s="220"/>
      <c r="G239" s="220"/>
      <c r="H239" s="220"/>
      <c r="I239" s="220"/>
    </row>
    <row r="240" spans="1:9" ht="12.75" customHeight="1">
      <c r="A240" s="7"/>
      <c r="B240" s="4"/>
      <c r="C240" s="103"/>
      <c r="D240" s="220"/>
      <c r="E240" s="220"/>
      <c r="F240" s="220"/>
      <c r="G240" s="220"/>
      <c r="H240" s="220"/>
      <c r="I240" s="220"/>
    </row>
    <row r="241" spans="1:9" ht="12.75" customHeight="1">
      <c r="A241" s="7"/>
      <c r="B241" s="4"/>
      <c r="C241" s="103"/>
      <c r="F241" s="103"/>
      <c r="G241" s="103"/>
      <c r="H241" s="103"/>
      <c r="I241" s="103"/>
    </row>
    <row r="242" spans="1:9" ht="12.75" customHeight="1">
      <c r="A242" s="7"/>
      <c r="B242" s="4"/>
      <c r="C242" s="103" t="s">
        <v>43</v>
      </c>
      <c r="D242" s="220" t="s">
        <v>44</v>
      </c>
      <c r="E242" s="220"/>
      <c r="F242" s="220"/>
      <c r="G242" s="220"/>
      <c r="H242" s="220"/>
      <c r="I242" s="220"/>
    </row>
    <row r="243" spans="1:9" ht="12.75" customHeight="1">
      <c r="A243" s="7"/>
      <c r="B243" s="4"/>
      <c r="C243" s="103"/>
      <c r="D243" s="220"/>
      <c r="E243" s="220"/>
      <c r="F243" s="220"/>
      <c r="G243" s="220"/>
      <c r="H243" s="220"/>
      <c r="I243" s="220"/>
    </row>
    <row r="244" spans="1:9" ht="15" customHeight="1">
      <c r="A244" s="7"/>
      <c r="B244" s="4"/>
      <c r="C244" s="103"/>
      <c r="F244" s="103"/>
      <c r="G244" s="103"/>
      <c r="H244" s="103"/>
      <c r="I244" s="103"/>
    </row>
    <row r="245" spans="1:9" ht="12.75" customHeight="1">
      <c r="A245" s="7"/>
      <c r="B245" s="4"/>
      <c r="C245" s="103" t="s">
        <v>45</v>
      </c>
      <c r="D245" s="216" t="s">
        <v>39</v>
      </c>
      <c r="E245" s="216"/>
      <c r="F245" s="216"/>
      <c r="G245" s="216"/>
      <c r="H245" s="216"/>
      <c r="I245" s="216"/>
    </row>
    <row r="246" spans="1:9" ht="15" customHeight="1">
      <c r="A246" s="7"/>
      <c r="B246" s="4"/>
      <c r="C246" s="103"/>
      <c r="D246" s="216"/>
      <c r="E246" s="216"/>
      <c r="F246" s="216"/>
      <c r="G246" s="216"/>
      <c r="H246" s="216"/>
      <c r="I246" s="216"/>
    </row>
    <row r="247" spans="1:9" ht="12.75" customHeight="1">
      <c r="A247" s="7"/>
      <c r="B247" s="4"/>
      <c r="C247" s="103"/>
      <c r="D247" s="216"/>
      <c r="E247" s="216"/>
      <c r="F247" s="216"/>
      <c r="G247" s="216"/>
      <c r="H247" s="216"/>
      <c r="I247" s="216"/>
    </row>
    <row r="248" spans="1:9" ht="12.75" customHeight="1">
      <c r="A248" s="7"/>
      <c r="B248" s="4"/>
      <c r="C248" s="4"/>
      <c r="D248" s="103"/>
      <c r="E248" s="103"/>
      <c r="F248" s="103"/>
      <c r="G248" s="103"/>
      <c r="H248" s="103"/>
      <c r="I248" s="103"/>
    </row>
    <row r="249" spans="1:9" ht="12.75" customHeight="1">
      <c r="A249" s="7"/>
      <c r="B249" s="4"/>
      <c r="C249" s="221" t="s">
        <v>30</v>
      </c>
      <c r="D249" s="221"/>
      <c r="E249" s="221"/>
      <c r="F249" s="221"/>
      <c r="G249" s="221"/>
      <c r="H249" s="221"/>
      <c r="I249" s="221"/>
    </row>
    <row r="250" spans="1:9" ht="12.75" customHeight="1">
      <c r="A250" s="7"/>
      <c r="B250" s="4"/>
      <c r="C250" s="221"/>
      <c r="D250" s="221"/>
      <c r="E250" s="221"/>
      <c r="F250" s="221"/>
      <c r="G250" s="221"/>
      <c r="H250" s="221"/>
      <c r="I250" s="221"/>
    </row>
    <row r="251" spans="1:9" ht="12.75" customHeight="1">
      <c r="A251" s="7"/>
      <c r="B251" s="4"/>
      <c r="C251" s="109"/>
      <c r="D251" s="109"/>
      <c r="E251" s="109"/>
      <c r="F251" s="109"/>
      <c r="G251" s="109"/>
      <c r="H251" s="109"/>
      <c r="I251" s="109"/>
    </row>
    <row r="252" spans="1:9" ht="12.75" customHeight="1">
      <c r="A252" s="7"/>
      <c r="B252" s="4"/>
      <c r="C252" s="221" t="s">
        <v>31</v>
      </c>
      <c r="D252" s="217"/>
      <c r="E252" s="217"/>
      <c r="F252" s="217"/>
      <c r="G252" s="217"/>
      <c r="H252" s="217"/>
      <c r="I252" s="217"/>
    </row>
    <row r="253" spans="1:9" ht="12.75" customHeight="1">
      <c r="A253" s="7"/>
      <c r="B253" s="4"/>
      <c r="C253" s="217"/>
      <c r="D253" s="217"/>
      <c r="E253" s="217"/>
      <c r="F253" s="217"/>
      <c r="G253" s="217"/>
      <c r="H253" s="217"/>
      <c r="I253" s="217"/>
    </row>
    <row r="254" spans="1:9" ht="12.75" customHeight="1">
      <c r="A254" s="7"/>
      <c r="B254" s="4"/>
      <c r="C254" s="217"/>
      <c r="D254" s="217"/>
      <c r="E254" s="217"/>
      <c r="F254" s="217"/>
      <c r="G254" s="217"/>
      <c r="H254" s="217"/>
      <c r="I254" s="217"/>
    </row>
    <row r="255" spans="1:9" ht="12.75" customHeight="1">
      <c r="A255" s="7"/>
      <c r="B255" s="4"/>
      <c r="C255" s="217"/>
      <c r="D255" s="217"/>
      <c r="E255" s="217"/>
      <c r="F255" s="217"/>
      <c r="G255" s="217"/>
      <c r="H255" s="217"/>
      <c r="I255" s="217"/>
    </row>
    <row r="256" spans="1:9" ht="15" customHeight="1">
      <c r="A256" s="7"/>
      <c r="B256" s="4"/>
      <c r="C256" s="217"/>
      <c r="D256" s="217"/>
      <c r="E256" s="217"/>
      <c r="F256" s="217"/>
      <c r="G256" s="217"/>
      <c r="H256" s="217"/>
      <c r="I256" s="217"/>
    </row>
    <row r="257" spans="1:9" ht="12.75" customHeight="1">
      <c r="A257" s="7"/>
      <c r="B257" s="4"/>
      <c r="C257" s="217"/>
      <c r="D257" s="217"/>
      <c r="E257" s="217"/>
      <c r="F257" s="217"/>
      <c r="G257" s="217"/>
      <c r="H257" s="217"/>
      <c r="I257" s="217"/>
    </row>
    <row r="258" spans="1:9" ht="12.75" customHeight="1">
      <c r="A258" s="7"/>
      <c r="B258" s="4"/>
      <c r="C258" s="217"/>
      <c r="D258" s="217"/>
      <c r="E258" s="217"/>
      <c r="F258" s="217"/>
      <c r="G258" s="217"/>
      <c r="H258" s="217"/>
      <c r="I258" s="217"/>
    </row>
    <row r="259" spans="1:9" ht="12.75" customHeight="1">
      <c r="A259" s="7"/>
      <c r="B259" s="4"/>
      <c r="C259" s="109"/>
      <c r="D259" s="109"/>
      <c r="E259" s="109"/>
      <c r="F259" s="109"/>
      <c r="G259" s="109"/>
      <c r="H259" s="109"/>
      <c r="I259" s="109"/>
    </row>
    <row r="260" spans="1:8" ht="12.75" customHeight="1">
      <c r="A260" s="9">
        <v>14</v>
      </c>
      <c r="B260" s="10" t="s">
        <v>167</v>
      </c>
      <c r="C260" s="10"/>
      <c r="D260" s="1"/>
      <c r="E260" s="1"/>
      <c r="F260" s="3"/>
      <c r="G260" s="3"/>
      <c r="H260" s="3"/>
    </row>
    <row r="261" spans="1:8" ht="12.75" customHeight="1">
      <c r="A261" s="9"/>
      <c r="B261" s="10"/>
      <c r="C261" s="10"/>
      <c r="D261" s="1"/>
      <c r="E261" s="1"/>
      <c r="F261" s="3"/>
      <c r="G261" s="3"/>
      <c r="H261" s="3"/>
    </row>
    <row r="262" spans="1:8" ht="12.75" customHeight="1">
      <c r="A262" s="7"/>
      <c r="B262" s="11"/>
      <c r="C262" s="107"/>
      <c r="D262" s="12"/>
      <c r="E262" s="12"/>
      <c r="F262" s="233" t="s">
        <v>265</v>
      </c>
      <c r="G262" s="234"/>
      <c r="H262" s="235"/>
    </row>
    <row r="263" spans="1:8" ht="12.75" customHeight="1">
      <c r="A263" s="7"/>
      <c r="B263" s="13"/>
      <c r="C263" s="14"/>
      <c r="F263" s="236" t="s">
        <v>90</v>
      </c>
      <c r="G263" s="19" t="s">
        <v>73</v>
      </c>
      <c r="H263" s="15" t="s">
        <v>175</v>
      </c>
    </row>
    <row r="264" spans="1:8" ht="12.75" customHeight="1">
      <c r="A264" s="7"/>
      <c r="B264" s="61"/>
      <c r="C264" s="67" t="s">
        <v>72</v>
      </c>
      <c r="F264" s="237"/>
      <c r="G264" s="19" t="s">
        <v>174</v>
      </c>
      <c r="H264" s="15" t="s">
        <v>176</v>
      </c>
    </row>
    <row r="265" spans="1:8" ht="12.75" customHeight="1">
      <c r="A265" s="7"/>
      <c r="B265" s="16"/>
      <c r="C265" s="17"/>
      <c r="D265" s="121"/>
      <c r="E265" s="121"/>
      <c r="F265" s="21" t="s">
        <v>132</v>
      </c>
      <c r="G265" s="22" t="s">
        <v>132</v>
      </c>
      <c r="H265" s="23" t="s">
        <v>132</v>
      </c>
    </row>
    <row r="266" spans="1:8" ht="12.75" customHeight="1">
      <c r="A266" s="7"/>
      <c r="B266" s="13"/>
      <c r="C266" s="14"/>
      <c r="F266" s="18"/>
      <c r="G266" s="20"/>
      <c r="H266" s="201"/>
    </row>
    <row r="267" spans="1:8" ht="12.75" customHeight="1">
      <c r="A267" s="7"/>
      <c r="B267" s="13"/>
      <c r="C267" s="25" t="s">
        <v>177</v>
      </c>
      <c r="F267" s="18"/>
      <c r="G267" s="20"/>
      <c r="H267" s="20"/>
    </row>
    <row r="268" spans="1:8" ht="12.75" customHeight="1">
      <c r="A268" s="7"/>
      <c r="B268" s="13"/>
      <c r="C268" s="24"/>
      <c r="F268" s="18"/>
      <c r="G268" s="20"/>
      <c r="H268" s="20"/>
    </row>
    <row r="269" spans="1:8" ht="12.75" customHeight="1">
      <c r="A269" s="7"/>
      <c r="B269" s="13"/>
      <c r="C269" s="24" t="s">
        <v>178</v>
      </c>
      <c r="F269" s="39">
        <v>108043.564</v>
      </c>
      <c r="G269" s="39">
        <v>-77975.739</v>
      </c>
      <c r="H269" s="40">
        <v>360175.491</v>
      </c>
    </row>
    <row r="270" spans="1:8" ht="15" customHeight="1">
      <c r="A270" s="7"/>
      <c r="B270" s="13"/>
      <c r="C270" s="24" t="s">
        <v>211</v>
      </c>
      <c r="F270" s="39">
        <v>10720.17</v>
      </c>
      <c r="G270" s="39">
        <v>-13260.631</v>
      </c>
      <c r="H270" s="40">
        <v>387582.734</v>
      </c>
    </row>
    <row r="271" spans="1:8" ht="12" customHeight="1">
      <c r="A271" s="7"/>
      <c r="B271" s="13"/>
      <c r="C271" s="24" t="s">
        <v>179</v>
      </c>
      <c r="F271" s="39">
        <v>3558.313</v>
      </c>
      <c r="G271" s="39">
        <v>-2040.031</v>
      </c>
      <c r="H271" s="40">
        <v>22180.652</v>
      </c>
    </row>
    <row r="272" spans="1:8" ht="12.75" customHeight="1">
      <c r="A272" s="7"/>
      <c r="B272" s="13"/>
      <c r="C272" s="24" t="s">
        <v>81</v>
      </c>
      <c r="F272" s="39">
        <v>0</v>
      </c>
      <c r="G272" s="39">
        <v>-33.071</v>
      </c>
      <c r="H272" s="40">
        <v>907.743</v>
      </c>
    </row>
    <row r="273" spans="1:8" ht="12.75" customHeight="1">
      <c r="A273" s="7"/>
      <c r="B273" s="13"/>
      <c r="C273" s="24" t="s">
        <v>75</v>
      </c>
      <c r="F273" s="39">
        <v>0</v>
      </c>
      <c r="G273" s="39">
        <v>22335.495</v>
      </c>
      <c r="H273" s="40">
        <v>0</v>
      </c>
    </row>
    <row r="274" spans="1:8" ht="12.75" customHeight="1">
      <c r="A274" s="7"/>
      <c r="B274" s="13"/>
      <c r="C274" s="24"/>
      <c r="F274" s="39"/>
      <c r="G274" s="70"/>
      <c r="H274" s="202"/>
    </row>
    <row r="275" spans="1:8" ht="14.25" customHeight="1" thickBot="1">
      <c r="A275" s="7"/>
      <c r="B275" s="13"/>
      <c r="C275" s="24"/>
      <c r="F275" s="41">
        <f>SUM(F269:F274)</f>
        <v>122322.04699999999</v>
      </c>
      <c r="G275" s="41">
        <f>SUM(G269:G274)-1</f>
        <v>-70974.977</v>
      </c>
      <c r="H275" s="42">
        <f>SUM(H269:H274)</f>
        <v>770846.62</v>
      </c>
    </row>
    <row r="276" spans="1:8" ht="14.25" customHeight="1" thickTop="1">
      <c r="A276" s="7"/>
      <c r="B276" s="13"/>
      <c r="C276" s="24"/>
      <c r="F276" s="27"/>
      <c r="G276" s="28"/>
      <c r="H276" s="28"/>
    </row>
    <row r="277" spans="1:8" ht="14.25" customHeight="1">
      <c r="A277" s="7"/>
      <c r="B277" s="13"/>
      <c r="C277" s="25" t="s">
        <v>180</v>
      </c>
      <c r="F277" s="27"/>
      <c r="G277" s="28"/>
      <c r="H277" s="28"/>
    </row>
    <row r="278" spans="1:8" ht="14.25" customHeight="1">
      <c r="A278" s="7"/>
      <c r="B278" s="13"/>
      <c r="C278" s="24"/>
      <c r="F278" s="27"/>
      <c r="G278" s="28"/>
      <c r="H278" s="28"/>
    </row>
    <row r="279" spans="1:8" ht="12.75" customHeight="1">
      <c r="A279" s="7"/>
      <c r="B279" s="13"/>
      <c r="C279" s="24" t="s">
        <v>241</v>
      </c>
      <c r="F279" s="39">
        <v>61518.554184</v>
      </c>
      <c r="G279" s="39">
        <v>-69061.78877599999</v>
      </c>
      <c r="H279" s="40">
        <v>703654.3061619999</v>
      </c>
    </row>
    <row r="280" spans="1:8" ht="12.75" customHeight="1">
      <c r="A280" s="7"/>
      <c r="B280" s="13"/>
      <c r="C280" s="24"/>
      <c r="F280" s="39"/>
      <c r="G280" s="40"/>
      <c r="H280" s="40"/>
    </row>
    <row r="281" spans="1:8" ht="12.75" customHeight="1">
      <c r="A281" s="7"/>
      <c r="B281" s="13"/>
      <c r="C281" s="24" t="s">
        <v>181</v>
      </c>
      <c r="F281" s="39"/>
      <c r="G281" s="40"/>
      <c r="H281" s="40"/>
    </row>
    <row r="282" spans="1:8" ht="17.25" customHeight="1">
      <c r="A282" s="7"/>
      <c r="B282" s="13"/>
      <c r="C282" s="24" t="s">
        <v>244</v>
      </c>
      <c r="F282" s="39"/>
      <c r="G282" s="40"/>
      <c r="H282" s="40"/>
    </row>
    <row r="283" spans="1:8" ht="17.25" customHeight="1">
      <c r="A283" s="7"/>
      <c r="B283" s="13"/>
      <c r="C283" s="24" t="s">
        <v>242</v>
      </c>
      <c r="F283" s="39">
        <v>14139.133144</v>
      </c>
      <c r="G283" s="39">
        <v>-4760.523224</v>
      </c>
      <c r="H283" s="40">
        <v>35734.539742</v>
      </c>
    </row>
    <row r="284" spans="1:8" ht="17.25" customHeight="1">
      <c r="A284" s="7"/>
      <c r="B284" s="13"/>
      <c r="C284" s="24" t="s">
        <v>243</v>
      </c>
      <c r="F284" s="39">
        <v>4982.365</v>
      </c>
      <c r="G284" s="39">
        <v>-1967.247</v>
      </c>
      <c r="H284" s="40">
        <v>-2882.935</v>
      </c>
    </row>
    <row r="285" spans="1:8" ht="14.25" customHeight="1">
      <c r="A285" s="7"/>
      <c r="B285" s="13"/>
      <c r="C285" s="24" t="s">
        <v>33</v>
      </c>
      <c r="F285" s="39">
        <v>38446.948672</v>
      </c>
      <c r="G285" s="39">
        <v>4215.486</v>
      </c>
      <c r="H285" s="40">
        <v>15331.484095999998</v>
      </c>
    </row>
    <row r="286" spans="1:8" ht="12.75" customHeight="1">
      <c r="A286" s="7"/>
      <c r="B286" s="13"/>
      <c r="C286" s="24"/>
      <c r="F286" s="39"/>
      <c r="G286" s="39"/>
      <c r="H286" s="40"/>
    </row>
    <row r="287" spans="1:8" ht="12.75" customHeight="1">
      <c r="A287" s="7"/>
      <c r="B287" s="13"/>
      <c r="C287" s="67" t="s">
        <v>230</v>
      </c>
      <c r="F287" s="39">
        <v>3235.046</v>
      </c>
      <c r="G287" s="39">
        <v>600.096</v>
      </c>
      <c r="H287" s="40">
        <v>19010.225</v>
      </c>
    </row>
    <row r="288" spans="1:8" ht="12.75" customHeight="1">
      <c r="A288" s="7"/>
      <c r="B288" s="13"/>
      <c r="C288" s="57"/>
      <c r="F288" s="39"/>
      <c r="G288" s="40"/>
      <c r="H288" s="40"/>
    </row>
    <row r="289" spans="1:8" ht="12.75" customHeight="1" thickBot="1">
      <c r="A289" s="7"/>
      <c r="B289" s="13"/>
      <c r="C289" s="24"/>
      <c r="F289" s="41">
        <f>SUM(F279:F288)</f>
        <v>122322.047</v>
      </c>
      <c r="G289" s="41">
        <f>SUM(G279:G288)-1</f>
        <v>-70974.97699999998</v>
      </c>
      <c r="H289" s="42">
        <f>SUM(H279:H288)-1</f>
        <v>770846.6199999999</v>
      </c>
    </row>
    <row r="290" spans="1:8" ht="15.75" customHeight="1" thickTop="1">
      <c r="A290" s="7"/>
      <c r="B290" s="16"/>
      <c r="C290" s="76"/>
      <c r="D290" s="26"/>
      <c r="E290" s="26"/>
      <c r="F290" s="29"/>
      <c r="G290" s="30"/>
      <c r="H290" s="30"/>
    </row>
    <row r="291" spans="1:8" ht="12.75" customHeight="1">
      <c r="A291" s="7"/>
      <c r="B291" s="4"/>
      <c r="C291" s="4"/>
      <c r="F291" s="3"/>
      <c r="G291" s="3"/>
      <c r="H291" s="3"/>
    </row>
    <row r="292" spans="1:8" ht="12.75" customHeight="1">
      <c r="A292" s="9">
        <v>15</v>
      </c>
      <c r="B292" s="10" t="s">
        <v>2</v>
      </c>
      <c r="C292" s="10"/>
      <c r="D292" s="1"/>
      <c r="E292" s="1"/>
      <c r="F292" s="3"/>
      <c r="G292" s="3"/>
      <c r="H292" s="3"/>
    </row>
    <row r="293" spans="1:9" ht="15" customHeight="1">
      <c r="A293" s="9"/>
      <c r="B293" s="218" t="s">
        <v>275</v>
      </c>
      <c r="C293" s="219"/>
      <c r="D293" s="219"/>
      <c r="E293" s="219"/>
      <c r="F293" s="219"/>
      <c r="G293" s="219"/>
      <c r="H293" s="219"/>
      <c r="I293" s="219"/>
    </row>
    <row r="294" spans="1:9" ht="15" customHeight="1">
      <c r="A294" s="9"/>
      <c r="B294" s="219"/>
      <c r="C294" s="219"/>
      <c r="D294" s="219"/>
      <c r="E294" s="219"/>
      <c r="F294" s="219"/>
      <c r="G294" s="219"/>
      <c r="H294" s="219"/>
      <c r="I294" s="219"/>
    </row>
    <row r="295" spans="1:9" ht="15" customHeight="1">
      <c r="A295" s="9"/>
      <c r="B295" s="219"/>
      <c r="C295" s="219"/>
      <c r="D295" s="219"/>
      <c r="E295" s="219"/>
      <c r="F295" s="219"/>
      <c r="G295" s="219"/>
      <c r="H295" s="219"/>
      <c r="I295" s="219"/>
    </row>
    <row r="296" spans="1:9" ht="15" customHeight="1">
      <c r="A296" s="9"/>
      <c r="B296" s="219"/>
      <c r="C296" s="219"/>
      <c r="D296" s="219"/>
      <c r="E296" s="219"/>
      <c r="F296" s="219"/>
      <c r="G296" s="219"/>
      <c r="H296" s="219"/>
      <c r="I296" s="219"/>
    </row>
    <row r="297" spans="1:9" ht="15" customHeight="1">
      <c r="A297" s="9"/>
      <c r="B297" s="219"/>
      <c r="C297" s="219"/>
      <c r="D297" s="219"/>
      <c r="E297" s="219"/>
      <c r="F297" s="219"/>
      <c r="G297" s="219"/>
      <c r="H297" s="219"/>
      <c r="I297" s="219"/>
    </row>
    <row r="298" spans="1:9" ht="15" customHeight="1">
      <c r="A298" s="9"/>
      <c r="B298" s="219"/>
      <c r="C298" s="219"/>
      <c r="D298" s="219"/>
      <c r="E298" s="219"/>
      <c r="F298" s="219"/>
      <c r="G298" s="219"/>
      <c r="H298" s="219"/>
      <c r="I298" s="219"/>
    </row>
    <row r="299" spans="1:9" ht="15" customHeight="1">
      <c r="A299" s="9"/>
      <c r="B299" s="219"/>
      <c r="C299" s="219"/>
      <c r="D299" s="219"/>
      <c r="E299" s="219"/>
      <c r="F299" s="219"/>
      <c r="G299" s="219"/>
      <c r="H299" s="219"/>
      <c r="I299" s="219"/>
    </row>
    <row r="300" spans="1:9" ht="15" customHeight="1">
      <c r="A300" s="9"/>
      <c r="B300" s="69"/>
      <c r="C300" s="69"/>
      <c r="D300" s="69"/>
      <c r="E300" s="69"/>
      <c r="F300" s="69"/>
      <c r="G300" s="69"/>
      <c r="H300" s="69"/>
      <c r="I300" s="69"/>
    </row>
    <row r="301" spans="1:9" ht="15" customHeight="1">
      <c r="A301" s="9"/>
      <c r="B301" s="69"/>
      <c r="C301" s="69"/>
      <c r="D301" s="69"/>
      <c r="E301" s="69"/>
      <c r="F301" s="69"/>
      <c r="G301" s="69"/>
      <c r="H301" s="69"/>
      <c r="I301" s="69"/>
    </row>
    <row r="302" spans="1:8" ht="12.75" customHeight="1">
      <c r="A302" s="9">
        <v>16</v>
      </c>
      <c r="B302" s="10" t="s">
        <v>168</v>
      </c>
      <c r="C302" s="10"/>
      <c r="D302" s="1"/>
      <c r="E302" s="1"/>
      <c r="F302" s="3"/>
      <c r="G302" s="3"/>
      <c r="H302" s="3"/>
    </row>
    <row r="303" spans="1:9" ht="12.75" customHeight="1">
      <c r="A303" s="9"/>
      <c r="B303" s="218" t="s">
        <v>274</v>
      </c>
      <c r="C303" s="218"/>
      <c r="D303" s="218"/>
      <c r="E303" s="218"/>
      <c r="F303" s="218"/>
      <c r="G303" s="218"/>
      <c r="H303" s="218"/>
      <c r="I303" s="218"/>
    </row>
    <row r="304" spans="1:9" ht="12.75" customHeight="1">
      <c r="A304" s="9"/>
      <c r="B304" s="218"/>
      <c r="C304" s="218"/>
      <c r="D304" s="218"/>
      <c r="E304" s="218"/>
      <c r="F304" s="218"/>
      <c r="G304" s="218"/>
      <c r="H304" s="218"/>
      <c r="I304" s="218"/>
    </row>
    <row r="305" spans="1:9" ht="15" customHeight="1">
      <c r="A305" s="9"/>
      <c r="B305" s="218"/>
      <c r="C305" s="218"/>
      <c r="D305" s="218"/>
      <c r="E305" s="218"/>
      <c r="F305" s="218"/>
      <c r="G305" s="218"/>
      <c r="H305" s="218"/>
      <c r="I305" s="218"/>
    </row>
    <row r="306" spans="1:9" ht="12.75" customHeight="1">
      <c r="A306" s="9"/>
      <c r="B306" s="218"/>
      <c r="C306" s="218"/>
      <c r="D306" s="218"/>
      <c r="E306" s="218"/>
      <c r="F306" s="218"/>
      <c r="G306" s="218"/>
      <c r="H306" s="218"/>
      <c r="I306" s="218"/>
    </row>
    <row r="307" spans="1:9" ht="12.75" customHeight="1">
      <c r="A307" s="9"/>
      <c r="B307" s="218"/>
      <c r="C307" s="218"/>
      <c r="D307" s="218"/>
      <c r="E307" s="218"/>
      <c r="F307" s="218"/>
      <c r="G307" s="218"/>
      <c r="H307" s="218"/>
      <c r="I307" s="218"/>
    </row>
    <row r="308" spans="1:9" ht="12.75" customHeight="1">
      <c r="A308" s="9"/>
      <c r="B308" s="212"/>
      <c r="C308" s="212"/>
      <c r="D308" s="212"/>
      <c r="E308" s="212"/>
      <c r="F308" s="212"/>
      <c r="G308" s="212"/>
      <c r="H308" s="212"/>
      <c r="I308" s="212"/>
    </row>
    <row r="309" spans="1:9" ht="12.75" customHeight="1">
      <c r="A309" s="9"/>
      <c r="B309" s="71"/>
      <c r="C309" s="71"/>
      <c r="D309" s="71"/>
      <c r="E309" s="71"/>
      <c r="F309" s="71"/>
      <c r="G309" s="71"/>
      <c r="H309" s="71"/>
      <c r="I309" s="71"/>
    </row>
    <row r="310" spans="1:9" ht="12.75" customHeight="1">
      <c r="A310" s="9">
        <v>17</v>
      </c>
      <c r="B310" s="10" t="s">
        <v>26</v>
      </c>
      <c r="C310" s="68"/>
      <c r="D310" s="68"/>
      <c r="E310" s="68"/>
      <c r="F310" s="68"/>
      <c r="G310" s="68"/>
      <c r="H310" s="68"/>
      <c r="I310" s="68"/>
    </row>
    <row r="311" spans="1:9" ht="12.75" customHeight="1">
      <c r="A311" s="7"/>
      <c r="B311" s="215" t="s">
        <v>273</v>
      </c>
      <c r="C311" s="215"/>
      <c r="D311" s="215"/>
      <c r="E311" s="215"/>
      <c r="F311" s="215"/>
      <c r="G311" s="215"/>
      <c r="H311" s="215"/>
      <c r="I311" s="215"/>
    </row>
    <row r="312" spans="1:9" ht="12.75" customHeight="1">
      <c r="A312" s="7"/>
      <c r="B312" s="215"/>
      <c r="C312" s="215"/>
      <c r="D312" s="215"/>
      <c r="E312" s="215"/>
      <c r="F312" s="215"/>
      <c r="G312" s="215"/>
      <c r="H312" s="215"/>
      <c r="I312" s="215"/>
    </row>
    <row r="313" spans="1:9" ht="12.75" customHeight="1">
      <c r="A313" s="9"/>
      <c r="B313" s="71"/>
      <c r="C313" s="71"/>
      <c r="D313" s="71"/>
      <c r="E313" s="71"/>
      <c r="F313" s="71"/>
      <c r="G313" s="71"/>
      <c r="H313" s="71"/>
      <c r="I313" s="71"/>
    </row>
    <row r="314" spans="1:9" ht="12.75" customHeight="1">
      <c r="A314" s="204">
        <v>18</v>
      </c>
      <c r="B314" s="205" t="s">
        <v>163</v>
      </c>
      <c r="C314" s="205"/>
      <c r="D314" s="206"/>
      <c r="E314" s="206"/>
      <c r="F314" s="207"/>
      <c r="G314" s="207"/>
      <c r="H314" s="207"/>
      <c r="I314" s="208"/>
    </row>
    <row r="315" spans="1:9" ht="12.75" customHeight="1">
      <c r="A315" s="9"/>
      <c r="B315" s="215" t="s">
        <v>205</v>
      </c>
      <c r="C315" s="215"/>
      <c r="D315" s="215"/>
      <c r="E315" s="215"/>
      <c r="F315" s="215"/>
      <c r="G315" s="215"/>
      <c r="H315" s="215"/>
      <c r="I315" s="215"/>
    </row>
    <row r="316" spans="1:9" ht="12.75" customHeight="1">
      <c r="A316" s="9"/>
      <c r="B316" s="215"/>
      <c r="C316" s="215"/>
      <c r="D316" s="215"/>
      <c r="E316" s="215"/>
      <c r="F316" s="215"/>
      <c r="G316" s="215"/>
      <c r="H316" s="215"/>
      <c r="I316" s="215"/>
    </row>
    <row r="317" spans="1:9" ht="12.75" customHeight="1">
      <c r="A317" s="9"/>
      <c r="B317" s="215"/>
      <c r="C317" s="215"/>
      <c r="D317" s="215"/>
      <c r="E317" s="215"/>
      <c r="F317" s="215"/>
      <c r="G317" s="215"/>
      <c r="H317" s="215"/>
      <c r="I317" s="215"/>
    </row>
    <row r="318" spans="1:9" ht="12.75" customHeight="1">
      <c r="A318" s="9"/>
      <c r="B318" s="71"/>
      <c r="C318" s="71"/>
      <c r="D318" s="71"/>
      <c r="E318" s="71"/>
      <c r="F318" s="71"/>
      <c r="G318" s="71"/>
      <c r="H318" s="71"/>
      <c r="I318" s="71"/>
    </row>
    <row r="319" spans="1:8" ht="15.75">
      <c r="A319" s="9" t="s">
        <v>155</v>
      </c>
      <c r="B319" s="58" t="s">
        <v>85</v>
      </c>
      <c r="C319" s="58"/>
      <c r="D319" s="1"/>
      <c r="E319" s="1"/>
      <c r="F319" s="3"/>
      <c r="G319" s="3"/>
      <c r="H319" s="3"/>
    </row>
    <row r="320" spans="1:9" ht="15">
      <c r="A320" s="9"/>
      <c r="B320" s="215" t="s">
        <v>27</v>
      </c>
      <c r="C320" s="215"/>
      <c r="D320" s="215"/>
      <c r="E320" s="215"/>
      <c r="F320" s="215"/>
      <c r="G320" s="215"/>
      <c r="H320" s="215"/>
      <c r="I320" s="215"/>
    </row>
    <row r="321" spans="1:9" ht="15">
      <c r="A321" s="9"/>
      <c r="B321" s="215"/>
      <c r="C321" s="215"/>
      <c r="D321" s="215"/>
      <c r="E321" s="215"/>
      <c r="F321" s="215"/>
      <c r="G321" s="215"/>
      <c r="H321" s="215"/>
      <c r="I321" s="215"/>
    </row>
    <row r="322" spans="1:9" ht="15">
      <c r="A322" s="9"/>
      <c r="B322" s="215"/>
      <c r="C322" s="215"/>
      <c r="D322" s="215"/>
      <c r="E322" s="215"/>
      <c r="F322" s="215"/>
      <c r="G322" s="215"/>
      <c r="H322" s="215"/>
      <c r="I322" s="215"/>
    </row>
    <row r="323" spans="1:9" ht="15">
      <c r="A323" s="9"/>
      <c r="B323" s="68"/>
      <c r="C323" s="68"/>
      <c r="D323" s="68"/>
      <c r="E323" s="68"/>
      <c r="F323" s="68"/>
      <c r="G323" s="68"/>
      <c r="H323" s="68"/>
      <c r="I323" s="68"/>
    </row>
    <row r="324" spans="1:8" ht="15.75">
      <c r="A324" s="9" t="s">
        <v>156</v>
      </c>
      <c r="B324" s="10" t="s">
        <v>169</v>
      </c>
      <c r="C324" s="10"/>
      <c r="F324" s="3"/>
      <c r="G324" s="3"/>
      <c r="H324" s="3"/>
    </row>
    <row r="325" spans="1:8" ht="15.75">
      <c r="A325" s="9"/>
      <c r="B325" s="56" t="s">
        <v>71</v>
      </c>
      <c r="C325" s="56"/>
      <c r="F325" s="3"/>
      <c r="G325" s="3"/>
      <c r="H325" s="3"/>
    </row>
    <row r="326" spans="1:8" ht="15.75">
      <c r="A326" s="7"/>
      <c r="B326" s="4"/>
      <c r="C326" s="4"/>
      <c r="F326" s="3"/>
      <c r="G326" s="3"/>
      <c r="H326" s="3"/>
    </row>
    <row r="327" spans="1:8" ht="15.75">
      <c r="A327" s="9" t="s">
        <v>157</v>
      </c>
      <c r="B327" s="10" t="s">
        <v>170</v>
      </c>
      <c r="C327" s="10"/>
      <c r="D327" s="1"/>
      <c r="E327" s="1"/>
      <c r="F327" s="3"/>
      <c r="G327" s="3"/>
      <c r="H327" s="3"/>
    </row>
    <row r="328" spans="1:9" ht="15">
      <c r="A328" s="7"/>
      <c r="B328" s="215" t="s">
        <v>24</v>
      </c>
      <c r="C328" s="215"/>
      <c r="D328" s="215"/>
      <c r="E328" s="215"/>
      <c r="F328" s="215"/>
      <c r="G328" s="215"/>
      <c r="H328" s="215"/>
      <c r="I328" s="215"/>
    </row>
    <row r="329" spans="1:9" ht="15">
      <c r="A329" s="7"/>
      <c r="B329" s="68"/>
      <c r="C329" s="68"/>
      <c r="D329" s="68"/>
      <c r="E329" s="68"/>
      <c r="F329" s="68"/>
      <c r="G329" s="68"/>
      <c r="H329" s="68"/>
      <c r="I329" s="68"/>
    </row>
    <row r="330" spans="1:9" ht="15">
      <c r="A330" s="7"/>
      <c r="B330" s="68"/>
      <c r="C330" s="68"/>
      <c r="D330" s="68"/>
      <c r="E330" s="68"/>
      <c r="F330" s="68"/>
      <c r="G330" s="68"/>
      <c r="H330" s="68"/>
      <c r="I330" s="68"/>
    </row>
    <row r="331" spans="1:9" ht="15">
      <c r="A331" s="7"/>
      <c r="B331" s="68"/>
      <c r="C331" s="68"/>
      <c r="D331" s="68"/>
      <c r="E331" s="68"/>
      <c r="F331" s="68"/>
      <c r="G331" s="68"/>
      <c r="H331" s="68"/>
      <c r="I331" s="68"/>
    </row>
    <row r="332" spans="1:8" ht="15.75">
      <c r="A332" s="8" t="s">
        <v>172</v>
      </c>
      <c r="B332" s="4"/>
      <c r="C332" s="4"/>
      <c r="F332" s="3"/>
      <c r="G332" s="3"/>
      <c r="H332" s="3"/>
    </row>
    <row r="333" spans="1:8" ht="15.75">
      <c r="A333" s="5"/>
      <c r="B333" s="4"/>
      <c r="C333" s="4"/>
      <c r="F333" s="3"/>
      <c r="G333" s="3"/>
      <c r="H333" s="3"/>
    </row>
    <row r="334" spans="1:8" ht="15.75">
      <c r="A334" s="4"/>
      <c r="B334" s="4"/>
      <c r="C334" s="4"/>
      <c r="F334" s="3"/>
      <c r="G334" s="3"/>
      <c r="H334" s="3"/>
    </row>
    <row r="335" spans="1:8" ht="15.75">
      <c r="A335" s="4" t="s">
        <v>173</v>
      </c>
      <c r="B335" s="4"/>
      <c r="C335" s="4"/>
      <c r="F335" s="3"/>
      <c r="G335" s="3"/>
      <c r="H335" s="3"/>
    </row>
    <row r="336" spans="1:8" ht="15.75">
      <c r="A336" s="55" t="s">
        <v>25</v>
      </c>
      <c r="B336" s="4"/>
      <c r="C336" s="4"/>
      <c r="F336" s="3"/>
      <c r="G336" s="3"/>
      <c r="H336" s="3"/>
    </row>
    <row r="337" spans="1:3" ht="15">
      <c r="A337" s="5"/>
      <c r="B337" s="5"/>
      <c r="C337" s="5"/>
    </row>
    <row r="338" spans="1:3" ht="15">
      <c r="A338" s="5"/>
      <c r="B338" s="5"/>
      <c r="C338" s="5"/>
    </row>
    <row r="339" spans="1:3" ht="15">
      <c r="A339" s="5"/>
      <c r="B339" s="5"/>
      <c r="C339" s="5"/>
    </row>
    <row r="340" spans="1:3" ht="15">
      <c r="A340" s="5"/>
      <c r="B340" s="5"/>
      <c r="C340" s="5"/>
    </row>
    <row r="341" spans="1:3" ht="15">
      <c r="A341" s="5"/>
      <c r="B341" s="5"/>
      <c r="C341" s="5"/>
    </row>
    <row r="342" spans="1:3" ht="15">
      <c r="A342" s="5"/>
      <c r="B342" s="5"/>
      <c r="C342" s="5"/>
    </row>
    <row r="343" spans="1:3" ht="15">
      <c r="A343" s="5"/>
      <c r="B343" s="5"/>
      <c r="C343" s="5"/>
    </row>
    <row r="344" spans="1:3" ht="15">
      <c r="A344" s="5"/>
      <c r="B344" s="5"/>
      <c r="C344" s="5"/>
    </row>
    <row r="345" spans="1:3" ht="15">
      <c r="A345" s="5"/>
      <c r="B345" s="5"/>
      <c r="C345" s="5"/>
    </row>
    <row r="346" spans="1:3" ht="15">
      <c r="A346" s="5"/>
      <c r="B346" s="5"/>
      <c r="C346" s="5"/>
    </row>
    <row r="347" spans="1:3" ht="15">
      <c r="A347" s="5"/>
      <c r="B347" s="5"/>
      <c r="C347" s="5"/>
    </row>
    <row r="348" spans="1:3" ht="15">
      <c r="A348" s="5"/>
      <c r="B348" s="5"/>
      <c r="C348" s="5"/>
    </row>
    <row r="349" spans="1:3" ht="15">
      <c r="A349" s="5"/>
      <c r="B349" s="5"/>
      <c r="C349" s="5"/>
    </row>
    <row r="350" spans="1:3" ht="15">
      <c r="A350" s="5"/>
      <c r="B350" s="5"/>
      <c r="C350" s="5"/>
    </row>
    <row r="351" spans="1:3" ht="15">
      <c r="A351" s="5"/>
      <c r="B351" s="5"/>
      <c r="C351" s="5"/>
    </row>
    <row r="352" spans="1:3" ht="15">
      <c r="A352" s="5"/>
      <c r="B352" s="5"/>
      <c r="C352" s="5"/>
    </row>
    <row r="353" spans="1:3" ht="15">
      <c r="A353" s="5"/>
      <c r="B353" s="5"/>
      <c r="C353" s="5"/>
    </row>
    <row r="354" spans="1:3" ht="15">
      <c r="A354" s="5"/>
      <c r="B354" s="5"/>
      <c r="C354" s="5"/>
    </row>
    <row r="355" spans="1:3" ht="15">
      <c r="A355" s="5"/>
      <c r="B355" s="5"/>
      <c r="C355" s="5"/>
    </row>
    <row r="356" spans="1:3" ht="15">
      <c r="A356" s="5"/>
      <c r="B356" s="5"/>
      <c r="C356" s="5"/>
    </row>
    <row r="357" spans="1:3" ht="15">
      <c r="A357" s="5"/>
      <c r="B357" s="5"/>
      <c r="C357" s="5"/>
    </row>
    <row r="358" spans="1:3" ht="15">
      <c r="A358" s="5"/>
      <c r="B358" s="5"/>
      <c r="C358" s="5"/>
    </row>
    <row r="359" spans="1:3" ht="15">
      <c r="A359" s="5"/>
      <c r="B359" s="5"/>
      <c r="C359" s="5"/>
    </row>
    <row r="360" spans="1:3" ht="15">
      <c r="A360" s="5"/>
      <c r="B360" s="5"/>
      <c r="C360" s="5"/>
    </row>
    <row r="361" spans="1:3" ht="15">
      <c r="A361" s="5"/>
      <c r="B361" s="5"/>
      <c r="C361" s="5"/>
    </row>
    <row r="362" spans="1:3" ht="15">
      <c r="A362" s="5"/>
      <c r="B362" s="5"/>
      <c r="C362" s="5"/>
    </row>
    <row r="363" spans="1:3" ht="15">
      <c r="A363" s="5"/>
      <c r="B363" s="5"/>
      <c r="C363" s="5"/>
    </row>
    <row r="364" spans="1:3" ht="15">
      <c r="A364" s="5"/>
      <c r="B364" s="5"/>
      <c r="C364" s="5"/>
    </row>
    <row r="365" spans="1:3" ht="15">
      <c r="A365" s="5"/>
      <c r="B365" s="5"/>
      <c r="C365" s="5"/>
    </row>
    <row r="366" spans="1:3" ht="15">
      <c r="A366" s="5"/>
      <c r="B366" s="5"/>
      <c r="C366" s="5"/>
    </row>
    <row r="367" spans="1:3" ht="15">
      <c r="A367" s="5"/>
      <c r="B367" s="5"/>
      <c r="C367" s="5"/>
    </row>
    <row r="368" spans="1:3" ht="15">
      <c r="A368" s="5"/>
      <c r="B368" s="5"/>
      <c r="C368" s="5"/>
    </row>
    <row r="369" spans="1:3" ht="15">
      <c r="A369" s="5"/>
      <c r="B369" s="5"/>
      <c r="C369" s="5"/>
    </row>
    <row r="370" spans="1:3" ht="15">
      <c r="A370" s="5"/>
      <c r="B370" s="5"/>
      <c r="C370" s="5"/>
    </row>
    <row r="371" spans="1:3" ht="15">
      <c r="A371" s="5"/>
      <c r="B371" s="5"/>
      <c r="C371" s="5"/>
    </row>
    <row r="372" spans="1:3" ht="15">
      <c r="A372" s="5"/>
      <c r="B372" s="5"/>
      <c r="C372" s="5"/>
    </row>
    <row r="373" spans="1:3" ht="15">
      <c r="A373" s="5"/>
      <c r="B373" s="5"/>
      <c r="C373" s="5"/>
    </row>
    <row r="374" spans="1:3" ht="15">
      <c r="A374" s="5"/>
      <c r="B374" s="5"/>
      <c r="C374" s="5"/>
    </row>
    <row r="375" spans="1:3" ht="15">
      <c r="A375" s="5"/>
      <c r="B375" s="5"/>
      <c r="C375" s="5"/>
    </row>
    <row r="376" spans="1:3" ht="15">
      <c r="A376" s="5"/>
      <c r="B376" s="5"/>
      <c r="C376" s="5"/>
    </row>
    <row r="377" spans="1:3" ht="15">
      <c r="A377" s="5"/>
      <c r="B377" s="5"/>
      <c r="C377" s="5"/>
    </row>
    <row r="378" spans="1:3" ht="15">
      <c r="A378" s="5"/>
      <c r="B378" s="5"/>
      <c r="C378" s="5"/>
    </row>
    <row r="379" spans="1:3" ht="15">
      <c r="A379" s="5"/>
      <c r="B379" s="5"/>
      <c r="C379" s="5"/>
    </row>
    <row r="380" spans="1:3" ht="15">
      <c r="A380" s="5"/>
      <c r="B380" s="5"/>
      <c r="C380" s="5"/>
    </row>
    <row r="381" spans="1:3" ht="15">
      <c r="A381" s="5"/>
      <c r="B381" s="5"/>
      <c r="C381" s="5"/>
    </row>
    <row r="382" spans="1:3" ht="15">
      <c r="A382" s="5"/>
      <c r="B382" s="5"/>
      <c r="C382" s="5"/>
    </row>
    <row r="383" spans="1:3" ht="15">
      <c r="A383" s="5"/>
      <c r="B383" s="5"/>
      <c r="C383" s="5"/>
    </row>
    <row r="384" spans="1:3" ht="15">
      <c r="A384" s="5"/>
      <c r="B384" s="5"/>
      <c r="C384" s="5"/>
    </row>
    <row r="385" spans="1:3" ht="15">
      <c r="A385" s="5"/>
      <c r="B385" s="5"/>
      <c r="C385" s="5"/>
    </row>
    <row r="386" spans="1:3" ht="15">
      <c r="A386" s="5"/>
      <c r="B386" s="5"/>
      <c r="C386" s="5"/>
    </row>
    <row r="387" spans="1:3" ht="15">
      <c r="A387" s="5"/>
      <c r="B387" s="5"/>
      <c r="C387" s="5"/>
    </row>
    <row r="388" spans="1:3" ht="15">
      <c r="A388" s="5"/>
      <c r="B388" s="5"/>
      <c r="C388" s="5"/>
    </row>
    <row r="389" spans="1:3" ht="15">
      <c r="A389" s="5"/>
      <c r="B389" s="5"/>
      <c r="C389" s="5"/>
    </row>
    <row r="390" spans="1:3" ht="15">
      <c r="A390" s="5"/>
      <c r="B390" s="5"/>
      <c r="C390" s="5"/>
    </row>
    <row r="391" spans="1:3" ht="15">
      <c r="A391" s="5"/>
      <c r="B391" s="5"/>
      <c r="C391" s="5"/>
    </row>
    <row r="392" spans="1:3" ht="15">
      <c r="A392" s="5"/>
      <c r="B392" s="5"/>
      <c r="C392" s="5"/>
    </row>
    <row r="393" spans="1:3" ht="15">
      <c r="A393" s="5"/>
      <c r="B393" s="5"/>
      <c r="C393" s="5"/>
    </row>
    <row r="394" spans="1:3" ht="15">
      <c r="A394" s="5"/>
      <c r="B394" s="5"/>
      <c r="C394" s="5"/>
    </row>
    <row r="395" spans="1:3" ht="15">
      <c r="A395" s="5"/>
      <c r="B395" s="5"/>
      <c r="C395" s="5"/>
    </row>
    <row r="396" spans="1:3" ht="15">
      <c r="A396" s="5"/>
      <c r="B396" s="5"/>
      <c r="C396" s="5"/>
    </row>
    <row r="397" spans="1:3" ht="15">
      <c r="A397" s="5"/>
      <c r="B397" s="5"/>
      <c r="C397" s="5"/>
    </row>
    <row r="398" spans="1:3" ht="15">
      <c r="A398" s="5"/>
      <c r="B398" s="5"/>
      <c r="C398" s="5"/>
    </row>
    <row r="399" spans="1:3" ht="15">
      <c r="A399" s="5"/>
      <c r="B399" s="5"/>
      <c r="C399" s="5"/>
    </row>
    <row r="400" spans="1:3" ht="15">
      <c r="A400" s="5"/>
      <c r="B400" s="5"/>
      <c r="C400" s="5"/>
    </row>
    <row r="401" spans="1:3" ht="15">
      <c r="A401" s="5"/>
      <c r="B401" s="5"/>
      <c r="C401" s="5"/>
    </row>
    <row r="402" spans="1:3" ht="15">
      <c r="A402" s="5"/>
      <c r="B402" s="5"/>
      <c r="C402" s="5"/>
    </row>
    <row r="403" spans="1:3" ht="15">
      <c r="A403" s="5"/>
      <c r="B403" s="5"/>
      <c r="C403" s="5"/>
    </row>
    <row r="404" spans="1:3" ht="15">
      <c r="A404" s="5"/>
      <c r="B404" s="5"/>
      <c r="C404" s="5"/>
    </row>
    <row r="405" spans="1:3" ht="15">
      <c r="A405" s="5"/>
      <c r="B405" s="5"/>
      <c r="C405" s="5"/>
    </row>
    <row r="406" spans="1:3" ht="15">
      <c r="A406" s="5"/>
      <c r="B406" s="5"/>
      <c r="C406" s="5"/>
    </row>
    <row r="407" spans="1:3" ht="15">
      <c r="A407" s="5"/>
      <c r="B407" s="5"/>
      <c r="C407" s="5"/>
    </row>
    <row r="408" spans="1:3" ht="15">
      <c r="A408" s="5"/>
      <c r="B408" s="5"/>
      <c r="C408" s="5"/>
    </row>
    <row r="409" spans="1:3" ht="15">
      <c r="A409" s="5"/>
      <c r="B409" s="5"/>
      <c r="C409" s="5"/>
    </row>
    <row r="410" spans="1:3" ht="15">
      <c r="A410" s="5"/>
      <c r="B410" s="5"/>
      <c r="C410" s="5"/>
    </row>
    <row r="411" spans="1:3" ht="15">
      <c r="A411" s="5"/>
      <c r="B411" s="5"/>
      <c r="C411" s="5"/>
    </row>
    <row r="412" spans="1:3" ht="15">
      <c r="A412" s="5"/>
      <c r="B412" s="5"/>
      <c r="C412" s="5"/>
    </row>
    <row r="413" spans="1:3" ht="15">
      <c r="A413" s="5"/>
      <c r="B413" s="5"/>
      <c r="C413" s="5"/>
    </row>
    <row r="414" spans="1:3" ht="15">
      <c r="A414" s="5"/>
      <c r="B414" s="5"/>
      <c r="C414" s="5"/>
    </row>
    <row r="415" spans="1:3" ht="15">
      <c r="A415" s="5"/>
      <c r="B415" s="5"/>
      <c r="C415" s="5"/>
    </row>
    <row r="416" spans="1:3" ht="15">
      <c r="A416" s="5"/>
      <c r="B416" s="5"/>
      <c r="C416" s="5"/>
    </row>
    <row r="417" spans="1:3" ht="15">
      <c r="A417" s="5"/>
      <c r="B417" s="5"/>
      <c r="C417" s="5"/>
    </row>
    <row r="418" spans="1:3" ht="15">
      <c r="A418" s="5"/>
      <c r="B418" s="5"/>
      <c r="C418" s="5"/>
    </row>
    <row r="419" spans="1:3" ht="15">
      <c r="A419" s="5"/>
      <c r="B419" s="5"/>
      <c r="C419" s="5"/>
    </row>
    <row r="420" spans="1:3" ht="15">
      <c r="A420" s="5"/>
      <c r="B420" s="5"/>
      <c r="C420" s="5"/>
    </row>
    <row r="421" spans="1:3" ht="15">
      <c r="A421" s="5"/>
      <c r="B421" s="5"/>
      <c r="C421" s="5"/>
    </row>
    <row r="422" spans="1:3" ht="15">
      <c r="A422" s="5"/>
      <c r="B422" s="5"/>
      <c r="C422" s="5"/>
    </row>
    <row r="423" spans="1:3" ht="15">
      <c r="A423" s="5"/>
      <c r="B423" s="5"/>
      <c r="C423" s="5"/>
    </row>
    <row r="424" spans="1:3" ht="15">
      <c r="A424" s="5"/>
      <c r="B424" s="5"/>
      <c r="C424" s="5"/>
    </row>
    <row r="425" spans="1:3" ht="15">
      <c r="A425" s="5"/>
      <c r="B425" s="5"/>
      <c r="C425" s="5"/>
    </row>
    <row r="426" spans="1:3" ht="15">
      <c r="A426" s="5"/>
      <c r="B426" s="5"/>
      <c r="C426" s="5"/>
    </row>
    <row r="427" spans="1:3" ht="15">
      <c r="A427" s="5"/>
      <c r="B427" s="5"/>
      <c r="C427" s="5"/>
    </row>
    <row r="428" spans="1:3" ht="15">
      <c r="A428" s="5"/>
      <c r="B428" s="5"/>
      <c r="C428" s="5"/>
    </row>
    <row r="429" spans="1:3" ht="15">
      <c r="A429" s="5"/>
      <c r="B429" s="5"/>
      <c r="C429" s="5"/>
    </row>
    <row r="430" spans="1:3" ht="15">
      <c r="A430" s="5"/>
      <c r="B430" s="5"/>
      <c r="C430" s="5"/>
    </row>
    <row r="431" spans="1:3" ht="15">
      <c r="A431" s="5"/>
      <c r="B431" s="5"/>
      <c r="C431" s="5"/>
    </row>
    <row r="432" spans="1:3" ht="15">
      <c r="A432" s="5"/>
      <c r="B432" s="5"/>
      <c r="C432" s="5"/>
    </row>
    <row r="433" spans="1:3" ht="15">
      <c r="A433" s="5"/>
      <c r="B433" s="5"/>
      <c r="C433" s="5"/>
    </row>
    <row r="434" spans="1:3" ht="15">
      <c r="A434" s="5"/>
      <c r="B434" s="5"/>
      <c r="C434" s="5"/>
    </row>
    <row r="435" spans="1:3" ht="15">
      <c r="A435" s="5"/>
      <c r="B435" s="5"/>
      <c r="C435" s="5"/>
    </row>
    <row r="436" spans="1:3" ht="15">
      <c r="A436" s="5"/>
      <c r="B436" s="5"/>
      <c r="C436" s="5"/>
    </row>
    <row r="437" spans="1:3" ht="15">
      <c r="A437" s="5"/>
      <c r="B437" s="5"/>
      <c r="C437" s="5"/>
    </row>
    <row r="438" spans="1:3" ht="15">
      <c r="A438" s="5"/>
      <c r="B438" s="5"/>
      <c r="C438" s="5"/>
    </row>
    <row r="439" spans="1:3" ht="15">
      <c r="A439" s="5"/>
      <c r="B439" s="5"/>
      <c r="C439" s="5"/>
    </row>
    <row r="440" spans="1:3" ht="15">
      <c r="A440" s="5"/>
      <c r="B440" s="5"/>
      <c r="C440" s="5"/>
    </row>
    <row r="441" spans="1:3" ht="15">
      <c r="A441" s="5"/>
      <c r="B441" s="5"/>
      <c r="C441" s="5"/>
    </row>
    <row r="442" spans="1:3" ht="15">
      <c r="A442" s="5"/>
      <c r="B442" s="5"/>
      <c r="C442" s="5"/>
    </row>
    <row r="443" spans="1:3" ht="15">
      <c r="A443" s="5"/>
      <c r="B443" s="5"/>
      <c r="C443" s="5"/>
    </row>
    <row r="444" spans="1:3" ht="15">
      <c r="A444" s="5"/>
      <c r="B444" s="5"/>
      <c r="C444" s="5"/>
    </row>
    <row r="445" spans="1:3" ht="15">
      <c r="A445" s="5"/>
      <c r="B445" s="5"/>
      <c r="C445" s="5"/>
    </row>
    <row r="446" spans="1:3" ht="15">
      <c r="A446" s="5"/>
      <c r="B446" s="5"/>
      <c r="C446" s="5"/>
    </row>
    <row r="447" spans="1:3" ht="15">
      <c r="A447" s="5"/>
      <c r="B447" s="5"/>
      <c r="C447" s="5"/>
    </row>
    <row r="448" spans="1:3" ht="15">
      <c r="A448" s="5"/>
      <c r="B448" s="5"/>
      <c r="C448" s="5"/>
    </row>
    <row r="449" spans="1:3" ht="15">
      <c r="A449" s="5"/>
      <c r="B449" s="5"/>
      <c r="C449" s="5"/>
    </row>
    <row r="450" spans="1:3" ht="15">
      <c r="A450" s="5"/>
      <c r="B450" s="5"/>
      <c r="C450" s="5"/>
    </row>
    <row r="451" spans="1:3" ht="15">
      <c r="A451" s="5"/>
      <c r="B451" s="5"/>
      <c r="C451" s="5"/>
    </row>
    <row r="452" spans="1:3" ht="15">
      <c r="A452" s="5"/>
      <c r="B452" s="5"/>
      <c r="C452" s="5"/>
    </row>
    <row r="453" spans="1:3" ht="15">
      <c r="A453" s="5"/>
      <c r="B453" s="5"/>
      <c r="C453" s="5"/>
    </row>
  </sheetData>
  <mergeCells count="50">
    <mergeCell ref="B311:I312"/>
    <mergeCell ref="C87:I90"/>
    <mergeCell ref="B328:I328"/>
    <mergeCell ref="F262:H262"/>
    <mergeCell ref="F263:F264"/>
    <mergeCell ref="D242:I243"/>
    <mergeCell ref="D245:I247"/>
    <mergeCell ref="B320:I322"/>
    <mergeCell ref="C225:I230"/>
    <mergeCell ref="D236:I237"/>
    <mergeCell ref="D239:I240"/>
    <mergeCell ref="C219:I223"/>
    <mergeCell ref="C232:I234"/>
    <mergeCell ref="A1:I1"/>
    <mergeCell ref="A2:I2"/>
    <mergeCell ref="A3:I3"/>
    <mergeCell ref="A5:I5"/>
    <mergeCell ref="B54:H54"/>
    <mergeCell ref="B152:I153"/>
    <mergeCell ref="B75:I77"/>
    <mergeCell ref="B315:I317"/>
    <mergeCell ref="B58:I59"/>
    <mergeCell ref="B98:I101"/>
    <mergeCell ref="A6:I6"/>
    <mergeCell ref="A8:B8"/>
    <mergeCell ref="B10:I12"/>
    <mergeCell ref="B44:I44"/>
    <mergeCell ref="C187:I194"/>
    <mergeCell ref="B303:I307"/>
    <mergeCell ref="C196:I201"/>
    <mergeCell ref="D62:H63"/>
    <mergeCell ref="C82:I85"/>
    <mergeCell ref="C79:I80"/>
    <mergeCell ref="B160:I161"/>
    <mergeCell ref="B93:I96"/>
    <mergeCell ref="B156:I157"/>
    <mergeCell ref="B148:D149"/>
    <mergeCell ref="B104:I105"/>
    <mergeCell ref="B142:D143"/>
    <mergeCell ref="B145:D146"/>
    <mergeCell ref="C163:I171"/>
    <mergeCell ref="C173:I181"/>
    <mergeCell ref="C183:I185"/>
    <mergeCell ref="B293:I299"/>
    <mergeCell ref="C203:I205"/>
    <mergeCell ref="C207:I209"/>
    <mergeCell ref="C215:I217"/>
    <mergeCell ref="C211:I213"/>
    <mergeCell ref="C249:I250"/>
    <mergeCell ref="C252:I258"/>
  </mergeCells>
  <printOptions/>
  <pageMargins left="0.7086614173228347" right="0" top="0.56" bottom="0.54" header="0.3937007874015748" footer="0"/>
  <pageSetup horizontalDpi="300" verticalDpi="300" orientation="portrait" paperSize="9" scale="92" r:id="rId1"/>
  <headerFooter alignWithMargins="0">
    <oddFooter>&amp;L&amp;8&amp;D&amp;T</oddFooter>
  </headerFooter>
  <rowBreaks count="4" manualBreakCount="4">
    <brk id="63" max="8" man="1"/>
    <brk id="125" max="8" man="1"/>
    <brk id="186" max="8" man="1"/>
    <brk id="247" max="8" man="1"/>
  </rowBreaks>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124"/>
    </row>
    <row r="5" ht="15">
      <c r="C5" s="124"/>
    </row>
    <row r="6" ht="15.75" thickBot="1">
      <c r="C6" s="124"/>
    </row>
    <row r="7" spans="1:3" ht="15">
      <c r="A7" s="123"/>
      <c r="C7" s="124"/>
    </row>
    <row r="8" spans="1:3" ht="15">
      <c r="A8" s="123"/>
      <c r="C8" s="124"/>
    </row>
    <row r="9" spans="1:3" ht="15">
      <c r="A9" s="123"/>
      <c r="C9" s="124"/>
    </row>
    <row r="10" spans="1:3" ht="15">
      <c r="A10" s="123"/>
      <c r="C10" s="124"/>
    </row>
    <row r="11" spans="1:3" ht="15.75" thickBot="1">
      <c r="A11" s="123"/>
      <c r="C11" s="124"/>
    </row>
    <row r="12" ht="15">
      <c r="C12" s="124"/>
    </row>
    <row r="13" ht="15.75" thickBot="1">
      <c r="C13" s="124"/>
    </row>
    <row r="14" spans="1:3" ht="15.75" thickBot="1">
      <c r="A14" s="123"/>
      <c r="C14" s="124"/>
    </row>
    <row r="15" ht="15">
      <c r="A15" s="124"/>
    </row>
    <row r="16" ht="15.75" thickBot="1">
      <c r="A16" s="124"/>
    </row>
    <row r="17" spans="1:3" ht="15.75" thickBot="1">
      <c r="A17" s="124"/>
      <c r="C17" s="123"/>
    </row>
    <row r="18" ht="15">
      <c r="C18" s="124"/>
    </row>
    <row r="19" ht="15">
      <c r="C19" s="124"/>
    </row>
    <row r="20" spans="1:3" ht="15">
      <c r="A20" s="123"/>
      <c r="C20" s="124"/>
    </row>
    <row r="21" spans="1:3" ht="15">
      <c r="A21" s="124"/>
      <c r="C21" s="124"/>
    </row>
    <row r="22" spans="1:3" ht="15">
      <c r="A22" s="124"/>
      <c r="C22" s="124"/>
    </row>
    <row r="23" spans="1:3" ht="15">
      <c r="A23" s="124"/>
      <c r="C23" s="124"/>
    </row>
    <row r="24" ht="15">
      <c r="A24" s="124"/>
    </row>
    <row r="25" ht="15">
      <c r="A25" s="124"/>
    </row>
    <row r="26" spans="1:3" ht="15.75" thickBot="1">
      <c r="A26" s="124"/>
      <c r="C26" s="123"/>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81"/>
    </row>
    <row r="5" ht="15">
      <c r="C5" s="81"/>
    </row>
    <row r="6" ht="15.75" thickBot="1">
      <c r="C6" s="81"/>
    </row>
    <row r="7" spans="1:3" ht="15">
      <c r="A7" s="123"/>
      <c r="C7" s="81"/>
    </row>
    <row r="8" spans="1:3" ht="15">
      <c r="A8" s="123"/>
      <c r="C8" s="81"/>
    </row>
    <row r="9" spans="1:3" ht="15">
      <c r="A9" s="123"/>
      <c r="C9" s="81"/>
    </row>
    <row r="10" spans="1:3" ht="15">
      <c r="A10" s="123"/>
      <c r="C10" s="81"/>
    </row>
    <row r="11" spans="1:3" ht="15.75" thickBot="1">
      <c r="A11" s="123"/>
      <c r="C11" s="81"/>
    </row>
    <row r="12" ht="15">
      <c r="C12" s="81"/>
    </row>
    <row r="13" ht="15.75" thickBot="1">
      <c r="C13" s="81"/>
    </row>
    <row r="14" spans="1:3" ht="15.75" thickBot="1">
      <c r="A14" s="123"/>
      <c r="C14" s="124"/>
    </row>
    <row r="15" ht="15">
      <c r="A15" s="81"/>
    </row>
    <row r="16" ht="15.75" thickBot="1">
      <c r="A16" s="81"/>
    </row>
    <row r="17" spans="1:3" ht="15.75" thickBot="1">
      <c r="A17" s="124"/>
      <c r="C17" s="123"/>
    </row>
    <row r="18" ht="15">
      <c r="C18" s="81"/>
    </row>
    <row r="19" ht="15">
      <c r="C19" s="81"/>
    </row>
    <row r="20" spans="1:3" ht="15">
      <c r="A20" s="123"/>
      <c r="C20" s="81"/>
    </row>
    <row r="21" spans="1:3" ht="15">
      <c r="A21" s="124"/>
      <c r="C21" s="81"/>
    </row>
    <row r="22" spans="1:3" ht="15">
      <c r="A22" s="81"/>
      <c r="C22" s="81"/>
    </row>
    <row r="23" spans="1:3" ht="15">
      <c r="A23" s="81"/>
      <c r="C23" s="124"/>
    </row>
    <row r="24" ht="15">
      <c r="A24" s="81"/>
    </row>
    <row r="25" ht="15">
      <c r="A25" s="81"/>
    </row>
    <row r="26" spans="1:3" ht="15.75" thickBot="1">
      <c r="A26" s="81"/>
      <c r="C26" s="123"/>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124"/>
    </row>
    <row r="37" ht="15">
      <c r="A37" s="81"/>
    </row>
    <row r="38" ht="15">
      <c r="A38" s="81"/>
    </row>
    <row r="39" spans="1:3" ht="15">
      <c r="A39" s="81"/>
      <c r="C39" s="124"/>
    </row>
    <row r="40" spans="1:3" ht="15">
      <c r="A40" s="81"/>
      <c r="C40" s="81"/>
    </row>
    <row r="41" spans="1:3" ht="15">
      <c r="A41" s="124"/>
      <c r="C41" s="124"/>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81"/>
    </row>
    <row r="5" ht="15">
      <c r="C5" s="81"/>
    </row>
    <row r="6" ht="15.75" thickBot="1">
      <c r="C6" s="81"/>
    </row>
    <row r="7" spans="1:3" ht="15">
      <c r="A7" s="123"/>
      <c r="C7" s="81"/>
    </row>
    <row r="8" spans="1:3" ht="15">
      <c r="A8" s="123"/>
      <c r="C8" s="81"/>
    </row>
    <row r="9" spans="1:3" ht="15">
      <c r="A9" s="123"/>
      <c r="C9" s="81"/>
    </row>
    <row r="10" spans="1:3" ht="15">
      <c r="A10" s="123"/>
      <c r="C10" s="81"/>
    </row>
    <row r="11" spans="1:3" ht="15.75" thickBot="1">
      <c r="A11" s="123"/>
      <c r="C11" s="81"/>
    </row>
    <row r="12" ht="15">
      <c r="C12" s="81"/>
    </row>
    <row r="13" ht="15.75" thickBot="1">
      <c r="C13" s="81"/>
    </row>
    <row r="14" spans="1:3" ht="15.75" thickBot="1">
      <c r="A14" s="123"/>
      <c r="C14" s="124"/>
    </row>
    <row r="15" ht="15">
      <c r="A15" s="81"/>
    </row>
    <row r="16" ht="15.75" thickBot="1">
      <c r="A16" s="81"/>
    </row>
    <row r="17" spans="1:3" ht="15.75" thickBot="1">
      <c r="A17" s="124"/>
      <c r="C17" s="123"/>
    </row>
    <row r="18" ht="15">
      <c r="C18" s="81"/>
    </row>
    <row r="19" ht="15">
      <c r="C19" s="81"/>
    </row>
    <row r="20" spans="1:3" ht="15">
      <c r="A20" s="123"/>
      <c r="C20" s="81"/>
    </row>
    <row r="21" spans="1:3" ht="15">
      <c r="A21" s="124"/>
      <c r="C21" s="81"/>
    </row>
    <row r="22" spans="1:3" ht="15">
      <c r="A22" s="81"/>
      <c r="C22" s="81"/>
    </row>
    <row r="23" spans="1:3" ht="15">
      <c r="A23" s="81"/>
      <c r="C23" s="124"/>
    </row>
    <row r="24" ht="15">
      <c r="A24" s="81"/>
    </row>
    <row r="25" ht="15">
      <c r="A25" s="81"/>
    </row>
    <row r="26" spans="1:3" ht="15.75" thickBot="1">
      <c r="A26" s="81"/>
      <c r="C26" s="123"/>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124"/>
    </row>
    <row r="37" ht="15">
      <c r="A37" s="81"/>
    </row>
    <row r="38" ht="15">
      <c r="A38" s="81"/>
    </row>
    <row r="39" spans="1:3" ht="15">
      <c r="A39" s="81"/>
      <c r="C39" s="124"/>
    </row>
    <row r="40" spans="1:3" ht="15">
      <c r="A40" s="81"/>
      <c r="C40" s="81"/>
    </row>
    <row r="41" spans="1:3" ht="15">
      <c r="A41" s="124"/>
      <c r="C41" s="124"/>
    </row>
  </sheetData>
  <sheetProtection password="8863" sheet="1" object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81"/>
    </row>
    <row r="5" ht="15">
      <c r="C5" s="81"/>
    </row>
    <row r="6" ht="15.75" thickBot="1">
      <c r="C6" s="81"/>
    </row>
    <row r="7" spans="1:3" ht="15">
      <c r="A7" s="123"/>
      <c r="C7" s="81"/>
    </row>
    <row r="8" spans="1:3" ht="15">
      <c r="A8" s="123"/>
      <c r="C8" s="81"/>
    </row>
    <row r="9" spans="1:3" ht="15">
      <c r="A9" s="123"/>
      <c r="C9" s="81"/>
    </row>
    <row r="10" spans="1:3" ht="15">
      <c r="A10" s="123"/>
      <c r="C10" s="81"/>
    </row>
    <row r="11" spans="1:3" ht="15.75" thickBot="1">
      <c r="A11" s="123"/>
      <c r="C11" s="81"/>
    </row>
    <row r="12" ht="15">
      <c r="C12" s="81"/>
    </row>
    <row r="13" ht="15.75" thickBot="1">
      <c r="C13" s="81"/>
    </row>
    <row r="14" spans="1:3" ht="15.75" thickBot="1">
      <c r="A14" s="123"/>
      <c r="C14" s="81"/>
    </row>
    <row r="15" ht="15">
      <c r="A15" s="81"/>
    </row>
    <row r="16" ht="15.75" thickBot="1">
      <c r="A16" s="81"/>
    </row>
    <row r="17" spans="1:3" ht="15.75" thickBot="1">
      <c r="A17" s="81"/>
      <c r="C17" s="123"/>
    </row>
    <row r="18" ht="15">
      <c r="C18" s="81"/>
    </row>
    <row r="19" ht="15">
      <c r="C19" s="81"/>
    </row>
    <row r="20" spans="1:3" ht="15">
      <c r="A20" s="123"/>
      <c r="C20" s="81"/>
    </row>
    <row r="21" spans="1:3" ht="15">
      <c r="A21" s="81"/>
      <c r="C21" s="81"/>
    </row>
    <row r="22" spans="1:3" ht="15">
      <c r="A22" s="81"/>
      <c r="C22" s="81"/>
    </row>
    <row r="23" spans="1:3" ht="15">
      <c r="A23" s="81"/>
      <c r="C23" s="81"/>
    </row>
    <row r="24" ht="15">
      <c r="A24" s="81"/>
    </row>
    <row r="25" ht="15">
      <c r="A25" s="81"/>
    </row>
    <row r="26" spans="1:3" ht="15.75" thickBot="1">
      <c r="A26" s="81"/>
      <c r="C26" s="123"/>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81"/>
    </row>
    <row r="5" ht="15">
      <c r="C5" s="81"/>
    </row>
    <row r="6" ht="15.75" thickBot="1">
      <c r="C6" s="81"/>
    </row>
    <row r="7" spans="1:3" ht="15">
      <c r="A7" s="123"/>
      <c r="C7" s="81"/>
    </row>
    <row r="8" spans="1:3" ht="15">
      <c r="A8" s="123"/>
      <c r="C8" s="81"/>
    </row>
    <row r="9" spans="1:3" ht="15">
      <c r="A9" s="123"/>
      <c r="C9" s="81"/>
    </row>
    <row r="10" spans="1:3" ht="15">
      <c r="A10" s="123"/>
      <c r="C10" s="81"/>
    </row>
    <row r="11" spans="1:3" ht="15.75" thickBot="1">
      <c r="A11" s="123"/>
      <c r="C11" s="81"/>
    </row>
    <row r="12" ht="15">
      <c r="C12" s="81"/>
    </row>
    <row r="13" ht="15.75" thickBot="1">
      <c r="C13" s="81"/>
    </row>
    <row r="14" spans="1:3" ht="15.75" thickBot="1">
      <c r="A14" s="123"/>
      <c r="C14" s="81"/>
    </row>
    <row r="15" ht="15">
      <c r="A15" s="81"/>
    </row>
    <row r="16" ht="15.75" thickBot="1">
      <c r="A16" s="81"/>
    </row>
    <row r="17" spans="1:3" ht="15.75" thickBot="1">
      <c r="A17" s="81"/>
      <c r="C17" s="123"/>
    </row>
    <row r="18" ht="15">
      <c r="C18" s="81"/>
    </row>
    <row r="19" ht="15">
      <c r="C19" s="81"/>
    </row>
    <row r="20" spans="1:3" ht="15">
      <c r="A20" s="123"/>
      <c r="C20" s="81"/>
    </row>
    <row r="21" spans="1:3" ht="15">
      <c r="A21" s="81"/>
      <c r="C21" s="81"/>
    </row>
    <row r="22" spans="1:3" ht="15">
      <c r="A22" s="81"/>
      <c r="C22" s="81"/>
    </row>
    <row r="23" spans="1:3" ht="15">
      <c r="A23" s="81"/>
      <c r="C23" s="81"/>
    </row>
    <row r="24" ht="15">
      <c r="A24" s="81"/>
    </row>
    <row r="25" ht="15">
      <c r="A25" s="81"/>
    </row>
    <row r="26" spans="1:3" ht="15.75" thickBot="1">
      <c r="A26" s="81"/>
      <c r="C26" s="123"/>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72"/>
  <sheetViews>
    <sheetView zoomScale="95" zoomScaleNormal="95" workbookViewId="0" topLeftCell="C123">
      <selection activeCell="F137" sqref="F137"/>
    </sheetView>
  </sheetViews>
  <sheetFormatPr defaultColWidth="8.88671875" defaultRowHeight="15"/>
  <cols>
    <col min="1" max="1" width="2.6640625" style="66" customWidth="1"/>
    <col min="2" max="2" width="2.4453125" style="66" customWidth="1"/>
    <col min="3" max="3" width="2.21484375" style="66" customWidth="1"/>
    <col min="4" max="4" width="27.6640625" style="66" customWidth="1"/>
    <col min="5" max="5" width="9.6640625" style="66" customWidth="1"/>
    <col min="6" max="6" width="9.99609375" style="66" customWidth="1"/>
    <col min="7" max="7" width="1.4375" style="66" customWidth="1"/>
    <col min="8" max="8" width="10.4453125" style="66" customWidth="1"/>
    <col min="9" max="9" width="10.6640625" style="66" customWidth="1"/>
    <col min="10" max="10" width="1.5625" style="66" customWidth="1"/>
    <col min="11" max="11" width="0.3359375" style="66" customWidth="1"/>
    <col min="12" max="13" width="8.77734375" style="66" hidden="1" customWidth="1"/>
    <col min="14" max="14" width="8.77734375" style="66" customWidth="1"/>
    <col min="15" max="15" width="8.77734375" style="66" hidden="1" customWidth="1"/>
    <col min="16" max="16384" width="8.77734375" style="66" customWidth="1"/>
  </cols>
  <sheetData>
    <row r="1" spans="1:9" ht="12">
      <c r="A1" s="240" t="s">
        <v>76</v>
      </c>
      <c r="B1" s="241"/>
      <c r="C1" s="241"/>
      <c r="D1" s="241"/>
      <c r="E1" s="241"/>
      <c r="F1" s="241"/>
      <c r="G1" s="241"/>
      <c r="H1" s="241"/>
      <c r="I1" s="241"/>
    </row>
    <row r="2" spans="1:9" ht="12">
      <c r="A2" s="241" t="s">
        <v>93</v>
      </c>
      <c r="B2" s="241"/>
      <c r="C2" s="241"/>
      <c r="D2" s="241"/>
      <c r="E2" s="241"/>
      <c r="F2" s="241"/>
      <c r="G2" s="241"/>
      <c r="H2" s="241"/>
      <c r="I2" s="241"/>
    </row>
    <row r="3" ht="16.5" customHeight="1"/>
    <row r="4" spans="1:7" ht="15" customHeight="1">
      <c r="A4" s="128" t="s">
        <v>267</v>
      </c>
      <c r="B4" s="62"/>
      <c r="C4" s="62"/>
      <c r="D4" s="62"/>
      <c r="E4" s="62"/>
      <c r="F4" s="129"/>
      <c r="G4" s="62"/>
    </row>
    <row r="5" spans="1:7" ht="15" customHeight="1">
      <c r="A5" s="128" t="s">
        <v>34</v>
      </c>
      <c r="B5" s="62"/>
      <c r="C5" s="62"/>
      <c r="D5" s="62"/>
      <c r="E5" s="62"/>
      <c r="F5" s="129"/>
      <c r="G5" s="62"/>
    </row>
    <row r="7" ht="12">
      <c r="A7" s="64" t="s">
        <v>94</v>
      </c>
    </row>
    <row r="9" spans="5:13" ht="12.75" thickBot="1">
      <c r="E9" s="242" t="s">
        <v>95</v>
      </c>
      <c r="F9" s="243"/>
      <c r="G9" s="130"/>
      <c r="H9" s="242" t="s">
        <v>96</v>
      </c>
      <c r="I9" s="243"/>
      <c r="J9" s="131"/>
      <c r="K9" s="132"/>
      <c r="L9" s="133"/>
      <c r="M9" s="130"/>
    </row>
    <row r="10" spans="5:13" ht="13.5" customHeight="1" thickTop="1">
      <c r="E10" s="134" t="s">
        <v>97</v>
      </c>
      <c r="F10" s="125" t="s">
        <v>100</v>
      </c>
      <c r="G10" s="135"/>
      <c r="H10" s="134" t="s">
        <v>97</v>
      </c>
      <c r="I10" s="125" t="s">
        <v>100</v>
      </c>
      <c r="J10" s="131"/>
      <c r="K10" s="132"/>
      <c r="L10" s="125" t="s">
        <v>100</v>
      </c>
      <c r="M10" s="135"/>
    </row>
    <row r="11" spans="5:13" ht="13.5" customHeight="1">
      <c r="E11" s="134" t="s">
        <v>98</v>
      </c>
      <c r="F11" s="136" t="s">
        <v>98</v>
      </c>
      <c r="G11" s="135"/>
      <c r="H11" s="134" t="s">
        <v>98</v>
      </c>
      <c r="I11" s="136" t="s">
        <v>98</v>
      </c>
      <c r="J11" s="131"/>
      <c r="K11" s="132"/>
      <c r="L11" s="136" t="s">
        <v>98</v>
      </c>
      <c r="M11" s="137" t="s">
        <v>98</v>
      </c>
    </row>
    <row r="12" spans="5:13" ht="13.5" customHeight="1">
      <c r="E12" s="134" t="s">
        <v>99</v>
      </c>
      <c r="F12" s="136" t="s">
        <v>101</v>
      </c>
      <c r="G12" s="135"/>
      <c r="H12" s="134" t="s">
        <v>148</v>
      </c>
      <c r="I12" s="136" t="s">
        <v>101</v>
      </c>
      <c r="J12" s="131"/>
      <c r="K12" s="132"/>
      <c r="L12" s="134" t="s">
        <v>148</v>
      </c>
      <c r="M12" s="137" t="s">
        <v>74</v>
      </c>
    </row>
    <row r="13" spans="5:13" ht="13.5" customHeight="1">
      <c r="E13" s="134"/>
      <c r="F13" s="136" t="s">
        <v>99</v>
      </c>
      <c r="G13" s="135"/>
      <c r="H13" s="134"/>
      <c r="I13" s="136" t="s">
        <v>149</v>
      </c>
      <c r="J13" s="131"/>
      <c r="K13" s="132"/>
      <c r="L13" s="134"/>
      <c r="M13" s="135"/>
    </row>
    <row r="14" spans="5:12" s="132" customFormat="1" ht="13.5" customHeight="1">
      <c r="E14" s="138" t="s">
        <v>261</v>
      </c>
      <c r="F14" s="139" t="s">
        <v>213</v>
      </c>
      <c r="H14" s="138" t="s">
        <v>261</v>
      </c>
      <c r="I14" s="139" t="s">
        <v>268</v>
      </c>
      <c r="J14" s="140"/>
      <c r="L14" s="139" t="s">
        <v>198</v>
      </c>
    </row>
    <row r="15" spans="5:13" ht="13.5" customHeight="1">
      <c r="E15" s="141" t="s">
        <v>132</v>
      </c>
      <c r="F15" s="142" t="s">
        <v>132</v>
      </c>
      <c r="G15" s="130"/>
      <c r="H15" s="141" t="s">
        <v>132</v>
      </c>
      <c r="I15" s="142" t="s">
        <v>132</v>
      </c>
      <c r="J15" s="131"/>
      <c r="K15" s="132"/>
      <c r="L15" s="142" t="s">
        <v>132</v>
      </c>
      <c r="M15" s="130"/>
    </row>
    <row r="16" ht="13.5" customHeight="1"/>
    <row r="17" spans="1:12" ht="13.5" customHeight="1" thickBot="1">
      <c r="A17" s="143">
        <v>1</v>
      </c>
      <c r="B17" s="66" t="s">
        <v>102</v>
      </c>
      <c r="C17" s="66" t="s">
        <v>49</v>
      </c>
      <c r="E17" s="144">
        <v>51865.047000000006</v>
      </c>
      <c r="F17" s="145">
        <v>29351</v>
      </c>
      <c r="H17" s="144">
        <v>122322.047</v>
      </c>
      <c r="I17" s="145">
        <v>197818</v>
      </c>
      <c r="J17" s="146"/>
      <c r="L17" s="147" t="s">
        <v>125</v>
      </c>
    </row>
    <row r="18" spans="1:12" ht="13.5" customHeight="1" thickBot="1">
      <c r="A18" s="143"/>
      <c r="B18" s="66" t="s">
        <v>103</v>
      </c>
      <c r="C18" s="66" t="s">
        <v>105</v>
      </c>
      <c r="E18" s="148">
        <v>0</v>
      </c>
      <c r="F18" s="149">
        <v>0</v>
      </c>
      <c r="H18" s="150">
        <v>0</v>
      </c>
      <c r="I18" s="149">
        <v>0</v>
      </c>
      <c r="J18" s="146"/>
      <c r="L18" s="151" t="s">
        <v>125</v>
      </c>
    </row>
    <row r="19" spans="1:12" ht="13.5" customHeight="1" thickBot="1">
      <c r="A19" s="143"/>
      <c r="B19" s="66" t="s">
        <v>104</v>
      </c>
      <c r="C19" s="66" t="s">
        <v>59</v>
      </c>
      <c r="E19" s="144">
        <v>2782.385</v>
      </c>
      <c r="F19" s="152">
        <v>6595</v>
      </c>
      <c r="H19" s="144">
        <v>8479.385</v>
      </c>
      <c r="I19" s="152">
        <v>19587</v>
      </c>
      <c r="J19" s="146"/>
      <c r="L19" s="151" t="s">
        <v>125</v>
      </c>
    </row>
    <row r="20" spans="1:10" ht="13.5" customHeight="1">
      <c r="A20" s="143"/>
      <c r="F20" s="153"/>
      <c r="I20" s="153"/>
      <c r="J20" s="153"/>
    </row>
    <row r="21" spans="1:10" ht="13.5" customHeight="1">
      <c r="A21" s="143">
        <v>2</v>
      </c>
      <c r="B21" s="66" t="s">
        <v>102</v>
      </c>
      <c r="C21" s="66" t="s">
        <v>60</v>
      </c>
      <c r="F21" s="153"/>
      <c r="I21" s="153"/>
      <c r="J21" s="153"/>
    </row>
    <row r="22" spans="1:10" ht="13.5" customHeight="1">
      <c r="A22" s="143"/>
      <c r="D22" s="66" t="s">
        <v>61</v>
      </c>
      <c r="F22" s="153"/>
      <c r="I22" s="153"/>
      <c r="J22" s="153"/>
    </row>
    <row r="23" spans="1:12" ht="13.5" customHeight="1">
      <c r="A23" s="143"/>
      <c r="D23" s="66" t="s">
        <v>111</v>
      </c>
      <c r="E23" s="154">
        <v>15507.612000000008</v>
      </c>
      <c r="F23" s="154">
        <v>-31398</v>
      </c>
      <c r="H23" s="154">
        <v>5662.612000000008</v>
      </c>
      <c r="I23" s="154">
        <v>-45878</v>
      </c>
      <c r="J23" s="146"/>
      <c r="L23" s="126" t="s">
        <v>125</v>
      </c>
    </row>
    <row r="24" spans="1:12" ht="13.5" customHeight="1">
      <c r="A24" s="143"/>
      <c r="B24" s="66" t="s">
        <v>103</v>
      </c>
      <c r="C24" s="66" t="s">
        <v>62</v>
      </c>
      <c r="E24" s="155">
        <v>-4170.001</v>
      </c>
      <c r="F24" s="156">
        <v>-5919</v>
      </c>
      <c r="H24" s="155">
        <v>-19215.001</v>
      </c>
      <c r="I24" s="156">
        <v>-22345</v>
      </c>
      <c r="J24" s="146"/>
      <c r="L24" s="127" t="s">
        <v>125</v>
      </c>
    </row>
    <row r="25" spans="1:12" ht="13.5" customHeight="1">
      <c r="A25" s="143"/>
      <c r="B25" s="66" t="s">
        <v>104</v>
      </c>
      <c r="C25" s="66" t="s">
        <v>107</v>
      </c>
      <c r="E25" s="155">
        <v>-1991.7420000000002</v>
      </c>
      <c r="F25" s="156">
        <v>-3462</v>
      </c>
      <c r="H25" s="155">
        <v>-9238.742</v>
      </c>
      <c r="I25" s="156">
        <v>-13026</v>
      </c>
      <c r="J25" s="146"/>
      <c r="L25" s="127" t="s">
        <v>125</v>
      </c>
    </row>
    <row r="26" spans="1:12" ht="13.5" customHeight="1">
      <c r="A26" s="143"/>
      <c r="B26" s="66" t="s">
        <v>108</v>
      </c>
      <c r="C26" s="66" t="s">
        <v>109</v>
      </c>
      <c r="E26" s="157">
        <v>-71380.341</v>
      </c>
      <c r="F26" s="158">
        <v>2954</v>
      </c>
      <c r="H26" s="159">
        <v>-70518.341</v>
      </c>
      <c r="I26" s="158">
        <v>2330</v>
      </c>
      <c r="J26" s="146"/>
      <c r="L26" s="160" t="s">
        <v>125</v>
      </c>
    </row>
    <row r="27" spans="1:3" ht="13.5" customHeight="1">
      <c r="A27" s="143"/>
      <c r="B27" s="66" t="s">
        <v>110</v>
      </c>
      <c r="C27" s="66" t="s">
        <v>63</v>
      </c>
    </row>
    <row r="28" spans="1:12" ht="13.5" customHeight="1">
      <c r="A28" s="143"/>
      <c r="D28" s="66" t="s">
        <v>106</v>
      </c>
      <c r="E28" s="66">
        <f>SUM(E23:E27)</f>
        <v>-62034.471999999994</v>
      </c>
      <c r="F28" s="153">
        <v>-37825</v>
      </c>
      <c r="H28" s="66">
        <v>-93309.472</v>
      </c>
      <c r="I28" s="153">
        <v>-78919</v>
      </c>
      <c r="J28" s="153"/>
      <c r="L28" s="143" t="s">
        <v>125</v>
      </c>
    </row>
    <row r="29" spans="1:12" ht="13.5" customHeight="1" thickBot="1">
      <c r="A29" s="143"/>
      <c r="B29" s="66" t="s">
        <v>112</v>
      </c>
      <c r="C29" s="66" t="s">
        <v>64</v>
      </c>
      <c r="E29" s="144">
        <v>6796</v>
      </c>
      <c r="F29" s="145">
        <v>6530</v>
      </c>
      <c r="H29" s="144">
        <v>22335</v>
      </c>
      <c r="I29" s="145">
        <v>21785</v>
      </c>
      <c r="J29" s="146"/>
      <c r="L29" s="147" t="s">
        <v>125</v>
      </c>
    </row>
    <row r="30" spans="1:6" ht="13.5" customHeight="1">
      <c r="A30" s="143"/>
      <c r="B30" s="66" t="s">
        <v>113</v>
      </c>
      <c r="C30" s="66" t="s">
        <v>65</v>
      </c>
      <c r="F30" s="153"/>
    </row>
    <row r="31" spans="1:10" ht="13.5" customHeight="1">
      <c r="A31" s="143"/>
      <c r="B31" s="66" t="s">
        <v>86</v>
      </c>
      <c r="D31" s="66" t="s">
        <v>32</v>
      </c>
      <c r="E31" s="66">
        <f>SUM(E28:E29)</f>
        <v>-55238.471999999994</v>
      </c>
      <c r="F31" s="66">
        <f>SUM(F28:F29)</f>
        <v>-31295</v>
      </c>
      <c r="H31" s="66">
        <f>SUM(H28:H29)</f>
        <v>-70974.472</v>
      </c>
      <c r="I31" s="66">
        <f>SUM(I28:I29)</f>
        <v>-57134</v>
      </c>
      <c r="J31" s="161"/>
    </row>
    <row r="32" spans="1:12" ht="13.5" customHeight="1" thickBot="1">
      <c r="A32" s="143"/>
      <c r="B32" s="66" t="s">
        <v>114</v>
      </c>
      <c r="C32" s="66" t="s">
        <v>66</v>
      </c>
      <c r="E32" s="144">
        <v>-1344.8919999999998</v>
      </c>
      <c r="F32" s="145">
        <v>668</v>
      </c>
      <c r="H32" s="144">
        <v>-4570.892</v>
      </c>
      <c r="I32" s="145">
        <v>-3811</v>
      </c>
      <c r="J32" s="146"/>
      <c r="L32" s="147" t="s">
        <v>125</v>
      </c>
    </row>
    <row r="33" spans="1:10" ht="13.5" customHeight="1">
      <c r="A33" s="143"/>
      <c r="B33" s="66" t="s">
        <v>115</v>
      </c>
      <c r="C33" s="143" t="s">
        <v>115</v>
      </c>
      <c r="D33" s="66" t="s">
        <v>50</v>
      </c>
      <c r="F33" s="153"/>
      <c r="I33" s="153"/>
      <c r="J33" s="153"/>
    </row>
    <row r="34" spans="1:12" ht="13.5" customHeight="1">
      <c r="A34" s="143"/>
      <c r="D34" s="66" t="s">
        <v>69</v>
      </c>
      <c r="E34" s="66">
        <f>ROUNDDOWN(SUM(E31:E32),0)</f>
        <v>-56583</v>
      </c>
      <c r="F34" s="66">
        <f>SUM(F31:F32)</f>
        <v>-30627</v>
      </c>
      <c r="H34" s="66">
        <f>ROUNDDOWN(SUM(H31:H32),0)</f>
        <v>-75545</v>
      </c>
      <c r="I34" s="66">
        <f>SUM(I31:I32)</f>
        <v>-60945</v>
      </c>
      <c r="J34" s="153"/>
      <c r="L34" s="162" t="s">
        <v>125</v>
      </c>
    </row>
    <row r="35" spans="1:12" ht="13.5" customHeight="1" thickBot="1">
      <c r="A35" s="143"/>
      <c r="C35" s="143" t="s">
        <v>118</v>
      </c>
      <c r="D35" s="66" t="s">
        <v>51</v>
      </c>
      <c r="E35" s="62">
        <v>2105.2439999999997</v>
      </c>
      <c r="F35" s="146">
        <v>4134</v>
      </c>
      <c r="H35" s="62">
        <v>5137.244</v>
      </c>
      <c r="I35" s="146">
        <v>2331</v>
      </c>
      <c r="J35" s="146"/>
      <c r="L35" s="147" t="s">
        <v>125</v>
      </c>
    </row>
    <row r="36" spans="1:12" ht="17.25" customHeight="1" thickBot="1">
      <c r="A36" s="143"/>
      <c r="B36" s="66" t="s">
        <v>116</v>
      </c>
      <c r="C36" s="163" t="s">
        <v>52</v>
      </c>
      <c r="E36" s="148">
        <v>0</v>
      </c>
      <c r="F36" s="164">
        <v>0</v>
      </c>
      <c r="G36" s="165"/>
      <c r="H36" s="148">
        <v>0</v>
      </c>
      <c r="I36" s="164">
        <v>0</v>
      </c>
      <c r="J36" s="146"/>
      <c r="L36" s="162"/>
    </row>
    <row r="37" spans="1:10" ht="13.5" customHeight="1">
      <c r="A37" s="143"/>
      <c r="B37" s="66" t="s">
        <v>117</v>
      </c>
      <c r="C37" s="66" t="s">
        <v>53</v>
      </c>
      <c r="F37" s="153"/>
      <c r="I37" s="153"/>
      <c r="J37" s="153"/>
    </row>
    <row r="38" spans="1:12" ht="13.5" customHeight="1">
      <c r="A38" s="143"/>
      <c r="D38" s="66" t="s">
        <v>54</v>
      </c>
      <c r="E38" s="66">
        <f>SUM(E34:E35)</f>
        <v>-54477.756</v>
      </c>
      <c r="F38" s="66">
        <f>SUM(F34:F35)</f>
        <v>-26493</v>
      </c>
      <c r="H38" s="66">
        <f>SUM(H34:H35)</f>
        <v>-70407.756</v>
      </c>
      <c r="I38" s="66">
        <f>SUM(I34:I35)</f>
        <v>-58614</v>
      </c>
      <c r="L38" s="143" t="s">
        <v>125</v>
      </c>
    </row>
    <row r="39" spans="1:12" ht="13.5" customHeight="1">
      <c r="A39" s="143"/>
      <c r="B39" s="66" t="s">
        <v>122</v>
      </c>
      <c r="C39" s="143" t="s">
        <v>115</v>
      </c>
      <c r="D39" s="66" t="s">
        <v>119</v>
      </c>
      <c r="E39" s="166">
        <v>0</v>
      </c>
      <c r="F39" s="166">
        <v>0</v>
      </c>
      <c r="H39" s="166">
        <v>0</v>
      </c>
      <c r="I39" s="166">
        <v>0</v>
      </c>
      <c r="J39" s="62"/>
      <c r="L39" s="167" t="s">
        <v>125</v>
      </c>
    </row>
    <row r="40" spans="1:12" ht="13.5" customHeight="1">
      <c r="A40" s="143"/>
      <c r="C40" s="143" t="s">
        <v>118</v>
      </c>
      <c r="D40" s="66" t="s">
        <v>262</v>
      </c>
      <c r="E40" s="168">
        <v>0</v>
      </c>
      <c r="F40" s="169">
        <v>0</v>
      </c>
      <c r="H40" s="168">
        <v>0</v>
      </c>
      <c r="I40" s="169">
        <v>0</v>
      </c>
      <c r="J40" s="62"/>
      <c r="L40" s="170" t="s">
        <v>125</v>
      </c>
    </row>
    <row r="41" spans="1:12" ht="13.5" customHeight="1">
      <c r="A41" s="143"/>
      <c r="C41" s="143" t="s">
        <v>121</v>
      </c>
      <c r="D41" s="66" t="s">
        <v>120</v>
      </c>
      <c r="E41" s="171"/>
      <c r="F41" s="155"/>
      <c r="H41" s="168"/>
      <c r="I41" s="169"/>
      <c r="J41" s="62"/>
      <c r="L41" s="172"/>
    </row>
    <row r="42" spans="1:12" ht="13.5" customHeight="1">
      <c r="A42" s="143"/>
      <c r="B42" s="66" t="s">
        <v>86</v>
      </c>
      <c r="C42" s="143"/>
      <c r="D42" s="66" t="s">
        <v>77</v>
      </c>
      <c r="E42" s="173">
        <v>0</v>
      </c>
      <c r="F42" s="173">
        <v>0</v>
      </c>
      <c r="H42" s="173">
        <v>0</v>
      </c>
      <c r="I42" s="173">
        <v>0</v>
      </c>
      <c r="J42" s="62"/>
      <c r="L42" s="174" t="s">
        <v>125</v>
      </c>
    </row>
    <row r="43" spans="1:13" ht="13.5" customHeight="1" thickBot="1">
      <c r="A43" s="143"/>
      <c r="E43" s="175"/>
      <c r="F43" s="175"/>
      <c r="G43" s="62"/>
      <c r="H43" s="175"/>
      <c r="I43" s="175"/>
      <c r="J43" s="62"/>
      <c r="K43" s="62"/>
      <c r="L43" s="62"/>
      <c r="M43" s="62"/>
    </row>
    <row r="44" spans="1:13" ht="12" customHeight="1">
      <c r="A44" s="143"/>
      <c r="B44" s="66" t="s">
        <v>55</v>
      </c>
      <c r="C44" s="66" t="s">
        <v>56</v>
      </c>
      <c r="E44" s="238">
        <f>SUM(E38:E42)</f>
        <v>-54477.756</v>
      </c>
      <c r="F44" s="238">
        <f>SUM(F38:F42)</f>
        <v>-26493</v>
      </c>
      <c r="G44" s="62"/>
      <c r="H44" s="238">
        <f>SUM(H38:H42)</f>
        <v>-70407.756</v>
      </c>
      <c r="I44" s="238">
        <f>SUM(I38:I42)</f>
        <v>-58614</v>
      </c>
      <c r="J44" s="62"/>
      <c r="K44" s="62"/>
      <c r="L44" s="62"/>
      <c r="M44" s="62"/>
    </row>
    <row r="45" spans="1:16" ht="13.5" customHeight="1" thickBot="1">
      <c r="A45" s="143"/>
      <c r="D45" s="66" t="s">
        <v>57</v>
      </c>
      <c r="E45" s="239"/>
      <c r="F45" s="239"/>
      <c r="H45" s="239"/>
      <c r="I45" s="239"/>
      <c r="J45" s="62"/>
      <c r="L45" s="63" t="s">
        <v>125</v>
      </c>
      <c r="M45" s="64"/>
      <c r="P45" s="64"/>
    </row>
    <row r="46" spans="1:3" ht="13.5" customHeight="1">
      <c r="A46" s="143"/>
      <c r="C46" s="143"/>
    </row>
    <row r="47" spans="1:13" ht="13.5" customHeight="1" thickBot="1">
      <c r="A47" s="143"/>
      <c r="C47" s="143"/>
      <c r="E47" s="242" t="s">
        <v>95</v>
      </c>
      <c r="F47" s="243"/>
      <c r="G47" s="130"/>
      <c r="H47" s="242" t="s">
        <v>96</v>
      </c>
      <c r="I47" s="243"/>
      <c r="J47" s="131"/>
      <c r="K47" s="130"/>
      <c r="L47" s="213"/>
      <c r="M47" s="130"/>
    </row>
    <row r="48" spans="1:13" ht="13.5" customHeight="1" thickTop="1">
      <c r="A48" s="143"/>
      <c r="C48" s="143"/>
      <c r="E48" s="134" t="s">
        <v>97</v>
      </c>
      <c r="F48" s="125" t="s">
        <v>100</v>
      </c>
      <c r="G48" s="135"/>
      <c r="H48" s="134" t="s">
        <v>97</v>
      </c>
      <c r="I48" s="125" t="s">
        <v>100</v>
      </c>
      <c r="J48" s="131"/>
      <c r="K48" s="132"/>
      <c r="L48" s="125" t="s">
        <v>100</v>
      </c>
      <c r="M48" s="135"/>
    </row>
    <row r="49" spans="1:13" ht="13.5" customHeight="1">
      <c r="A49" s="143"/>
      <c r="C49" s="143"/>
      <c r="E49" s="134" t="s">
        <v>98</v>
      </c>
      <c r="F49" s="136" t="s">
        <v>98</v>
      </c>
      <c r="G49" s="135"/>
      <c r="H49" s="134" t="s">
        <v>98</v>
      </c>
      <c r="I49" s="136" t="s">
        <v>98</v>
      </c>
      <c r="J49" s="131"/>
      <c r="K49" s="132"/>
      <c r="L49" s="136" t="s">
        <v>98</v>
      </c>
      <c r="M49" s="135"/>
    </row>
    <row r="50" spans="1:13" ht="13.5" customHeight="1">
      <c r="A50" s="143"/>
      <c r="C50" s="143"/>
      <c r="E50" s="134" t="s">
        <v>99</v>
      </c>
      <c r="F50" s="136" t="s">
        <v>101</v>
      </c>
      <c r="G50" s="135"/>
      <c r="H50" s="134" t="s">
        <v>148</v>
      </c>
      <c r="I50" s="136" t="s">
        <v>101</v>
      </c>
      <c r="J50" s="131"/>
      <c r="K50" s="132"/>
      <c r="L50" s="136" t="s">
        <v>101</v>
      </c>
      <c r="M50" s="135"/>
    </row>
    <row r="51" spans="1:13" ht="13.5" customHeight="1">
      <c r="A51" s="143"/>
      <c r="C51" s="143"/>
      <c r="E51" s="134"/>
      <c r="F51" s="136" t="s">
        <v>99</v>
      </c>
      <c r="G51" s="135"/>
      <c r="H51" s="134"/>
      <c r="I51" s="136" t="s">
        <v>149</v>
      </c>
      <c r="J51" s="131"/>
      <c r="K51" s="132"/>
      <c r="L51" s="136" t="s">
        <v>149</v>
      </c>
      <c r="M51" s="135"/>
    </row>
    <row r="52" spans="5:12" s="132" customFormat="1" ht="13.5" customHeight="1">
      <c r="E52" s="138" t="str">
        <f>+E14</f>
        <v>31/12/2001</v>
      </c>
      <c r="F52" s="139" t="str">
        <f>+F14</f>
        <v>31/12/2000</v>
      </c>
      <c r="H52" s="138" t="str">
        <f>+H14</f>
        <v>31/12/2001</v>
      </c>
      <c r="I52" s="139" t="str">
        <f>+F52</f>
        <v>31/12/2000</v>
      </c>
      <c r="J52" s="140"/>
      <c r="L52" s="139" t="s">
        <v>131</v>
      </c>
    </row>
    <row r="53" spans="1:13" ht="13.5" customHeight="1">
      <c r="A53" s="143"/>
      <c r="C53" s="143"/>
      <c r="E53" s="141" t="s">
        <v>132</v>
      </c>
      <c r="F53" s="142" t="s">
        <v>132</v>
      </c>
      <c r="G53" s="130"/>
      <c r="H53" s="141" t="s">
        <v>132</v>
      </c>
      <c r="I53" s="142" t="s">
        <v>132</v>
      </c>
      <c r="J53" s="131"/>
      <c r="K53" s="132"/>
      <c r="L53" s="142" t="s">
        <v>132</v>
      </c>
      <c r="M53" s="130"/>
    </row>
    <row r="54" spans="1:13" ht="13.5" customHeight="1">
      <c r="A54" s="143"/>
      <c r="C54" s="143"/>
      <c r="E54" s="131"/>
      <c r="F54" s="131"/>
      <c r="G54" s="130"/>
      <c r="H54" s="131"/>
      <c r="I54" s="131"/>
      <c r="J54" s="131"/>
      <c r="K54" s="130"/>
      <c r="L54" s="131"/>
      <c r="M54" s="130"/>
    </row>
    <row r="55" spans="1:12" ht="13.5" customHeight="1">
      <c r="A55" s="143"/>
      <c r="C55" s="143"/>
      <c r="E55" s="162"/>
      <c r="F55" s="162"/>
      <c r="H55" s="162"/>
      <c r="I55" s="162"/>
      <c r="J55" s="162"/>
      <c r="L55" s="162"/>
    </row>
    <row r="56" spans="1:3" ht="13.5" customHeight="1">
      <c r="A56" s="143">
        <v>3</v>
      </c>
      <c r="C56" s="163" t="s">
        <v>58</v>
      </c>
    </row>
    <row r="57" spans="1:4" ht="13.5" customHeight="1">
      <c r="A57" s="143"/>
      <c r="D57" s="163" t="s">
        <v>123</v>
      </c>
    </row>
    <row r="58" spans="1:4" ht="13.5" customHeight="1">
      <c r="A58" s="143"/>
      <c r="D58" s="163" t="s">
        <v>124</v>
      </c>
    </row>
    <row r="59" spans="1:4" ht="13.5" customHeight="1">
      <c r="A59" s="143"/>
      <c r="D59" s="163"/>
    </row>
    <row r="60" spans="1:12" ht="13.5" customHeight="1">
      <c r="A60" s="143"/>
      <c r="C60" s="209" t="s">
        <v>102</v>
      </c>
      <c r="D60" s="246" t="s">
        <v>271</v>
      </c>
      <c r="L60" s="143" t="s">
        <v>125</v>
      </c>
    </row>
    <row r="61" spans="1:12" ht="13.5" customHeight="1">
      <c r="A61" s="143"/>
      <c r="C61" s="209"/>
      <c r="D61" s="246"/>
      <c r="E61" s="176">
        <f>+E44/399642*100</f>
        <v>-13.631639317188885</v>
      </c>
      <c r="F61" s="176">
        <f>+F44/399642*100</f>
        <v>-6.629183118891407</v>
      </c>
      <c r="G61" s="153"/>
      <c r="H61" s="176">
        <f>+H44/399642*100</f>
        <v>-17.617706847628625</v>
      </c>
      <c r="I61" s="177">
        <v>-16.1</v>
      </c>
      <c r="J61" s="178"/>
      <c r="K61" s="153"/>
      <c r="L61" s="143"/>
    </row>
    <row r="62" spans="1:12" ht="13.5" customHeight="1">
      <c r="A62" s="143"/>
      <c r="C62" s="209"/>
      <c r="D62" s="246"/>
      <c r="E62" s="176"/>
      <c r="F62" s="177"/>
      <c r="G62" s="153"/>
      <c r="H62" s="176"/>
      <c r="I62" s="177"/>
      <c r="J62" s="178"/>
      <c r="K62" s="153"/>
      <c r="L62" s="143"/>
    </row>
    <row r="63" spans="1:12" ht="20.25" customHeight="1">
      <c r="A63" s="143"/>
      <c r="C63" s="209"/>
      <c r="D63" s="246"/>
      <c r="E63" s="176"/>
      <c r="F63" s="177"/>
      <c r="G63" s="153"/>
      <c r="H63" s="176"/>
      <c r="I63" s="177"/>
      <c r="J63" s="178"/>
      <c r="K63" s="153"/>
      <c r="L63" s="143"/>
    </row>
    <row r="64" spans="1:12" ht="13.5" customHeight="1">
      <c r="A64" s="143"/>
      <c r="C64" s="143"/>
      <c r="D64" s="72"/>
      <c r="E64" s="176"/>
      <c r="F64" s="177"/>
      <c r="G64" s="153"/>
      <c r="H64" s="176"/>
      <c r="I64" s="177"/>
      <c r="J64" s="178"/>
      <c r="K64" s="153"/>
      <c r="L64" s="143"/>
    </row>
    <row r="65" spans="1:11" ht="13.5" customHeight="1">
      <c r="A65" s="143"/>
      <c r="C65" s="143" t="s">
        <v>103</v>
      </c>
      <c r="D65" s="72" t="s">
        <v>252</v>
      </c>
      <c r="E65" s="179">
        <v>0</v>
      </c>
      <c r="F65" s="180">
        <v>-6.5</v>
      </c>
      <c r="G65" s="181"/>
      <c r="H65" s="179">
        <v>0</v>
      </c>
      <c r="I65" s="177">
        <v>-16</v>
      </c>
      <c r="J65" s="181"/>
      <c r="K65" s="181"/>
    </row>
    <row r="66" spans="1:11" ht="13.5" customHeight="1">
      <c r="A66" s="143"/>
      <c r="C66" s="143"/>
      <c r="D66" s="72" t="s">
        <v>251</v>
      </c>
      <c r="E66" s="179"/>
      <c r="F66" s="180"/>
      <c r="G66" s="181"/>
      <c r="H66" s="179"/>
      <c r="I66" s="177"/>
      <c r="J66" s="181"/>
      <c r="K66" s="181"/>
    </row>
    <row r="67" spans="1:12" ht="15.75" customHeight="1">
      <c r="A67" s="143"/>
      <c r="C67" s="143"/>
      <c r="D67" s="245" t="s">
        <v>272</v>
      </c>
      <c r="E67" s="143"/>
      <c r="F67" s="143"/>
      <c r="G67" s="143"/>
      <c r="H67" s="143"/>
      <c r="I67" s="143"/>
      <c r="J67" s="143"/>
      <c r="K67" s="182"/>
      <c r="L67" s="143"/>
    </row>
    <row r="68" spans="1:12" ht="13.5" customHeight="1">
      <c r="A68" s="143"/>
      <c r="C68" s="143"/>
      <c r="D68" s="245"/>
      <c r="E68" s="143"/>
      <c r="F68" s="143"/>
      <c r="G68" s="143"/>
      <c r="H68" s="143"/>
      <c r="I68" s="143"/>
      <c r="J68" s="143"/>
      <c r="K68" s="182"/>
      <c r="L68" s="143"/>
    </row>
    <row r="69" spans="1:12" ht="13.5" customHeight="1">
      <c r="A69" s="143"/>
      <c r="C69" s="143"/>
      <c r="D69" s="245"/>
      <c r="K69" s="165"/>
      <c r="L69" s="143"/>
    </row>
    <row r="70" spans="1:4" ht="13.5" customHeight="1">
      <c r="A70" s="143"/>
      <c r="C70" s="143"/>
      <c r="D70" s="245"/>
    </row>
    <row r="71" spans="1:4" ht="13.5" customHeight="1">
      <c r="A71" s="143"/>
      <c r="C71" s="143"/>
      <c r="D71" s="108"/>
    </row>
    <row r="72" spans="1:12" ht="15.75" customHeight="1">
      <c r="A72"/>
      <c r="B72"/>
      <c r="C72"/>
      <c r="D72"/>
      <c r="E72"/>
      <c r="F72"/>
      <c r="G72"/>
      <c r="H72"/>
      <c r="I72"/>
      <c r="J72"/>
      <c r="L72" s="143"/>
    </row>
    <row r="73" spans="1:12" ht="8.25" customHeight="1">
      <c r="A73"/>
      <c r="B73"/>
      <c r="C73"/>
      <c r="D73"/>
      <c r="E73"/>
      <c r="F73"/>
      <c r="G73"/>
      <c r="H73"/>
      <c r="I73"/>
      <c r="J73"/>
      <c r="L73" s="143"/>
    </row>
    <row r="74" spans="1:12" ht="15.75" customHeight="1">
      <c r="A74"/>
      <c r="B74"/>
      <c r="C74"/>
      <c r="D74"/>
      <c r="E74"/>
      <c r="F74"/>
      <c r="G74"/>
      <c r="H74"/>
      <c r="I74"/>
      <c r="J74"/>
      <c r="L74" s="143"/>
    </row>
    <row r="75" spans="1:12" ht="10.5" customHeight="1">
      <c r="A75"/>
      <c r="B75"/>
      <c r="C75"/>
      <c r="D75"/>
      <c r="E75"/>
      <c r="F75"/>
      <c r="G75"/>
      <c r="H75"/>
      <c r="I75"/>
      <c r="J75"/>
      <c r="L75" s="143"/>
    </row>
    <row r="76" spans="1:12" ht="13.5" customHeight="1">
      <c r="A76"/>
      <c r="B76"/>
      <c r="C76"/>
      <c r="D76"/>
      <c r="E76"/>
      <c r="F76"/>
      <c r="G76"/>
      <c r="H76"/>
      <c r="I76"/>
      <c r="J76"/>
      <c r="L76" s="143"/>
    </row>
    <row r="77" spans="1:12" ht="11.25" customHeight="1">
      <c r="A77"/>
      <c r="B77"/>
      <c r="C77"/>
      <c r="D77"/>
      <c r="E77"/>
      <c r="F77"/>
      <c r="G77"/>
      <c r="H77"/>
      <c r="I77"/>
      <c r="J77"/>
      <c r="L77" s="143"/>
    </row>
    <row r="78" spans="1:12" ht="14.25" customHeight="1">
      <c r="A78"/>
      <c r="B78"/>
      <c r="C78"/>
      <c r="D78"/>
      <c r="E78"/>
      <c r="F78"/>
      <c r="G78"/>
      <c r="H78"/>
      <c r="I78"/>
      <c r="J78"/>
      <c r="L78" s="143"/>
    </row>
    <row r="79" spans="1:12" ht="13.5" customHeight="1">
      <c r="A79"/>
      <c r="B79"/>
      <c r="C79"/>
      <c r="D79"/>
      <c r="E79"/>
      <c r="F79"/>
      <c r="G79"/>
      <c r="H79"/>
      <c r="I79"/>
      <c r="J79"/>
      <c r="L79" s="143"/>
    </row>
    <row r="80" spans="1:10" ht="13.5" customHeight="1">
      <c r="A80"/>
      <c r="B80"/>
      <c r="C80"/>
      <c r="D80"/>
      <c r="E80"/>
      <c r="F80"/>
      <c r="G80"/>
      <c r="H80"/>
      <c r="I80"/>
      <c r="J80"/>
    </row>
    <row r="81" spans="1:9" ht="13.5" customHeight="1">
      <c r="A81" s="143"/>
      <c r="B81" s="143"/>
      <c r="C81" s="163"/>
      <c r="D81" s="101"/>
      <c r="E81" s="101"/>
      <c r="F81" s="101"/>
      <c r="G81" s="101"/>
      <c r="H81" s="101"/>
      <c r="I81" s="101"/>
    </row>
    <row r="82" spans="1:3" ht="12">
      <c r="A82" s="143"/>
      <c r="C82" s="163"/>
    </row>
    <row r="83" spans="1:9" ht="12">
      <c r="A83" s="240" t="s">
        <v>76</v>
      </c>
      <c r="B83" s="240"/>
      <c r="C83" s="240"/>
      <c r="D83" s="240"/>
      <c r="E83" s="240"/>
      <c r="F83" s="240"/>
      <c r="G83" s="240"/>
      <c r="H83" s="240"/>
      <c r="I83" s="240"/>
    </row>
    <row r="84" spans="1:9" ht="12">
      <c r="A84" s="241" t="s">
        <v>93</v>
      </c>
      <c r="B84" s="241"/>
      <c r="C84" s="241"/>
      <c r="D84" s="241"/>
      <c r="E84" s="241"/>
      <c r="F84" s="241"/>
      <c r="G84" s="241"/>
      <c r="H84" s="241"/>
      <c r="I84" s="241"/>
    </row>
    <row r="85" spans="1:10" ht="12">
      <c r="A85" s="244" t="s">
        <v>263</v>
      </c>
      <c r="B85" s="244"/>
      <c r="C85" s="244"/>
      <c r="D85" s="244"/>
      <c r="E85" s="244"/>
      <c r="F85" s="244"/>
      <c r="G85" s="244"/>
      <c r="H85" s="244"/>
      <c r="I85" s="244"/>
      <c r="J85" s="64"/>
    </row>
    <row r="86" spans="1:3" ht="12">
      <c r="A86" s="143"/>
      <c r="C86" s="163"/>
    </row>
    <row r="87" spans="1:8" ht="12">
      <c r="A87" s="143"/>
      <c r="C87" s="163"/>
      <c r="F87" s="126" t="s">
        <v>127</v>
      </c>
      <c r="H87" s="126" t="s">
        <v>127</v>
      </c>
    </row>
    <row r="88" spans="1:8" ht="12" customHeight="1">
      <c r="A88" s="143"/>
      <c r="C88" s="163"/>
      <c r="F88" s="127" t="s">
        <v>126</v>
      </c>
      <c r="H88" s="127" t="s">
        <v>128</v>
      </c>
    </row>
    <row r="89" spans="1:8" ht="12" customHeight="1">
      <c r="A89" s="143"/>
      <c r="C89" s="163"/>
      <c r="F89" s="127" t="s">
        <v>97</v>
      </c>
      <c r="H89" s="127" t="s">
        <v>129</v>
      </c>
    </row>
    <row r="90" spans="1:8" ht="13.5" customHeight="1">
      <c r="A90" s="143"/>
      <c r="C90" s="143"/>
      <c r="F90" s="127" t="s">
        <v>99</v>
      </c>
      <c r="H90" s="127" t="s">
        <v>130</v>
      </c>
    </row>
    <row r="91" spans="1:8" ht="13.5" customHeight="1">
      <c r="A91" s="143"/>
      <c r="C91" s="143"/>
      <c r="F91" s="183" t="s">
        <v>261</v>
      </c>
      <c r="H91" s="183" t="s">
        <v>213</v>
      </c>
    </row>
    <row r="92" spans="1:8" ht="13.5" customHeight="1">
      <c r="A92" s="143"/>
      <c r="C92" s="143"/>
      <c r="F92" s="160" t="s">
        <v>132</v>
      </c>
      <c r="H92" s="160" t="s">
        <v>132</v>
      </c>
    </row>
    <row r="93" spans="1:5" ht="13.5" customHeight="1">
      <c r="A93" s="143"/>
      <c r="C93" s="143"/>
      <c r="E93" s="62"/>
    </row>
    <row r="94" spans="1:8" ht="13.5" customHeight="1">
      <c r="A94" s="184">
        <v>1</v>
      </c>
      <c r="B94" s="66" t="s">
        <v>231</v>
      </c>
      <c r="C94" s="163"/>
      <c r="D94" s="163"/>
      <c r="E94" s="62"/>
      <c r="F94" s="66">
        <v>76942</v>
      </c>
      <c r="H94" s="66">
        <v>84317</v>
      </c>
    </row>
    <row r="95" spans="1:8" ht="13.5" customHeight="1">
      <c r="A95" s="184">
        <f aca="true" t="shared" si="0" ref="A95:A101">+A94+1</f>
        <v>2</v>
      </c>
      <c r="B95" s="66" t="s">
        <v>232</v>
      </c>
      <c r="C95" s="163"/>
      <c r="D95" s="163"/>
      <c r="E95" s="62"/>
      <c r="F95" s="66">
        <v>966</v>
      </c>
      <c r="H95" s="66">
        <v>59103</v>
      </c>
    </row>
    <row r="96" spans="1:8" ht="13.5" customHeight="1">
      <c r="A96" s="184">
        <f t="shared" si="0"/>
        <v>3</v>
      </c>
      <c r="B96" s="66" t="s">
        <v>133</v>
      </c>
      <c r="C96" s="163"/>
      <c r="D96" s="163"/>
      <c r="E96" s="62"/>
      <c r="F96" s="161">
        <v>200798</v>
      </c>
      <c r="G96" s="185" t="s">
        <v>86</v>
      </c>
      <c r="H96" s="161">
        <v>203608</v>
      </c>
    </row>
    <row r="97" spans="1:8" ht="13.5" customHeight="1">
      <c r="A97" s="184">
        <f t="shared" si="0"/>
        <v>4</v>
      </c>
      <c r="B97" s="66" t="s">
        <v>134</v>
      </c>
      <c r="C97" s="163"/>
      <c r="D97" s="163"/>
      <c r="E97" s="62"/>
      <c r="F97" s="161">
        <v>6135</v>
      </c>
      <c r="G97" s="185"/>
      <c r="H97" s="161">
        <v>6689</v>
      </c>
    </row>
    <row r="98" spans="1:8" ht="13.5" customHeight="1">
      <c r="A98" s="184">
        <f t="shared" si="0"/>
        <v>5</v>
      </c>
      <c r="B98" s="66" t="s">
        <v>254</v>
      </c>
      <c r="C98" s="163"/>
      <c r="D98" s="163"/>
      <c r="E98" s="62"/>
      <c r="F98" s="161">
        <v>37882</v>
      </c>
      <c r="G98" s="185"/>
      <c r="H98" s="161">
        <v>37226</v>
      </c>
    </row>
    <row r="99" spans="1:8" ht="13.5" customHeight="1">
      <c r="A99" s="184">
        <f t="shared" si="0"/>
        <v>6</v>
      </c>
      <c r="B99" s="66" t="s">
        <v>135</v>
      </c>
      <c r="C99" s="163"/>
      <c r="D99" s="163"/>
      <c r="E99" s="62"/>
      <c r="F99" s="161">
        <v>12405</v>
      </c>
      <c r="H99" s="161">
        <f>44500-H98</f>
        <v>7274</v>
      </c>
    </row>
    <row r="100" spans="1:8" ht="13.5" customHeight="1">
      <c r="A100" s="184">
        <f t="shared" si="0"/>
        <v>7</v>
      </c>
      <c r="B100" s="66" t="s">
        <v>257</v>
      </c>
      <c r="C100" s="163"/>
      <c r="D100" s="163"/>
      <c r="E100" s="62"/>
      <c r="F100" s="161"/>
      <c r="H100" s="161"/>
    </row>
    <row r="101" spans="1:5" ht="13.5" customHeight="1">
      <c r="A101" s="184">
        <f t="shared" si="0"/>
        <v>8</v>
      </c>
      <c r="B101" s="66" t="s">
        <v>136</v>
      </c>
      <c r="C101" s="163"/>
      <c r="D101" s="163"/>
      <c r="E101" s="62"/>
    </row>
    <row r="102" spans="1:8" ht="6.75" customHeight="1">
      <c r="A102" s="143"/>
      <c r="C102" s="186"/>
      <c r="D102" s="163"/>
      <c r="E102" s="62"/>
      <c r="F102" s="187"/>
      <c r="H102" s="188"/>
    </row>
    <row r="103" spans="1:8" ht="13.5" customHeight="1">
      <c r="A103" s="143"/>
      <c r="C103" s="186" t="s">
        <v>233</v>
      </c>
      <c r="D103" s="163"/>
      <c r="E103" s="172"/>
      <c r="F103" s="189">
        <v>276409</v>
      </c>
      <c r="G103" s="62"/>
      <c r="H103" s="189">
        <v>202918</v>
      </c>
    </row>
    <row r="104" spans="1:8" ht="13.5" customHeight="1">
      <c r="A104" s="143"/>
      <c r="C104" s="186" t="s">
        <v>234</v>
      </c>
      <c r="D104" s="163"/>
      <c r="E104" s="172"/>
      <c r="F104" s="189">
        <v>27239</v>
      </c>
      <c r="H104" s="189">
        <v>49029</v>
      </c>
    </row>
    <row r="105" spans="1:8" ht="13.5" customHeight="1">
      <c r="A105" s="143"/>
      <c r="C105" s="186" t="s">
        <v>256</v>
      </c>
      <c r="D105" s="163"/>
      <c r="E105" s="172"/>
      <c r="F105" s="155">
        <v>65211</v>
      </c>
      <c r="H105" s="155">
        <v>110513</v>
      </c>
    </row>
    <row r="106" spans="1:8" ht="13.5" customHeight="1">
      <c r="A106" s="143"/>
      <c r="C106" s="186" t="s">
        <v>88</v>
      </c>
      <c r="D106" s="163"/>
      <c r="E106" s="172"/>
      <c r="F106" s="155">
        <v>49728</v>
      </c>
      <c r="H106" s="155">
        <v>84293</v>
      </c>
    </row>
    <row r="107" spans="1:8" ht="13.5" customHeight="1">
      <c r="A107" s="143"/>
      <c r="C107" s="186" t="s">
        <v>235</v>
      </c>
      <c r="D107" s="163"/>
      <c r="E107" s="172"/>
      <c r="F107" s="155">
        <v>17132</v>
      </c>
      <c r="H107" s="155">
        <v>50915</v>
      </c>
    </row>
    <row r="108" spans="1:8" ht="13.5" customHeight="1">
      <c r="A108" s="143"/>
      <c r="C108" s="163"/>
      <c r="D108" s="163"/>
      <c r="E108" s="172"/>
      <c r="F108" s="190">
        <f>SUM(F103:F107)</f>
        <v>435719</v>
      </c>
      <c r="H108" s="190">
        <f>SUM(H103:H107)</f>
        <v>497668</v>
      </c>
    </row>
    <row r="109" spans="1:8" ht="13.5" customHeight="1">
      <c r="A109" s="184">
        <f>+A101+1</f>
        <v>9</v>
      </c>
      <c r="B109" s="66" t="s">
        <v>137</v>
      </c>
      <c r="C109" s="163"/>
      <c r="D109" s="163"/>
      <c r="E109" s="172"/>
      <c r="F109" s="155"/>
      <c r="H109" s="155"/>
    </row>
    <row r="110" spans="1:8" ht="13.5" customHeight="1">
      <c r="A110" s="184"/>
      <c r="C110" s="186" t="s">
        <v>258</v>
      </c>
      <c r="D110" s="163"/>
      <c r="E110" s="172"/>
      <c r="F110" s="155">
        <v>61289</v>
      </c>
      <c r="H110" s="155">
        <f>89770+3048</f>
        <v>92818</v>
      </c>
    </row>
    <row r="111" spans="1:8" ht="13.5" customHeight="1">
      <c r="A111" s="184"/>
      <c r="C111" s="186" t="s">
        <v>259</v>
      </c>
      <c r="D111" s="163"/>
      <c r="E111" s="172"/>
      <c r="F111" s="155">
        <v>66999</v>
      </c>
      <c r="H111" s="155">
        <v>85565</v>
      </c>
    </row>
    <row r="112" spans="1:8" ht="13.5" customHeight="1">
      <c r="A112" s="143"/>
      <c r="C112" s="186" t="s">
        <v>89</v>
      </c>
      <c r="D112" s="163"/>
      <c r="E112" s="172"/>
      <c r="F112" s="155">
        <v>260880</v>
      </c>
      <c r="H112" s="155">
        <v>259995</v>
      </c>
    </row>
    <row r="113" spans="1:8" ht="13.5" customHeight="1">
      <c r="A113" s="143"/>
      <c r="C113" s="186" t="s">
        <v>138</v>
      </c>
      <c r="D113" s="163"/>
      <c r="E113" s="172"/>
      <c r="F113" s="155">
        <v>1912</v>
      </c>
      <c r="H113" s="155">
        <v>2592</v>
      </c>
    </row>
    <row r="114" spans="1:8" ht="13.5" customHeight="1">
      <c r="A114" s="143"/>
      <c r="C114" s="186" t="s">
        <v>139</v>
      </c>
      <c r="D114" s="163"/>
      <c r="E114" s="191"/>
      <c r="F114" s="211"/>
      <c r="H114" s="192">
        <v>1439</v>
      </c>
    </row>
    <row r="115" spans="1:8" ht="13.5" customHeight="1">
      <c r="A115" s="143"/>
      <c r="C115" s="163"/>
      <c r="D115" s="163"/>
      <c r="E115" s="172"/>
      <c r="F115" s="190">
        <f>SUM(F109:F114)</f>
        <v>391080</v>
      </c>
      <c r="H115" s="190">
        <v>442409</v>
      </c>
    </row>
    <row r="116" spans="1:8" ht="13.5" customHeight="1">
      <c r="A116" s="184">
        <f>+A109+1</f>
        <v>10</v>
      </c>
      <c r="B116" s="66" t="s">
        <v>151</v>
      </c>
      <c r="C116" s="163"/>
      <c r="D116" s="163"/>
      <c r="E116" s="62"/>
      <c r="F116" s="66">
        <f>+F108-F115</f>
        <v>44639</v>
      </c>
      <c r="H116" s="66">
        <v>55259</v>
      </c>
    </row>
    <row r="117" spans="1:8" ht="13.5" customHeight="1" thickBot="1">
      <c r="A117" s="143"/>
      <c r="C117" s="163"/>
      <c r="D117" s="163"/>
      <c r="E117" s="62"/>
      <c r="F117" s="193">
        <f>SUM(F94:F100)+F116</f>
        <v>379767</v>
      </c>
      <c r="H117" s="194">
        <v>453476</v>
      </c>
    </row>
    <row r="118" spans="1:8" ht="13.5" customHeight="1" thickTop="1">
      <c r="A118" s="143"/>
      <c r="C118" s="163"/>
      <c r="D118" s="163"/>
      <c r="E118" s="62"/>
      <c r="F118" s="62"/>
      <c r="H118" s="62"/>
    </row>
    <row r="119" spans="1:8" ht="13.5" customHeight="1">
      <c r="A119" s="184">
        <f>+A116+1</f>
        <v>11</v>
      </c>
      <c r="B119" s="66" t="s">
        <v>144</v>
      </c>
      <c r="C119" s="163"/>
      <c r="D119" s="163"/>
      <c r="E119" s="62"/>
      <c r="F119" s="62"/>
      <c r="H119" s="62"/>
    </row>
    <row r="120" spans="1:8" ht="13.5" customHeight="1">
      <c r="A120" s="143" t="s">
        <v>86</v>
      </c>
      <c r="B120" s="66" t="s">
        <v>140</v>
      </c>
      <c r="C120" s="163"/>
      <c r="D120" s="163"/>
      <c r="E120" s="62"/>
      <c r="F120" s="66">
        <v>199821.004</v>
      </c>
      <c r="H120" s="66">
        <v>199821.004</v>
      </c>
    </row>
    <row r="121" spans="1:5" ht="13.5" customHeight="1">
      <c r="A121" s="143"/>
      <c r="B121" s="66" t="s">
        <v>141</v>
      </c>
      <c r="C121" s="163"/>
      <c r="D121" s="163"/>
      <c r="E121" s="62"/>
    </row>
    <row r="122" spans="1:8" ht="13.5" customHeight="1">
      <c r="A122" s="143"/>
      <c r="C122" s="186" t="s">
        <v>142</v>
      </c>
      <c r="D122" s="163"/>
      <c r="E122" s="62"/>
      <c r="F122" s="66">
        <v>141903.482</v>
      </c>
      <c r="H122" s="66">
        <v>141959</v>
      </c>
    </row>
    <row r="123" spans="1:8" ht="13.5" customHeight="1">
      <c r="A123" s="143"/>
      <c r="C123" s="186" t="s">
        <v>152</v>
      </c>
      <c r="D123" s="163"/>
      <c r="E123" s="62"/>
      <c r="F123" s="66">
        <v>-287.945</v>
      </c>
      <c r="H123" s="66">
        <v>-2542</v>
      </c>
    </row>
    <row r="124" spans="1:8" ht="13.5" customHeight="1">
      <c r="A124" s="143"/>
      <c r="C124" s="186" t="s">
        <v>153</v>
      </c>
      <c r="D124" s="163"/>
      <c r="E124" s="62"/>
      <c r="F124" s="66">
        <v>949.233</v>
      </c>
      <c r="H124" s="66">
        <v>949</v>
      </c>
    </row>
    <row r="125" spans="1:8" ht="13.5" customHeight="1">
      <c r="A125" s="143"/>
      <c r="C125" s="186" t="s">
        <v>150</v>
      </c>
      <c r="D125" s="163"/>
      <c r="E125" s="62"/>
      <c r="F125" s="66">
        <v>1399.5</v>
      </c>
      <c r="H125" s="66">
        <v>1400</v>
      </c>
    </row>
    <row r="126" spans="1:8" ht="13.5" customHeight="1">
      <c r="A126" s="143"/>
      <c r="C126" s="186" t="s">
        <v>143</v>
      </c>
      <c r="D126" s="163"/>
      <c r="F126" s="188">
        <v>-26388.628</v>
      </c>
      <c r="H126" s="188">
        <v>44019</v>
      </c>
    </row>
    <row r="127" spans="1:8" ht="13.5" customHeight="1">
      <c r="A127" s="143"/>
      <c r="C127" s="163" t="s">
        <v>86</v>
      </c>
      <c r="D127" s="163"/>
      <c r="E127" s="62"/>
      <c r="F127" s="66">
        <f>SUM(F120:F126)-1</f>
        <v>317395.64599999995</v>
      </c>
      <c r="H127" s="66">
        <f>SUM(H120:H126)</f>
        <v>385606.00399999996</v>
      </c>
    </row>
    <row r="128" spans="1:8" ht="13.5" customHeight="1">
      <c r="A128" s="184">
        <f>+A119+1</f>
        <v>12</v>
      </c>
      <c r="B128" s="66" t="s">
        <v>145</v>
      </c>
      <c r="C128" s="163"/>
      <c r="D128" s="163"/>
      <c r="E128" s="62"/>
      <c r="F128" s="66">
        <v>54223.393</v>
      </c>
      <c r="H128" s="66">
        <v>57496</v>
      </c>
    </row>
    <row r="129" spans="1:8" ht="13.5" customHeight="1">
      <c r="A129" s="184">
        <f>+A128+1</f>
        <v>13</v>
      </c>
      <c r="B129" s="66" t="s">
        <v>146</v>
      </c>
      <c r="C129" s="163"/>
      <c r="D129" s="163"/>
      <c r="E129" s="62"/>
      <c r="F129" s="66">
        <v>5829.081</v>
      </c>
      <c r="H129" s="66">
        <v>7809</v>
      </c>
    </row>
    <row r="130" spans="1:8" ht="13.5" customHeight="1">
      <c r="A130" s="184">
        <f>+A129+1</f>
        <v>14</v>
      </c>
      <c r="B130" s="66" t="s">
        <v>147</v>
      </c>
      <c r="C130" s="163"/>
      <c r="D130" s="163"/>
      <c r="E130" s="62"/>
      <c r="F130" s="66">
        <v>1034.536</v>
      </c>
      <c r="H130" s="66">
        <v>1375</v>
      </c>
    </row>
    <row r="131" spans="1:8" ht="13.5" customHeight="1">
      <c r="A131" s="184">
        <f>+A130+1</f>
        <v>15</v>
      </c>
      <c r="B131" s="66" t="s">
        <v>255</v>
      </c>
      <c r="C131" s="163"/>
      <c r="D131" s="163"/>
      <c r="E131" s="62"/>
      <c r="F131" s="66">
        <v>1283.768</v>
      </c>
      <c r="H131" s="66">
        <v>1190</v>
      </c>
    </row>
    <row r="132" spans="3:8" ht="13.5" customHeight="1" thickBot="1">
      <c r="C132" s="163"/>
      <c r="D132" s="163"/>
      <c r="E132" s="62"/>
      <c r="F132" s="194">
        <f>SUM(F127:F131)+1</f>
        <v>379767.42399999994</v>
      </c>
      <c r="H132" s="194">
        <f>SUM(H127:H131)</f>
        <v>453476.00399999996</v>
      </c>
    </row>
    <row r="133" spans="3:8" ht="13.5" customHeight="1" thickTop="1">
      <c r="C133" s="163"/>
      <c r="D133" s="163"/>
      <c r="E133" s="62"/>
      <c r="H133" s="66" t="s">
        <v>86</v>
      </c>
    </row>
    <row r="134" spans="1:8" ht="13.5" customHeight="1">
      <c r="A134" s="184">
        <f>+A131+1</f>
        <v>16</v>
      </c>
      <c r="B134" s="66" t="s">
        <v>212</v>
      </c>
      <c r="C134" s="163"/>
      <c r="D134" s="163"/>
      <c r="E134" s="195"/>
      <c r="F134" s="196">
        <f>+(F127-F99-F98)/399642</f>
        <v>0.6683698059763487</v>
      </c>
      <c r="H134" s="196">
        <v>0.8535289012960819</v>
      </c>
    </row>
    <row r="135" spans="3:5" ht="12">
      <c r="C135" s="163"/>
      <c r="D135" s="163"/>
      <c r="E135" s="62"/>
    </row>
    <row r="136" spans="2:5" ht="12">
      <c r="B136" s="197"/>
      <c r="C136" s="163"/>
      <c r="D136" s="163"/>
      <c r="E136" s="62"/>
    </row>
    <row r="137" spans="3:10" ht="15">
      <c r="C137" s="72"/>
      <c r="D137" s="72"/>
      <c r="E137" s="72"/>
      <c r="F137"/>
      <c r="G137" s="203"/>
      <c r="H137" s="203"/>
      <c r="I137" s="72"/>
      <c r="J137" s="72"/>
    </row>
    <row r="138" spans="3:10" ht="12">
      <c r="C138" s="72"/>
      <c r="D138" s="72"/>
      <c r="E138" s="72"/>
      <c r="F138" s="72"/>
      <c r="G138" s="72"/>
      <c r="H138" s="72"/>
      <c r="I138" s="72"/>
      <c r="J138" s="72"/>
    </row>
    <row r="139" spans="3:10" ht="16.5" customHeight="1">
      <c r="C139" s="72"/>
      <c r="D139" s="72"/>
      <c r="E139" s="72"/>
      <c r="F139" s="72"/>
      <c r="G139" s="72"/>
      <c r="H139" s="72"/>
      <c r="I139" s="72"/>
      <c r="J139" s="72"/>
    </row>
    <row r="140" spans="3:5" ht="12">
      <c r="C140" s="163"/>
      <c r="D140" s="163"/>
      <c r="E140" s="62"/>
    </row>
    <row r="141" spans="3:5" ht="12">
      <c r="C141" s="163"/>
      <c r="D141" s="163"/>
      <c r="E141" s="62"/>
    </row>
    <row r="142" spans="3:5" ht="12">
      <c r="C142" s="163"/>
      <c r="D142" s="163"/>
      <c r="E142" s="62"/>
    </row>
    <row r="143" spans="3:5" ht="12">
      <c r="C143" s="163"/>
      <c r="D143" s="163"/>
      <c r="E143" s="62"/>
    </row>
    <row r="144" spans="3:5" ht="12">
      <c r="C144" s="163"/>
      <c r="D144" s="163"/>
      <c r="E144" s="62"/>
    </row>
    <row r="145" spans="3:6" ht="12">
      <c r="C145" s="163"/>
      <c r="D145" s="163"/>
      <c r="E145" s="62"/>
      <c r="F145" s="198"/>
    </row>
    <row r="146" spans="3:5" ht="12">
      <c r="C146" s="163"/>
      <c r="D146" s="163"/>
      <c r="E146" s="62"/>
    </row>
    <row r="147" spans="3:8" ht="12">
      <c r="C147" s="163"/>
      <c r="D147" s="186"/>
      <c r="E147" s="62"/>
      <c r="F147" s="62"/>
      <c r="H147" s="62"/>
    </row>
    <row r="148" spans="3:5" ht="12">
      <c r="C148" s="163"/>
      <c r="D148" s="163"/>
      <c r="E148" s="62"/>
    </row>
    <row r="149" spans="3:5" ht="12">
      <c r="C149" s="163"/>
      <c r="D149" s="163"/>
      <c r="E149" s="195"/>
    </row>
    <row r="150" ht="12">
      <c r="E150" s="62"/>
    </row>
    <row r="151" ht="12">
      <c r="E151" s="199"/>
    </row>
    <row r="152" ht="12">
      <c r="E152" s="62"/>
    </row>
    <row r="153" ht="12">
      <c r="E153" s="62"/>
    </row>
    <row r="154" ht="12">
      <c r="E154" s="62"/>
    </row>
    <row r="155" ht="12">
      <c r="E155" s="62"/>
    </row>
    <row r="156" ht="12">
      <c r="E156" s="62"/>
    </row>
    <row r="157" ht="12">
      <c r="E157" s="62"/>
    </row>
    <row r="158" ht="12">
      <c r="E158" s="62"/>
    </row>
    <row r="159" ht="12">
      <c r="E159" s="62"/>
    </row>
    <row r="160" ht="12">
      <c r="E160" s="62"/>
    </row>
    <row r="161" ht="12">
      <c r="E161" s="62"/>
    </row>
    <row r="162" ht="12">
      <c r="E162" s="62"/>
    </row>
    <row r="163" ht="12">
      <c r="E163" s="62"/>
    </row>
    <row r="164" ht="12">
      <c r="E164" s="62"/>
    </row>
    <row r="165" ht="12">
      <c r="E165" s="62"/>
    </row>
    <row r="166" ht="12">
      <c r="E166" s="62"/>
    </row>
    <row r="167" ht="12">
      <c r="E167" s="62"/>
    </row>
    <row r="168" ht="12">
      <c r="E168" s="62"/>
    </row>
    <row r="169" ht="12">
      <c r="E169" s="62"/>
    </row>
    <row r="170" ht="12">
      <c r="E170" s="62"/>
    </row>
    <row r="171" ht="12">
      <c r="E171" s="62"/>
    </row>
    <row r="172" ht="12">
      <c r="E172" s="62"/>
    </row>
  </sheetData>
  <mergeCells count="15">
    <mergeCell ref="A85:I85"/>
    <mergeCell ref="A83:I83"/>
    <mergeCell ref="A84:I84"/>
    <mergeCell ref="E47:F47"/>
    <mergeCell ref="H47:I47"/>
    <mergeCell ref="D67:D70"/>
    <mergeCell ref="D60:D63"/>
    <mergeCell ref="A1:I1"/>
    <mergeCell ref="A2:I2"/>
    <mergeCell ref="H9:I9"/>
    <mergeCell ref="E9:F9"/>
    <mergeCell ref="I44:I45"/>
    <mergeCell ref="E44:E45"/>
    <mergeCell ref="H44:H45"/>
    <mergeCell ref="F44:F45"/>
  </mergeCells>
  <printOptions/>
  <pageMargins left="0.69" right="0.35433070866141736" top="0.7874015748031497" bottom="0.3937007874015748" header="0.5118110236220472" footer="0.5118110236220472"/>
  <pageSetup horizontalDpi="300" verticalDpi="300" orientation="portrait" paperSize="9" r:id="rId1"/>
  <headerFooter alignWithMargins="0">
    <oddFooter>&amp;L&amp;"Times New Roman,Bold Italic"&amp;8c:\&amp;F.xls  &amp;D  &amp;T&amp;C&amp;"Times New Roman,Bold Italic"&amp;8&amp;A&amp;R&amp;"Times New Roman,Bold Italic"&amp;8Page  &amp;P  of  &amp;N</oddFooter>
  </headerFooter>
  <rowBreaks count="2" manualBreakCount="2">
    <brk id="46" max="255" man="1"/>
    <brk id="81" max="8" man="1"/>
  </rowBreaks>
</worksheet>
</file>

<file path=xl/worksheets/sheet2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200"/>
      <c r="C7" s="123"/>
    </row>
    <row r="8" spans="1:3" ht="15">
      <c r="A8" s="200"/>
      <c r="C8" s="123"/>
    </row>
    <row r="9" spans="1:3" ht="15">
      <c r="A9" s="200"/>
      <c r="C9" s="123"/>
    </row>
    <row r="10" spans="1:3" ht="15">
      <c r="A10" s="200"/>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124"/>
      <c r="C7" s="123"/>
    </row>
    <row r="8" spans="1:3" ht="15">
      <c r="A8" s="124"/>
      <c r="C8" s="123"/>
    </row>
    <row r="9" spans="1:3" ht="15">
      <c r="A9" s="200"/>
      <c r="C9" s="123"/>
    </row>
    <row r="10" spans="1:3" ht="15">
      <c r="A10" s="124"/>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3"/>
    </row>
    <row r="5" ht="15">
      <c r="C5" s="123"/>
    </row>
    <row r="6" ht="15.75" thickBot="1">
      <c r="C6" s="123"/>
    </row>
    <row r="7" spans="1:3" ht="15">
      <c r="A7" s="124"/>
      <c r="C7" s="123"/>
    </row>
    <row r="8" spans="1:3" ht="15">
      <c r="A8" s="124"/>
      <c r="C8" s="123"/>
    </row>
    <row r="9" spans="1:3" ht="15">
      <c r="A9" s="200"/>
      <c r="C9" s="123"/>
    </row>
    <row r="10" spans="1:3" ht="15">
      <c r="A10" s="124"/>
      <c r="C10" s="123"/>
    </row>
    <row r="11" spans="1:3" ht="15.75" thickBot="1">
      <c r="A11" s="200"/>
      <c r="C11" s="123"/>
    </row>
    <row r="12" ht="15">
      <c r="C12" s="123"/>
    </row>
    <row r="13" ht="15.75" thickBot="1">
      <c r="C13" s="123"/>
    </row>
    <row r="14" spans="1:3" ht="15.75" thickBot="1">
      <c r="A14" s="124"/>
      <c r="C14" s="123"/>
    </row>
    <row r="15" ht="15">
      <c r="A15" s="123"/>
    </row>
    <row r="16" ht="15.75" thickBot="1">
      <c r="A16" s="123"/>
    </row>
    <row r="17" spans="1:3" ht="15.75" thickBot="1">
      <c r="A17" s="123"/>
      <c r="C17" s="124"/>
    </row>
    <row r="18" ht="15">
      <c r="C18" s="123"/>
    </row>
    <row r="19" ht="15">
      <c r="C19" s="123"/>
    </row>
    <row r="20" spans="1:3" ht="15">
      <c r="A20" s="200"/>
      <c r="C20" s="123"/>
    </row>
    <row r="21" spans="1:3" ht="15">
      <c r="A21" s="123"/>
      <c r="C21" s="123"/>
    </row>
    <row r="22" spans="1:3" ht="15">
      <c r="A22" s="123"/>
      <c r="C22" s="123"/>
    </row>
    <row r="23" spans="1:3" ht="15">
      <c r="A23" s="123"/>
      <c r="C23" s="123"/>
    </row>
    <row r="24" ht="15">
      <c r="A24" s="123"/>
    </row>
    <row r="25" ht="15">
      <c r="A25" s="123"/>
    </row>
    <row r="26" spans="1:3" ht="15.75" thickBot="1">
      <c r="A26" s="123"/>
      <c r="C26" s="200"/>
    </row>
    <row r="27" spans="1:3" ht="15">
      <c r="A27" s="123"/>
      <c r="C27" s="123"/>
    </row>
    <row r="28" spans="1:3" ht="15">
      <c r="A28" s="123"/>
      <c r="C28" s="123"/>
    </row>
    <row r="29" spans="1:3" ht="15">
      <c r="A29" s="123"/>
      <c r="C29" s="123"/>
    </row>
    <row r="30" spans="1:3" ht="15">
      <c r="A30" s="123"/>
      <c r="C30" s="123"/>
    </row>
    <row r="31" spans="1:3" ht="15">
      <c r="A31" s="123"/>
      <c r="C31" s="123"/>
    </row>
    <row r="32" spans="1:3" ht="15">
      <c r="A32" s="123"/>
      <c r="C32" s="123"/>
    </row>
    <row r="33" spans="1:3" ht="15">
      <c r="A33" s="123"/>
      <c r="C33" s="123"/>
    </row>
    <row r="34" spans="1:3" ht="15">
      <c r="A34" s="123"/>
      <c r="C34" s="123"/>
    </row>
    <row r="35" spans="1:3" ht="15">
      <c r="A35" s="123"/>
      <c r="C35" s="123"/>
    </row>
    <row r="36" spans="1:3" ht="15">
      <c r="A36" s="123"/>
      <c r="C36" s="123"/>
    </row>
    <row r="37" ht="15">
      <c r="A37" s="123"/>
    </row>
    <row r="38" ht="15">
      <c r="A38" s="123"/>
    </row>
    <row r="39" spans="1:3" ht="15">
      <c r="A39" s="123"/>
      <c r="C39" s="123"/>
    </row>
    <row r="40" spans="1:3" ht="15">
      <c r="A40" s="123"/>
      <c r="C40" s="123"/>
    </row>
    <row r="41" spans="1:3" ht="15">
      <c r="A41" s="123"/>
      <c r="C41" s="123"/>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81"/>
      <c r="C1" s="81"/>
    </row>
    <row r="2" ht="15.75" thickBot="1">
      <c r="A2" s="81"/>
    </row>
    <row r="3" spans="1:3" ht="15.75" thickBot="1">
      <c r="A3" s="81"/>
      <c r="C3" s="81"/>
    </row>
    <row r="4" spans="1:3" ht="15">
      <c r="A4" s="81"/>
      <c r="C4" s="81"/>
    </row>
    <row r="5" ht="15">
      <c r="C5" s="81"/>
    </row>
    <row r="6" ht="15.75" thickBot="1">
      <c r="C6" s="81"/>
    </row>
    <row r="7" spans="1:3" ht="15">
      <c r="A7" s="81"/>
      <c r="C7" s="81"/>
    </row>
    <row r="8" spans="1:3" ht="15">
      <c r="A8" s="81"/>
      <c r="C8" s="81"/>
    </row>
    <row r="9" spans="1:3" ht="15">
      <c r="A9" s="81"/>
      <c r="C9" s="81"/>
    </row>
    <row r="10" spans="1:3" ht="15">
      <c r="A10" s="81"/>
      <c r="C10" s="81"/>
    </row>
    <row r="11" spans="1:3" ht="15.75" thickBot="1">
      <c r="A11" s="81"/>
      <c r="C11" s="81"/>
    </row>
    <row r="12" ht="15">
      <c r="C12" s="81"/>
    </row>
    <row r="13" ht="15.75" thickBot="1">
      <c r="C13" s="81"/>
    </row>
    <row r="14" spans="1:3" ht="15.75" thickBot="1">
      <c r="A14" s="81"/>
      <c r="C14" s="81"/>
    </row>
    <row r="15" ht="15">
      <c r="A15" s="81"/>
    </row>
    <row r="16" ht="15.75" thickBot="1">
      <c r="A16" s="81"/>
    </row>
    <row r="17" spans="1:3" ht="15.75" thickBot="1">
      <c r="A17" s="81"/>
      <c r="C17" s="81"/>
    </row>
    <row r="18" ht="15">
      <c r="C18" s="81"/>
    </row>
    <row r="19" ht="15">
      <c r="C19" s="81"/>
    </row>
    <row r="20" spans="1:3" ht="15">
      <c r="A20" s="81"/>
      <c r="C20" s="81"/>
    </row>
    <row r="21" spans="1:3" ht="15">
      <c r="A21" s="81"/>
      <c r="C21" s="81"/>
    </row>
    <row r="22" spans="1:3" ht="15">
      <c r="A22" s="81"/>
      <c r="C22" s="81"/>
    </row>
    <row r="23" spans="1:3" ht="15">
      <c r="A23" s="81"/>
      <c r="C23" s="81"/>
    </row>
    <row r="24" ht="15">
      <c r="A24" s="81"/>
    </row>
    <row r="25" ht="15">
      <c r="A25" s="81"/>
    </row>
    <row r="26" spans="1:3" ht="15.75" thickBot="1">
      <c r="A26" s="81"/>
      <c r="C26" s="81"/>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4"/>
    </row>
    <row r="5" ht="15">
      <c r="C5" s="124"/>
    </row>
    <row r="6" ht="15.75" thickBot="1">
      <c r="C6" s="124"/>
    </row>
    <row r="7" spans="1:3" ht="15">
      <c r="A7" s="124"/>
      <c r="C7" s="124"/>
    </row>
    <row r="8" spans="1:3" ht="15">
      <c r="A8" s="124"/>
      <c r="C8" s="124"/>
    </row>
    <row r="9" spans="1:3" ht="15">
      <c r="A9" s="124"/>
      <c r="C9" s="124"/>
    </row>
    <row r="10" spans="1:3" ht="15">
      <c r="A10" s="124"/>
      <c r="C10" s="124"/>
    </row>
    <row r="11" spans="1:3" ht="15.75" thickBot="1">
      <c r="A11" s="200"/>
      <c r="C11" s="124"/>
    </row>
    <row r="12" ht="15">
      <c r="C12" s="124"/>
    </row>
    <row r="13" ht="15.75" thickBot="1">
      <c r="C13" s="124"/>
    </row>
    <row r="14" spans="1:3" ht="15.75" thickBot="1">
      <c r="A14" s="124"/>
      <c r="C14" s="124"/>
    </row>
    <row r="15" ht="15">
      <c r="A15" s="124"/>
    </row>
    <row r="16" ht="15.75" thickBot="1">
      <c r="A16" s="124"/>
    </row>
    <row r="17" spans="1:3" ht="15.75" thickBot="1">
      <c r="A17" s="124"/>
      <c r="C17" s="124"/>
    </row>
    <row r="18" ht="15">
      <c r="C18" s="124"/>
    </row>
    <row r="19" ht="15">
      <c r="C19" s="124"/>
    </row>
    <row r="20" spans="1:3" ht="15">
      <c r="A20" s="200"/>
      <c r="C20" s="124"/>
    </row>
    <row r="21" spans="1:3" ht="15">
      <c r="A21" s="124"/>
      <c r="C21" s="124"/>
    </row>
    <row r="22" spans="1:3" ht="15">
      <c r="A22" s="124"/>
      <c r="C22" s="124"/>
    </row>
    <row r="23" spans="1:3" ht="15">
      <c r="A23" s="124"/>
      <c r="C23" s="124"/>
    </row>
    <row r="24" ht="15">
      <c r="A24" s="124"/>
    </row>
    <row r="25" ht="15">
      <c r="A25" s="124"/>
    </row>
    <row r="26" spans="1:3" ht="15.75" thickBot="1">
      <c r="A26" s="124"/>
      <c r="C26" s="200"/>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4"/>
    </row>
    <row r="5" ht="15">
      <c r="C5" s="124"/>
    </row>
    <row r="6" ht="15.75" thickBot="1">
      <c r="C6" s="124"/>
    </row>
    <row r="7" spans="1:3" ht="15">
      <c r="A7" s="124"/>
      <c r="C7" s="124"/>
    </row>
    <row r="8" spans="1:3" ht="15">
      <c r="A8" s="124"/>
      <c r="C8" s="124"/>
    </row>
    <row r="9" spans="1:3" ht="15">
      <c r="A9" s="124"/>
      <c r="C9" s="124"/>
    </row>
    <row r="10" spans="1:3" ht="15">
      <c r="A10" s="124"/>
      <c r="C10" s="124"/>
    </row>
    <row r="11" spans="1:3" ht="15.75" thickBot="1">
      <c r="A11" s="200"/>
      <c r="C11" s="124"/>
    </row>
    <row r="12" ht="15">
      <c r="C12" s="124"/>
    </row>
    <row r="13" ht="15.75" thickBot="1">
      <c r="C13" s="124"/>
    </row>
    <row r="14" spans="1:3" ht="15.75" thickBot="1">
      <c r="A14" s="124"/>
      <c r="C14" s="124"/>
    </row>
    <row r="15" ht="15">
      <c r="A15" s="124"/>
    </row>
    <row r="16" ht="15.75" thickBot="1">
      <c r="A16" s="124"/>
    </row>
    <row r="17" spans="1:3" ht="15.75" thickBot="1">
      <c r="A17" s="124"/>
      <c r="C17" s="124"/>
    </row>
    <row r="18" ht="15">
      <c r="C18" s="124"/>
    </row>
    <row r="19" ht="15">
      <c r="C19" s="124"/>
    </row>
    <row r="20" spans="1:3" ht="15">
      <c r="A20" s="200"/>
      <c r="C20" s="124"/>
    </row>
    <row r="21" spans="1:3" ht="15">
      <c r="A21" s="124"/>
      <c r="C21" s="124"/>
    </row>
    <row r="22" spans="1:3" ht="15">
      <c r="A22" s="124"/>
      <c r="C22" s="124"/>
    </row>
    <row r="23" spans="1:3" ht="15">
      <c r="A23" s="124"/>
      <c r="C23" s="124"/>
    </row>
    <row r="24" ht="15">
      <c r="A24" s="124"/>
    </row>
    <row r="25" ht="15">
      <c r="A25" s="124"/>
    </row>
    <row r="26" spans="1:3" ht="15.75" thickBot="1">
      <c r="A26" s="124"/>
      <c r="C26" s="200"/>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124"/>
    </row>
    <row r="5" ht="15">
      <c r="C5" s="124"/>
    </row>
    <row r="6" ht="15.75" thickBot="1">
      <c r="C6" s="124"/>
    </row>
    <row r="7" spans="1:3" ht="15">
      <c r="A7" s="124"/>
      <c r="C7" s="124"/>
    </row>
    <row r="8" spans="1:3" ht="15">
      <c r="A8" s="124"/>
      <c r="C8" s="124"/>
    </row>
    <row r="9" spans="1:3" ht="15">
      <c r="A9" s="124"/>
      <c r="C9" s="124"/>
    </row>
    <row r="10" spans="1:3" ht="15">
      <c r="A10" s="124"/>
      <c r="C10" s="124"/>
    </row>
    <row r="11" spans="1:3" ht="15.75" thickBot="1">
      <c r="A11" s="200"/>
      <c r="C11" s="124"/>
    </row>
    <row r="12" ht="15">
      <c r="C12" s="124"/>
    </row>
    <row r="13" ht="15.75" thickBot="1">
      <c r="C13" s="124"/>
    </row>
    <row r="14" spans="1:3" ht="15.75" thickBot="1">
      <c r="A14" s="124"/>
      <c r="C14" s="124"/>
    </row>
    <row r="15" ht="15">
      <c r="A15" s="124"/>
    </row>
    <row r="16" ht="15.75" thickBot="1">
      <c r="A16" s="124"/>
    </row>
    <row r="17" spans="1:3" ht="15.75" thickBot="1">
      <c r="A17" s="124"/>
      <c r="C17" s="124"/>
    </row>
    <row r="18" ht="15">
      <c r="C18" s="124"/>
    </row>
    <row r="19" ht="15">
      <c r="C19" s="124"/>
    </row>
    <row r="20" spans="1:3" ht="15">
      <c r="A20" s="200"/>
      <c r="C20" s="124"/>
    </row>
    <row r="21" spans="1:3" ht="15">
      <c r="A21" s="124"/>
      <c r="C21" s="124"/>
    </row>
    <row r="22" spans="1:3" ht="15">
      <c r="A22" s="124"/>
      <c r="C22" s="124"/>
    </row>
    <row r="23" spans="1:3" ht="15">
      <c r="A23" s="124"/>
      <c r="C23" s="124"/>
    </row>
    <row r="24" ht="15">
      <c r="A24" s="124"/>
    </row>
    <row r="25" ht="15">
      <c r="A25" s="124"/>
    </row>
    <row r="26" spans="1:3" ht="15.75" thickBot="1">
      <c r="A26" s="124"/>
      <c r="C26" s="200"/>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81"/>
    </row>
    <row r="5" ht="15">
      <c r="C5" s="81"/>
    </row>
    <row r="6" ht="15.75" thickBot="1">
      <c r="C6" s="81"/>
    </row>
    <row r="7" spans="1:3" ht="15">
      <c r="A7" s="124"/>
      <c r="C7" s="81"/>
    </row>
    <row r="8" spans="1:3" ht="15">
      <c r="A8" s="124"/>
      <c r="C8" s="81"/>
    </row>
    <row r="9" spans="1:3" ht="15">
      <c r="A9" s="124"/>
      <c r="C9" s="81"/>
    </row>
    <row r="10" spans="1:3" ht="15">
      <c r="A10" s="124"/>
      <c r="C10" s="81"/>
    </row>
    <row r="11" spans="1:3" ht="15.75" thickBot="1">
      <c r="A11" s="200"/>
      <c r="C11" s="81"/>
    </row>
    <row r="12" ht="15">
      <c r="C12" s="81"/>
    </row>
    <row r="13" ht="15.75" thickBot="1">
      <c r="C13" s="81"/>
    </row>
    <row r="14" spans="1:3" ht="15.75" thickBot="1">
      <c r="A14" s="124"/>
      <c r="C14" s="81"/>
    </row>
    <row r="15" ht="15">
      <c r="A15" s="81"/>
    </row>
    <row r="16" ht="15.75" thickBot="1">
      <c r="A16" s="81"/>
    </row>
    <row r="17" spans="1:3" ht="15.75" thickBot="1">
      <c r="A17" s="81"/>
      <c r="C17" s="124"/>
    </row>
    <row r="18" ht="15">
      <c r="C18" s="81"/>
    </row>
    <row r="19" ht="15">
      <c r="C19" s="81"/>
    </row>
    <row r="20" spans="1:3" ht="15">
      <c r="A20" s="200"/>
      <c r="C20" s="81"/>
    </row>
    <row r="21" spans="1:3" ht="15">
      <c r="A21" s="81"/>
      <c r="C21" s="81"/>
    </row>
    <row r="22" spans="1:3" ht="15">
      <c r="A22" s="81"/>
      <c r="C22" s="81"/>
    </row>
    <row r="23" spans="1:3" ht="15">
      <c r="A23" s="81"/>
      <c r="C23" s="81"/>
    </row>
    <row r="24" ht="15">
      <c r="A24" s="81"/>
    </row>
    <row r="25" ht="15">
      <c r="A25" s="81"/>
    </row>
    <row r="26" spans="1:3" ht="15.75" thickBot="1">
      <c r="A26" s="81"/>
      <c r="C26" s="200"/>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81"/>
    </row>
    <row r="5" ht="15">
      <c r="C5" s="81"/>
    </row>
    <row r="6" ht="15.75" thickBot="1">
      <c r="C6" s="81"/>
    </row>
    <row r="7" spans="1:3" ht="15">
      <c r="A7" s="124"/>
      <c r="C7" s="81"/>
    </row>
    <row r="8" spans="1:3" ht="15">
      <c r="A8" s="124"/>
      <c r="C8" s="81"/>
    </row>
    <row r="9" spans="1:3" ht="15">
      <c r="A9" s="124"/>
      <c r="C9" s="81"/>
    </row>
    <row r="10" spans="1:3" ht="15">
      <c r="A10" s="124"/>
      <c r="C10" s="81"/>
    </row>
    <row r="11" spans="1:3" ht="15.75" thickBot="1">
      <c r="A11" s="200"/>
      <c r="C11" s="81"/>
    </row>
    <row r="12" ht="15">
      <c r="C12" s="81"/>
    </row>
    <row r="13" ht="15.75" thickBot="1">
      <c r="C13" s="81"/>
    </row>
    <row r="14" spans="1:3" ht="15.75" thickBot="1">
      <c r="A14" s="124"/>
      <c r="C14" s="81"/>
    </row>
    <row r="15" ht="15">
      <c r="A15" s="81"/>
    </row>
    <row r="16" ht="15.75" thickBot="1">
      <c r="A16" s="81"/>
    </row>
    <row r="17" spans="1:3" ht="15.75" thickBot="1">
      <c r="A17" s="81"/>
      <c r="C17" s="124"/>
    </row>
    <row r="18" ht="15">
      <c r="C18" s="81"/>
    </row>
    <row r="19" ht="15">
      <c r="C19" s="81"/>
    </row>
    <row r="20" spans="1:3" ht="15">
      <c r="A20" s="200"/>
      <c r="C20" s="81"/>
    </row>
    <row r="21" spans="1:3" ht="15">
      <c r="A21" s="81"/>
      <c r="C21" s="81"/>
    </row>
    <row r="22" spans="1:3" ht="15">
      <c r="A22" s="81"/>
      <c r="C22" s="81"/>
    </row>
    <row r="23" spans="1:3" ht="15">
      <c r="A23" s="81"/>
      <c r="C23" s="81"/>
    </row>
    <row r="24" ht="15">
      <c r="A24" s="81"/>
    </row>
    <row r="25" ht="15">
      <c r="A25" s="81"/>
    </row>
    <row r="26" spans="1:3" ht="15.75" thickBot="1">
      <c r="A26" s="81"/>
      <c r="C26" s="200"/>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81"/>
    </row>
    <row r="5" ht="15">
      <c r="C5" s="81"/>
    </row>
    <row r="6" ht="15.75" thickBot="1">
      <c r="C6" s="81"/>
    </row>
    <row r="7" spans="1:3" ht="15">
      <c r="A7" s="124"/>
      <c r="C7" s="81"/>
    </row>
    <row r="8" spans="1:3" ht="15">
      <c r="A8" s="124"/>
      <c r="C8" s="81"/>
    </row>
    <row r="9" spans="1:3" ht="15">
      <c r="A9" s="124"/>
      <c r="C9" s="81"/>
    </row>
    <row r="10" spans="1:3" ht="15">
      <c r="A10" s="124"/>
      <c r="C10" s="81"/>
    </row>
    <row r="11" spans="1:3" ht="15.75" thickBot="1">
      <c r="A11" s="200"/>
      <c r="C11" s="81"/>
    </row>
    <row r="12" ht="15">
      <c r="C12" s="81"/>
    </row>
    <row r="13" ht="15.75" thickBot="1">
      <c r="C13" s="81"/>
    </row>
    <row r="14" spans="1:3" ht="15.75" thickBot="1">
      <c r="A14" s="124"/>
      <c r="C14" s="81"/>
    </row>
    <row r="15" ht="15">
      <c r="A15" s="81"/>
    </row>
    <row r="16" ht="15.75" thickBot="1">
      <c r="A16" s="81"/>
    </row>
    <row r="17" spans="1:3" ht="15.75" thickBot="1">
      <c r="A17" s="81"/>
      <c r="C17" s="124"/>
    </row>
    <row r="18" ht="15">
      <c r="C18" s="81"/>
    </row>
    <row r="19" ht="15">
      <c r="C19" s="81"/>
    </row>
    <row r="20" spans="1:3" ht="15">
      <c r="A20" s="200"/>
      <c r="C20" s="81"/>
    </row>
    <row r="21" spans="1:3" ht="15">
      <c r="A21" s="81"/>
      <c r="C21" s="81"/>
    </row>
    <row r="22" spans="1:3" ht="15">
      <c r="A22" s="81"/>
      <c r="C22" s="81"/>
    </row>
    <row r="23" spans="1:3" ht="15">
      <c r="A23" s="81"/>
      <c r="C23" s="81"/>
    </row>
    <row r="24" ht="15">
      <c r="A24" s="81"/>
    </row>
    <row r="25" ht="15">
      <c r="A25" s="81"/>
    </row>
    <row r="26" spans="1:3" ht="15.75" thickBot="1">
      <c r="A26" s="81"/>
      <c r="C26" s="200"/>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4"/>
      <c r="C1" s="124"/>
    </row>
    <row r="2" ht="15.75" thickBot="1">
      <c r="A2" s="124"/>
    </row>
    <row r="3" spans="1:3" ht="15.75" thickBot="1">
      <c r="A3" s="124"/>
      <c r="C3" s="124"/>
    </row>
    <row r="4" spans="1:3" ht="15">
      <c r="A4" s="124"/>
      <c r="C4" s="81"/>
    </row>
    <row r="5" ht="15">
      <c r="C5" s="81"/>
    </row>
    <row r="6" ht="15.75" thickBot="1">
      <c r="C6" s="81"/>
    </row>
    <row r="7" spans="1:3" ht="15">
      <c r="A7" s="124"/>
      <c r="C7" s="81"/>
    </row>
    <row r="8" spans="1:3" ht="15">
      <c r="A8" s="124"/>
      <c r="C8" s="81"/>
    </row>
    <row r="9" spans="1:3" ht="15">
      <c r="A9" s="124"/>
      <c r="C9" s="81"/>
    </row>
    <row r="10" spans="1:3" ht="15">
      <c r="A10" s="124"/>
      <c r="C10" s="81"/>
    </row>
    <row r="11" spans="1:3" ht="15.75" thickBot="1">
      <c r="A11" s="200"/>
      <c r="C11" s="81"/>
    </row>
    <row r="12" ht="15">
      <c r="C12" s="81"/>
    </row>
    <row r="13" ht="15.75" thickBot="1">
      <c r="C13" s="81"/>
    </row>
    <row r="14" spans="1:3" ht="15.75" thickBot="1">
      <c r="A14" s="124"/>
      <c r="C14" s="81"/>
    </row>
    <row r="15" ht="15">
      <c r="A15" s="81"/>
    </row>
    <row r="16" ht="15.75" thickBot="1">
      <c r="A16" s="81"/>
    </row>
    <row r="17" spans="1:3" ht="15.75" thickBot="1">
      <c r="A17" s="81"/>
      <c r="C17" s="124"/>
    </row>
    <row r="18" ht="15">
      <c r="C18" s="81"/>
    </row>
    <row r="19" ht="15">
      <c r="C19" s="81"/>
    </row>
    <row r="20" spans="1:3" ht="15">
      <c r="A20" s="200"/>
      <c r="C20" s="81"/>
    </row>
    <row r="21" spans="1:3" ht="15">
      <c r="A21" s="81"/>
      <c r="C21" s="81"/>
    </row>
    <row r="22" spans="1:3" ht="15">
      <c r="A22" s="81"/>
      <c r="C22" s="81"/>
    </row>
    <row r="23" spans="1:3" ht="15">
      <c r="A23" s="81"/>
      <c r="C23" s="81"/>
    </row>
    <row r="24" ht="15">
      <c r="A24" s="81"/>
    </row>
    <row r="25" ht="15">
      <c r="A25" s="81"/>
    </row>
    <row r="26" spans="1:3" ht="15.75" thickBot="1">
      <c r="A26" s="81"/>
      <c r="C26" s="200"/>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81"/>
      <c r="C1" s="81"/>
    </row>
    <row r="2" ht="15.75" thickBot="1">
      <c r="A2" s="81"/>
    </row>
    <row r="3" spans="1:3" ht="15.75" thickBot="1">
      <c r="A3" s="81"/>
      <c r="C3" s="81"/>
    </row>
    <row r="4" spans="1:3" ht="15">
      <c r="A4" s="81"/>
      <c r="C4" s="81"/>
    </row>
    <row r="5" ht="15">
      <c r="C5" s="81"/>
    </row>
    <row r="6" ht="15.75" thickBot="1">
      <c r="C6" s="81"/>
    </row>
    <row r="7" spans="1:3" ht="15">
      <c r="A7" s="81"/>
      <c r="C7" s="81"/>
    </row>
    <row r="8" spans="1:3" ht="15">
      <c r="A8" s="81"/>
      <c r="C8" s="81"/>
    </row>
    <row r="9" spans="1:3" ht="15">
      <c r="A9" s="81"/>
      <c r="C9" s="81"/>
    </row>
    <row r="10" spans="1:3" ht="15">
      <c r="A10" s="81"/>
      <c r="C10" s="81"/>
    </row>
    <row r="11" spans="1:3" ht="15.75" thickBot="1">
      <c r="A11" s="81"/>
      <c r="C11" s="81"/>
    </row>
    <row r="12" ht="15">
      <c r="C12" s="81"/>
    </row>
    <row r="13" ht="15.75" thickBot="1">
      <c r="C13" s="81"/>
    </row>
    <row r="14" spans="1:3" ht="15.75" thickBot="1">
      <c r="A14" s="81"/>
      <c r="C14" s="81"/>
    </row>
    <row r="15" ht="15">
      <c r="A15" s="81"/>
    </row>
    <row r="16" ht="15.75" thickBot="1">
      <c r="A16" s="81"/>
    </row>
    <row r="17" spans="1:3" ht="15.75" thickBot="1">
      <c r="A17" s="81"/>
      <c r="C17" s="81"/>
    </row>
    <row r="18" ht="15">
      <c r="C18" s="81"/>
    </row>
    <row r="19" ht="15">
      <c r="C19" s="81"/>
    </row>
    <row r="20" spans="1:3" ht="15">
      <c r="A20" s="81"/>
      <c r="C20" s="81"/>
    </row>
    <row r="21" spans="1:3" ht="15">
      <c r="A21" s="81"/>
      <c r="C21" s="81"/>
    </row>
    <row r="22" spans="1:3" ht="15">
      <c r="A22" s="81"/>
      <c r="C22" s="81"/>
    </row>
    <row r="23" spans="1:3" ht="15">
      <c r="A23" s="81"/>
      <c r="C23" s="81"/>
    </row>
    <row r="24" ht="15">
      <c r="A24" s="81"/>
    </row>
    <row r="25" ht="15">
      <c r="A25" s="81"/>
    </row>
    <row r="26" spans="1:3" ht="15.75" thickBot="1">
      <c r="A26" s="81"/>
      <c r="C26" s="81"/>
    </row>
    <row r="27" spans="1:3" ht="15">
      <c r="A27" s="81"/>
      <c r="C27" s="81"/>
    </row>
    <row r="28" spans="1:3" ht="15">
      <c r="A28" s="81"/>
      <c r="C28" s="81"/>
    </row>
    <row r="29" spans="1:3" ht="15">
      <c r="A29" s="81"/>
      <c r="C29" s="81"/>
    </row>
    <row r="30" spans="1:3" ht="15">
      <c r="A30" s="81"/>
      <c r="C30" s="81"/>
    </row>
    <row r="31" spans="1:3" ht="15">
      <c r="A31" s="81"/>
      <c r="C31" s="81"/>
    </row>
    <row r="32" spans="1:3" ht="15">
      <c r="A32" s="81"/>
      <c r="C32" s="81"/>
    </row>
    <row r="33" spans="1:3" ht="15">
      <c r="A33" s="81"/>
      <c r="C33" s="81"/>
    </row>
    <row r="34" spans="1:3" ht="15">
      <c r="A34" s="81"/>
      <c r="C34" s="81"/>
    </row>
    <row r="35" spans="1:3" ht="15">
      <c r="A35" s="81"/>
      <c r="C35" s="81"/>
    </row>
    <row r="36" spans="1:3" ht="15">
      <c r="A36" s="81"/>
      <c r="C36" s="81"/>
    </row>
    <row r="37" ht="15">
      <c r="A37" s="81"/>
    </row>
    <row r="38" ht="15">
      <c r="A38" s="81"/>
    </row>
    <row r="39" spans="1:3" ht="15">
      <c r="A39" s="81"/>
      <c r="C39" s="81"/>
    </row>
    <row r="40" spans="1:3" ht="15">
      <c r="A40" s="81"/>
      <c r="C40" s="81"/>
    </row>
    <row r="41" spans="1:3" ht="15">
      <c r="A41" s="81"/>
      <c r="C41" s="8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ht="15">
      <c r="A1" t="s">
        <v>229</v>
      </c>
    </row>
    <row r="2" ht="13.5" thickBot="1">
      <c r="A2" s="82" t="s">
        <v>228</v>
      </c>
    </row>
    <row r="3" spans="1:3" ht="13.5" thickBot="1">
      <c r="A3" s="82" t="s">
        <v>214</v>
      </c>
      <c r="C3" s="83" t="s">
        <v>215</v>
      </c>
    </row>
    <row r="4" ht="12.75">
      <c r="A4" s="82">
        <v>3</v>
      </c>
    </row>
    <row r="6" ht="13.5" thickBot="1"/>
    <row r="7" ht="12.75">
      <c r="A7" s="84" t="s">
        <v>216</v>
      </c>
    </row>
    <row r="8" ht="12.75">
      <c r="A8" s="85" t="s">
        <v>217</v>
      </c>
    </row>
    <row r="9" ht="12.75">
      <c r="A9" s="86" t="s">
        <v>218</v>
      </c>
    </row>
    <row r="10" ht="12.75">
      <c r="A10" s="85" t="s">
        <v>219</v>
      </c>
    </row>
    <row r="11" ht="13.5" thickBot="1">
      <c r="A11" s="87" t="s">
        <v>220</v>
      </c>
    </row>
    <row r="13" ht="13.5" thickBot="1"/>
    <row r="14" ht="13.5" thickBot="1">
      <c r="A14" s="83" t="s">
        <v>221</v>
      </c>
    </row>
    <row r="16" ht="13.5" thickBot="1"/>
    <row r="17" ht="13.5" thickBot="1">
      <c r="C17" s="83" t="s">
        <v>222</v>
      </c>
    </row>
    <row r="20" ht="12.75">
      <c r="A20" s="88" t="s">
        <v>223</v>
      </c>
    </row>
    <row r="26" ht="13.5" thickBot="1">
      <c r="C26" s="89" t="s">
        <v>224</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ht="15">
      <c r="A1" t="s">
        <v>229</v>
      </c>
    </row>
    <row r="2" ht="13.5" thickBot="1">
      <c r="A2" s="82" t="s">
        <v>228</v>
      </c>
    </row>
    <row r="3" spans="1:3" ht="13.5" thickBot="1">
      <c r="A3" s="82" t="s">
        <v>214</v>
      </c>
      <c r="C3" s="83" t="s">
        <v>215</v>
      </c>
    </row>
    <row r="4" ht="12.75">
      <c r="A4" s="82">
        <v>3</v>
      </c>
    </row>
    <row r="6" ht="13.5" thickBot="1"/>
    <row r="7" ht="12.75">
      <c r="A7" s="84" t="s">
        <v>216</v>
      </c>
    </row>
    <row r="8" ht="12.75">
      <c r="A8" s="85" t="s">
        <v>217</v>
      </c>
    </row>
    <row r="9" ht="12.75">
      <c r="A9" s="86" t="s">
        <v>218</v>
      </c>
    </row>
    <row r="10" ht="12.75">
      <c r="A10" s="85" t="s">
        <v>219</v>
      </c>
    </row>
    <row r="11" ht="13.5" thickBot="1">
      <c r="A11" s="87" t="s">
        <v>220</v>
      </c>
    </row>
    <row r="13" ht="13.5" thickBot="1"/>
    <row r="14" ht="13.5" thickBot="1">
      <c r="A14" s="83" t="s">
        <v>221</v>
      </c>
    </row>
    <row r="16" ht="13.5" thickBot="1"/>
    <row r="17" ht="13.5" thickBot="1">
      <c r="C17" s="83" t="s">
        <v>222</v>
      </c>
    </row>
    <row r="20" ht="12.75">
      <c r="A20" s="88" t="s">
        <v>223</v>
      </c>
    </row>
    <row r="26" ht="13.5" thickBot="1">
      <c r="C26" s="89" t="s">
        <v>224</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124"/>
    </row>
    <row r="5" ht="15">
      <c r="C5" s="124"/>
    </row>
    <row r="6" ht="15.75" thickBot="1">
      <c r="C6" s="124"/>
    </row>
    <row r="7" spans="1:3" ht="15">
      <c r="A7" s="123"/>
      <c r="C7" s="124"/>
    </row>
    <row r="8" spans="1:3" ht="15">
      <c r="A8" s="123"/>
      <c r="C8" s="124"/>
    </row>
    <row r="9" spans="1:3" ht="15">
      <c r="A9" s="123"/>
      <c r="C9" s="124"/>
    </row>
    <row r="10" spans="1:3" ht="15">
      <c r="A10" s="123"/>
      <c r="C10" s="124"/>
    </row>
    <row r="11" spans="1:3" ht="15.75" thickBot="1">
      <c r="A11" s="123"/>
      <c r="C11" s="124"/>
    </row>
    <row r="12" ht="15">
      <c r="C12" s="124"/>
    </row>
    <row r="13" ht="15.75" thickBot="1">
      <c r="C13" s="124"/>
    </row>
    <row r="14" spans="1:3" ht="15.75" thickBot="1">
      <c r="A14" s="123"/>
      <c r="C14" s="124"/>
    </row>
    <row r="15" ht="15">
      <c r="A15" s="124"/>
    </row>
    <row r="16" ht="15.75" thickBot="1">
      <c r="A16" s="124"/>
    </row>
    <row r="17" spans="1:3" ht="15.75" thickBot="1">
      <c r="A17" s="124"/>
      <c r="C17" s="123"/>
    </row>
    <row r="18" ht="15">
      <c r="C18" s="124"/>
    </row>
    <row r="19" ht="15">
      <c r="C19" s="124"/>
    </row>
    <row r="20" spans="1:3" ht="15">
      <c r="A20" s="123"/>
      <c r="C20" s="124"/>
    </row>
    <row r="21" spans="1:3" ht="15">
      <c r="A21" s="124"/>
      <c r="C21" s="124"/>
    </row>
    <row r="22" spans="1:3" ht="15">
      <c r="A22" s="124"/>
      <c r="C22" s="124"/>
    </row>
    <row r="23" spans="1:3" ht="15">
      <c r="A23" s="124"/>
      <c r="C23" s="124"/>
    </row>
    <row r="24" ht="15">
      <c r="A24" s="124"/>
    </row>
    <row r="25" ht="15">
      <c r="A25" s="124"/>
    </row>
    <row r="26" spans="1:3" ht="15.75" thickBot="1">
      <c r="A26" s="124"/>
      <c r="C26" s="123"/>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124"/>
    </row>
    <row r="5" ht="15">
      <c r="C5" s="124"/>
    </row>
    <row r="6" ht="15.75" thickBot="1">
      <c r="C6" s="124"/>
    </row>
    <row r="7" spans="1:3" ht="15">
      <c r="A7" s="123"/>
      <c r="C7" s="124"/>
    </row>
    <row r="8" spans="1:3" ht="15">
      <c r="A8" s="123"/>
      <c r="C8" s="124"/>
    </row>
    <row r="9" spans="1:3" ht="15">
      <c r="A9" s="123"/>
      <c r="C9" s="124"/>
    </row>
    <row r="10" spans="1:3" ht="15">
      <c r="A10" s="123"/>
      <c r="C10" s="124"/>
    </row>
    <row r="11" spans="1:3" ht="15.75" thickBot="1">
      <c r="A11" s="123"/>
      <c r="C11" s="124"/>
    </row>
    <row r="12" ht="15">
      <c r="C12" s="124"/>
    </row>
    <row r="13" ht="15.75" thickBot="1">
      <c r="C13" s="124"/>
    </row>
    <row r="14" spans="1:3" ht="15.75" thickBot="1">
      <c r="A14" s="123"/>
      <c r="C14" s="124"/>
    </row>
    <row r="15" ht="15">
      <c r="A15" s="124"/>
    </row>
    <row r="16" ht="15.75" thickBot="1">
      <c r="A16" s="124"/>
    </row>
    <row r="17" spans="1:3" ht="15.75" thickBot="1">
      <c r="A17" s="124"/>
      <c r="C17" s="123"/>
    </row>
    <row r="18" ht="15">
      <c r="C18" s="124"/>
    </row>
    <row r="19" ht="15">
      <c r="C19" s="124"/>
    </row>
    <row r="20" spans="1:3" ht="15">
      <c r="A20" s="123"/>
      <c r="C20" s="124"/>
    </row>
    <row r="21" spans="1:3" ht="15">
      <c r="A21" s="124"/>
      <c r="C21" s="124"/>
    </row>
    <row r="22" spans="1:3" ht="15">
      <c r="A22" s="124"/>
      <c r="C22" s="124"/>
    </row>
    <row r="23" spans="1:3" ht="15">
      <c r="A23" s="124"/>
      <c r="C23" s="124"/>
    </row>
    <row r="24" ht="15">
      <c r="A24" s="124"/>
    </row>
    <row r="25" ht="15">
      <c r="A25" s="124"/>
    </row>
    <row r="26" spans="1:3" ht="15.75" thickBot="1">
      <c r="A26" s="124"/>
      <c r="C26" s="123"/>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80" customWidth="1"/>
    <col min="2" max="2" width="0.9921875" style="80" customWidth="1"/>
    <col min="3" max="3" width="24.99609375" style="80" customWidth="1"/>
    <col min="4" max="16384" width="7.99609375" style="80" customWidth="1"/>
  </cols>
  <sheetData>
    <row r="1" spans="1:3" ht="15">
      <c r="A1" s="123"/>
      <c r="C1" s="123"/>
    </row>
    <row r="2" ht="15.75" thickBot="1">
      <c r="A2" s="123"/>
    </row>
    <row r="3" spans="1:3" ht="15.75" thickBot="1">
      <c r="A3" s="123"/>
      <c r="C3" s="123"/>
    </row>
    <row r="4" spans="1:3" ht="15">
      <c r="A4" s="123"/>
      <c r="C4" s="124"/>
    </row>
    <row r="5" ht="15">
      <c r="C5" s="124"/>
    </row>
    <row r="6" ht="15.75" thickBot="1">
      <c r="C6" s="124"/>
    </row>
    <row r="7" spans="1:3" ht="15">
      <c r="A7" s="123"/>
      <c r="C7" s="124"/>
    </row>
    <row r="8" spans="1:3" ht="15">
      <c r="A8" s="123"/>
      <c r="C8" s="124"/>
    </row>
    <row r="9" spans="1:3" ht="15">
      <c r="A9" s="123"/>
      <c r="C9" s="124"/>
    </row>
    <row r="10" spans="1:3" ht="15">
      <c r="A10" s="123"/>
      <c r="C10" s="124"/>
    </row>
    <row r="11" spans="1:3" ht="15.75" thickBot="1">
      <c r="A11" s="123"/>
      <c r="C11" s="124"/>
    </row>
    <row r="12" ht="15">
      <c r="C12" s="124"/>
    </row>
    <row r="13" ht="15.75" thickBot="1">
      <c r="C13" s="124"/>
    </row>
    <row r="14" spans="1:3" ht="15.75" thickBot="1">
      <c r="A14" s="123"/>
      <c r="C14" s="124"/>
    </row>
    <row r="15" ht="15">
      <c r="A15" s="124"/>
    </row>
    <row r="16" ht="15.75" thickBot="1">
      <c r="A16" s="124"/>
    </row>
    <row r="17" spans="1:3" ht="15.75" thickBot="1">
      <c r="A17" s="124"/>
      <c r="C17" s="123"/>
    </row>
    <row r="18" ht="15">
      <c r="C18" s="124"/>
    </row>
    <row r="19" ht="15">
      <c r="C19" s="124"/>
    </row>
    <row r="20" spans="1:3" ht="15">
      <c r="A20" s="123"/>
      <c r="C20" s="124"/>
    </row>
    <row r="21" spans="1:3" ht="15">
      <c r="A21" s="124"/>
      <c r="C21" s="124"/>
    </row>
    <row r="22" spans="1:3" ht="15">
      <c r="A22" s="124"/>
      <c r="C22" s="124"/>
    </row>
    <row r="23" spans="1:3" ht="15">
      <c r="A23" s="124"/>
      <c r="C23" s="124"/>
    </row>
    <row r="24" ht="15">
      <c r="A24" s="124"/>
    </row>
    <row r="25" ht="15">
      <c r="A25" s="124"/>
    </row>
    <row r="26" spans="1:3" ht="15.75" thickBot="1">
      <c r="A26" s="124"/>
      <c r="C26" s="123"/>
    </row>
    <row r="27" spans="1:3" ht="15">
      <c r="A27" s="124"/>
      <c r="C27" s="124"/>
    </row>
    <row r="28" spans="1:3" ht="15">
      <c r="A28" s="124"/>
      <c r="C28" s="124"/>
    </row>
    <row r="29" spans="1:3" ht="15">
      <c r="A29" s="124"/>
      <c r="C29" s="124"/>
    </row>
    <row r="30" spans="1:3" ht="15">
      <c r="A30" s="124"/>
      <c r="C30" s="124"/>
    </row>
    <row r="31" spans="1:3" ht="15">
      <c r="A31" s="124"/>
      <c r="C31" s="124"/>
    </row>
    <row r="32" spans="1:3" ht="15">
      <c r="A32" s="124"/>
      <c r="C32" s="124"/>
    </row>
    <row r="33" spans="1:3" ht="15">
      <c r="A33" s="124"/>
      <c r="C33" s="124"/>
    </row>
    <row r="34" spans="1:3" ht="15">
      <c r="A34" s="124"/>
      <c r="C34" s="124"/>
    </row>
    <row r="35" spans="1:3" ht="15">
      <c r="A35" s="124"/>
      <c r="C35" s="124"/>
    </row>
    <row r="36" spans="1:3" ht="15">
      <c r="A36" s="124"/>
      <c r="C36" s="124"/>
    </row>
    <row r="37" ht="15">
      <c r="A37" s="124"/>
    </row>
    <row r="38" ht="15">
      <c r="A38" s="124"/>
    </row>
    <row r="39" spans="1:3" ht="15">
      <c r="A39" s="124"/>
      <c r="C39" s="124"/>
    </row>
    <row r="40" spans="1:3" ht="15">
      <c r="A40" s="124"/>
      <c r="C40" s="124"/>
    </row>
    <row r="41" spans="1:3" ht="15">
      <c r="A41" s="124"/>
      <c r="C41" s="124"/>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Pilecon Engineering Berhad</cp:lastModifiedBy>
  <cp:lastPrinted>2002-02-28T10:20:18Z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