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0"/>
  </bookViews>
  <sheets>
    <sheet name="BS" sheetId="1" r:id="rId1"/>
    <sheet name="PL" sheetId="2" r:id="rId2"/>
    <sheet name="CF" sheetId="3" r:id="rId3"/>
    <sheet name="SCE" sheetId="4" r:id="rId4"/>
  </sheets>
  <externalReferences>
    <externalReference r:id="rId7"/>
  </externalReferences>
  <definedNames>
    <definedName name="_xlnm.Print_Area" localSheetId="0">'BS'!$A$1:$G$62</definedName>
    <definedName name="_xlnm.Print_Area" localSheetId="2">'CF'!$A$1:$H$58</definedName>
    <definedName name="_xlnm.Print_Area" localSheetId="1">'PL'!$A$1:$J$58</definedName>
    <definedName name="_xlnm.Print_Area" localSheetId="3">'SCE'!$A$1:$L$54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<sst xmlns="http://schemas.openxmlformats.org/spreadsheetml/2006/main" count="174" uniqueCount="134">
  <si>
    <t>Hire purchase and lease payables</t>
  </si>
  <si>
    <t>Minority interests</t>
  </si>
  <si>
    <t>Accumulated losses</t>
  </si>
  <si>
    <t>Reserves</t>
  </si>
  <si>
    <t>Share capital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</si>
  <si>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</si>
  <si>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</si>
  <si>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</si>
  <si>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</si>
  <si>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</si>
  <si>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</si>
  <si>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</si>
  <si>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Property, plant and equipment</t>
  </si>
  <si>
    <t>RM'000</t>
  </si>
  <si>
    <t>MYCOM BERHAD</t>
  </si>
  <si>
    <t xml:space="preserve"> </t>
  </si>
  <si>
    <t>N/A</t>
  </si>
  <si>
    <t>Loss before taxation</t>
  </si>
  <si>
    <t>Finance costs, net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</si>
  <si>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</si>
  <si>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</si>
  <si>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</si>
  <si>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</si>
  <si>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</si>
  <si>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</si>
  <si>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</si>
  <si>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</si>
  <si>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</si>
  <si>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</si>
  <si>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</si>
  <si>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</si>
  <si>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</si>
  <si>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</si>
  <si>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</si>
  <si>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</si>
  <si>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</si>
  <si>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</si>
  <si>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</si>
  <si>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</si>
  <si>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</si>
  <si>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</si>
  <si>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capital</t>
  </si>
  <si>
    <t>Accumulated</t>
  </si>
  <si>
    <t xml:space="preserve">Share 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</si>
  <si>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</si>
  <si>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</si>
  <si>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</si>
  <si>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</si>
  <si>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</si>
  <si>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</si>
  <si>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Tax recoverable</t>
  </si>
  <si>
    <t>Property, plant and equipment written off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</si>
  <si>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</si>
  <si>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</si>
  <si>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</si>
  <si>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</si>
  <si>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</si>
  <si>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Deferred tax liabilities</t>
  </si>
  <si>
    <t>Due from an associated company</t>
  </si>
  <si>
    <t>CASH FLOWS FROM OPERATING ACTIVITIES</t>
  </si>
  <si>
    <t>Write back of provision for doubtful debts</t>
  </si>
  <si>
    <t>CASH FLOWS FROM INVESTING ACTIVITIES</t>
  </si>
  <si>
    <t>CASH FLOWS FROM FINANCING ACTIVITIES</t>
  </si>
  <si>
    <t>Taxation paid</t>
  </si>
  <si>
    <t>Preceding year</t>
  </si>
  <si>
    <t>Disposal of a subsidiary</t>
  </si>
  <si>
    <t xml:space="preserve">Conversion of overdraft to term loan </t>
  </si>
  <si>
    <t>At 1 July 2005</t>
  </si>
  <si>
    <t>30 JUN 06</t>
  </si>
  <si>
    <t>Operating profit before working capital changes</t>
  </si>
  <si>
    <t>Long term receivable</t>
  </si>
  <si>
    <t>Property development costs</t>
  </si>
  <si>
    <t>Tax payables</t>
  </si>
  <si>
    <t>Write back of provision for diminution in value of marketable securities</t>
  </si>
  <si>
    <t>The Condensed Consolidated Balance Sheets should be read in conjunction with the Annual Financial Report for the financial year ended 30 June 2006.</t>
  </si>
  <si>
    <t>For The Quarter Ended 30 September 2006</t>
  </si>
  <si>
    <t>CASH AND CASH EQUIVALENTS AT END OF FINANCIAL PERIOD</t>
  </si>
  <si>
    <t>The Condensed Consolidated Cash Flow Statement should be read in conjunction with the Annual Financial Report for the financial year ended 30 June 2006.</t>
  </si>
  <si>
    <t>The Condensed Consolidated Income Statements should be read in conjunction with the Annual Financial Report for the financial year ended 30 June 2006.</t>
  </si>
  <si>
    <t>Cash generated from/(used in) operations</t>
  </si>
  <si>
    <t>Net cash (used in)/generated from financing activities</t>
  </si>
  <si>
    <t>Net loss not recognised in the Income Statement</t>
  </si>
  <si>
    <t>At 1 July 2006</t>
  </si>
  <si>
    <t>The Condensed Consolidated Statement of Changes in Equity should be read in conjunction with the Annual Financial Report for the financial year ended 30 June 2006.</t>
  </si>
  <si>
    <t>Other income</t>
  </si>
  <si>
    <t>Attributable to:</t>
  </si>
  <si>
    <t>Equity holders of the parent</t>
  </si>
  <si>
    <t>Equity attributable to equity holders of the parent</t>
  </si>
  <si>
    <t>Total equity</t>
  </si>
  <si>
    <t>ASSETS</t>
  </si>
  <si>
    <t>TOTAL ASSETS</t>
  </si>
  <si>
    <t>EQUITY AND LIABILITIES</t>
  </si>
  <si>
    <t>Total liabilities</t>
  </si>
  <si>
    <t>TOTAL EQUITY AND LIABILITIES</t>
  </si>
  <si>
    <t xml:space="preserve">Minority </t>
  </si>
  <si>
    <t>Attributable to Equity Holders of the Parent</t>
  </si>
  <si>
    <t>Interest</t>
  </si>
  <si>
    <t>Equity</t>
  </si>
  <si>
    <t>Taxation</t>
  </si>
  <si>
    <t>Diluted earnings per share (sen)</t>
  </si>
  <si>
    <t>Basic earnings per share (sen)</t>
  </si>
  <si>
    <t>Loss for the period</t>
  </si>
  <si>
    <t>CURRENT ASSETS</t>
  </si>
  <si>
    <t>NON-CURRRENT LIABILITIES</t>
  </si>
  <si>
    <t>CURRENT LIABILITIES</t>
  </si>
  <si>
    <t>CASH AND CASH EQUIVALENTS AT BEGINNING OF FINANCIAL PERIOD</t>
  </si>
  <si>
    <t>NON-CURRENT ASSETS</t>
  </si>
  <si>
    <t xml:space="preserve">Expenditure incurred on investment properties </t>
  </si>
  <si>
    <t>Loss for the period, representing total recognised income and expense for the period</t>
  </si>
  <si>
    <t>Total recognised income and expense for the period</t>
  </si>
  <si>
    <t>(restated)</t>
  </si>
  <si>
    <t>Expenses</t>
  </si>
  <si>
    <t>Unrealised foreign exchange difference, net</t>
  </si>
  <si>
    <t>Non-distributable</t>
  </si>
  <si>
    <t>reserve</t>
  </si>
  <si>
    <t>Investment properties</t>
  </si>
  <si>
    <t>Other investments</t>
  </si>
  <si>
    <t>Net cash generated from/(used in) operating activities</t>
  </si>
  <si>
    <t>UNAUDITED CONDENSED CONSOLIDATED BALANCE SHEET AS AT 31 MARCH 2007</t>
  </si>
  <si>
    <t>31 MAR 07</t>
  </si>
  <si>
    <t>FOR THE PERIOD ENDED 31 MARCH 2007</t>
  </si>
  <si>
    <t>31 MAR 06</t>
  </si>
  <si>
    <t>9 months ended 31 March 2007</t>
  </si>
  <si>
    <t>At 31 March 2007</t>
  </si>
  <si>
    <t>9 months ended 31 March 2006</t>
  </si>
  <si>
    <t>At 31 March 2006</t>
  </si>
  <si>
    <t>Realisation of revaluation on property, plant and equipment</t>
  </si>
  <si>
    <t>Capital Reduction and Consolidation</t>
  </si>
  <si>
    <t>Revaluation Reserve Reduction</t>
  </si>
  <si>
    <t>Share Premium Reduction</t>
  </si>
  <si>
    <t>Withdrawal of fixed deposit pledged with a licensed bank</t>
  </si>
  <si>
    <t>Net cash generated (used in)/from investing activities</t>
  </si>
  <si>
    <t>NET (DECREASE)/INCREASE IN CASH AND CASH EQUIVALENTS</t>
  </si>
  <si>
    <t>Drawdown/(Repayment) of borrowings, net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</si>
</sst>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d/mmm/yy"/>
    <numFmt numFmtId="188" formatCode="_ * #,##0.0_ ;_ * \-#,##0.0_ ;_ * &quot;-&quot;??_ ;_ @_ "/>
    <numFmt numFmtId="189" formatCode="_ * #,##0_ ;_ * \-#,##0_ ;_ * &quot;-&quot;??_ ;_ @_ "/>
  </numFmts>
  <fonts count="11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80" fontId="1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80" fontId="2" fillId="0" borderId="0" xfId="15" applyNumberFormat="1" applyFont="1" applyAlignment="1" applyProtection="1">
      <alignment/>
      <protection locked="0"/>
    </xf>
    <xf numFmtId="180" fontId="2" fillId="0" borderId="0" xfId="15" applyNumberFormat="1" applyFont="1" applyFill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80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80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5" fontId="8" fillId="0" borderId="0" xfId="0" applyNumberFormat="1" applyFont="1" applyAlignment="1" applyProtection="1" quotePrefix="1">
      <alignment horizontal="center"/>
      <protection locked="0"/>
    </xf>
    <xf numFmtId="180" fontId="9" fillId="0" borderId="0" xfId="15" applyNumberFormat="1" applyFont="1" applyFill="1" applyAlignment="1" applyProtection="1">
      <alignment/>
      <protection locked="0"/>
    </xf>
    <xf numFmtId="180" fontId="9" fillId="0" borderId="2" xfId="15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180" fontId="2" fillId="0" borderId="0" xfId="15" applyNumberFormat="1" applyFont="1" applyFill="1" applyAlignment="1">
      <alignment/>
    </xf>
    <xf numFmtId="180" fontId="2" fillId="0" borderId="0" xfId="15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180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80" fontId="9" fillId="0" borderId="0" xfId="15" applyNumberFormat="1" applyFont="1" applyFill="1" applyBorder="1" applyAlignment="1" applyProtection="1">
      <alignment/>
      <protection locked="0"/>
    </xf>
    <xf numFmtId="180" fontId="2" fillId="0" borderId="3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180" fontId="9" fillId="0" borderId="4" xfId="15" applyNumberFormat="1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41" fontId="2" fillId="0" borderId="2" xfId="0" applyNumberFormat="1" applyFont="1" applyFill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9" fillId="0" borderId="3" xfId="15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Fill="1" applyAlignment="1" applyProtection="1" quotePrefix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1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180" fontId="2" fillId="0" borderId="5" xfId="15" applyNumberFormat="1" applyFont="1" applyFill="1" applyBorder="1" applyAlignment="1" applyProtection="1">
      <alignment/>
      <protection locked="0"/>
    </xf>
    <xf numFmtId="43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180" fontId="2" fillId="0" borderId="4" xfId="15" applyNumberFormat="1" applyFont="1" applyFill="1" applyBorder="1" applyAlignment="1" applyProtection="1">
      <alignment/>
      <protection locked="0"/>
    </xf>
    <xf numFmtId="180" fontId="2" fillId="0" borderId="3" xfId="0" applyNumberFormat="1" applyFont="1" applyFill="1" applyBorder="1" applyAlignment="1" applyProtection="1">
      <alignment/>
      <protection locked="0"/>
    </xf>
    <xf numFmtId="180" fontId="2" fillId="0" borderId="6" xfId="15" applyNumberFormat="1" applyFont="1" applyFill="1" applyBorder="1" applyAlignment="1" applyProtection="1">
      <alignment/>
      <protection locked="0"/>
    </xf>
    <xf numFmtId="180" fontId="2" fillId="0" borderId="7" xfId="15" applyNumberFormat="1" applyFont="1" applyFill="1" applyBorder="1" applyAlignment="1" applyProtection="1">
      <alignment/>
      <protection locked="0"/>
    </xf>
    <xf numFmtId="180" fontId="2" fillId="0" borderId="8" xfId="15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0" fontId="2" fillId="0" borderId="9" xfId="15" applyNumberFormat="1" applyFont="1" applyFill="1" applyBorder="1" applyAlignment="1" applyProtection="1">
      <alignment/>
      <protection locked="0"/>
    </xf>
    <xf numFmtId="0" fontId="2" fillId="0" borderId="9" xfId="0" applyFont="1" applyFill="1" applyBorder="1" applyAlignment="1">
      <alignment/>
    </xf>
    <xf numFmtId="180" fontId="2" fillId="0" borderId="9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10" xfId="15" applyNumberFormat="1" applyFont="1" applyFill="1" applyBorder="1" applyAlignment="1" applyProtection="1">
      <alignment/>
      <protection locked="0"/>
    </xf>
    <xf numFmtId="180" fontId="2" fillId="0" borderId="11" xfId="15" applyNumberFormat="1" applyFont="1" applyFill="1" applyBorder="1" applyAlignment="1">
      <alignment/>
    </xf>
    <xf numFmtId="180" fontId="2" fillId="0" borderId="12" xfId="15" applyNumberFormat="1" applyFont="1" applyFill="1" applyBorder="1" applyAlignment="1" applyProtection="1">
      <alignment/>
      <protection locked="0"/>
    </xf>
    <xf numFmtId="180" fontId="2" fillId="0" borderId="13" xfId="15" applyNumberFormat="1" applyFont="1" applyFill="1" applyBorder="1" applyAlignment="1">
      <alignment/>
    </xf>
    <xf numFmtId="180" fontId="2" fillId="0" borderId="14" xfId="15" applyNumberFormat="1" applyFont="1" applyFill="1" applyBorder="1" applyAlignment="1" applyProtection="1">
      <alignment/>
      <protection locked="0"/>
    </xf>
    <xf numFmtId="180" fontId="2" fillId="0" borderId="15" xfId="15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/>
    </xf>
    <xf numFmtId="180" fontId="2" fillId="0" borderId="15" xfId="15" applyNumberFormat="1" applyFont="1" applyFill="1" applyBorder="1" applyAlignment="1">
      <alignment/>
    </xf>
    <xf numFmtId="180" fontId="2" fillId="0" borderId="16" xfId="15" applyNumberFormat="1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/>
      <protection locked="0"/>
    </xf>
    <xf numFmtId="180" fontId="2" fillId="0" borderId="2" xfId="15" applyNumberFormat="1" applyFont="1" applyFill="1" applyBorder="1" applyAlignment="1" applyProtection="1">
      <alignment/>
      <protection locked="0"/>
    </xf>
    <xf numFmtId="180" fontId="2" fillId="0" borderId="1" xfId="15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3" fontId="2" fillId="0" borderId="0" xfId="15" applyFont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180" fontId="9" fillId="0" borderId="1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104775</xdr:rowOff>
    </xdr:from>
    <xdr:to>
      <xdr:col>1</xdr:col>
      <xdr:colOff>342900</xdr:colOff>
      <xdr:row>9</xdr:row>
      <xdr:rowOff>104775</xdr:rowOff>
    </xdr:to>
    <xdr:sp>
      <xdr:nvSpPr>
        <xdr:cNvPr id="1" name="Line 5"/>
        <xdr:cNvSpPr>
          <a:spLocks/>
        </xdr:cNvSpPr>
      </xdr:nvSpPr>
      <xdr:spPr>
        <a:xfrm flipH="1">
          <a:off x="2133600" y="1609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9</xdr:row>
      <xdr:rowOff>85725</xdr:rowOff>
    </xdr:from>
    <xdr:to>
      <xdr:col>8</xdr:col>
      <xdr:colOff>9525</xdr:colOff>
      <xdr:row>9</xdr:row>
      <xdr:rowOff>85725</xdr:rowOff>
    </xdr:to>
    <xdr:sp>
      <xdr:nvSpPr>
        <xdr:cNvPr id="2" name="Line 6"/>
        <xdr:cNvSpPr>
          <a:spLocks/>
        </xdr:cNvSpPr>
      </xdr:nvSpPr>
      <xdr:spPr>
        <a:xfrm>
          <a:off x="4819650" y="1590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linda\Qtrly\Mycom%20Mar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co"/>
      <sheetName val="inter-aff"/>
      <sheetName val="Mc - CL1"/>
      <sheetName val="Mc- CL2"/>
      <sheetName val="Mc  - P"/>
      <sheetName val="Segm 05"/>
      <sheetName val="Mc - J"/>
      <sheetName val="Mc - Adj"/>
      <sheetName val="Mc-CFS"/>
      <sheetName val="Mc - PL"/>
      <sheetName val="Mc - BS"/>
    </sheetNames>
    <sheetDataSet>
      <sheetData sheetId="8">
        <row r="43">
          <cell r="AA43">
            <v>0</v>
          </cell>
        </row>
        <row r="72">
          <cell r="AA72">
            <v>0</v>
          </cell>
        </row>
        <row r="86">
          <cell r="AA86">
            <v>0</v>
          </cell>
        </row>
        <row r="87">
          <cell r="AA87">
            <v>-32657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workbookViewId="0" topLeftCell="A49">
      <selection activeCell="E65" sqref="E65"/>
    </sheetView>
  </sheetViews>
  <sheetFormatPr defaultColWidth="9.140625" defaultRowHeight="12.75"/>
  <cols>
    <col min="1" max="1" width="4.7109375" style="3" customWidth="1"/>
    <col min="2" max="2" width="60.57421875" style="3" customWidth="1"/>
    <col min="3" max="3" width="13.7109375" style="3" customWidth="1"/>
    <col min="4" max="4" width="2.57421875" style="3" customWidth="1"/>
    <col min="5" max="5" width="13.140625" style="3" customWidth="1"/>
    <col min="6" max="6" width="1.57421875" style="3" customWidth="1"/>
    <col min="7" max="16384" width="0.9921875" style="3" customWidth="1"/>
  </cols>
  <sheetData>
    <row r="1" spans="1:5" ht="15.75">
      <c r="A1" s="70" t="s">
        <v>14</v>
      </c>
      <c r="B1" s="61"/>
      <c r="C1" s="61"/>
      <c r="D1" s="61"/>
      <c r="E1" s="61"/>
    </row>
    <row r="2" spans="1:5" ht="15">
      <c r="A2" s="62" t="s">
        <v>53</v>
      </c>
      <c r="B2" s="62"/>
      <c r="C2" s="62"/>
      <c r="D2" s="62"/>
      <c r="E2" s="62"/>
    </row>
    <row r="3" spans="1:7" ht="13.5" thickBot="1">
      <c r="A3" s="63"/>
      <c r="B3" s="63"/>
      <c r="C3" s="63"/>
      <c r="D3" s="63"/>
      <c r="E3" s="63"/>
      <c r="F3" s="71"/>
      <c r="G3" s="71"/>
    </row>
    <row r="4" spans="1:5" ht="12.75">
      <c r="A4" s="72"/>
      <c r="B4" s="72"/>
      <c r="C4" s="72"/>
      <c r="D4" s="72"/>
      <c r="E4" s="72"/>
    </row>
    <row r="5" spans="1:5" ht="12.75">
      <c r="A5" s="51"/>
      <c r="B5" s="51"/>
      <c r="C5" s="51"/>
      <c r="D5" s="51"/>
      <c r="E5" s="51"/>
    </row>
    <row r="6" spans="1:5" ht="12.75">
      <c r="A6" s="74" t="s">
        <v>118</v>
      </c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2.75">
      <c r="A8" s="15"/>
      <c r="B8" s="15"/>
      <c r="C8" s="24" t="s">
        <v>39</v>
      </c>
      <c r="D8" s="15"/>
      <c r="E8" s="24" t="s">
        <v>39</v>
      </c>
    </row>
    <row r="9" spans="1:5" ht="12.75">
      <c r="A9" s="15"/>
      <c r="B9" s="15"/>
      <c r="C9" s="75" t="s">
        <v>119</v>
      </c>
      <c r="D9" s="15"/>
      <c r="E9" s="75" t="s">
        <v>68</v>
      </c>
    </row>
    <row r="10" spans="1:5" ht="12.75">
      <c r="A10" s="15"/>
      <c r="B10" s="15"/>
      <c r="C10" s="27" t="s">
        <v>13</v>
      </c>
      <c r="D10" s="15"/>
      <c r="E10" s="27" t="s">
        <v>13</v>
      </c>
    </row>
    <row r="11" spans="1:5" ht="12.75">
      <c r="A11" s="15"/>
      <c r="B11" s="15"/>
      <c r="C11" s="89"/>
      <c r="D11" s="15"/>
      <c r="E11" s="89" t="s">
        <v>110</v>
      </c>
    </row>
    <row r="12" spans="1:5" ht="12.75">
      <c r="A12" s="15"/>
      <c r="B12" s="15"/>
      <c r="C12" s="15"/>
      <c r="D12" s="15"/>
      <c r="E12" s="15"/>
    </row>
    <row r="13" spans="1:5" ht="12.75">
      <c r="A13" s="9" t="s">
        <v>89</v>
      </c>
      <c r="B13" s="15"/>
      <c r="C13" s="15"/>
      <c r="D13" s="15"/>
      <c r="E13" s="15"/>
    </row>
    <row r="14" spans="1:5" ht="12.75">
      <c r="A14" s="9" t="s">
        <v>106</v>
      </c>
      <c r="B14" s="15"/>
      <c r="C14" s="15"/>
      <c r="D14" s="15"/>
      <c r="E14" s="15"/>
    </row>
    <row r="15" spans="1:6" ht="12.75">
      <c r="A15" s="15" t="s">
        <v>12</v>
      </c>
      <c r="B15" s="15"/>
      <c r="C15" s="81">
        <v>395039</v>
      </c>
      <c r="D15" s="35"/>
      <c r="E15" s="81">
        <v>406336</v>
      </c>
      <c r="F15" s="4"/>
    </row>
    <row r="16" spans="1:6" ht="12.75">
      <c r="A16" s="15" t="s">
        <v>115</v>
      </c>
      <c r="B16" s="15"/>
      <c r="C16" s="86">
        <v>344526</v>
      </c>
      <c r="D16" s="35"/>
      <c r="E16" s="86">
        <v>344170</v>
      </c>
      <c r="F16" s="4"/>
    </row>
    <row r="17" spans="1:6" ht="12.75">
      <c r="A17" s="15" t="s">
        <v>116</v>
      </c>
      <c r="B17" s="15"/>
      <c r="C17" s="86">
        <v>76</v>
      </c>
      <c r="D17" s="35"/>
      <c r="E17" s="86">
        <v>76</v>
      </c>
      <c r="F17" s="4"/>
    </row>
    <row r="18" spans="1:5" ht="12.75">
      <c r="A18" s="15" t="s">
        <v>70</v>
      </c>
      <c r="B18" s="15"/>
      <c r="C18" s="86">
        <v>18428</v>
      </c>
      <c r="D18" s="35"/>
      <c r="E18" s="86">
        <v>18428</v>
      </c>
    </row>
    <row r="19" spans="1:5" ht="12.75">
      <c r="A19" s="15"/>
      <c r="B19" s="15"/>
      <c r="C19" s="87">
        <f>SUM(C15:C18)</f>
        <v>758069</v>
      </c>
      <c r="D19" s="35"/>
      <c r="E19" s="87">
        <f>SUM(E15:E18)</f>
        <v>769010</v>
      </c>
    </row>
    <row r="20" spans="1:5" ht="12.75">
      <c r="A20" s="15"/>
      <c r="B20" s="15"/>
      <c r="C20" s="15"/>
      <c r="D20" s="15"/>
      <c r="E20" s="15"/>
    </row>
    <row r="21" spans="1:5" ht="12.75">
      <c r="A21" s="9" t="s">
        <v>102</v>
      </c>
      <c r="B21" s="15"/>
      <c r="C21" s="35"/>
      <c r="D21" s="35"/>
      <c r="E21" s="35"/>
    </row>
    <row r="22" spans="1:5" ht="12.75">
      <c r="A22" s="15" t="s">
        <v>71</v>
      </c>
      <c r="B22" s="15"/>
      <c r="C22" s="81">
        <v>20492</v>
      </c>
      <c r="D22" s="35"/>
      <c r="E22" s="81">
        <v>21809</v>
      </c>
    </row>
    <row r="23" spans="1:5" ht="12.75">
      <c r="A23" s="15" t="s">
        <v>11</v>
      </c>
      <c r="B23" s="15"/>
      <c r="C23" s="86">
        <v>5394</v>
      </c>
      <c r="D23" s="35"/>
      <c r="E23" s="86">
        <v>4215</v>
      </c>
    </row>
    <row r="24" spans="1:5" ht="12.75" hidden="1">
      <c r="A24" s="15" t="s">
        <v>58</v>
      </c>
      <c r="B24" s="15"/>
      <c r="C24" s="86">
        <v>0</v>
      </c>
      <c r="D24" s="35"/>
      <c r="E24" s="86">
        <v>0</v>
      </c>
    </row>
    <row r="25" spans="1:5" ht="12.75">
      <c r="A25" s="15" t="s">
        <v>10</v>
      </c>
      <c r="B25" s="15"/>
      <c r="C25" s="86">
        <v>18382</v>
      </c>
      <c r="D25" s="35"/>
      <c r="E25" s="86">
        <v>14683</v>
      </c>
    </row>
    <row r="26" spans="1:5" ht="12.75">
      <c r="A26" s="15" t="s">
        <v>50</v>
      </c>
      <c r="B26" s="15"/>
      <c r="C26" s="86">
        <v>17</v>
      </c>
      <c r="D26" s="35"/>
      <c r="E26" s="86">
        <v>152</v>
      </c>
    </row>
    <row r="27" spans="1:5" ht="12.75">
      <c r="A27" s="15" t="s">
        <v>9</v>
      </c>
      <c r="B27" s="15"/>
      <c r="C27" s="86">
        <v>813</v>
      </c>
      <c r="D27" s="35"/>
      <c r="E27" s="86">
        <v>2599</v>
      </c>
    </row>
    <row r="28" spans="1:5" ht="12.75">
      <c r="A28" s="15" t="s">
        <v>8</v>
      </c>
      <c r="B28" s="15"/>
      <c r="C28" s="86">
        <v>7006</v>
      </c>
      <c r="D28" s="35"/>
      <c r="E28" s="86">
        <v>5385</v>
      </c>
    </row>
    <row r="29" spans="1:5" ht="12.75">
      <c r="A29" s="15"/>
      <c r="B29" s="15"/>
      <c r="C29" s="87">
        <f>SUM(C22:C28)</f>
        <v>52104</v>
      </c>
      <c r="D29" s="35"/>
      <c r="E29" s="87">
        <f>SUM(E22:E28)</f>
        <v>48843</v>
      </c>
    </row>
    <row r="30" spans="1:5" ht="12.75">
      <c r="A30" s="15"/>
      <c r="B30" s="15"/>
      <c r="C30" s="15"/>
      <c r="D30" s="15"/>
      <c r="E30" s="25"/>
    </row>
    <row r="31" spans="1:5" ht="13.5" thickBot="1">
      <c r="A31" s="9" t="s">
        <v>90</v>
      </c>
      <c r="B31" s="9"/>
      <c r="C31" s="85">
        <f>+C29+C19</f>
        <v>810173</v>
      </c>
      <c r="D31" s="15"/>
      <c r="E31" s="85">
        <f>+E29+E19</f>
        <v>817853</v>
      </c>
    </row>
    <row r="32" spans="1:5" ht="12.75">
      <c r="A32" s="15"/>
      <c r="B32" s="15"/>
      <c r="C32" s="15"/>
      <c r="D32" s="15"/>
      <c r="E32" s="15"/>
    </row>
    <row r="33" spans="1:5" ht="12.75">
      <c r="A33" s="15"/>
      <c r="B33" s="15"/>
      <c r="C33" s="15"/>
      <c r="D33" s="15"/>
      <c r="E33" s="15"/>
    </row>
    <row r="34" spans="1:5" ht="12.75">
      <c r="A34" s="9" t="s">
        <v>91</v>
      </c>
      <c r="B34" s="15"/>
      <c r="C34" s="15"/>
      <c r="D34" s="15"/>
      <c r="E34" s="15"/>
    </row>
    <row r="35" spans="1:5" ht="12.75">
      <c r="A35" s="9" t="s">
        <v>87</v>
      </c>
      <c r="B35" s="15"/>
      <c r="C35" s="35"/>
      <c r="D35" s="35"/>
      <c r="E35" s="35"/>
    </row>
    <row r="36" spans="1:5" ht="12.75">
      <c r="A36" s="15" t="s">
        <v>4</v>
      </c>
      <c r="B36" s="15"/>
      <c r="C36" s="81">
        <v>39268</v>
      </c>
      <c r="D36" s="35"/>
      <c r="E36" s="81">
        <v>392683.0752639594</v>
      </c>
    </row>
    <row r="37" spans="1:5" ht="12.75">
      <c r="A37" s="15" t="s">
        <v>3</v>
      </c>
      <c r="B37" s="15"/>
      <c r="C37" s="86">
        <v>11552</v>
      </c>
      <c r="D37" s="35"/>
      <c r="E37" s="86">
        <v>244525</v>
      </c>
    </row>
    <row r="38" spans="1:5" ht="12.75">
      <c r="A38" s="15" t="s">
        <v>2</v>
      </c>
      <c r="B38" s="15"/>
      <c r="C38" s="88">
        <v>-613619</v>
      </c>
      <c r="D38" s="35"/>
      <c r="E38" s="88">
        <v>-1157150</v>
      </c>
    </row>
    <row r="39" spans="1:5" ht="12.75">
      <c r="A39" s="15"/>
      <c r="B39" s="15"/>
      <c r="C39" s="13">
        <f>SUM(C36:C38)</f>
        <v>-562799</v>
      </c>
      <c r="D39" s="35"/>
      <c r="E39" s="13">
        <f>SUM(E36:E38)</f>
        <v>-519941.92473604064</v>
      </c>
    </row>
    <row r="40" spans="1:5" ht="12.75">
      <c r="A40" s="9" t="s">
        <v>1</v>
      </c>
      <c r="B40" s="15"/>
      <c r="C40" s="13">
        <v>15621</v>
      </c>
      <c r="D40" s="35"/>
      <c r="E40" s="13">
        <v>19580</v>
      </c>
    </row>
    <row r="41" spans="1:5" ht="12.75">
      <c r="A41" s="9" t="s">
        <v>88</v>
      </c>
      <c r="B41" s="9"/>
      <c r="C41" s="84">
        <f>SUM(C39:C40)</f>
        <v>-547178</v>
      </c>
      <c r="D41" s="35"/>
      <c r="E41" s="84">
        <f>SUM(E39:E40)</f>
        <v>-500361.92473604064</v>
      </c>
    </row>
    <row r="42" spans="1:5" ht="12.75">
      <c r="A42" s="15"/>
      <c r="B42" s="15"/>
      <c r="C42" s="15"/>
      <c r="D42" s="15"/>
      <c r="E42" s="15"/>
    </row>
    <row r="43" spans="1:5" ht="12.75">
      <c r="A43" s="9" t="s">
        <v>103</v>
      </c>
      <c r="B43" s="15"/>
      <c r="C43" s="15"/>
      <c r="D43" s="15"/>
      <c r="E43" s="15"/>
    </row>
    <row r="44" spans="1:5" ht="12.75">
      <c r="A44" s="15" t="s">
        <v>0</v>
      </c>
      <c r="B44" s="15"/>
      <c r="C44" s="81">
        <v>1779</v>
      </c>
      <c r="D44" s="35"/>
      <c r="E44" s="81">
        <v>1824</v>
      </c>
    </row>
    <row r="45" spans="1:5" ht="12.75">
      <c r="A45" s="15" t="s">
        <v>57</v>
      </c>
      <c r="B45" s="15"/>
      <c r="C45" s="86">
        <v>30420</v>
      </c>
      <c r="D45" s="35"/>
      <c r="E45" s="86">
        <v>30460</v>
      </c>
    </row>
    <row r="46" spans="1:5" ht="12.75">
      <c r="A46" s="15"/>
      <c r="B46" s="15"/>
      <c r="C46" s="87">
        <f>SUM(C44:C45)</f>
        <v>32199</v>
      </c>
      <c r="D46" s="35"/>
      <c r="E46" s="87">
        <f>SUM(E44:E45)</f>
        <v>32284</v>
      </c>
    </row>
    <row r="47" spans="1:5" ht="12.75">
      <c r="A47" s="15"/>
      <c r="B47" s="15"/>
      <c r="C47" s="13"/>
      <c r="D47" s="35"/>
      <c r="E47" s="13"/>
    </row>
    <row r="48" spans="1:5" ht="12.75">
      <c r="A48" s="9" t="s">
        <v>104</v>
      </c>
      <c r="B48" s="15"/>
      <c r="C48" s="15"/>
      <c r="D48" s="15"/>
      <c r="E48" s="15"/>
    </row>
    <row r="49" spans="1:5" ht="12.75">
      <c r="A49" s="15" t="s">
        <v>47</v>
      </c>
      <c r="B49" s="15"/>
      <c r="C49" s="81">
        <v>598</v>
      </c>
      <c r="D49" s="35"/>
      <c r="E49" s="81">
        <v>598</v>
      </c>
    </row>
    <row r="50" spans="1:5" ht="12.75">
      <c r="A50" s="15" t="s">
        <v>48</v>
      </c>
      <c r="B50" s="15"/>
      <c r="C50" s="86">
        <v>543780</v>
      </c>
      <c r="D50" s="35"/>
      <c r="E50" s="86">
        <v>553016</v>
      </c>
    </row>
    <row r="51" spans="1:5" ht="12.75">
      <c r="A51" s="15" t="s">
        <v>7</v>
      </c>
      <c r="B51" s="15"/>
      <c r="C51" s="86">
        <v>170942</v>
      </c>
      <c r="D51" s="35"/>
      <c r="E51" s="86">
        <v>177051</v>
      </c>
    </row>
    <row r="52" spans="1:5" ht="12.75">
      <c r="A52" s="15" t="s">
        <v>6</v>
      </c>
      <c r="B52" s="15"/>
      <c r="C52" s="86">
        <v>21902</v>
      </c>
      <c r="D52" s="35"/>
      <c r="E52" s="86">
        <v>19080</v>
      </c>
    </row>
    <row r="53" spans="1:5" ht="12.75">
      <c r="A53" s="15" t="s">
        <v>5</v>
      </c>
      <c r="B53" s="15"/>
      <c r="C53" s="86">
        <v>571065</v>
      </c>
      <c r="D53" s="35"/>
      <c r="E53" s="86">
        <v>520631</v>
      </c>
    </row>
    <row r="54" spans="1:5" ht="12.75">
      <c r="A54" s="15" t="s">
        <v>72</v>
      </c>
      <c r="B54" s="15"/>
      <c r="C54" s="86">
        <v>16865</v>
      </c>
      <c r="D54" s="35"/>
      <c r="E54" s="86">
        <v>15555</v>
      </c>
    </row>
    <row r="55" spans="1:5" ht="12.75">
      <c r="A55" s="15"/>
      <c r="B55" s="15"/>
      <c r="C55" s="87">
        <f>SUM(C49:C54)</f>
        <v>1325152</v>
      </c>
      <c r="D55" s="35"/>
      <c r="E55" s="87">
        <f>SUM(E49:E54)</f>
        <v>1285931</v>
      </c>
    </row>
    <row r="56" spans="2:5" ht="12.75">
      <c r="B56" s="15"/>
      <c r="C56" s="15"/>
      <c r="D56" s="15"/>
      <c r="E56" s="15"/>
    </row>
    <row r="57" spans="1:5" ht="12.75">
      <c r="A57" s="9" t="s">
        <v>92</v>
      </c>
      <c r="B57" s="9"/>
      <c r="C57" s="25">
        <f>+C55+C46</f>
        <v>1357351</v>
      </c>
      <c r="D57" s="9"/>
      <c r="E57" s="25">
        <f>+E55+E46</f>
        <v>1318215</v>
      </c>
    </row>
    <row r="58" spans="1:5" ht="12.75">
      <c r="A58" s="15"/>
      <c r="B58" s="15"/>
      <c r="C58" s="25"/>
      <c r="D58" s="15"/>
      <c r="E58" s="25"/>
    </row>
    <row r="59" spans="1:5" ht="13.5" thickBot="1">
      <c r="A59" s="9" t="s">
        <v>93</v>
      </c>
      <c r="B59" s="15"/>
      <c r="C59" s="85">
        <f>+C57+C41</f>
        <v>810173</v>
      </c>
      <c r="D59" s="15"/>
      <c r="E59" s="85">
        <f>+E57+E41</f>
        <v>817853.0752639594</v>
      </c>
    </row>
    <row r="62" spans="1:5" ht="26.25" customHeight="1">
      <c r="A62" s="111" t="s">
        <v>74</v>
      </c>
      <c r="B62" s="111"/>
      <c r="C62" s="111"/>
      <c r="D62" s="111"/>
      <c r="E62" s="111"/>
    </row>
    <row r="63" spans="1:5" ht="12.75">
      <c r="A63" s="15"/>
      <c r="B63" s="15"/>
      <c r="C63" s="15"/>
      <c r="D63" s="15"/>
      <c r="E63" s="15"/>
    </row>
    <row r="65" spans="3:5" ht="12.75">
      <c r="C65" s="4"/>
      <c r="E65" s="4"/>
    </row>
  </sheetData>
  <mergeCells count="1">
    <mergeCell ref="A62:E62"/>
  </mergeCells>
  <printOptions horizontalCentered="1"/>
  <pageMargins left="0.67" right="0.67" top="0.45" bottom="0.56" header="0.54" footer="0.33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selection activeCell="G26" sqref="G26"/>
    </sheetView>
  </sheetViews>
  <sheetFormatPr defaultColWidth="9.140625" defaultRowHeight="12.75"/>
  <cols>
    <col min="1" max="1" width="33.421875" style="3" customWidth="1"/>
    <col min="2" max="2" width="0.9921875" style="3" customWidth="1"/>
    <col min="3" max="3" width="14.57421875" style="3" customWidth="1"/>
    <col min="4" max="4" width="0.71875" style="3" customWidth="1"/>
    <col min="5" max="5" width="16.00390625" style="3" bestFit="1" customWidth="1"/>
    <col min="6" max="6" width="0.85546875" style="3" customWidth="1"/>
    <col min="7" max="7" width="17.7109375" style="3" bestFit="1" customWidth="1"/>
    <col min="8" max="8" width="1.1484375" style="3" customWidth="1"/>
    <col min="9" max="9" width="16.00390625" style="3" bestFit="1" customWidth="1"/>
    <col min="10" max="10" width="1.57421875" style="3" customWidth="1"/>
    <col min="11" max="11" width="0.42578125" style="1" customWidth="1"/>
    <col min="12" max="16384" width="1.1484375" style="1" customWidth="1"/>
  </cols>
  <sheetData>
    <row r="1" spans="1:9" ht="15.75">
      <c r="A1" s="70" t="s">
        <v>14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2" t="s">
        <v>53</v>
      </c>
      <c r="B2" s="62"/>
      <c r="C2" s="62"/>
      <c r="D2" s="62"/>
      <c r="E2" s="62"/>
      <c r="F2" s="62"/>
      <c r="G2" s="62"/>
      <c r="H2" s="62"/>
      <c r="I2" s="62"/>
    </row>
    <row r="3" spans="1:10" ht="13.5" thickBot="1">
      <c r="A3" s="63"/>
      <c r="B3" s="63"/>
      <c r="C3" s="63"/>
      <c r="D3" s="63"/>
      <c r="E3" s="63"/>
      <c r="F3" s="63"/>
      <c r="G3" s="63"/>
      <c r="H3" s="63"/>
      <c r="I3" s="63"/>
      <c r="J3" s="71"/>
    </row>
    <row r="4" spans="1:9" ht="12.75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4.25">
      <c r="A6" s="73" t="s">
        <v>55</v>
      </c>
      <c r="B6" s="74"/>
      <c r="C6" s="74"/>
      <c r="D6" s="74"/>
      <c r="E6" s="74"/>
      <c r="F6" s="74"/>
      <c r="G6" s="74"/>
      <c r="H6" s="74"/>
      <c r="I6" s="74"/>
    </row>
    <row r="7" ht="14.25">
      <c r="A7" s="73" t="s">
        <v>120</v>
      </c>
    </row>
    <row r="8" spans="1:10" ht="12.75">
      <c r="A8" s="74"/>
      <c r="B8" s="15"/>
      <c r="C8" s="15"/>
      <c r="D8" s="15"/>
      <c r="E8" s="15"/>
      <c r="F8" s="15"/>
      <c r="G8" s="15"/>
      <c r="H8" s="15"/>
      <c r="I8" s="15"/>
      <c r="J8" s="15"/>
    </row>
    <row r="9" spans="1:10" ht="12.75">
      <c r="A9" s="74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5"/>
      <c r="B10" s="15"/>
      <c r="C10" s="112" t="s">
        <v>28</v>
      </c>
      <c r="D10" s="112"/>
      <c r="E10" s="112"/>
      <c r="F10" s="15"/>
      <c r="G10" s="112" t="s">
        <v>27</v>
      </c>
      <c r="H10" s="112"/>
      <c r="I10" s="112"/>
      <c r="J10" s="15"/>
    </row>
    <row r="11" spans="1:10" ht="12.75">
      <c r="A11" s="15"/>
      <c r="B11" s="15"/>
      <c r="C11" s="24"/>
      <c r="D11" s="9"/>
      <c r="E11" s="24" t="s">
        <v>64</v>
      </c>
      <c r="F11" s="15"/>
      <c r="G11" s="24"/>
      <c r="H11" s="9"/>
      <c r="I11" s="24" t="s">
        <v>64</v>
      </c>
      <c r="J11" s="15"/>
    </row>
    <row r="12" spans="1:10" ht="12.75">
      <c r="A12" s="15"/>
      <c r="B12" s="15"/>
      <c r="C12" s="24" t="s">
        <v>26</v>
      </c>
      <c r="D12" s="9"/>
      <c r="E12" s="24" t="s">
        <v>24</v>
      </c>
      <c r="F12" s="15"/>
      <c r="G12" s="24" t="s">
        <v>25</v>
      </c>
      <c r="H12" s="9"/>
      <c r="I12" s="24" t="s">
        <v>24</v>
      </c>
      <c r="J12" s="15"/>
    </row>
    <row r="13" spans="1:10" ht="12.75">
      <c r="A13" s="15"/>
      <c r="B13" s="15"/>
      <c r="C13" s="24" t="s">
        <v>23</v>
      </c>
      <c r="D13" s="9"/>
      <c r="E13" s="24" t="s">
        <v>23</v>
      </c>
      <c r="F13" s="15"/>
      <c r="G13" s="24" t="s">
        <v>22</v>
      </c>
      <c r="H13" s="9"/>
      <c r="I13" s="24" t="s">
        <v>21</v>
      </c>
      <c r="J13" s="15"/>
    </row>
    <row r="14" spans="1:10" ht="12.75">
      <c r="A14" s="15"/>
      <c r="B14" s="15"/>
      <c r="C14" s="64" t="s">
        <v>119</v>
      </c>
      <c r="D14" s="9"/>
      <c r="E14" s="64" t="s">
        <v>121</v>
      </c>
      <c r="F14" s="15"/>
      <c r="G14" s="64" t="s">
        <v>119</v>
      </c>
      <c r="H14" s="9"/>
      <c r="I14" s="64" t="s">
        <v>121</v>
      </c>
      <c r="J14" s="15"/>
    </row>
    <row r="15" spans="1:10" ht="12.75">
      <c r="A15" s="15"/>
      <c r="B15" s="15"/>
      <c r="C15" s="27" t="s">
        <v>13</v>
      </c>
      <c r="D15" s="15"/>
      <c r="E15" s="27" t="s">
        <v>13</v>
      </c>
      <c r="F15" s="15"/>
      <c r="G15" s="27" t="s">
        <v>13</v>
      </c>
      <c r="H15" s="15"/>
      <c r="I15" s="27" t="s">
        <v>13</v>
      </c>
      <c r="J15" s="15"/>
    </row>
    <row r="16" spans="1:10" ht="12.75">
      <c r="A16" s="15"/>
      <c r="B16" s="15"/>
      <c r="C16" s="89"/>
      <c r="D16" s="15"/>
      <c r="E16" s="89" t="s">
        <v>110</v>
      </c>
      <c r="F16" s="15"/>
      <c r="G16" s="89"/>
      <c r="H16" s="15"/>
      <c r="I16" s="89" t="s">
        <v>110</v>
      </c>
      <c r="J16" s="15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9" t="s">
        <v>19</v>
      </c>
      <c r="B19" s="15"/>
      <c r="C19" s="28">
        <v>23955</v>
      </c>
      <c r="D19" s="28"/>
      <c r="E19" s="28">
        <v>18124</v>
      </c>
      <c r="F19" s="28"/>
      <c r="G19" s="16">
        <v>69535</v>
      </c>
      <c r="H19" s="28"/>
      <c r="I19" s="28">
        <v>62924</v>
      </c>
      <c r="J19" s="15"/>
    </row>
    <row r="20" spans="1:10" ht="12.75">
      <c r="A20" s="15"/>
      <c r="B20" s="15"/>
      <c r="C20" s="28"/>
      <c r="D20" s="28"/>
      <c r="E20" s="28"/>
      <c r="F20" s="28"/>
      <c r="G20" s="16"/>
      <c r="H20" s="28"/>
      <c r="I20" s="28"/>
      <c r="J20" s="15"/>
    </row>
    <row r="21" spans="1:10" ht="12.75">
      <c r="A21" s="15" t="s">
        <v>111</v>
      </c>
      <c r="B21" s="15"/>
      <c r="C21" s="28">
        <v>-27785</v>
      </c>
      <c r="D21" s="28"/>
      <c r="E21" s="28">
        <v>-20376</v>
      </c>
      <c r="F21" s="28"/>
      <c r="G21" s="16">
        <v>-71593</v>
      </c>
      <c r="H21" s="28"/>
      <c r="I21" s="28">
        <v>-65890</v>
      </c>
      <c r="J21" s="15"/>
    </row>
    <row r="22" spans="1:10" ht="12.75">
      <c r="A22" s="15"/>
      <c r="B22" s="15"/>
      <c r="C22" s="28"/>
      <c r="D22" s="28"/>
      <c r="E22" s="28"/>
      <c r="F22" s="28"/>
      <c r="G22" s="16"/>
      <c r="H22" s="28"/>
      <c r="I22" s="28"/>
      <c r="J22" s="15"/>
    </row>
    <row r="23" spans="1:10" ht="12.75">
      <c r="A23" s="15" t="s">
        <v>84</v>
      </c>
      <c r="B23" s="15"/>
      <c r="C23" s="28">
        <v>5550</v>
      </c>
      <c r="D23" s="28"/>
      <c r="E23" s="28">
        <v>566</v>
      </c>
      <c r="F23" s="28"/>
      <c r="G23" s="16">
        <v>16006</v>
      </c>
      <c r="H23" s="28"/>
      <c r="I23" s="28">
        <v>2503</v>
      </c>
      <c r="J23" s="15"/>
    </row>
    <row r="24" spans="1:10" ht="12.75">
      <c r="A24" s="15"/>
      <c r="B24" s="15"/>
      <c r="C24" s="28"/>
      <c r="D24" s="28"/>
      <c r="E24" s="28"/>
      <c r="F24" s="28"/>
      <c r="G24" s="16"/>
      <c r="H24" s="28"/>
      <c r="I24" s="28"/>
      <c r="J24" s="15"/>
    </row>
    <row r="25" spans="1:10" ht="12.75">
      <c r="A25" s="15" t="s">
        <v>18</v>
      </c>
      <c r="B25" s="15"/>
      <c r="C25" s="28">
        <v>-18413</v>
      </c>
      <c r="D25" s="28"/>
      <c r="E25" s="28">
        <v>-17395</v>
      </c>
      <c r="F25" s="28"/>
      <c r="G25" s="16">
        <v>-56364</v>
      </c>
      <c r="H25" s="28"/>
      <c r="I25" s="28">
        <v>-52394</v>
      </c>
      <c r="J25" s="15"/>
    </row>
    <row r="26" spans="1:10" ht="12.75">
      <c r="A26" s="15"/>
      <c r="B26" s="15"/>
      <c r="C26" s="67"/>
      <c r="D26" s="28"/>
      <c r="E26" s="67"/>
      <c r="F26" s="28"/>
      <c r="G26" s="104"/>
      <c r="H26" s="28"/>
      <c r="I26" s="67"/>
      <c r="J26" s="15"/>
    </row>
    <row r="27" spans="1:10" ht="12.75">
      <c r="A27" s="15"/>
      <c r="B27" s="15"/>
      <c r="C27" s="28"/>
      <c r="D27" s="28"/>
      <c r="E27" s="28"/>
      <c r="F27" s="28"/>
      <c r="G27" s="16"/>
      <c r="H27" s="28"/>
      <c r="I27" s="28"/>
      <c r="J27" s="15"/>
    </row>
    <row r="28" spans="1:10" ht="12.75">
      <c r="A28" s="9" t="s">
        <v>17</v>
      </c>
      <c r="B28" s="15"/>
      <c r="C28" s="28">
        <f>SUM(C19:C27)</f>
        <v>-16693</v>
      </c>
      <c r="D28" s="28"/>
      <c r="E28" s="28">
        <f>SUM(E19:E27)</f>
        <v>-19081</v>
      </c>
      <c r="F28" s="28"/>
      <c r="G28" s="28">
        <f>SUM(G19:G27)</f>
        <v>-42416</v>
      </c>
      <c r="H28" s="28"/>
      <c r="I28" s="28">
        <f>SUM(I19:I27)</f>
        <v>-52857</v>
      </c>
      <c r="J28" s="15"/>
    </row>
    <row r="29" spans="1:10" ht="12.75">
      <c r="A29" s="15"/>
      <c r="B29" s="15"/>
      <c r="C29" s="28"/>
      <c r="D29" s="28"/>
      <c r="E29" s="28"/>
      <c r="F29" s="28"/>
      <c r="G29" s="16"/>
      <c r="H29" s="28"/>
      <c r="I29" s="28"/>
      <c r="J29" s="15"/>
    </row>
    <row r="30" spans="1:10" ht="12.75">
      <c r="A30" s="15" t="s">
        <v>98</v>
      </c>
      <c r="B30" s="15"/>
      <c r="C30" s="28">
        <v>-1648</v>
      </c>
      <c r="D30" s="28"/>
      <c r="E30" s="28">
        <v>-770</v>
      </c>
      <c r="F30" s="28"/>
      <c r="G30" s="16">
        <v>-4400</v>
      </c>
      <c r="H30" s="28"/>
      <c r="I30" s="28">
        <v>-3062</v>
      </c>
      <c r="J30" s="15"/>
    </row>
    <row r="31" spans="1:10" ht="12.75">
      <c r="A31" s="15"/>
      <c r="B31" s="15"/>
      <c r="C31" s="67"/>
      <c r="D31" s="28"/>
      <c r="E31" s="67"/>
      <c r="F31" s="28"/>
      <c r="G31" s="104"/>
      <c r="H31" s="28"/>
      <c r="I31" s="67"/>
      <c r="J31" s="15"/>
    </row>
    <row r="32" spans="1:10" ht="12.75">
      <c r="A32" s="15"/>
      <c r="B32" s="15"/>
      <c r="C32" s="28"/>
      <c r="D32" s="28"/>
      <c r="E32" s="28"/>
      <c r="F32" s="28"/>
      <c r="G32" s="16"/>
      <c r="H32" s="28"/>
      <c r="I32" s="28"/>
      <c r="J32" s="15"/>
    </row>
    <row r="33" spans="1:10" ht="12.75">
      <c r="A33" s="9" t="s">
        <v>101</v>
      </c>
      <c r="B33" s="15"/>
      <c r="C33" s="28">
        <f>SUM(C28:C32)</f>
        <v>-18341</v>
      </c>
      <c r="D33" s="28"/>
      <c r="E33" s="28">
        <f>SUM(E28:E32)</f>
        <v>-19851</v>
      </c>
      <c r="F33" s="28"/>
      <c r="G33" s="16">
        <f>SUM(G28:G32)</f>
        <v>-46816</v>
      </c>
      <c r="H33" s="28"/>
      <c r="I33" s="28">
        <f>SUM(I28:I32)</f>
        <v>-55919</v>
      </c>
      <c r="J33" s="15"/>
    </row>
    <row r="34" spans="1:10" ht="13.5" thickBot="1">
      <c r="A34" s="15"/>
      <c r="B34" s="15"/>
      <c r="C34" s="79"/>
      <c r="D34" s="28"/>
      <c r="E34" s="79"/>
      <c r="F34" s="28"/>
      <c r="G34" s="105"/>
      <c r="H34" s="28"/>
      <c r="I34" s="79"/>
      <c r="J34" s="15"/>
    </row>
    <row r="35" spans="1:10" ht="12.75">
      <c r="A35" s="15"/>
      <c r="B35" s="15"/>
      <c r="C35" s="28"/>
      <c r="D35" s="28"/>
      <c r="E35" s="28"/>
      <c r="F35" s="28"/>
      <c r="G35" s="16"/>
      <c r="H35" s="28"/>
      <c r="I35" s="28"/>
      <c r="J35" s="15"/>
    </row>
    <row r="36" spans="1:10" ht="12.75">
      <c r="A36" s="15"/>
      <c r="B36" s="15"/>
      <c r="C36" s="28"/>
      <c r="D36" s="28"/>
      <c r="E36" s="28"/>
      <c r="F36" s="28"/>
      <c r="G36" s="16"/>
      <c r="H36" s="28"/>
      <c r="I36" s="28"/>
      <c r="J36" s="15"/>
    </row>
    <row r="37" spans="1:10" ht="12.75">
      <c r="A37" s="15" t="s">
        <v>85</v>
      </c>
      <c r="B37" s="15"/>
      <c r="C37" s="28"/>
      <c r="D37" s="28"/>
      <c r="E37" s="28"/>
      <c r="F37" s="28"/>
      <c r="G37" s="16"/>
      <c r="H37" s="28"/>
      <c r="I37" s="28"/>
      <c r="J37" s="15"/>
    </row>
    <row r="38" spans="1:10" ht="12.75">
      <c r="A38" s="15"/>
      <c r="B38" s="15"/>
      <c r="C38" s="28"/>
      <c r="D38" s="28"/>
      <c r="E38" s="28"/>
      <c r="F38" s="28"/>
      <c r="G38" s="16"/>
      <c r="H38" s="28"/>
      <c r="I38" s="28"/>
      <c r="J38" s="15"/>
    </row>
    <row r="39" spans="1:10" ht="12.75">
      <c r="A39" s="15" t="s">
        <v>86</v>
      </c>
      <c r="B39" s="15"/>
      <c r="C39" s="28">
        <v>-17018</v>
      </c>
      <c r="D39" s="28"/>
      <c r="E39" s="28">
        <v>-18340</v>
      </c>
      <c r="F39" s="28"/>
      <c r="G39" s="16">
        <v>-42857</v>
      </c>
      <c r="H39" s="28"/>
      <c r="I39" s="28">
        <v>-51500</v>
      </c>
      <c r="J39" s="15"/>
    </row>
    <row r="40" spans="1:10" ht="12.75">
      <c r="A40" s="15"/>
      <c r="B40" s="15"/>
      <c r="C40" s="28"/>
      <c r="D40" s="28"/>
      <c r="E40" s="28"/>
      <c r="F40" s="28"/>
      <c r="G40" s="16"/>
      <c r="H40" s="28"/>
      <c r="I40" s="28"/>
      <c r="J40" s="15"/>
    </row>
    <row r="41" spans="1:10" ht="12.75">
      <c r="A41" s="15" t="s">
        <v>1</v>
      </c>
      <c r="B41" s="15"/>
      <c r="C41" s="28">
        <v>-1323</v>
      </c>
      <c r="D41" s="28"/>
      <c r="E41" s="28">
        <v>-1511</v>
      </c>
      <c r="F41" s="28"/>
      <c r="G41" s="16">
        <v>-3959</v>
      </c>
      <c r="H41" s="28"/>
      <c r="I41" s="28">
        <v>-4419</v>
      </c>
      <c r="J41" s="15"/>
    </row>
    <row r="42" spans="1:10" ht="12.75">
      <c r="A42" s="15"/>
      <c r="B42" s="15"/>
      <c r="C42" s="67"/>
      <c r="D42" s="28"/>
      <c r="E42" s="67"/>
      <c r="F42" s="28"/>
      <c r="G42" s="104"/>
      <c r="H42" s="28"/>
      <c r="I42" s="67"/>
      <c r="J42" s="15"/>
    </row>
    <row r="43" spans="1:10" ht="12.75">
      <c r="A43" s="15"/>
      <c r="B43" s="15"/>
      <c r="C43" s="28"/>
      <c r="D43" s="28"/>
      <c r="E43" s="28"/>
      <c r="F43" s="28"/>
      <c r="G43" s="16"/>
      <c r="H43" s="28"/>
      <c r="I43" s="28"/>
      <c r="J43" s="15"/>
    </row>
    <row r="44" spans="1:10" ht="12.75">
      <c r="A44" s="15"/>
      <c r="B44" s="15"/>
      <c r="C44" s="28">
        <f>+C41+C39</f>
        <v>-18341</v>
      </c>
      <c r="D44" s="28"/>
      <c r="E44" s="28">
        <f>+E41+E39</f>
        <v>-19851</v>
      </c>
      <c r="F44" s="28"/>
      <c r="G44" s="16">
        <f>+G41+G39</f>
        <v>-46816</v>
      </c>
      <c r="H44" s="28"/>
      <c r="I44" s="28">
        <f>+I41+I39</f>
        <v>-55919</v>
      </c>
      <c r="J44" s="15"/>
    </row>
    <row r="45" spans="1:10" ht="13.5" thickBot="1">
      <c r="A45" s="15"/>
      <c r="B45" s="15"/>
      <c r="C45" s="26"/>
      <c r="D45" s="15"/>
      <c r="E45" s="26"/>
      <c r="F45" s="15"/>
      <c r="G45" s="105"/>
      <c r="H45" s="15"/>
      <c r="I45" s="26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3.5" thickBot="1">
      <c r="A50" s="15" t="s">
        <v>100</v>
      </c>
      <c r="B50" s="15"/>
      <c r="C50" s="82">
        <f>(C39/39268)*100</f>
        <v>-43.338086991952736</v>
      </c>
      <c r="D50" s="15"/>
      <c r="E50" s="82">
        <f>(E39/392683)*100</f>
        <v>-4.670433912341506</v>
      </c>
      <c r="F50" s="15"/>
      <c r="G50" s="82">
        <f>(G39/39268)*100</f>
        <v>-109.13975756341041</v>
      </c>
      <c r="H50" s="15"/>
      <c r="I50" s="82">
        <f>(I39/392683)*100</f>
        <v>-13.114904388527131</v>
      </c>
      <c r="J50" s="15"/>
    </row>
    <row r="51" spans="1:10" ht="12.7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3.5" thickBot="1">
      <c r="A53" s="15" t="s">
        <v>99</v>
      </c>
      <c r="B53" s="15"/>
      <c r="C53" s="83" t="s">
        <v>16</v>
      </c>
      <c r="D53" s="15"/>
      <c r="E53" s="83" t="s">
        <v>16</v>
      </c>
      <c r="F53" s="15"/>
      <c r="G53" s="83" t="s">
        <v>16</v>
      </c>
      <c r="H53" s="15"/>
      <c r="I53" s="83" t="s">
        <v>16</v>
      </c>
      <c r="J53" s="15"/>
    </row>
    <row r="54" spans="1:10" ht="12.75">
      <c r="A54" s="15"/>
      <c r="B54" s="15"/>
      <c r="C54" s="60"/>
      <c r="D54" s="15"/>
      <c r="E54" s="60"/>
      <c r="F54" s="15"/>
      <c r="G54" s="60"/>
      <c r="H54" s="15"/>
      <c r="I54" s="60"/>
      <c r="J54" s="15"/>
    </row>
    <row r="55" spans="1:10" ht="12.7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5.5" customHeight="1">
      <c r="A57" s="111" t="s">
        <v>78</v>
      </c>
      <c r="B57" s="111"/>
      <c r="C57" s="111"/>
      <c r="D57" s="111"/>
      <c r="E57" s="111"/>
      <c r="F57" s="111"/>
      <c r="G57" s="111"/>
      <c r="H57" s="111"/>
      <c r="I57" s="111"/>
      <c r="J57" s="15"/>
    </row>
    <row r="58" spans="1:10" ht="12.75">
      <c r="A58" s="113" t="s">
        <v>15</v>
      </c>
      <c r="B58" s="113"/>
      <c r="C58" s="113"/>
      <c r="D58" s="113"/>
      <c r="E58" s="113"/>
      <c r="F58" s="113"/>
      <c r="G58" s="113"/>
      <c r="H58" s="113"/>
      <c r="I58" s="113"/>
      <c r="J58" s="113"/>
    </row>
    <row r="64" spans="2:10" ht="12.75">
      <c r="B64" s="59"/>
      <c r="C64" s="59"/>
      <c r="D64" s="59"/>
      <c r="E64" s="59"/>
      <c r="F64" s="59"/>
      <c r="G64" s="59"/>
      <c r="H64" s="59"/>
      <c r="I64" s="59"/>
      <c r="J64" s="59"/>
    </row>
    <row r="66" spans="2:10" ht="12.75">
      <c r="B66" s="59"/>
      <c r="C66" s="59"/>
      <c r="D66" s="59"/>
      <c r="E66" s="59"/>
      <c r="F66" s="59"/>
      <c r="G66" s="59"/>
      <c r="H66" s="59"/>
      <c r="I66" s="59"/>
      <c r="J66" s="59"/>
    </row>
  </sheetData>
  <mergeCells count="4">
    <mergeCell ref="C10:E10"/>
    <mergeCell ref="G10:I10"/>
    <mergeCell ref="A58:J58"/>
    <mergeCell ref="A57:I57"/>
  </mergeCells>
  <printOptions horizontalCentered="1"/>
  <pageMargins left="0.826771653543307" right="0.47244094488189" top="0.61" bottom="0.73" header="0.47" footer="0.27"/>
  <pageSetup blackAndWhite="1" horizontalDpi="600" verticalDpi="600" orientation="portrait" scale="8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8"/>
  <sheetViews>
    <sheetView zoomScale="75" zoomScaleNormal="75" workbookViewId="0" topLeftCell="A29">
      <selection activeCell="D51" sqref="D51"/>
    </sheetView>
  </sheetViews>
  <sheetFormatPr defaultColWidth="9.140625" defaultRowHeight="12.75"/>
  <cols>
    <col min="1" max="1" width="0.5625" style="38" customWidth="1"/>
    <col min="2" max="2" width="1.1484375" style="38" customWidth="1"/>
    <col min="3" max="3" width="70.7109375" style="38" customWidth="1"/>
    <col min="4" max="4" width="13.421875" style="52" customWidth="1"/>
    <col min="5" max="5" width="0.5625" style="38" customWidth="1"/>
    <col min="6" max="6" width="13.8515625" style="38" bestFit="1" customWidth="1"/>
    <col min="7" max="7" width="1.28515625" style="38" customWidth="1"/>
    <col min="8" max="8" width="0.9921875" style="1" customWidth="1"/>
    <col min="9" max="16" width="0.42578125" style="1" customWidth="1"/>
    <col min="17" max="17" width="4.00390625" style="1" customWidth="1"/>
    <col min="18" max="16384" width="0.42578125" style="1" customWidth="1"/>
  </cols>
  <sheetData>
    <row r="1" spans="1:9" ht="15.75">
      <c r="A1" s="43" t="s">
        <v>14</v>
      </c>
      <c r="B1" s="19"/>
      <c r="C1" s="19"/>
      <c r="D1" s="61"/>
      <c r="E1" s="19"/>
      <c r="F1" s="19"/>
      <c r="G1" s="19"/>
      <c r="H1" s="19"/>
      <c r="I1" s="19"/>
    </row>
    <row r="2" spans="1:9" ht="15">
      <c r="A2" s="20" t="s">
        <v>53</v>
      </c>
      <c r="B2" s="20"/>
      <c r="C2" s="20"/>
      <c r="D2" s="62"/>
      <c r="E2" s="20"/>
      <c r="F2" s="20"/>
      <c r="G2" s="20"/>
      <c r="H2" s="20"/>
      <c r="I2" s="20"/>
    </row>
    <row r="3" spans="1:13" ht="13.5" thickBot="1">
      <c r="A3" s="18"/>
      <c r="B3" s="18"/>
      <c r="C3" s="18"/>
      <c r="D3" s="63"/>
      <c r="E3" s="18"/>
      <c r="F3" s="18"/>
      <c r="G3" s="18"/>
      <c r="H3" s="36"/>
      <c r="I3" s="36"/>
      <c r="J3" s="2"/>
      <c r="K3" s="2"/>
      <c r="L3" s="2"/>
      <c r="M3" s="2"/>
    </row>
    <row r="4" spans="1:13" ht="12.75">
      <c r="A4" s="37"/>
      <c r="B4" s="37"/>
      <c r="H4" s="2"/>
      <c r="I4" s="2"/>
      <c r="J4" s="2"/>
      <c r="K4" s="2"/>
      <c r="L4" s="2"/>
      <c r="M4" s="2"/>
    </row>
    <row r="5" spans="1:13" ht="12.75">
      <c r="A5" s="37"/>
      <c r="B5" s="37"/>
      <c r="H5" s="2"/>
      <c r="I5" s="2"/>
      <c r="J5" s="2"/>
      <c r="K5" s="2"/>
      <c r="L5" s="2"/>
      <c r="M5" s="2"/>
    </row>
    <row r="6" spans="1:13" ht="12.75">
      <c r="A6" s="21" t="s">
        <v>56</v>
      </c>
      <c r="B6" s="37"/>
      <c r="H6" s="2"/>
      <c r="I6" s="2"/>
      <c r="J6" s="2"/>
      <c r="K6" s="2"/>
      <c r="L6" s="2"/>
      <c r="M6" s="2"/>
    </row>
    <row r="7" spans="1:13" ht="12.75">
      <c r="A7" s="21" t="s">
        <v>75</v>
      </c>
      <c r="B7" s="21" t="s">
        <v>120</v>
      </c>
      <c r="H7" s="2"/>
      <c r="I7" s="2"/>
      <c r="J7" s="2"/>
      <c r="K7" s="2"/>
      <c r="L7" s="2"/>
      <c r="M7" s="2"/>
    </row>
    <row r="8" spans="6:13" ht="12.75">
      <c r="F8" s="57"/>
      <c r="H8" s="2"/>
      <c r="I8" s="2"/>
      <c r="J8" s="2"/>
      <c r="K8" s="2"/>
      <c r="L8" s="2"/>
      <c r="M8" s="2"/>
    </row>
    <row r="9" spans="4:6" ht="12.75">
      <c r="D9" s="57" t="s">
        <v>38</v>
      </c>
      <c r="E9" s="39"/>
      <c r="F9" s="57" t="s">
        <v>38</v>
      </c>
    </row>
    <row r="10" spans="4:6" ht="12.75">
      <c r="D10" s="58" t="s">
        <v>119</v>
      </c>
      <c r="E10" s="40"/>
      <c r="F10" s="58" t="s">
        <v>121</v>
      </c>
    </row>
    <row r="11" spans="4:6" ht="12.75">
      <c r="D11" s="66" t="s">
        <v>13</v>
      </c>
      <c r="E11" s="39"/>
      <c r="F11" s="66" t="s">
        <v>13</v>
      </c>
    </row>
    <row r="12" spans="4:6" ht="12.75">
      <c r="D12" s="78"/>
      <c r="E12" s="39"/>
      <c r="F12" s="78"/>
    </row>
    <row r="13" ht="12.75">
      <c r="F13" s="52"/>
    </row>
    <row r="14" ht="12.75">
      <c r="F14" s="52"/>
    </row>
    <row r="15" spans="1:6" ht="12.75">
      <c r="A15" s="37" t="s">
        <v>59</v>
      </c>
      <c r="B15" s="37"/>
      <c r="F15" s="52"/>
    </row>
    <row r="16" spans="1:6" ht="12.75">
      <c r="A16" s="52"/>
      <c r="B16" s="52" t="s">
        <v>17</v>
      </c>
      <c r="C16" s="52"/>
      <c r="D16" s="41">
        <v>-42416</v>
      </c>
      <c r="E16" s="41"/>
      <c r="F16" s="41">
        <v>-52857</v>
      </c>
    </row>
    <row r="17" spans="1:6" ht="12.75">
      <c r="A17" s="52"/>
      <c r="B17" s="52" t="s">
        <v>37</v>
      </c>
      <c r="C17" s="52"/>
      <c r="D17" s="41"/>
      <c r="E17" s="41"/>
      <c r="F17" s="41"/>
    </row>
    <row r="18" spans="1:6" ht="12.75">
      <c r="A18" s="52"/>
      <c r="B18" s="52"/>
      <c r="C18" s="52" t="s">
        <v>36</v>
      </c>
      <c r="D18" s="41">
        <v>12674</v>
      </c>
      <c r="E18" s="41"/>
      <c r="F18" s="41">
        <v>12711</v>
      </c>
    </row>
    <row r="19" spans="1:6" ht="12.75">
      <c r="A19" s="52"/>
      <c r="B19" s="52"/>
      <c r="C19" s="52" t="s">
        <v>44</v>
      </c>
      <c r="D19" s="41">
        <v>-352</v>
      </c>
      <c r="E19" s="41"/>
      <c r="F19" s="41">
        <v>-1479</v>
      </c>
    </row>
    <row r="20" spans="1:6" ht="12.75">
      <c r="A20" s="52"/>
      <c r="B20" s="52"/>
      <c r="C20" s="52" t="s">
        <v>45</v>
      </c>
      <c r="D20" s="41">
        <v>56425</v>
      </c>
      <c r="E20" s="41"/>
      <c r="F20" s="41">
        <v>52652</v>
      </c>
    </row>
    <row r="21" spans="1:17" ht="12.75">
      <c r="A21" s="52"/>
      <c r="B21" s="52"/>
      <c r="C21" s="52" t="s">
        <v>35</v>
      </c>
      <c r="D21" s="41">
        <v>-61</v>
      </c>
      <c r="E21" s="41"/>
      <c r="F21" s="41">
        <v>-258</v>
      </c>
      <c r="Q21" s="68"/>
    </row>
    <row r="22" spans="1:6" ht="12.75">
      <c r="A22" s="52"/>
      <c r="B22" s="52"/>
      <c r="C22" s="52" t="s">
        <v>51</v>
      </c>
      <c r="D22" s="41">
        <v>14</v>
      </c>
      <c r="E22" s="41"/>
      <c r="F22" s="41">
        <v>3</v>
      </c>
    </row>
    <row r="23" spans="1:6" ht="12.75">
      <c r="A23" s="52"/>
      <c r="B23" s="52"/>
      <c r="C23" s="52" t="s">
        <v>112</v>
      </c>
      <c r="D23" s="54">
        <v>-15325</v>
      </c>
      <c r="E23" s="54"/>
      <c r="F23" s="54">
        <v>3</v>
      </c>
    </row>
    <row r="24" spans="1:6" ht="12.75">
      <c r="A24" s="52"/>
      <c r="B24" s="52"/>
      <c r="C24" s="52" t="s">
        <v>60</v>
      </c>
      <c r="D24" s="54">
        <v>0</v>
      </c>
      <c r="E24" s="54"/>
      <c r="F24" s="54">
        <v>-182</v>
      </c>
    </row>
    <row r="25" spans="1:6" ht="12.75">
      <c r="A25" s="52"/>
      <c r="B25" s="52"/>
      <c r="C25" s="52" t="s">
        <v>73</v>
      </c>
      <c r="D25" s="42">
        <v>0</v>
      </c>
      <c r="E25" s="41"/>
      <c r="F25" s="42">
        <v>-36</v>
      </c>
    </row>
    <row r="26" spans="1:6" ht="12.75">
      <c r="A26" s="52"/>
      <c r="B26" s="52" t="s">
        <v>69</v>
      </c>
      <c r="C26" s="52"/>
      <c r="D26" s="41">
        <f>SUM(D16:D25)</f>
        <v>10959</v>
      </c>
      <c r="E26" s="41"/>
      <c r="F26" s="41">
        <f>SUM(F16:F25)</f>
        <v>10557</v>
      </c>
    </row>
    <row r="27" spans="1:6" ht="12.75">
      <c r="A27" s="52"/>
      <c r="B27" s="52"/>
      <c r="C27" s="52" t="s">
        <v>49</v>
      </c>
      <c r="D27" s="42">
        <v>-389</v>
      </c>
      <c r="E27" s="54"/>
      <c r="F27" s="42">
        <v>-13050</v>
      </c>
    </row>
    <row r="28" spans="1:6" ht="12.75">
      <c r="A28" s="52"/>
      <c r="B28" s="52" t="s">
        <v>79</v>
      </c>
      <c r="C28" s="52"/>
      <c r="D28" s="41">
        <f>SUM(D26:D27)</f>
        <v>10570</v>
      </c>
      <c r="E28" s="41"/>
      <c r="F28" s="41">
        <f>SUM(F26:F27)</f>
        <v>-2493</v>
      </c>
    </row>
    <row r="29" spans="1:6" ht="12.75">
      <c r="A29" s="52"/>
      <c r="B29" s="52"/>
      <c r="C29" s="52" t="s">
        <v>63</v>
      </c>
      <c r="D29" s="41">
        <v>-2995</v>
      </c>
      <c r="E29" s="41"/>
      <c r="F29" s="41">
        <v>-3326</v>
      </c>
    </row>
    <row r="30" spans="1:6" ht="12.75">
      <c r="A30" s="52"/>
      <c r="B30" s="52"/>
      <c r="C30" s="52" t="s">
        <v>34</v>
      </c>
      <c r="D30" s="41">
        <v>-1432</v>
      </c>
      <c r="E30" s="54"/>
      <c r="F30" s="41">
        <v>-1357</v>
      </c>
    </row>
    <row r="31" spans="1:6" ht="12.75">
      <c r="A31" s="52"/>
      <c r="B31" s="76" t="s">
        <v>117</v>
      </c>
      <c r="C31" s="52"/>
      <c r="D31" s="65">
        <f>SUM(D28:D30)</f>
        <v>6143</v>
      </c>
      <c r="E31" s="54"/>
      <c r="F31" s="65">
        <f>SUM(F28:F30)</f>
        <v>-7176</v>
      </c>
    </row>
    <row r="32" spans="1:6" ht="12.75">
      <c r="A32" s="52"/>
      <c r="B32" s="52"/>
      <c r="C32" s="52"/>
      <c r="E32" s="52"/>
      <c r="F32" s="52"/>
    </row>
    <row r="33" spans="1:6" ht="12.75">
      <c r="A33" s="76" t="s">
        <v>61</v>
      </c>
      <c r="B33" s="52"/>
      <c r="C33" s="52"/>
      <c r="D33" s="108"/>
      <c r="E33" s="52"/>
      <c r="F33" s="52"/>
    </row>
    <row r="34" spans="1:6" ht="12.75">
      <c r="A34" s="52"/>
      <c r="B34" s="52"/>
      <c r="C34" s="52" t="s">
        <v>107</v>
      </c>
      <c r="D34" s="41">
        <v>-356</v>
      </c>
      <c r="E34" s="41"/>
      <c r="F34" s="41">
        <v>-398</v>
      </c>
    </row>
    <row r="35" spans="1:6" ht="12.75">
      <c r="A35" s="52"/>
      <c r="B35" s="52"/>
      <c r="C35" s="52" t="s">
        <v>31</v>
      </c>
      <c r="D35" s="41">
        <v>61</v>
      </c>
      <c r="E35" s="41"/>
      <c r="F35" s="41">
        <v>258</v>
      </c>
    </row>
    <row r="36" spans="1:6" ht="12.75">
      <c r="A36" s="52"/>
      <c r="B36" s="52"/>
      <c r="C36" s="52" t="s">
        <v>33</v>
      </c>
      <c r="D36" s="41">
        <v>773</v>
      </c>
      <c r="E36" s="41"/>
      <c r="F36" s="41">
        <v>2741</v>
      </c>
    </row>
    <row r="37" spans="1:6" ht="12.75">
      <c r="A37" s="52"/>
      <c r="B37" s="52"/>
      <c r="C37" s="52" t="s">
        <v>32</v>
      </c>
      <c r="D37" s="41">
        <v>-921</v>
      </c>
      <c r="E37" s="41"/>
      <c r="F37" s="41">
        <v>-935</v>
      </c>
    </row>
    <row r="38" spans="1:6" ht="12.75">
      <c r="A38" s="52"/>
      <c r="B38" s="76" t="s">
        <v>131</v>
      </c>
      <c r="C38" s="52"/>
      <c r="D38" s="65">
        <f>SUM(D34:D37)</f>
        <v>-443</v>
      </c>
      <c r="E38" s="54"/>
      <c r="F38" s="65">
        <f>SUM(F34:F37)</f>
        <v>1666</v>
      </c>
    </row>
    <row r="39" spans="1:6" ht="12.75">
      <c r="A39" s="52"/>
      <c r="B39" s="52"/>
      <c r="C39" s="52"/>
      <c r="E39" s="52"/>
      <c r="F39" s="52"/>
    </row>
    <row r="40" spans="1:6" ht="12.75">
      <c r="A40" s="76" t="s">
        <v>62</v>
      </c>
      <c r="B40" s="52"/>
      <c r="C40" s="52"/>
      <c r="E40" s="52"/>
      <c r="F40" s="52"/>
    </row>
    <row r="41" spans="1:6" ht="12.75">
      <c r="A41" s="76"/>
      <c r="B41" s="52"/>
      <c r="C41" s="52" t="s">
        <v>66</v>
      </c>
      <c r="D41" s="41">
        <f>+'[1]Mc-CFS'!$AA$72</f>
        <v>0</v>
      </c>
      <c r="E41" s="52"/>
      <c r="F41" s="41">
        <v>22824</v>
      </c>
    </row>
    <row r="42" spans="1:6" ht="12.75">
      <c r="A42" s="52"/>
      <c r="B42" s="52"/>
      <c r="C42" s="52" t="s">
        <v>52</v>
      </c>
      <c r="D42" s="41">
        <v>-6109</v>
      </c>
      <c r="E42" s="41"/>
      <c r="F42" s="41">
        <v>-3707</v>
      </c>
    </row>
    <row r="43" spans="1:6" ht="12.75">
      <c r="A43" s="52"/>
      <c r="B43" s="52"/>
      <c r="C43" s="52" t="s">
        <v>133</v>
      </c>
      <c r="D43" s="41">
        <v>797</v>
      </c>
      <c r="E43" s="41"/>
      <c r="F43" s="41">
        <v>-2603</v>
      </c>
    </row>
    <row r="44" spans="1:6" ht="12.75">
      <c r="A44" s="52"/>
      <c r="B44" s="52"/>
      <c r="C44" s="52" t="s">
        <v>29</v>
      </c>
      <c r="D44" s="41">
        <f>+'[1]Mc-CFS'!$AA$43</f>
        <v>0</v>
      </c>
      <c r="E44" s="41"/>
      <c r="F44" s="41">
        <v>-68</v>
      </c>
    </row>
    <row r="45" spans="1:6" ht="12.75">
      <c r="A45" s="52"/>
      <c r="B45" s="52"/>
      <c r="C45" s="52" t="s">
        <v>30</v>
      </c>
      <c r="D45" s="41">
        <v>-863</v>
      </c>
      <c r="E45" s="41"/>
      <c r="F45" s="41">
        <v>-627</v>
      </c>
    </row>
    <row r="46" spans="1:6" ht="12.75">
      <c r="A46" s="52"/>
      <c r="B46" s="52"/>
      <c r="C46" s="52" t="s">
        <v>130</v>
      </c>
      <c r="D46" s="41">
        <v>300</v>
      </c>
      <c r="E46" s="41"/>
      <c r="F46" s="41">
        <v>0</v>
      </c>
    </row>
    <row r="47" spans="1:6" ht="12.75">
      <c r="A47" s="52">
        <v>1</v>
      </c>
      <c r="B47" s="76" t="s">
        <v>80</v>
      </c>
      <c r="C47" s="52"/>
      <c r="D47" s="65">
        <f>SUM(D41:D46)</f>
        <v>-5875</v>
      </c>
      <c r="E47" s="54"/>
      <c r="F47" s="65">
        <f>SUM(F41:F46)</f>
        <v>15819</v>
      </c>
    </row>
    <row r="48" spans="1:6" ht="12.75">
      <c r="A48" s="52"/>
      <c r="B48" s="52"/>
      <c r="C48" s="52"/>
      <c r="D48" s="109"/>
      <c r="E48" s="53"/>
      <c r="F48" s="53"/>
    </row>
    <row r="49" spans="1:6" ht="12.75">
      <c r="A49" s="76" t="s">
        <v>132</v>
      </c>
      <c r="B49" s="52"/>
      <c r="C49" s="52"/>
      <c r="D49" s="54">
        <f>D31+D38+D47</f>
        <v>-175</v>
      </c>
      <c r="E49" s="54"/>
      <c r="F49" s="54">
        <f>F31+F38+F47</f>
        <v>10309</v>
      </c>
    </row>
    <row r="50" spans="1:6" ht="12.75">
      <c r="A50" s="76" t="s">
        <v>46</v>
      </c>
      <c r="B50" s="52"/>
      <c r="C50" s="52"/>
      <c r="D50" s="41">
        <f>+'[1]Mc-CFS'!$AA$86</f>
        <v>0</v>
      </c>
      <c r="E50" s="41"/>
      <c r="F50" s="41">
        <v>331</v>
      </c>
    </row>
    <row r="51" spans="1:6" ht="12.75">
      <c r="A51" s="76" t="s">
        <v>105</v>
      </c>
      <c r="B51" s="52"/>
      <c r="C51" s="52"/>
      <c r="D51" s="42">
        <f>+'[1]Mc-CFS'!$AA$87</f>
        <v>-32657</v>
      </c>
      <c r="E51" s="54"/>
      <c r="F51" s="54">
        <v>-43012</v>
      </c>
    </row>
    <row r="52" spans="1:6" ht="13.5" thickBot="1">
      <c r="A52" s="76" t="s">
        <v>76</v>
      </c>
      <c r="B52" s="52"/>
      <c r="C52" s="52"/>
      <c r="D52" s="110">
        <f>SUM(D49:D51)</f>
        <v>-32832</v>
      </c>
      <c r="E52" s="54"/>
      <c r="F52" s="69">
        <f>SUM(F49:F51)</f>
        <v>-32372</v>
      </c>
    </row>
    <row r="53" spans="1:6" ht="12.75">
      <c r="A53" s="52"/>
      <c r="B53" s="52"/>
      <c r="C53" s="52"/>
      <c r="E53" s="52"/>
      <c r="F53" s="52"/>
    </row>
    <row r="54" spans="1:6" ht="12.75">
      <c r="A54" s="52"/>
      <c r="B54" s="52"/>
      <c r="C54" s="52"/>
      <c r="D54" s="108"/>
      <c r="E54" s="52"/>
      <c r="F54" s="52"/>
    </row>
    <row r="55" spans="1:6" ht="12.75">
      <c r="A55" s="52"/>
      <c r="B55" s="52"/>
      <c r="C55" s="52"/>
      <c r="E55" s="52"/>
      <c r="F55" s="52"/>
    </row>
    <row r="56" spans="1:6" ht="12.75">
      <c r="A56" s="52"/>
      <c r="B56" s="52"/>
      <c r="C56" s="52"/>
      <c r="E56" s="52"/>
      <c r="F56" s="52"/>
    </row>
    <row r="57" spans="1:6" ht="12.75">
      <c r="A57" s="52"/>
      <c r="B57" s="52"/>
      <c r="C57" s="52"/>
      <c r="E57" s="52"/>
      <c r="F57" s="52"/>
    </row>
    <row r="58" spans="1:6" ht="25.5" customHeight="1">
      <c r="A58" s="114" t="s">
        <v>77</v>
      </c>
      <c r="B58" s="115"/>
      <c r="C58" s="115"/>
      <c r="D58" s="115"/>
      <c r="E58" s="115"/>
      <c r="F58" s="115"/>
    </row>
    <row r="59" spans="1:6" ht="12.75">
      <c r="A59" s="52"/>
      <c r="B59" s="56"/>
      <c r="C59" s="56"/>
      <c r="D59" s="56"/>
      <c r="E59" s="56"/>
      <c r="F59" s="56"/>
    </row>
    <row r="60" spans="1:6" ht="12.75">
      <c r="A60" s="52"/>
      <c r="B60" s="52"/>
      <c r="C60" s="52"/>
      <c r="E60" s="52"/>
      <c r="F60" s="52"/>
    </row>
    <row r="61" spans="1:6" ht="12.75">
      <c r="A61" s="52"/>
      <c r="B61" s="52"/>
      <c r="C61" s="52"/>
      <c r="E61" s="52"/>
      <c r="F61" s="52"/>
    </row>
    <row r="62" spans="1:6" ht="12.75">
      <c r="A62" s="52"/>
      <c r="B62" s="52"/>
      <c r="C62" s="52"/>
      <c r="E62" s="52"/>
      <c r="F62" s="52"/>
    </row>
    <row r="63" spans="1:6" ht="12.75">
      <c r="A63" s="52"/>
      <c r="B63" s="52"/>
      <c r="C63" s="52"/>
      <c r="E63" s="52"/>
      <c r="F63" s="52"/>
    </row>
    <row r="64" spans="1:6" ht="12.75">
      <c r="A64" s="52"/>
      <c r="B64" s="52"/>
      <c r="C64" s="52"/>
      <c r="E64" s="52"/>
      <c r="F64" s="52"/>
    </row>
    <row r="65" spans="1:6" ht="12.75">
      <c r="A65" s="52"/>
      <c r="B65" s="52"/>
      <c r="C65" s="52"/>
      <c r="E65" s="52"/>
      <c r="F65" s="52"/>
    </row>
    <row r="66" spans="1:6" ht="12.75">
      <c r="A66" s="52"/>
      <c r="B66" s="52"/>
      <c r="C66" s="52"/>
      <c r="E66" s="52"/>
      <c r="F66" s="52"/>
    </row>
    <row r="67" spans="1:6" ht="12.75">
      <c r="A67" s="52"/>
      <c r="B67" s="52"/>
      <c r="C67" s="52"/>
      <c r="E67" s="52"/>
      <c r="F67" s="52"/>
    </row>
    <row r="68" spans="1:6" ht="12.75">
      <c r="A68" s="52"/>
      <c r="B68" s="52"/>
      <c r="C68" s="52"/>
      <c r="E68" s="52"/>
      <c r="F68" s="52"/>
    </row>
    <row r="69" spans="1:6" ht="12.75">
      <c r="A69" s="52"/>
      <c r="B69" s="52"/>
      <c r="C69" s="52"/>
      <c r="E69" s="52"/>
      <c r="F69" s="52"/>
    </row>
    <row r="70" spans="1:6" ht="12.75">
      <c r="A70" s="52"/>
      <c r="B70" s="52"/>
      <c r="C70" s="52"/>
      <c r="E70" s="52"/>
      <c r="F70" s="52"/>
    </row>
    <row r="71" spans="1:6" ht="12.75">
      <c r="A71" s="52"/>
      <c r="B71" s="52"/>
      <c r="C71" s="52"/>
      <c r="E71" s="52"/>
      <c r="F71" s="52"/>
    </row>
    <row r="72" spans="1:6" ht="12.75">
      <c r="A72" s="52"/>
      <c r="B72" s="52"/>
      <c r="C72" s="52"/>
      <c r="E72" s="52"/>
      <c r="F72" s="52"/>
    </row>
    <row r="73" spans="1:6" ht="12.75">
      <c r="A73" s="52"/>
      <c r="B73" s="52"/>
      <c r="C73" s="52"/>
      <c r="E73" s="52"/>
      <c r="F73" s="52"/>
    </row>
    <row r="74" spans="1:6" ht="12.75">
      <c r="A74" s="52"/>
      <c r="B74" s="52"/>
      <c r="C74" s="52"/>
      <c r="E74" s="52"/>
      <c r="F74" s="52"/>
    </row>
    <row r="75" spans="1:6" ht="12.75">
      <c r="A75" s="52"/>
      <c r="B75" s="52"/>
      <c r="C75" s="52"/>
      <c r="E75" s="52"/>
      <c r="F75" s="52"/>
    </row>
    <row r="76" spans="1:6" ht="12.75">
      <c r="A76" s="52"/>
      <c r="B76" s="52"/>
      <c r="C76" s="52"/>
      <c r="E76" s="52"/>
      <c r="F76" s="52"/>
    </row>
    <row r="77" spans="1:6" ht="12.75">
      <c r="A77" s="52"/>
      <c r="B77" s="52"/>
      <c r="C77" s="52"/>
      <c r="E77" s="52"/>
      <c r="F77" s="52"/>
    </row>
    <row r="78" spans="1:6" ht="12.75">
      <c r="A78" s="52"/>
      <c r="B78" s="52"/>
      <c r="C78" s="52"/>
      <c r="E78" s="52"/>
      <c r="F78" s="52"/>
    </row>
    <row r="79" spans="1:6" ht="12.75">
      <c r="A79" s="52"/>
      <c r="B79" s="52"/>
      <c r="C79" s="52"/>
      <c r="E79" s="52"/>
      <c r="F79" s="52"/>
    </row>
    <row r="80" spans="1:6" ht="12.75">
      <c r="A80" s="52"/>
      <c r="B80" s="52"/>
      <c r="C80" s="52"/>
      <c r="E80" s="52"/>
      <c r="F80" s="52"/>
    </row>
    <row r="81" spans="1:6" ht="12.75">
      <c r="A81" s="52"/>
      <c r="B81" s="52"/>
      <c r="C81" s="52"/>
      <c r="E81" s="52"/>
      <c r="F81" s="52"/>
    </row>
    <row r="82" spans="1:6" ht="12.75">
      <c r="A82" s="52"/>
      <c r="B82" s="52"/>
      <c r="C82" s="52"/>
      <c r="E82" s="52"/>
      <c r="F82" s="52"/>
    </row>
    <row r="83" spans="1:6" ht="12.75">
      <c r="A83" s="52"/>
      <c r="B83" s="52"/>
      <c r="C83" s="52"/>
      <c r="E83" s="52"/>
      <c r="F83" s="52"/>
    </row>
    <row r="84" spans="1:6" ht="12.75">
      <c r="A84" s="52"/>
      <c r="B84" s="52"/>
      <c r="C84" s="52"/>
      <c r="E84" s="52"/>
      <c r="F84" s="52"/>
    </row>
    <row r="85" spans="1:6" ht="12.75">
      <c r="A85" s="52"/>
      <c r="B85" s="52"/>
      <c r="C85" s="52"/>
      <c r="E85" s="52"/>
      <c r="F85" s="52"/>
    </row>
    <row r="86" spans="1:6" ht="12.75">
      <c r="A86" s="52"/>
      <c r="B86" s="52"/>
      <c r="C86" s="52"/>
      <c r="E86" s="52"/>
      <c r="F86" s="52"/>
    </row>
    <row r="87" spans="1:6" ht="12.75">
      <c r="A87" s="52"/>
      <c r="B87" s="52"/>
      <c r="C87" s="52"/>
      <c r="E87" s="52"/>
      <c r="F87" s="52"/>
    </row>
    <row r="88" spans="1:6" ht="12.75">
      <c r="A88" s="52"/>
      <c r="B88" s="52"/>
      <c r="C88" s="52"/>
      <c r="E88" s="52"/>
      <c r="F88" s="52"/>
    </row>
    <row r="89" spans="1:6" ht="12.75">
      <c r="A89" s="52"/>
      <c r="B89" s="52"/>
      <c r="C89" s="52"/>
      <c r="E89" s="52"/>
      <c r="F89" s="52"/>
    </row>
    <row r="90" spans="1:6" ht="12.75">
      <c r="A90" s="52"/>
      <c r="B90" s="52"/>
      <c r="C90" s="52"/>
      <c r="E90" s="52"/>
      <c r="F90" s="52"/>
    </row>
    <row r="91" spans="1:6" ht="12.75">
      <c r="A91" s="52"/>
      <c r="B91" s="52"/>
      <c r="C91" s="52"/>
      <c r="E91" s="52"/>
      <c r="F91" s="52"/>
    </row>
    <row r="92" spans="1:6" ht="12.75">
      <c r="A92" s="52"/>
      <c r="B92" s="52"/>
      <c r="C92" s="52"/>
      <c r="E92" s="52"/>
      <c r="F92" s="52"/>
    </row>
    <row r="93" spans="1:6" ht="12.75">
      <c r="A93" s="52"/>
      <c r="B93" s="52"/>
      <c r="C93" s="52"/>
      <c r="E93" s="52"/>
      <c r="F93" s="52"/>
    </row>
    <row r="94" spans="1:6" ht="12.75">
      <c r="A94" s="52"/>
      <c r="B94" s="52"/>
      <c r="C94" s="52"/>
      <c r="E94" s="52"/>
      <c r="F94" s="52"/>
    </row>
    <row r="95" spans="1:6" ht="12.75">
      <c r="A95" s="52"/>
      <c r="B95" s="52"/>
      <c r="C95" s="52"/>
      <c r="E95" s="52"/>
      <c r="F95" s="52"/>
    </row>
    <row r="96" spans="1:6" ht="12.75">
      <c r="A96" s="52"/>
      <c r="B96" s="52"/>
      <c r="C96" s="52"/>
      <c r="E96" s="52"/>
      <c r="F96" s="52"/>
    </row>
    <row r="97" spans="1:6" ht="12.75">
      <c r="A97" s="52"/>
      <c r="B97" s="52"/>
      <c r="C97" s="52"/>
      <c r="E97" s="52"/>
      <c r="F97" s="52"/>
    </row>
    <row r="98" spans="1:6" ht="12.75">
      <c r="A98" s="52"/>
      <c r="B98" s="52"/>
      <c r="C98" s="52"/>
      <c r="E98" s="52"/>
      <c r="F98" s="52"/>
    </row>
    <row r="99" spans="1:6" ht="12.75">
      <c r="A99" s="52"/>
      <c r="B99" s="52"/>
      <c r="C99" s="52"/>
      <c r="E99" s="52"/>
      <c r="F99" s="52"/>
    </row>
    <row r="100" spans="1:6" ht="12.75">
      <c r="A100" s="52"/>
      <c r="B100" s="52"/>
      <c r="C100" s="52"/>
      <c r="E100" s="52"/>
      <c r="F100" s="52"/>
    </row>
    <row r="101" spans="1:6" ht="12.75">
      <c r="A101" s="52"/>
      <c r="B101" s="52"/>
      <c r="C101" s="52"/>
      <c r="E101" s="52"/>
      <c r="F101" s="52"/>
    </row>
    <row r="102" spans="1:6" ht="12.75">
      <c r="A102" s="52"/>
      <c r="B102" s="52"/>
      <c r="C102" s="52"/>
      <c r="E102" s="52"/>
      <c r="F102" s="52"/>
    </row>
    <row r="103" spans="1:6" ht="12.75">
      <c r="A103" s="52"/>
      <c r="B103" s="52"/>
      <c r="C103" s="52"/>
      <c r="E103" s="52"/>
      <c r="F103" s="52"/>
    </row>
    <row r="104" spans="1:6" ht="12.75">
      <c r="A104" s="52"/>
      <c r="B104" s="52"/>
      <c r="C104" s="52"/>
      <c r="E104" s="52"/>
      <c r="F104" s="52"/>
    </row>
    <row r="105" spans="1:6" ht="12.75">
      <c r="A105" s="52"/>
      <c r="B105" s="52"/>
      <c r="C105" s="52"/>
      <c r="E105" s="52"/>
      <c r="F105" s="52"/>
    </row>
    <row r="106" spans="1:6" ht="12.75">
      <c r="A106" s="52"/>
      <c r="B106" s="52"/>
      <c r="C106" s="52"/>
      <c r="E106" s="52"/>
      <c r="F106" s="52"/>
    </row>
    <row r="107" spans="1:6" ht="12.75">
      <c r="A107" s="52"/>
      <c r="B107" s="52"/>
      <c r="C107" s="52"/>
      <c r="E107" s="52"/>
      <c r="F107" s="52"/>
    </row>
    <row r="108" spans="1:6" ht="12.75">
      <c r="A108" s="52"/>
      <c r="B108" s="52"/>
      <c r="C108" s="52"/>
      <c r="E108" s="52"/>
      <c r="F108" s="52"/>
    </row>
    <row r="109" spans="1:6" ht="12.75">
      <c r="A109" s="52"/>
      <c r="B109" s="52"/>
      <c r="C109" s="52"/>
      <c r="E109" s="52"/>
      <c r="F109" s="52"/>
    </row>
    <row r="110" spans="1:6" ht="12.75">
      <c r="A110" s="52"/>
      <c r="B110" s="52"/>
      <c r="C110" s="52"/>
      <c r="E110" s="52"/>
      <c r="F110" s="52"/>
    </row>
    <row r="111" spans="1:6" ht="12.75">
      <c r="A111" s="52"/>
      <c r="B111" s="52"/>
      <c r="C111" s="52"/>
      <c r="E111" s="52"/>
      <c r="F111" s="52"/>
    </row>
    <row r="112" spans="1:6" ht="12.75">
      <c r="A112" s="52"/>
      <c r="B112" s="52"/>
      <c r="C112" s="52"/>
      <c r="E112" s="52"/>
      <c r="F112" s="52"/>
    </row>
    <row r="113" spans="1:6" ht="12.75">
      <c r="A113" s="52"/>
      <c r="B113" s="52"/>
      <c r="C113" s="52"/>
      <c r="E113" s="52"/>
      <c r="F113" s="52"/>
    </row>
    <row r="114" spans="1:6" ht="12.75">
      <c r="A114" s="52"/>
      <c r="B114" s="52"/>
      <c r="C114" s="52"/>
      <c r="E114" s="52"/>
      <c r="F114" s="52"/>
    </row>
    <row r="115" spans="1:6" ht="12.75">
      <c r="A115" s="52"/>
      <c r="B115" s="52"/>
      <c r="C115" s="52"/>
      <c r="E115" s="52"/>
      <c r="F115" s="52"/>
    </row>
    <row r="116" spans="1:6" ht="12.75">
      <c r="A116" s="52"/>
      <c r="B116" s="52"/>
      <c r="C116" s="52"/>
      <c r="E116" s="52"/>
      <c r="F116" s="52"/>
    </row>
    <row r="117" spans="1:6" ht="12.75">
      <c r="A117" s="52"/>
      <c r="B117" s="52"/>
      <c r="C117" s="52"/>
      <c r="E117" s="52"/>
      <c r="F117" s="52"/>
    </row>
    <row r="118" spans="1:6" ht="12.75">
      <c r="A118" s="52"/>
      <c r="B118" s="52"/>
      <c r="C118" s="52"/>
      <c r="E118" s="52"/>
      <c r="F118" s="52"/>
    </row>
    <row r="119" spans="1:6" ht="12.75">
      <c r="A119" s="52"/>
      <c r="B119" s="52"/>
      <c r="C119" s="52"/>
      <c r="E119" s="52"/>
      <c r="F119" s="52"/>
    </row>
    <row r="120" spans="1:6" ht="12.75">
      <c r="A120" s="52"/>
      <c r="B120" s="52"/>
      <c r="C120" s="52"/>
      <c r="E120" s="52"/>
      <c r="F120" s="52"/>
    </row>
    <row r="121" spans="1:6" ht="12.75">
      <c r="A121" s="52"/>
      <c r="B121" s="52"/>
      <c r="C121" s="52"/>
      <c r="E121" s="52"/>
      <c r="F121" s="52"/>
    </row>
    <row r="122" spans="1:6" ht="12.75">
      <c r="A122" s="52"/>
      <c r="B122" s="52"/>
      <c r="C122" s="52"/>
      <c r="E122" s="52"/>
      <c r="F122" s="52"/>
    </row>
    <row r="123" spans="1:6" ht="12.75">
      <c r="A123" s="52"/>
      <c r="B123" s="52"/>
      <c r="C123" s="52"/>
      <c r="E123" s="52"/>
      <c r="F123" s="52"/>
    </row>
    <row r="124" spans="1:6" ht="12.75">
      <c r="A124" s="52"/>
      <c r="B124" s="52"/>
      <c r="C124" s="52"/>
      <c r="E124" s="52"/>
      <c r="F124" s="52"/>
    </row>
    <row r="125" spans="1:6" ht="12.75">
      <c r="A125" s="52"/>
      <c r="B125" s="52"/>
      <c r="C125" s="52"/>
      <c r="E125" s="52"/>
      <c r="F125" s="52"/>
    </row>
    <row r="126" spans="1:6" ht="12.75">
      <c r="A126" s="52"/>
      <c r="B126" s="52"/>
      <c r="C126" s="52"/>
      <c r="E126" s="52"/>
      <c r="F126" s="52"/>
    </row>
    <row r="127" spans="1:6" ht="12.75">
      <c r="A127" s="52"/>
      <c r="B127" s="52"/>
      <c r="C127" s="52"/>
      <c r="E127" s="52"/>
      <c r="F127" s="52"/>
    </row>
    <row r="128" spans="1:6" ht="12.75">
      <c r="A128" s="52"/>
      <c r="B128" s="52"/>
      <c r="C128" s="52"/>
      <c r="E128" s="52"/>
      <c r="F128" s="52"/>
    </row>
    <row r="129" spans="1:6" ht="12.75">
      <c r="A129" s="52"/>
      <c r="B129" s="52"/>
      <c r="C129" s="52"/>
      <c r="E129" s="52"/>
      <c r="F129" s="52"/>
    </row>
    <row r="130" spans="1:6" ht="12.75">
      <c r="A130" s="52"/>
      <c r="B130" s="52"/>
      <c r="C130" s="52"/>
      <c r="E130" s="52"/>
      <c r="F130" s="52"/>
    </row>
    <row r="131" spans="1:6" ht="12.75">
      <c r="A131" s="52"/>
      <c r="B131" s="52"/>
      <c r="C131" s="52"/>
      <c r="E131" s="52"/>
      <c r="F131" s="52"/>
    </row>
    <row r="132" spans="1:6" ht="12.75">
      <c r="A132" s="52"/>
      <c r="B132" s="52"/>
      <c r="C132" s="52"/>
      <c r="E132" s="52"/>
      <c r="F132" s="52"/>
    </row>
    <row r="133" spans="1:6" ht="12.75">
      <c r="A133" s="52"/>
      <c r="B133" s="52"/>
      <c r="C133" s="52"/>
      <c r="E133" s="52"/>
      <c r="F133" s="52"/>
    </row>
    <row r="134" spans="1:6" ht="12.75">
      <c r="A134" s="52"/>
      <c r="B134" s="52"/>
      <c r="C134" s="52"/>
      <c r="E134" s="52"/>
      <c r="F134" s="52"/>
    </row>
    <row r="135" spans="1:6" ht="12.75">
      <c r="A135" s="52"/>
      <c r="B135" s="52"/>
      <c r="C135" s="52"/>
      <c r="E135" s="52"/>
      <c r="F135" s="52"/>
    </row>
    <row r="136" spans="1:6" ht="12.75">
      <c r="A136" s="52"/>
      <c r="B136" s="52"/>
      <c r="C136" s="52"/>
      <c r="E136" s="52"/>
      <c r="F136" s="52"/>
    </row>
    <row r="137" spans="1:6" ht="12.75">
      <c r="A137" s="52"/>
      <c r="B137" s="52"/>
      <c r="C137" s="52"/>
      <c r="E137" s="52"/>
      <c r="F137" s="52"/>
    </row>
    <row r="138" spans="1:6" ht="12.75">
      <c r="A138" s="52"/>
      <c r="B138" s="52"/>
      <c r="C138" s="52"/>
      <c r="E138" s="52"/>
      <c r="F138" s="52"/>
    </row>
    <row r="139" spans="1:6" ht="12.75">
      <c r="A139" s="52"/>
      <c r="B139" s="52"/>
      <c r="C139" s="52"/>
      <c r="E139" s="52"/>
      <c r="F139" s="52"/>
    </row>
    <row r="140" spans="1:6" ht="12.75">
      <c r="A140" s="52"/>
      <c r="B140" s="52"/>
      <c r="C140" s="52"/>
      <c r="E140" s="52"/>
      <c r="F140" s="52"/>
    </row>
    <row r="141" spans="1:6" ht="12.75">
      <c r="A141" s="52"/>
      <c r="B141" s="52"/>
      <c r="C141" s="52"/>
      <c r="E141" s="52"/>
      <c r="F141" s="52"/>
    </row>
    <row r="142" spans="1:6" ht="12.75">
      <c r="A142" s="52"/>
      <c r="B142" s="52"/>
      <c r="C142" s="52"/>
      <c r="E142" s="52"/>
      <c r="F142" s="52"/>
    </row>
    <row r="143" spans="1:6" ht="12.75">
      <c r="A143" s="52"/>
      <c r="B143" s="52"/>
      <c r="C143" s="52"/>
      <c r="E143" s="52"/>
      <c r="F143" s="52"/>
    </row>
    <row r="144" spans="1:6" ht="12.75">
      <c r="A144" s="52"/>
      <c r="B144" s="52"/>
      <c r="C144" s="52"/>
      <c r="E144" s="52"/>
      <c r="F144" s="52"/>
    </row>
    <row r="145" spans="1:6" ht="12.75">
      <c r="A145" s="52"/>
      <c r="B145" s="52"/>
      <c r="C145" s="52"/>
      <c r="E145" s="52"/>
      <c r="F145" s="52"/>
    </row>
    <row r="146" spans="1:6" ht="12.75">
      <c r="A146" s="52"/>
      <c r="B146" s="52"/>
      <c r="C146" s="52"/>
      <c r="E146" s="52"/>
      <c r="F146" s="52"/>
    </row>
    <row r="147" spans="1:6" ht="12.75">
      <c r="A147" s="52"/>
      <c r="B147" s="52"/>
      <c r="C147" s="52"/>
      <c r="E147" s="52"/>
      <c r="F147" s="52"/>
    </row>
    <row r="148" spans="1:6" ht="12.75">
      <c r="A148" s="52"/>
      <c r="B148" s="52"/>
      <c r="C148" s="52"/>
      <c r="E148" s="52"/>
      <c r="F148" s="52"/>
    </row>
    <row r="149" spans="1:6" ht="12.75">
      <c r="A149" s="52"/>
      <c r="B149" s="52"/>
      <c r="C149" s="52"/>
      <c r="E149" s="52"/>
      <c r="F149" s="52"/>
    </row>
    <row r="150" spans="1:6" ht="12.75">
      <c r="A150" s="52"/>
      <c r="B150" s="52"/>
      <c r="C150" s="52"/>
      <c r="E150" s="52"/>
      <c r="F150" s="52"/>
    </row>
    <row r="151" spans="1:6" ht="12.75">
      <c r="A151" s="52"/>
      <c r="B151" s="52"/>
      <c r="C151" s="52"/>
      <c r="E151" s="52"/>
      <c r="F151" s="52"/>
    </row>
    <row r="152" spans="1:6" ht="12.75">
      <c r="A152" s="52"/>
      <c r="B152" s="52"/>
      <c r="C152" s="52"/>
      <c r="E152" s="52"/>
      <c r="F152" s="52"/>
    </row>
    <row r="153" spans="1:6" ht="12.75">
      <c r="A153" s="52"/>
      <c r="B153" s="52"/>
      <c r="C153" s="52"/>
      <c r="E153" s="52"/>
      <c r="F153" s="52"/>
    </row>
    <row r="154" spans="1:6" ht="12.75">
      <c r="A154" s="52"/>
      <c r="B154" s="52"/>
      <c r="C154" s="52"/>
      <c r="E154" s="52"/>
      <c r="F154" s="52"/>
    </row>
    <row r="155" spans="1:6" ht="12.75">
      <c r="A155" s="52"/>
      <c r="B155" s="52"/>
      <c r="C155" s="52"/>
      <c r="E155" s="52"/>
      <c r="F155" s="52"/>
    </row>
    <row r="156" spans="1:6" ht="12.75">
      <c r="A156" s="52"/>
      <c r="B156" s="52"/>
      <c r="C156" s="52"/>
      <c r="E156" s="52"/>
      <c r="F156" s="52"/>
    </row>
    <row r="157" spans="1:6" ht="12.75">
      <c r="A157" s="52"/>
      <c r="B157" s="52"/>
      <c r="C157" s="52"/>
      <c r="E157" s="52"/>
      <c r="F157" s="52"/>
    </row>
    <row r="158" spans="1:6" ht="12.75">
      <c r="A158" s="52"/>
      <c r="B158" s="52"/>
      <c r="C158" s="52"/>
      <c r="E158" s="52"/>
      <c r="F158" s="52"/>
    </row>
    <row r="159" spans="1:6" ht="12.75">
      <c r="A159" s="52"/>
      <c r="B159" s="52"/>
      <c r="C159" s="52"/>
      <c r="E159" s="52"/>
      <c r="F159" s="52"/>
    </row>
    <row r="160" spans="1:6" ht="12.75">
      <c r="A160" s="52"/>
      <c r="B160" s="52"/>
      <c r="C160" s="52"/>
      <c r="E160" s="52"/>
      <c r="F160" s="52"/>
    </row>
    <row r="161" spans="1:6" ht="12.75">
      <c r="A161" s="52"/>
      <c r="B161" s="52"/>
      <c r="C161" s="52"/>
      <c r="E161" s="52"/>
      <c r="F161" s="52"/>
    </row>
    <row r="162" spans="1:6" ht="12.75">
      <c r="A162" s="52"/>
      <c r="B162" s="52"/>
      <c r="C162" s="52"/>
      <c r="E162" s="52"/>
      <c r="F162" s="52"/>
    </row>
    <row r="163" spans="1:6" ht="12.75">
      <c r="A163" s="52"/>
      <c r="B163" s="52"/>
      <c r="C163" s="52"/>
      <c r="E163" s="52"/>
      <c r="F163" s="52"/>
    </row>
    <row r="164" spans="1:6" ht="12.75">
      <c r="A164" s="52"/>
      <c r="B164" s="52"/>
      <c r="C164" s="52"/>
      <c r="E164" s="52"/>
      <c r="F164" s="52"/>
    </row>
    <row r="165" spans="1:6" ht="12.75">
      <c r="A165" s="52"/>
      <c r="B165" s="52"/>
      <c r="C165" s="52"/>
      <c r="E165" s="52"/>
      <c r="F165" s="52"/>
    </row>
    <row r="166" spans="1:6" ht="12.75">
      <c r="A166" s="52"/>
      <c r="B166" s="52"/>
      <c r="C166" s="52"/>
      <c r="E166" s="52"/>
      <c r="F166" s="52"/>
    </row>
    <row r="167" spans="1:6" ht="12.75">
      <c r="A167" s="52"/>
      <c r="B167" s="52"/>
      <c r="C167" s="52"/>
      <c r="E167" s="52"/>
      <c r="F167" s="52"/>
    </row>
    <row r="168" spans="1:6" ht="12.75">
      <c r="A168" s="52"/>
      <c r="B168" s="52"/>
      <c r="C168" s="52"/>
      <c r="E168" s="52"/>
      <c r="F168" s="52"/>
    </row>
    <row r="169" spans="1:6" ht="12.75">
      <c r="A169" s="52"/>
      <c r="B169" s="52"/>
      <c r="C169" s="52"/>
      <c r="E169" s="52"/>
      <c r="F169" s="52"/>
    </row>
    <row r="170" spans="1:6" ht="12.75">
      <c r="A170" s="52"/>
      <c r="B170" s="52"/>
      <c r="C170" s="52"/>
      <c r="E170" s="52"/>
      <c r="F170" s="52"/>
    </row>
    <row r="171" spans="1:6" ht="12.75">
      <c r="A171" s="52"/>
      <c r="B171" s="52"/>
      <c r="C171" s="52"/>
      <c r="E171" s="52"/>
      <c r="F171" s="52"/>
    </row>
    <row r="172" spans="1:6" ht="12.75">
      <c r="A172" s="52"/>
      <c r="B172" s="52"/>
      <c r="C172" s="52"/>
      <c r="E172" s="52"/>
      <c r="F172" s="52"/>
    </row>
    <row r="173" spans="1:6" ht="12.75">
      <c r="A173" s="52"/>
      <c r="B173" s="52"/>
      <c r="C173" s="52"/>
      <c r="E173" s="52"/>
      <c r="F173" s="52"/>
    </row>
    <row r="174" spans="1:6" ht="12.75">
      <c r="A174" s="52"/>
      <c r="B174" s="52"/>
      <c r="C174" s="52"/>
      <c r="E174" s="52"/>
      <c r="F174" s="52"/>
    </row>
    <row r="175" spans="1:6" ht="12.75">
      <c r="A175" s="52"/>
      <c r="B175" s="52"/>
      <c r="C175" s="52"/>
      <c r="E175" s="52"/>
      <c r="F175" s="52"/>
    </row>
    <row r="176" spans="1:6" ht="12.75">
      <c r="A176" s="52"/>
      <c r="B176" s="52"/>
      <c r="C176" s="52"/>
      <c r="E176" s="52"/>
      <c r="F176" s="52"/>
    </row>
    <row r="177" spans="1:6" ht="12.75">
      <c r="A177" s="52"/>
      <c r="B177" s="52"/>
      <c r="C177" s="52"/>
      <c r="E177" s="52"/>
      <c r="F177" s="52"/>
    </row>
    <row r="178" spans="1:6" ht="12.75">
      <c r="A178" s="52"/>
      <c r="B178" s="52"/>
      <c r="C178" s="52"/>
      <c r="E178" s="52"/>
      <c r="F178" s="52"/>
    </row>
    <row r="179" spans="1:6" ht="12.75">
      <c r="A179" s="52"/>
      <c r="B179" s="52"/>
      <c r="C179" s="52"/>
      <c r="E179" s="52"/>
      <c r="F179" s="52"/>
    </row>
    <row r="180" spans="1:6" ht="12.75">
      <c r="A180" s="52"/>
      <c r="B180" s="52"/>
      <c r="C180" s="52"/>
      <c r="E180" s="52"/>
      <c r="F180" s="52"/>
    </row>
    <row r="181" spans="1:6" ht="12.75">
      <c r="A181" s="52"/>
      <c r="B181" s="52"/>
      <c r="C181" s="52"/>
      <c r="E181" s="52"/>
      <c r="F181" s="52"/>
    </row>
    <row r="182" spans="1:6" ht="12.75">
      <c r="A182" s="52"/>
      <c r="B182" s="52"/>
      <c r="C182" s="52"/>
      <c r="E182" s="52"/>
      <c r="F182" s="52"/>
    </row>
    <row r="183" spans="1:6" ht="12.75">
      <c r="A183" s="52"/>
      <c r="B183" s="52"/>
      <c r="C183" s="52"/>
      <c r="E183" s="52"/>
      <c r="F183" s="52"/>
    </row>
    <row r="184" spans="1:6" ht="12.75">
      <c r="A184" s="52"/>
      <c r="B184" s="52"/>
      <c r="C184" s="52"/>
      <c r="E184" s="52"/>
      <c r="F184" s="52"/>
    </row>
    <row r="185" spans="1:6" ht="12.75">
      <c r="A185" s="52"/>
      <c r="B185" s="52"/>
      <c r="C185" s="52"/>
      <c r="E185" s="52"/>
      <c r="F185" s="52"/>
    </row>
    <row r="186" spans="1:6" ht="12.75">
      <c r="A186" s="52"/>
      <c r="B186" s="52"/>
      <c r="C186" s="52"/>
      <c r="E186" s="52"/>
      <c r="F186" s="52"/>
    </row>
    <row r="187" spans="1:6" ht="12.75">
      <c r="A187" s="52"/>
      <c r="B187" s="52"/>
      <c r="C187" s="52"/>
      <c r="E187" s="52"/>
      <c r="F187" s="52"/>
    </row>
    <row r="188" spans="1:6" ht="12.75">
      <c r="A188" s="52"/>
      <c r="B188" s="52"/>
      <c r="C188" s="52"/>
      <c r="E188" s="52"/>
      <c r="F188" s="52"/>
    </row>
    <row r="189" spans="1:6" ht="12.75">
      <c r="A189" s="52"/>
      <c r="B189" s="52"/>
      <c r="C189" s="52"/>
      <c r="E189" s="52"/>
      <c r="F189" s="52"/>
    </row>
    <row r="190" spans="1:6" ht="12.75">
      <c r="A190" s="52"/>
      <c r="B190" s="52"/>
      <c r="C190" s="52"/>
      <c r="E190" s="52"/>
      <c r="F190" s="52"/>
    </row>
    <row r="191" spans="1:6" ht="12.75">
      <c r="A191" s="52"/>
      <c r="B191" s="52"/>
      <c r="C191" s="52"/>
      <c r="E191" s="52"/>
      <c r="F191" s="52"/>
    </row>
    <row r="192" spans="1:6" ht="12.75">
      <c r="A192" s="52"/>
      <c r="B192" s="52"/>
      <c r="C192" s="52"/>
      <c r="E192" s="52"/>
      <c r="F192" s="52"/>
    </row>
    <row r="193" spans="1:6" ht="12.75">
      <c r="A193" s="52"/>
      <c r="B193" s="52"/>
      <c r="C193" s="52"/>
      <c r="E193" s="52"/>
      <c r="F193" s="52"/>
    </row>
    <row r="194" spans="1:6" ht="12.75">
      <c r="A194" s="52"/>
      <c r="B194" s="52"/>
      <c r="C194" s="52"/>
      <c r="E194" s="52"/>
      <c r="F194" s="52"/>
    </row>
    <row r="195" spans="1:6" ht="12.75">
      <c r="A195" s="52"/>
      <c r="B195" s="52"/>
      <c r="C195" s="52"/>
      <c r="E195" s="52"/>
      <c r="F195" s="52"/>
    </row>
    <row r="196" spans="1:6" ht="12.75">
      <c r="A196" s="52"/>
      <c r="B196" s="52"/>
      <c r="C196" s="52"/>
      <c r="E196" s="52"/>
      <c r="F196" s="52"/>
    </row>
    <row r="197" spans="1:6" ht="12.75">
      <c r="A197" s="52"/>
      <c r="B197" s="52"/>
      <c r="C197" s="52"/>
      <c r="E197" s="52"/>
      <c r="F197" s="52"/>
    </row>
    <row r="198" spans="1:6" ht="12.75">
      <c r="A198" s="52"/>
      <c r="B198" s="52"/>
      <c r="C198" s="52"/>
      <c r="E198" s="52"/>
      <c r="F198" s="52"/>
    </row>
    <row r="199" spans="1:6" ht="12.75">
      <c r="A199" s="52"/>
      <c r="B199" s="52"/>
      <c r="C199" s="52"/>
      <c r="E199" s="52"/>
      <c r="F199" s="52"/>
    </row>
    <row r="200" spans="1:6" ht="12.75">
      <c r="A200" s="52"/>
      <c r="B200" s="52"/>
      <c r="C200" s="52"/>
      <c r="E200" s="52"/>
      <c r="F200" s="52"/>
    </row>
    <row r="201" spans="1:6" ht="12.75">
      <c r="A201" s="52"/>
      <c r="B201" s="52"/>
      <c r="C201" s="52"/>
      <c r="E201" s="52"/>
      <c r="F201" s="52"/>
    </row>
    <row r="202" spans="1:6" ht="12.75">
      <c r="A202" s="52"/>
      <c r="B202" s="52"/>
      <c r="C202" s="52"/>
      <c r="E202" s="52"/>
      <c r="F202" s="52"/>
    </row>
    <row r="203" spans="1:6" ht="12.75">
      <c r="A203" s="52"/>
      <c r="B203" s="52"/>
      <c r="C203" s="52"/>
      <c r="E203" s="52"/>
      <c r="F203" s="52"/>
    </row>
    <row r="204" spans="1:6" ht="12.75">
      <c r="A204" s="52"/>
      <c r="B204" s="52"/>
      <c r="C204" s="52"/>
      <c r="E204" s="52"/>
      <c r="F204" s="52"/>
    </row>
    <row r="205" spans="1:6" ht="12.75">
      <c r="A205" s="52"/>
      <c r="B205" s="52"/>
      <c r="C205" s="52"/>
      <c r="E205" s="52"/>
      <c r="F205" s="52"/>
    </row>
    <row r="206" spans="1:6" ht="12.75">
      <c r="A206" s="52"/>
      <c r="B206" s="52"/>
      <c r="C206" s="52"/>
      <c r="E206" s="52"/>
      <c r="F206" s="52"/>
    </row>
    <row r="207" spans="1:6" ht="12.75">
      <c r="A207" s="52"/>
      <c r="B207" s="52"/>
      <c r="C207" s="52"/>
      <c r="E207" s="52"/>
      <c r="F207" s="52"/>
    </row>
    <row r="208" spans="1:6" ht="12.75">
      <c r="A208" s="52"/>
      <c r="B208" s="52"/>
      <c r="C208" s="52"/>
      <c r="E208" s="52"/>
      <c r="F208" s="52"/>
    </row>
    <row r="209" spans="1:6" ht="12.75">
      <c r="A209" s="52"/>
      <c r="B209" s="52"/>
      <c r="C209" s="52"/>
      <c r="E209" s="52"/>
      <c r="F209" s="52"/>
    </row>
    <row r="210" spans="1:6" ht="12.75">
      <c r="A210" s="52"/>
      <c r="B210" s="52"/>
      <c r="C210" s="52"/>
      <c r="E210" s="52"/>
      <c r="F210" s="52"/>
    </row>
    <row r="211" spans="1:6" ht="12.75">
      <c r="A211" s="52"/>
      <c r="B211" s="52"/>
      <c r="C211" s="52"/>
      <c r="E211" s="52"/>
      <c r="F211" s="52"/>
    </row>
    <row r="212" spans="1:6" ht="12.75">
      <c r="A212" s="52"/>
      <c r="B212" s="52"/>
      <c r="C212" s="52"/>
      <c r="E212" s="52"/>
      <c r="F212" s="52"/>
    </row>
    <row r="213" spans="1:6" ht="12.75">
      <c r="A213" s="52"/>
      <c r="B213" s="52"/>
      <c r="C213" s="52"/>
      <c r="E213" s="52"/>
      <c r="F213" s="52"/>
    </row>
    <row r="214" spans="1:6" ht="12.75">
      <c r="A214" s="52"/>
      <c r="B214" s="52"/>
      <c r="C214" s="52"/>
      <c r="E214" s="52"/>
      <c r="F214" s="52"/>
    </row>
    <row r="215" spans="1:6" ht="12.75">
      <c r="A215" s="52"/>
      <c r="B215" s="52"/>
      <c r="C215" s="52"/>
      <c r="E215" s="52"/>
      <c r="F215" s="52"/>
    </row>
    <row r="216" spans="1:6" ht="12.75">
      <c r="A216" s="52"/>
      <c r="B216" s="52"/>
      <c r="C216" s="52"/>
      <c r="E216" s="52"/>
      <c r="F216" s="52"/>
    </row>
    <row r="217" spans="1:6" ht="12.75">
      <c r="A217" s="52"/>
      <c r="B217" s="52"/>
      <c r="C217" s="52"/>
      <c r="E217" s="52"/>
      <c r="F217" s="52"/>
    </row>
    <row r="218" spans="1:6" ht="12.75">
      <c r="A218" s="52"/>
      <c r="B218" s="52"/>
      <c r="C218" s="52"/>
      <c r="E218" s="52"/>
      <c r="F218" s="52"/>
    </row>
    <row r="219" spans="1:6" ht="12.75">
      <c r="A219" s="52"/>
      <c r="B219" s="52"/>
      <c r="C219" s="52"/>
      <c r="E219" s="52"/>
      <c r="F219" s="52"/>
    </row>
    <row r="220" spans="1:6" ht="12.75">
      <c r="A220" s="52"/>
      <c r="B220" s="52"/>
      <c r="C220" s="52"/>
      <c r="E220" s="52"/>
      <c r="F220" s="52"/>
    </row>
    <row r="221" spans="1:6" ht="12.75">
      <c r="A221" s="52"/>
      <c r="B221" s="52"/>
      <c r="C221" s="52"/>
      <c r="E221" s="52"/>
      <c r="F221" s="52"/>
    </row>
    <row r="222" spans="1:6" ht="12.75">
      <c r="A222" s="52"/>
      <c r="B222" s="52"/>
      <c r="C222" s="52"/>
      <c r="E222" s="52"/>
      <c r="F222" s="52"/>
    </row>
    <row r="223" spans="1:6" ht="12.75">
      <c r="A223" s="52"/>
      <c r="B223" s="52"/>
      <c r="C223" s="52"/>
      <c r="E223" s="52"/>
      <c r="F223" s="52"/>
    </row>
    <row r="224" spans="1:6" ht="12.75">
      <c r="A224" s="52"/>
      <c r="B224" s="52"/>
      <c r="C224" s="52"/>
      <c r="E224" s="52"/>
      <c r="F224" s="52"/>
    </row>
    <row r="225" spans="1:6" ht="12.75">
      <c r="A225" s="52"/>
      <c r="B225" s="52"/>
      <c r="C225" s="52"/>
      <c r="E225" s="52"/>
      <c r="F225" s="52"/>
    </row>
    <row r="226" spans="1:6" ht="12.75">
      <c r="A226" s="52"/>
      <c r="B226" s="52"/>
      <c r="C226" s="52"/>
      <c r="E226" s="52"/>
      <c r="F226" s="52"/>
    </row>
    <row r="227" spans="1:6" ht="12.75">
      <c r="A227" s="52"/>
      <c r="B227" s="52"/>
      <c r="C227" s="52"/>
      <c r="E227" s="52"/>
      <c r="F227" s="52"/>
    </row>
    <row r="228" spans="1:6" ht="12.75">
      <c r="A228" s="52"/>
      <c r="B228" s="52"/>
      <c r="C228" s="52"/>
      <c r="E228" s="52"/>
      <c r="F228" s="52"/>
    </row>
    <row r="229" spans="1:6" ht="12.75">
      <c r="A229" s="52"/>
      <c r="B229" s="52"/>
      <c r="C229" s="52"/>
      <c r="E229" s="52"/>
      <c r="F229" s="52"/>
    </row>
    <row r="230" spans="1:6" ht="12.75">
      <c r="A230" s="52"/>
      <c r="B230" s="52"/>
      <c r="C230" s="52"/>
      <c r="E230" s="52"/>
      <c r="F230" s="52"/>
    </row>
    <row r="231" spans="1:6" ht="12.75">
      <c r="A231" s="52"/>
      <c r="B231" s="52"/>
      <c r="C231" s="52"/>
      <c r="E231" s="52"/>
      <c r="F231" s="52"/>
    </row>
    <row r="232" spans="1:6" ht="12.75">
      <c r="A232" s="52"/>
      <c r="B232" s="52"/>
      <c r="C232" s="52"/>
      <c r="E232" s="52"/>
      <c r="F232" s="52"/>
    </row>
    <row r="233" spans="1:6" ht="12.75">
      <c r="A233" s="52"/>
      <c r="B233" s="52"/>
      <c r="C233" s="52"/>
      <c r="E233" s="52"/>
      <c r="F233" s="52"/>
    </row>
    <row r="234" spans="1:6" ht="12.75">
      <c r="A234" s="52"/>
      <c r="B234" s="52"/>
      <c r="C234" s="52"/>
      <c r="E234" s="52"/>
      <c r="F234" s="52"/>
    </row>
    <row r="235" spans="1:6" ht="12.75">
      <c r="A235" s="52"/>
      <c r="B235" s="52"/>
      <c r="C235" s="52"/>
      <c r="E235" s="52"/>
      <c r="F235" s="52"/>
    </row>
    <row r="236" spans="1:6" ht="12.75">
      <c r="A236" s="52"/>
      <c r="B236" s="52"/>
      <c r="C236" s="52"/>
      <c r="E236" s="52"/>
      <c r="F236" s="52"/>
    </row>
    <row r="237" spans="1:6" ht="12.75">
      <c r="A237" s="52"/>
      <c r="B237" s="52"/>
      <c r="C237" s="52"/>
      <c r="E237" s="52"/>
      <c r="F237" s="52"/>
    </row>
    <row r="238" spans="1:6" ht="12.75">
      <c r="A238" s="52"/>
      <c r="B238" s="52"/>
      <c r="C238" s="52"/>
      <c r="E238" s="52"/>
      <c r="F238" s="52"/>
    </row>
    <row r="239" spans="1:6" ht="12.75">
      <c r="A239" s="52"/>
      <c r="B239" s="52"/>
      <c r="C239" s="52"/>
      <c r="E239" s="52"/>
      <c r="F239" s="52"/>
    </row>
    <row r="240" spans="1:6" ht="12.75">
      <c r="A240" s="52"/>
      <c r="B240" s="52"/>
      <c r="C240" s="52"/>
      <c r="E240" s="52"/>
      <c r="F240" s="52"/>
    </row>
    <row r="241" spans="1:6" ht="12.75">
      <c r="A241" s="52"/>
      <c r="B241" s="52"/>
      <c r="C241" s="52"/>
      <c r="E241" s="52"/>
      <c r="F241" s="52"/>
    </row>
    <row r="242" spans="1:6" ht="12.75">
      <c r="A242" s="52"/>
      <c r="B242" s="52"/>
      <c r="C242" s="52"/>
      <c r="E242" s="52"/>
      <c r="F242" s="52"/>
    </row>
    <row r="243" spans="1:6" ht="12.75">
      <c r="A243" s="52"/>
      <c r="B243" s="52"/>
      <c r="C243" s="52"/>
      <c r="E243" s="52"/>
      <c r="F243" s="52"/>
    </row>
    <row r="244" spans="1:6" ht="12.75">
      <c r="A244" s="52"/>
      <c r="B244" s="52"/>
      <c r="C244" s="52"/>
      <c r="E244" s="52"/>
      <c r="F244" s="52"/>
    </row>
    <row r="245" spans="1:6" ht="12.75">
      <c r="A245" s="52"/>
      <c r="B245" s="52"/>
      <c r="C245" s="52"/>
      <c r="E245" s="52"/>
      <c r="F245" s="52"/>
    </row>
    <row r="246" spans="1:6" ht="12.75">
      <c r="A246" s="52"/>
      <c r="B246" s="52"/>
      <c r="C246" s="52"/>
      <c r="E246" s="52"/>
      <c r="F246" s="52"/>
    </row>
    <row r="247" spans="1:6" ht="12.75">
      <c r="A247" s="52"/>
      <c r="B247" s="52"/>
      <c r="C247" s="52"/>
      <c r="E247" s="52"/>
      <c r="F247" s="52"/>
    </row>
    <row r="248" spans="1:6" ht="12.75">
      <c r="A248" s="52"/>
      <c r="B248" s="52"/>
      <c r="C248" s="52"/>
      <c r="E248" s="52"/>
      <c r="F248" s="52"/>
    </row>
    <row r="249" spans="1:6" ht="12.75">
      <c r="A249" s="52"/>
      <c r="B249" s="52"/>
      <c r="C249" s="52"/>
      <c r="E249" s="52"/>
      <c r="F249" s="52"/>
    </row>
    <row r="250" spans="1:6" ht="12.75">
      <c r="A250" s="52"/>
      <c r="B250" s="52"/>
      <c r="C250" s="52"/>
      <c r="E250" s="52"/>
      <c r="F250" s="52"/>
    </row>
    <row r="251" spans="1:6" ht="12.75">
      <c r="A251" s="52"/>
      <c r="B251" s="52"/>
      <c r="C251" s="52"/>
      <c r="E251" s="52"/>
      <c r="F251" s="52"/>
    </row>
    <row r="252" spans="1:6" ht="12.75">
      <c r="A252" s="52"/>
      <c r="B252" s="52"/>
      <c r="C252" s="52"/>
      <c r="E252" s="52"/>
      <c r="F252" s="52"/>
    </row>
    <row r="253" spans="1:6" ht="12.75">
      <c r="A253" s="52"/>
      <c r="B253" s="52"/>
      <c r="C253" s="52"/>
      <c r="E253" s="52"/>
      <c r="F253" s="52"/>
    </row>
    <row r="254" spans="1:6" ht="12.75">
      <c r="A254" s="52"/>
      <c r="B254" s="52"/>
      <c r="C254" s="52"/>
      <c r="E254" s="52"/>
      <c r="F254" s="52"/>
    </row>
    <row r="255" spans="1:6" ht="12.75">
      <c r="A255" s="52"/>
      <c r="B255" s="52"/>
      <c r="C255" s="52"/>
      <c r="E255" s="52"/>
      <c r="F255" s="52"/>
    </row>
    <row r="256" spans="1:6" ht="12.75">
      <c r="A256" s="52"/>
      <c r="B256" s="52"/>
      <c r="C256" s="52"/>
      <c r="E256" s="52"/>
      <c r="F256" s="52"/>
    </row>
    <row r="257" spans="1:6" ht="12.75">
      <c r="A257" s="52"/>
      <c r="B257" s="52"/>
      <c r="C257" s="52"/>
      <c r="E257" s="52"/>
      <c r="F257" s="52"/>
    </row>
    <row r="258" spans="1:6" ht="12.75">
      <c r="A258" s="52"/>
      <c r="B258" s="52"/>
      <c r="C258" s="52"/>
      <c r="E258" s="52"/>
      <c r="F258" s="52"/>
    </row>
    <row r="259" spans="1:6" ht="12.75">
      <c r="A259" s="52"/>
      <c r="B259" s="52"/>
      <c r="C259" s="52"/>
      <c r="E259" s="52"/>
      <c r="F259" s="52"/>
    </row>
    <row r="260" spans="1:6" ht="12.75">
      <c r="A260" s="52"/>
      <c r="B260" s="52"/>
      <c r="C260" s="52"/>
      <c r="E260" s="52"/>
      <c r="F260" s="52"/>
    </row>
    <row r="261" spans="1:6" ht="12.75">
      <c r="A261" s="52"/>
      <c r="B261" s="52"/>
      <c r="C261" s="52"/>
      <c r="E261" s="52"/>
      <c r="F261" s="52"/>
    </row>
    <row r="262" spans="1:6" ht="12.75">
      <c r="A262" s="52"/>
      <c r="B262" s="52"/>
      <c r="C262" s="52"/>
      <c r="E262" s="52"/>
      <c r="F262" s="52"/>
    </row>
    <row r="263" spans="1:6" ht="12.75">
      <c r="A263" s="52"/>
      <c r="B263" s="52"/>
      <c r="C263" s="52"/>
      <c r="E263" s="52"/>
      <c r="F263" s="52"/>
    </row>
    <row r="264" spans="1:6" ht="12.75">
      <c r="A264" s="52"/>
      <c r="B264" s="52"/>
      <c r="C264" s="52"/>
      <c r="E264" s="52"/>
      <c r="F264" s="52"/>
    </row>
    <row r="265" spans="1:6" ht="12.75">
      <c r="A265" s="52"/>
      <c r="B265" s="52"/>
      <c r="C265" s="52"/>
      <c r="E265" s="52"/>
      <c r="F265" s="52"/>
    </row>
    <row r="266" spans="1:6" ht="12.75">
      <c r="A266" s="52"/>
      <c r="B266" s="52"/>
      <c r="C266" s="52"/>
      <c r="E266" s="52"/>
      <c r="F266" s="52"/>
    </row>
    <row r="267" spans="1:6" ht="12.75">
      <c r="A267" s="52"/>
      <c r="B267" s="52"/>
      <c r="C267" s="52"/>
      <c r="E267" s="52"/>
      <c r="F267" s="52"/>
    </row>
    <row r="268" spans="1:6" ht="12.75">
      <c r="A268" s="52"/>
      <c r="B268" s="52"/>
      <c r="C268" s="52"/>
      <c r="E268" s="52"/>
      <c r="F268" s="52"/>
    </row>
    <row r="269" spans="1:6" ht="12.75">
      <c r="A269" s="52"/>
      <c r="B269" s="52"/>
      <c r="C269" s="52"/>
      <c r="E269" s="52"/>
      <c r="F269" s="52"/>
    </row>
    <row r="270" spans="1:6" ht="12.75">
      <c r="A270" s="52"/>
      <c r="B270" s="52"/>
      <c r="C270" s="52"/>
      <c r="E270" s="52"/>
      <c r="F270" s="52"/>
    </row>
    <row r="271" spans="1:6" ht="12.75">
      <c r="A271" s="52"/>
      <c r="B271" s="52"/>
      <c r="C271" s="52"/>
      <c r="E271" s="52"/>
      <c r="F271" s="52"/>
    </row>
    <row r="272" spans="1:6" ht="12.75">
      <c r="A272" s="52"/>
      <c r="B272" s="52"/>
      <c r="C272" s="52"/>
      <c r="E272" s="52"/>
      <c r="F272" s="52"/>
    </row>
    <row r="273" spans="1:6" ht="12.75">
      <c r="A273" s="52"/>
      <c r="B273" s="52"/>
      <c r="C273" s="52"/>
      <c r="E273" s="52"/>
      <c r="F273" s="52"/>
    </row>
    <row r="274" spans="1:6" ht="12.75">
      <c r="A274" s="52"/>
      <c r="B274" s="52"/>
      <c r="C274" s="52"/>
      <c r="E274" s="52"/>
      <c r="F274" s="52"/>
    </row>
    <row r="275" spans="1:6" ht="12.75">
      <c r="A275" s="52"/>
      <c r="B275" s="52"/>
      <c r="C275" s="52"/>
      <c r="E275" s="52"/>
      <c r="F275" s="52"/>
    </row>
    <row r="276" spans="1:6" ht="12.75">
      <c r="A276" s="52"/>
      <c r="B276" s="52"/>
      <c r="C276" s="52"/>
      <c r="E276" s="52"/>
      <c r="F276" s="52"/>
    </row>
    <row r="277" spans="1:6" ht="12.75">
      <c r="A277" s="52"/>
      <c r="B277" s="52"/>
      <c r="C277" s="52"/>
      <c r="E277" s="52"/>
      <c r="F277" s="52"/>
    </row>
    <row r="278" spans="1:6" ht="12.75">
      <c r="A278" s="52"/>
      <c r="B278" s="52"/>
      <c r="C278" s="52"/>
      <c r="E278" s="52"/>
      <c r="F278" s="52"/>
    </row>
    <row r="279" spans="1:6" ht="12.75">
      <c r="A279" s="52"/>
      <c r="B279" s="52"/>
      <c r="C279" s="52"/>
      <c r="E279" s="52"/>
      <c r="F279" s="52"/>
    </row>
    <row r="280" spans="1:6" ht="12.75">
      <c r="A280" s="52"/>
      <c r="B280" s="52"/>
      <c r="C280" s="52"/>
      <c r="E280" s="52"/>
      <c r="F280" s="52"/>
    </row>
    <row r="281" spans="1:6" ht="12.75">
      <c r="A281" s="52"/>
      <c r="B281" s="52"/>
      <c r="C281" s="52"/>
      <c r="E281" s="52"/>
      <c r="F281" s="52"/>
    </row>
    <row r="282" spans="1:6" ht="12.75">
      <c r="A282" s="52"/>
      <c r="B282" s="52"/>
      <c r="C282" s="52"/>
      <c r="E282" s="52"/>
      <c r="F282" s="52"/>
    </row>
    <row r="283" spans="1:6" ht="12.75">
      <c r="A283" s="52"/>
      <c r="B283" s="52"/>
      <c r="C283" s="52"/>
      <c r="E283" s="52"/>
      <c r="F283" s="52"/>
    </row>
    <row r="284" spans="1:6" ht="12.75">
      <c r="A284" s="52"/>
      <c r="B284" s="52"/>
      <c r="C284" s="52"/>
      <c r="E284" s="52"/>
      <c r="F284" s="52"/>
    </row>
    <row r="285" spans="1:6" ht="12.75">
      <c r="A285" s="52"/>
      <c r="B285" s="52"/>
      <c r="C285" s="52"/>
      <c r="E285" s="52"/>
      <c r="F285" s="52"/>
    </row>
    <row r="286" spans="1:6" ht="12.75">
      <c r="A286" s="52"/>
      <c r="B286" s="52"/>
      <c r="C286" s="52"/>
      <c r="E286" s="52"/>
      <c r="F286" s="52"/>
    </row>
    <row r="287" spans="1:6" ht="12.75">
      <c r="A287" s="52"/>
      <c r="B287" s="52"/>
      <c r="C287" s="52"/>
      <c r="E287" s="52"/>
      <c r="F287" s="52"/>
    </row>
    <row r="288" spans="1:6" ht="12.75">
      <c r="A288" s="52"/>
      <c r="B288" s="52"/>
      <c r="C288" s="52"/>
      <c r="E288" s="52"/>
      <c r="F288" s="52"/>
    </row>
    <row r="289" spans="1:6" ht="12.75">
      <c r="A289" s="52"/>
      <c r="B289" s="52"/>
      <c r="C289" s="52"/>
      <c r="E289" s="52"/>
      <c r="F289" s="52"/>
    </row>
    <row r="290" spans="1:6" ht="12.75">
      <c r="A290" s="52"/>
      <c r="B290" s="52"/>
      <c r="C290" s="52"/>
      <c r="E290" s="52"/>
      <c r="F290" s="52"/>
    </row>
    <row r="291" spans="1:6" ht="12.75">
      <c r="A291" s="52"/>
      <c r="B291" s="52"/>
      <c r="C291" s="52"/>
      <c r="E291" s="52"/>
      <c r="F291" s="52"/>
    </row>
    <row r="292" spans="1:6" ht="12.75">
      <c r="A292" s="52"/>
      <c r="B292" s="52"/>
      <c r="C292" s="52"/>
      <c r="E292" s="52"/>
      <c r="F292" s="52"/>
    </row>
    <row r="293" spans="1:6" ht="12.75">
      <c r="A293" s="52"/>
      <c r="B293" s="52"/>
      <c r="C293" s="52"/>
      <c r="E293" s="52"/>
      <c r="F293" s="52"/>
    </row>
    <row r="294" spans="1:6" ht="12.75">
      <c r="A294" s="52"/>
      <c r="B294" s="52"/>
      <c r="C294" s="52"/>
      <c r="E294" s="52"/>
      <c r="F294" s="52"/>
    </row>
    <row r="295" spans="1:6" ht="12.75">
      <c r="A295" s="52"/>
      <c r="B295" s="52"/>
      <c r="C295" s="52"/>
      <c r="E295" s="52"/>
      <c r="F295" s="52"/>
    </row>
    <row r="296" spans="1:6" ht="12.75">
      <c r="A296" s="52"/>
      <c r="B296" s="52"/>
      <c r="C296" s="52"/>
      <c r="E296" s="52"/>
      <c r="F296" s="52"/>
    </row>
    <row r="297" spans="1:6" ht="12.75">
      <c r="A297" s="52"/>
      <c r="B297" s="52"/>
      <c r="C297" s="52"/>
      <c r="E297" s="52"/>
      <c r="F297" s="52"/>
    </row>
    <row r="298" spans="1:6" ht="12.75">
      <c r="A298" s="52"/>
      <c r="B298" s="52"/>
      <c r="C298" s="52"/>
      <c r="E298" s="52"/>
      <c r="F298" s="52"/>
    </row>
    <row r="299" spans="1:6" ht="12.75">
      <c r="A299" s="52"/>
      <c r="B299" s="52"/>
      <c r="C299" s="52"/>
      <c r="E299" s="52"/>
      <c r="F299" s="52"/>
    </row>
    <row r="300" spans="1:6" ht="12.75">
      <c r="A300" s="52"/>
      <c r="B300" s="52"/>
      <c r="C300" s="52"/>
      <c r="E300" s="52"/>
      <c r="F300" s="52"/>
    </row>
    <row r="301" spans="1:6" ht="12.75">
      <c r="A301" s="52"/>
      <c r="B301" s="52"/>
      <c r="C301" s="52"/>
      <c r="E301" s="52"/>
      <c r="F301" s="52"/>
    </row>
    <row r="302" spans="1:6" ht="12.75">
      <c r="A302" s="52"/>
      <c r="B302" s="52"/>
      <c r="C302" s="52"/>
      <c r="E302" s="52"/>
      <c r="F302" s="52"/>
    </row>
    <row r="303" spans="1:6" ht="12.75">
      <c r="A303" s="52"/>
      <c r="B303" s="52"/>
      <c r="C303" s="52"/>
      <c r="E303" s="52"/>
      <c r="F303" s="52"/>
    </row>
    <row r="304" spans="1:6" ht="12.75">
      <c r="A304" s="52"/>
      <c r="B304" s="52"/>
      <c r="C304" s="52"/>
      <c r="E304" s="52"/>
      <c r="F304" s="52"/>
    </row>
    <row r="305" spans="1:6" ht="12.75">
      <c r="A305" s="52"/>
      <c r="B305" s="52"/>
      <c r="C305" s="52"/>
      <c r="E305" s="52"/>
      <c r="F305" s="52"/>
    </row>
    <row r="306" spans="1:6" ht="12.75">
      <c r="A306" s="52"/>
      <c r="B306" s="52"/>
      <c r="C306" s="52"/>
      <c r="E306" s="52"/>
      <c r="F306" s="52"/>
    </row>
    <row r="307" spans="1:6" ht="12.75">
      <c r="A307" s="52"/>
      <c r="B307" s="52"/>
      <c r="C307" s="52"/>
      <c r="E307" s="52"/>
      <c r="F307" s="52"/>
    </row>
    <row r="308" spans="1:6" ht="12.75">
      <c r="A308" s="52"/>
      <c r="B308" s="52"/>
      <c r="C308" s="52"/>
      <c r="E308" s="52"/>
      <c r="F308" s="52"/>
    </row>
    <row r="309" spans="1:6" ht="12.75">
      <c r="A309" s="52"/>
      <c r="B309" s="52"/>
      <c r="C309" s="52"/>
      <c r="E309" s="52"/>
      <c r="F309" s="52"/>
    </row>
    <row r="310" spans="1:6" ht="12.75">
      <c r="A310" s="52"/>
      <c r="B310" s="52"/>
      <c r="C310" s="52"/>
      <c r="E310" s="52"/>
      <c r="F310" s="52"/>
    </row>
    <row r="311" spans="1:6" ht="12.75">
      <c r="A311" s="52"/>
      <c r="B311" s="52"/>
      <c r="C311" s="52"/>
      <c r="E311" s="52"/>
      <c r="F311" s="52"/>
    </row>
    <row r="312" spans="1:6" ht="12.75">
      <c r="A312" s="52"/>
      <c r="B312" s="52"/>
      <c r="C312" s="52"/>
      <c r="E312" s="52"/>
      <c r="F312" s="52"/>
    </row>
    <row r="313" spans="1:6" ht="12.75">
      <c r="A313" s="52"/>
      <c r="B313" s="52"/>
      <c r="C313" s="52"/>
      <c r="E313" s="52"/>
      <c r="F313" s="52"/>
    </row>
    <row r="314" spans="1:6" ht="12.75">
      <c r="A314" s="52"/>
      <c r="B314" s="52"/>
      <c r="C314" s="52"/>
      <c r="E314" s="52"/>
      <c r="F314" s="52"/>
    </row>
    <row r="315" spans="1:6" ht="12.75">
      <c r="A315" s="52"/>
      <c r="B315" s="52"/>
      <c r="C315" s="52"/>
      <c r="E315" s="52"/>
      <c r="F315" s="52"/>
    </row>
    <row r="316" spans="1:6" ht="12.75">
      <c r="A316" s="52"/>
      <c r="B316" s="52"/>
      <c r="C316" s="52"/>
      <c r="E316" s="52"/>
      <c r="F316" s="52"/>
    </row>
    <row r="317" spans="1:6" ht="12.75">
      <c r="A317" s="52"/>
      <c r="B317" s="52"/>
      <c r="C317" s="52"/>
      <c r="E317" s="52"/>
      <c r="F317" s="52"/>
    </row>
    <row r="318" spans="1:6" ht="12.75">
      <c r="A318" s="52"/>
      <c r="B318" s="52"/>
      <c r="C318" s="52"/>
      <c r="E318" s="52"/>
      <c r="F318" s="52"/>
    </row>
    <row r="319" spans="1:6" ht="12.75">
      <c r="A319" s="52"/>
      <c r="B319" s="52"/>
      <c r="C319" s="52"/>
      <c r="E319" s="52"/>
      <c r="F319" s="52"/>
    </row>
    <row r="320" spans="1:6" ht="12.75">
      <c r="A320" s="52"/>
      <c r="B320" s="52"/>
      <c r="C320" s="52"/>
      <c r="E320" s="52"/>
      <c r="F320" s="52"/>
    </row>
    <row r="321" spans="1:6" ht="12.75">
      <c r="A321" s="52"/>
      <c r="B321" s="52"/>
      <c r="C321" s="52"/>
      <c r="E321" s="52"/>
      <c r="F321" s="52"/>
    </row>
    <row r="322" spans="1:6" ht="12.75">
      <c r="A322" s="52"/>
      <c r="B322" s="52"/>
      <c r="C322" s="52"/>
      <c r="E322" s="52"/>
      <c r="F322" s="52"/>
    </row>
    <row r="323" spans="1:6" ht="12.75">
      <c r="A323" s="52"/>
      <c r="B323" s="52"/>
      <c r="C323" s="52"/>
      <c r="E323" s="52"/>
      <c r="F323" s="52"/>
    </row>
    <row r="324" spans="1:6" ht="12.75">
      <c r="A324" s="52"/>
      <c r="B324" s="52"/>
      <c r="C324" s="52"/>
      <c r="E324" s="52"/>
      <c r="F324" s="52"/>
    </row>
    <row r="325" spans="1:6" ht="12.75">
      <c r="A325" s="52"/>
      <c r="B325" s="52"/>
      <c r="C325" s="52"/>
      <c r="E325" s="52"/>
      <c r="F325" s="52"/>
    </row>
    <row r="326" spans="1:6" ht="12.75">
      <c r="A326" s="52"/>
      <c r="B326" s="52"/>
      <c r="C326" s="52"/>
      <c r="E326" s="52"/>
      <c r="F326" s="52"/>
    </row>
    <row r="327" spans="1:6" ht="12.75">
      <c r="A327" s="52"/>
      <c r="B327" s="52"/>
      <c r="C327" s="52"/>
      <c r="E327" s="52"/>
      <c r="F327" s="52"/>
    </row>
    <row r="328" spans="1:6" ht="12.75">
      <c r="A328" s="52"/>
      <c r="B328" s="52"/>
      <c r="C328" s="52"/>
      <c r="E328" s="52"/>
      <c r="F328" s="52"/>
    </row>
  </sheetData>
  <mergeCells count="1">
    <mergeCell ref="A58:F58"/>
  </mergeCells>
  <printOptions horizontalCentered="1"/>
  <pageMargins left="0.73" right="0.52" top="0.63" bottom="0.64" header="0.71" footer="0.45"/>
  <pageSetup fitToHeight="1" fitToWidth="1" horizontalDpi="600" verticalDpi="600" orientation="portrait" scale="92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2.00390625" style="5" customWidth="1"/>
    <col min="2" max="2" width="9.421875" style="5" customWidth="1"/>
    <col min="3" max="3" width="1.1484375" style="5" customWidth="1"/>
    <col min="4" max="4" width="12.140625" style="5" customWidth="1"/>
    <col min="5" max="5" width="1.1484375" style="5" customWidth="1"/>
    <col min="6" max="6" width="11.8515625" style="5" customWidth="1"/>
    <col min="7" max="7" width="1.421875" style="5" customWidth="1"/>
    <col min="8" max="8" width="9.421875" style="5" customWidth="1"/>
    <col min="9" max="9" width="1.1484375" style="5" customWidth="1"/>
    <col min="10" max="10" width="9.57421875" style="5" customWidth="1"/>
    <col min="11" max="11" width="1.28515625" style="5" customWidth="1"/>
    <col min="12" max="12" width="11.140625" style="5" customWidth="1"/>
    <col min="13" max="19" width="1.28515625" style="5" customWidth="1"/>
  </cols>
  <sheetData>
    <row r="1" spans="1:11" ht="15.75">
      <c r="A1" s="43" t="s">
        <v>14</v>
      </c>
      <c r="B1" s="17"/>
      <c r="C1" s="17"/>
      <c r="D1" s="17"/>
      <c r="E1" s="17"/>
      <c r="F1" s="17"/>
      <c r="G1" s="17"/>
      <c r="H1" s="17"/>
      <c r="I1" s="17"/>
      <c r="J1" s="29"/>
      <c r="K1" s="29"/>
    </row>
    <row r="2" spans="1:11" ht="12.75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80"/>
      <c r="M3" s="22"/>
      <c r="N3" s="22"/>
      <c r="O3" s="22"/>
      <c r="P3" s="22"/>
    </row>
    <row r="4" spans="1:16" ht="12.75">
      <c r="A4" s="23"/>
      <c r="B4" s="23"/>
      <c r="C4" s="23"/>
      <c r="D4" s="23"/>
      <c r="E4" s="23"/>
      <c r="F4" s="23"/>
      <c r="G4" s="23"/>
      <c r="H4" s="23"/>
      <c r="I4" s="23"/>
      <c r="J4" s="32"/>
      <c r="K4" s="32"/>
      <c r="L4" s="22"/>
      <c r="M4" s="22"/>
      <c r="N4" s="22"/>
      <c r="O4" s="22"/>
      <c r="P4" s="22"/>
    </row>
    <row r="5" spans="1:16" ht="12.75">
      <c r="A5" s="23"/>
      <c r="B5" s="23"/>
      <c r="C5" s="23"/>
      <c r="D5" s="23"/>
      <c r="E5" s="23"/>
      <c r="F5" s="23"/>
      <c r="G5" s="23"/>
      <c r="H5" s="23"/>
      <c r="I5" s="23"/>
      <c r="J5" s="32"/>
      <c r="K5" s="32"/>
      <c r="L5" s="22"/>
      <c r="M5" s="22"/>
      <c r="N5" s="22"/>
      <c r="O5" s="22"/>
      <c r="P5" s="22"/>
    </row>
    <row r="6" ht="12.75">
      <c r="A6" s="21" t="s">
        <v>54</v>
      </c>
    </row>
    <row r="7" ht="12.75">
      <c r="A7" s="21" t="s">
        <v>120</v>
      </c>
    </row>
    <row r="8" ht="12.75">
      <c r="A8" s="6"/>
    </row>
    <row r="9" spans="1:12" ht="12.75">
      <c r="A9" s="6"/>
      <c r="J9" s="17" t="s">
        <v>94</v>
      </c>
      <c r="K9" s="23"/>
      <c r="L9" s="17" t="s">
        <v>20</v>
      </c>
    </row>
    <row r="10" spans="1:12" ht="12.75">
      <c r="A10" s="6"/>
      <c r="B10" s="116" t="s">
        <v>95</v>
      </c>
      <c r="C10" s="116"/>
      <c r="D10" s="116"/>
      <c r="E10" s="116"/>
      <c r="F10" s="116"/>
      <c r="G10" s="116"/>
      <c r="H10" s="116"/>
      <c r="J10" s="17" t="s">
        <v>96</v>
      </c>
      <c r="K10" s="23"/>
      <c r="L10" s="17" t="s">
        <v>97</v>
      </c>
    </row>
    <row r="11" spans="1:19" ht="12.75">
      <c r="A11" s="7"/>
      <c r="B11" s="7"/>
      <c r="C11" s="7"/>
      <c r="D11" s="10"/>
      <c r="E11" s="10"/>
      <c r="F11" s="7"/>
      <c r="G11" s="7"/>
      <c r="H11" s="10"/>
      <c r="M11" s="7"/>
      <c r="N11" s="7"/>
      <c r="R11" s="7"/>
      <c r="S11" s="7"/>
    </row>
    <row r="12" spans="1:19" ht="12.75">
      <c r="A12" s="7"/>
      <c r="B12" s="10" t="s">
        <v>43</v>
      </c>
      <c r="C12" s="10"/>
      <c r="D12" s="10" t="s">
        <v>113</v>
      </c>
      <c r="E12" s="11"/>
      <c r="F12" s="10" t="s">
        <v>42</v>
      </c>
      <c r="G12" s="11"/>
      <c r="H12" s="7"/>
      <c r="N12" s="7"/>
      <c r="R12" s="7"/>
      <c r="S12" s="7"/>
    </row>
    <row r="13" spans="1:18" ht="12.75">
      <c r="A13" s="7"/>
      <c r="B13" s="10" t="s">
        <v>41</v>
      </c>
      <c r="C13" s="11"/>
      <c r="D13" s="10" t="s">
        <v>114</v>
      </c>
      <c r="E13" s="11"/>
      <c r="F13" s="10" t="s">
        <v>40</v>
      </c>
      <c r="G13" s="11"/>
      <c r="H13" s="10" t="s">
        <v>20</v>
      </c>
      <c r="N13" s="7"/>
      <c r="R13" s="7"/>
    </row>
    <row r="14" spans="1:18" ht="12.75">
      <c r="A14" s="7"/>
      <c r="B14" s="33" t="s">
        <v>13</v>
      </c>
      <c r="C14" s="11"/>
      <c r="D14" s="33" t="s">
        <v>13</v>
      </c>
      <c r="E14" s="11"/>
      <c r="F14" s="33" t="s">
        <v>13</v>
      </c>
      <c r="G14" s="11"/>
      <c r="H14" s="33" t="s">
        <v>13</v>
      </c>
      <c r="J14" s="33" t="s">
        <v>13</v>
      </c>
      <c r="L14" s="33" t="s">
        <v>13</v>
      </c>
      <c r="N14" s="7"/>
      <c r="R14" s="7"/>
    </row>
    <row r="15" spans="1:18" ht="12.75">
      <c r="A15" s="34" t="s">
        <v>122</v>
      </c>
      <c r="B15" s="7"/>
      <c r="C15" s="8"/>
      <c r="D15" s="7"/>
      <c r="E15" s="8"/>
      <c r="F15" s="7"/>
      <c r="G15" s="8"/>
      <c r="H15" s="7"/>
      <c r="N15" s="7"/>
      <c r="R15" s="7"/>
    </row>
    <row r="16" spans="1:18" ht="12.75">
      <c r="A16" s="34"/>
      <c r="B16" s="7"/>
      <c r="C16" s="8"/>
      <c r="D16" s="7"/>
      <c r="E16" s="8"/>
      <c r="F16" s="7"/>
      <c r="G16" s="8"/>
      <c r="H16" s="7"/>
      <c r="N16" s="7"/>
      <c r="R16" s="7"/>
    </row>
    <row r="17" spans="1:18" ht="12.75">
      <c r="A17" s="9" t="s">
        <v>82</v>
      </c>
      <c r="B17" s="16">
        <v>392683</v>
      </c>
      <c r="C17" s="13"/>
      <c r="D17" s="16">
        <v>244525</v>
      </c>
      <c r="E17" s="13"/>
      <c r="F17" s="16">
        <v>-1157150</v>
      </c>
      <c r="G17" s="13"/>
      <c r="H17" s="16">
        <f>B17+D17+F17</f>
        <v>-519942</v>
      </c>
      <c r="J17" s="45">
        <v>19580</v>
      </c>
      <c r="L17" s="48">
        <f>+J17+H17</f>
        <v>-500362</v>
      </c>
      <c r="N17" s="7"/>
      <c r="R17" s="7"/>
    </row>
    <row r="18" spans="1:18" ht="12.75">
      <c r="A18" s="15"/>
      <c r="B18" s="16"/>
      <c r="C18" s="13"/>
      <c r="D18" s="16"/>
      <c r="E18" s="13"/>
      <c r="F18" s="16"/>
      <c r="G18" s="13"/>
      <c r="H18" s="16"/>
      <c r="N18" s="7"/>
      <c r="R18" s="7"/>
    </row>
    <row r="19" spans="1:19" s="106" customFormat="1" ht="40.5" customHeight="1">
      <c r="A19" s="77" t="s">
        <v>108</v>
      </c>
      <c r="B19" s="16">
        <v>0</v>
      </c>
      <c r="C19" s="13"/>
      <c r="D19" s="16">
        <v>0</v>
      </c>
      <c r="E19" s="13"/>
      <c r="F19" s="16">
        <f>+PL!G39</f>
        <v>-42857</v>
      </c>
      <c r="G19" s="13"/>
      <c r="H19" s="16">
        <f>B19+D19+F19</f>
        <v>-42857</v>
      </c>
      <c r="I19" s="47"/>
      <c r="J19" s="44">
        <f>+PL!G41</f>
        <v>-3959</v>
      </c>
      <c r="K19" s="47"/>
      <c r="L19" s="46">
        <f>+J19+H19</f>
        <v>-46816</v>
      </c>
      <c r="M19" s="47"/>
      <c r="N19" s="15"/>
      <c r="O19" s="47"/>
      <c r="P19" s="47"/>
      <c r="Q19" s="47"/>
      <c r="R19" s="15"/>
      <c r="S19" s="47"/>
    </row>
    <row r="20" spans="1:18" ht="12.75">
      <c r="A20" s="15"/>
      <c r="B20" s="16"/>
      <c r="C20" s="13"/>
      <c r="D20" s="16"/>
      <c r="E20" s="13"/>
      <c r="F20" s="16"/>
      <c r="G20" s="13"/>
      <c r="H20" s="16"/>
      <c r="N20" s="7"/>
      <c r="R20" s="7"/>
    </row>
    <row r="21" spans="1:18" ht="12.75">
      <c r="A21" s="15" t="s">
        <v>127</v>
      </c>
      <c r="B21" s="16">
        <f>-353415</f>
        <v>-353415</v>
      </c>
      <c r="C21" s="13"/>
      <c r="D21" s="16">
        <v>0</v>
      </c>
      <c r="E21" s="13"/>
      <c r="F21" s="16">
        <f>-B21</f>
        <v>353415</v>
      </c>
      <c r="G21" s="13"/>
      <c r="H21" s="16">
        <f>B21+D21+F21</f>
        <v>0</v>
      </c>
      <c r="J21" s="107">
        <v>0</v>
      </c>
      <c r="L21" s="46">
        <f>+J21+H21</f>
        <v>0</v>
      </c>
      <c r="N21" s="7"/>
      <c r="R21" s="7"/>
    </row>
    <row r="22" spans="1:18" ht="12.75">
      <c r="A22" s="15"/>
      <c r="B22" s="16"/>
      <c r="C22" s="13"/>
      <c r="D22" s="16"/>
      <c r="E22" s="13"/>
      <c r="F22" s="16"/>
      <c r="G22" s="13"/>
      <c r="H22" s="16"/>
      <c r="J22" s="107"/>
      <c r="N22" s="7"/>
      <c r="R22" s="7"/>
    </row>
    <row r="23" spans="1:18" ht="12.75">
      <c r="A23" s="15" t="s">
        <v>129</v>
      </c>
      <c r="B23" s="16">
        <v>0</v>
      </c>
      <c r="C23" s="13"/>
      <c r="D23" s="16">
        <f>-134488</f>
        <v>-134488</v>
      </c>
      <c r="E23" s="13"/>
      <c r="F23" s="16">
        <f>-D23</f>
        <v>134488</v>
      </c>
      <c r="G23" s="13"/>
      <c r="H23" s="16">
        <f>B23+D23+F23</f>
        <v>0</v>
      </c>
      <c r="J23" s="107">
        <v>0</v>
      </c>
      <c r="L23" s="46">
        <f>+J23+H23</f>
        <v>0</v>
      </c>
      <c r="N23" s="7"/>
      <c r="R23" s="7"/>
    </row>
    <row r="24" spans="1:18" ht="12.75">
      <c r="A24" s="15"/>
      <c r="B24" s="16"/>
      <c r="C24" s="13"/>
      <c r="D24" s="16"/>
      <c r="E24" s="13"/>
      <c r="F24" s="16"/>
      <c r="G24" s="13"/>
      <c r="H24" s="16"/>
      <c r="J24" s="107"/>
      <c r="N24" s="7"/>
      <c r="R24" s="7"/>
    </row>
    <row r="25" spans="1:18" ht="12.75">
      <c r="A25" s="15" t="s">
        <v>128</v>
      </c>
      <c r="B25" s="16">
        <v>0</v>
      </c>
      <c r="C25" s="13"/>
      <c r="D25" s="16">
        <v>-98485</v>
      </c>
      <c r="E25" s="13"/>
      <c r="F25" s="16">
        <f>-D25</f>
        <v>98485</v>
      </c>
      <c r="G25" s="13"/>
      <c r="H25" s="16">
        <f>B25+D25+F25</f>
        <v>0</v>
      </c>
      <c r="J25" s="107">
        <v>0</v>
      </c>
      <c r="L25" s="46">
        <f>+J25+H25</f>
        <v>0</v>
      </c>
      <c r="N25" s="7"/>
      <c r="R25" s="7"/>
    </row>
    <row r="26" spans="1:18" ht="12.75">
      <c r="A26" s="15"/>
      <c r="B26" s="16"/>
      <c r="C26" s="13"/>
      <c r="D26" s="16"/>
      <c r="E26" s="13"/>
      <c r="F26" s="16"/>
      <c r="G26" s="13"/>
      <c r="H26" s="16"/>
      <c r="J26" s="107"/>
      <c r="N26" s="7"/>
      <c r="R26" s="7"/>
    </row>
    <row r="27" spans="1:19" s="106" customFormat="1" ht="14.25" customHeight="1">
      <c r="A27" s="15"/>
      <c r="B27" s="16"/>
      <c r="C27" s="13"/>
      <c r="D27" s="16"/>
      <c r="E27" s="13"/>
      <c r="F27" s="16"/>
      <c r="G27" s="13"/>
      <c r="H27" s="16"/>
      <c r="I27" s="47"/>
      <c r="J27" s="47"/>
      <c r="K27" s="47"/>
      <c r="L27" s="47"/>
      <c r="M27" s="47"/>
      <c r="N27" s="15"/>
      <c r="O27" s="47"/>
      <c r="P27" s="47"/>
      <c r="Q27" s="47"/>
      <c r="R27" s="15"/>
      <c r="S27" s="47"/>
    </row>
    <row r="28" spans="1:19" s="106" customFormat="1" ht="13.5" thickBot="1">
      <c r="A28" s="9" t="s">
        <v>123</v>
      </c>
      <c r="B28" s="55">
        <f>SUM(B17:B26)</f>
        <v>39268</v>
      </c>
      <c r="C28" s="13"/>
      <c r="D28" s="55">
        <f>SUM(D17:D26)</f>
        <v>11552</v>
      </c>
      <c r="E28" s="13"/>
      <c r="F28" s="55">
        <f>SUM(F17:F26)</f>
        <v>-613619</v>
      </c>
      <c r="G28" s="13"/>
      <c r="H28" s="55">
        <f>SUM(H17:H26)</f>
        <v>-562799</v>
      </c>
      <c r="I28" s="47"/>
      <c r="J28" s="55">
        <f>SUM(J17:J26)</f>
        <v>15621</v>
      </c>
      <c r="K28" s="47"/>
      <c r="L28" s="55">
        <f>SUM(L17:L26)</f>
        <v>-547178</v>
      </c>
      <c r="M28" s="47"/>
      <c r="N28" s="15"/>
      <c r="O28" s="47"/>
      <c r="P28" s="47"/>
      <c r="Q28" s="47"/>
      <c r="R28" s="15"/>
      <c r="S28" s="47"/>
    </row>
    <row r="29" spans="1:18" ht="12.75">
      <c r="A29" s="15"/>
      <c r="B29" s="13"/>
      <c r="C29" s="13"/>
      <c r="D29" s="13"/>
      <c r="E29" s="13"/>
      <c r="F29" s="13"/>
      <c r="G29" s="13"/>
      <c r="H29" s="13"/>
      <c r="N29" s="7"/>
      <c r="R29" s="7"/>
    </row>
    <row r="30" spans="1:18" ht="12.75">
      <c r="A30" s="7"/>
      <c r="B30" s="7"/>
      <c r="C30" s="8"/>
      <c r="D30" s="7"/>
      <c r="E30" s="8"/>
      <c r="F30" s="15"/>
      <c r="G30" s="35"/>
      <c r="H30" s="15"/>
      <c r="N30" s="7"/>
      <c r="R30" s="7"/>
    </row>
    <row r="31" spans="1:18" ht="12.75">
      <c r="A31" s="7"/>
      <c r="B31" s="7"/>
      <c r="C31" s="8"/>
      <c r="D31" s="7"/>
      <c r="E31" s="8"/>
      <c r="F31" s="15"/>
      <c r="G31" s="35"/>
      <c r="H31" s="15"/>
      <c r="N31" s="7"/>
      <c r="R31" s="7"/>
    </row>
    <row r="32" spans="1:18" ht="12.75">
      <c r="A32" s="7"/>
      <c r="B32" s="7"/>
      <c r="C32" s="8"/>
      <c r="D32" s="7"/>
      <c r="E32" s="8"/>
      <c r="F32" s="15"/>
      <c r="G32" s="35"/>
      <c r="H32" s="15"/>
      <c r="N32" s="7"/>
      <c r="R32" s="7"/>
    </row>
    <row r="33" spans="1:18" ht="12.75">
      <c r="A33" s="15"/>
      <c r="B33" s="15"/>
      <c r="C33" s="35"/>
      <c r="D33" s="15"/>
      <c r="E33" s="35"/>
      <c r="F33" s="15"/>
      <c r="G33" s="35"/>
      <c r="H33" s="15"/>
      <c r="I33" s="47"/>
      <c r="J33" s="47"/>
      <c r="K33" s="47"/>
      <c r="L33" s="47"/>
      <c r="N33" s="7"/>
      <c r="R33" s="7"/>
    </row>
    <row r="34" spans="1:18" ht="12.75">
      <c r="A34" s="93" t="s">
        <v>124</v>
      </c>
      <c r="B34" s="15"/>
      <c r="C34" s="35"/>
      <c r="D34" s="15"/>
      <c r="E34" s="35"/>
      <c r="F34" s="15"/>
      <c r="G34" s="35"/>
      <c r="H34" s="15"/>
      <c r="I34" s="47"/>
      <c r="J34" s="47"/>
      <c r="K34" s="47"/>
      <c r="L34" s="47"/>
      <c r="N34" s="7"/>
      <c r="R34" s="7"/>
    </row>
    <row r="35" spans="1:18" ht="12.75">
      <c r="A35" s="93"/>
      <c r="B35" s="15"/>
      <c r="C35" s="35"/>
      <c r="D35" s="15"/>
      <c r="E35" s="35"/>
      <c r="F35" s="15"/>
      <c r="G35" s="35"/>
      <c r="H35" s="15"/>
      <c r="I35" s="47"/>
      <c r="J35" s="47"/>
      <c r="K35" s="47"/>
      <c r="L35" s="47"/>
      <c r="N35" s="7"/>
      <c r="R35" s="7"/>
    </row>
    <row r="36" spans="1:18" ht="12.75">
      <c r="A36" s="9" t="s">
        <v>67</v>
      </c>
      <c r="B36" s="16">
        <v>392683</v>
      </c>
      <c r="C36" s="13"/>
      <c r="D36" s="16">
        <v>251068</v>
      </c>
      <c r="E36" s="13"/>
      <c r="F36" s="16">
        <v>-1104423</v>
      </c>
      <c r="G36" s="13"/>
      <c r="H36" s="16">
        <f>B36+D36+F36</f>
        <v>-460672</v>
      </c>
      <c r="I36" s="47"/>
      <c r="J36" s="44">
        <v>25024</v>
      </c>
      <c r="K36" s="44"/>
      <c r="L36" s="44">
        <f>+J36+H36</f>
        <v>-435648</v>
      </c>
      <c r="N36" s="7"/>
      <c r="R36" s="7"/>
    </row>
    <row r="37" spans="1:18" ht="12.75">
      <c r="A37" s="15"/>
      <c r="B37" s="16"/>
      <c r="C37" s="13"/>
      <c r="D37" s="16"/>
      <c r="E37" s="13"/>
      <c r="F37" s="16"/>
      <c r="G37" s="13"/>
      <c r="H37" s="16"/>
      <c r="I37" s="47"/>
      <c r="J37" s="44"/>
      <c r="K37" s="44"/>
      <c r="L37" s="44"/>
      <c r="N37" s="7"/>
      <c r="R37" s="7"/>
    </row>
    <row r="38" spans="1:18" ht="27" customHeight="1">
      <c r="A38" s="77" t="s">
        <v>81</v>
      </c>
      <c r="B38" s="94">
        <v>0</v>
      </c>
      <c r="C38" s="90"/>
      <c r="D38" s="90">
        <v>-459</v>
      </c>
      <c r="E38" s="90"/>
      <c r="F38" s="90">
        <v>0</v>
      </c>
      <c r="G38" s="90"/>
      <c r="H38" s="90">
        <f>B38+D38+F38</f>
        <v>-459</v>
      </c>
      <c r="I38" s="91"/>
      <c r="J38" s="92">
        <v>0</v>
      </c>
      <c r="K38" s="92"/>
      <c r="L38" s="95">
        <f>+J38+H38</f>
        <v>-459</v>
      </c>
      <c r="N38" s="7"/>
      <c r="R38" s="7"/>
    </row>
    <row r="39" spans="1:18" ht="12.75">
      <c r="A39" s="15"/>
      <c r="B39" s="96"/>
      <c r="C39" s="13"/>
      <c r="D39" s="13"/>
      <c r="E39" s="13"/>
      <c r="F39" s="13"/>
      <c r="G39" s="13"/>
      <c r="H39" s="13"/>
      <c r="I39" s="50"/>
      <c r="J39" s="49"/>
      <c r="K39" s="49"/>
      <c r="L39" s="97"/>
      <c r="N39" s="7"/>
      <c r="R39" s="7"/>
    </row>
    <row r="40" spans="1:18" ht="12.75" hidden="1">
      <c r="A40" s="15" t="s">
        <v>65</v>
      </c>
      <c r="B40" s="96">
        <v>0</v>
      </c>
      <c r="C40" s="13"/>
      <c r="D40" s="13">
        <v>0</v>
      </c>
      <c r="E40" s="13"/>
      <c r="F40" s="13">
        <v>0</v>
      </c>
      <c r="G40" s="13"/>
      <c r="H40" s="13">
        <f>B40+D40+F40</f>
        <v>0</v>
      </c>
      <c r="I40" s="50"/>
      <c r="J40" s="49"/>
      <c r="K40" s="49"/>
      <c r="L40" s="97">
        <v>0</v>
      </c>
      <c r="N40" s="7"/>
      <c r="R40" s="7"/>
    </row>
    <row r="41" spans="1:18" ht="12.75" hidden="1">
      <c r="A41" s="15"/>
      <c r="B41" s="96"/>
      <c r="C41" s="13"/>
      <c r="D41" s="13"/>
      <c r="E41" s="13"/>
      <c r="F41" s="13"/>
      <c r="G41" s="13"/>
      <c r="H41" s="13"/>
      <c r="I41" s="50"/>
      <c r="J41" s="49"/>
      <c r="K41" s="49"/>
      <c r="L41" s="97"/>
      <c r="N41" s="7"/>
      <c r="R41" s="7"/>
    </row>
    <row r="42" spans="1:18" ht="25.5">
      <c r="A42" s="77" t="s">
        <v>126</v>
      </c>
      <c r="B42" s="96">
        <v>0</v>
      </c>
      <c r="C42" s="13"/>
      <c r="D42" s="13">
        <v>-406</v>
      </c>
      <c r="E42" s="13"/>
      <c r="F42" s="13">
        <v>406</v>
      </c>
      <c r="G42" s="13"/>
      <c r="H42" s="13">
        <f>B42+D42+F42</f>
        <v>0</v>
      </c>
      <c r="I42" s="50"/>
      <c r="J42" s="49">
        <v>0</v>
      </c>
      <c r="K42" s="49"/>
      <c r="L42" s="97">
        <v>0</v>
      </c>
      <c r="N42" s="7"/>
      <c r="R42" s="7"/>
    </row>
    <row r="43" spans="1:18" ht="12.75">
      <c r="A43" s="15"/>
      <c r="B43" s="96"/>
      <c r="C43" s="13"/>
      <c r="D43" s="13"/>
      <c r="E43" s="13"/>
      <c r="F43" s="13"/>
      <c r="G43" s="13"/>
      <c r="H43" s="13"/>
      <c r="I43" s="50"/>
      <c r="J43" s="49"/>
      <c r="K43" s="49"/>
      <c r="L43" s="97"/>
      <c r="N43" s="7"/>
      <c r="R43" s="7"/>
    </row>
    <row r="44" spans="1:18" ht="12.75">
      <c r="A44" s="15" t="s">
        <v>101</v>
      </c>
      <c r="B44" s="96">
        <v>0</v>
      </c>
      <c r="C44" s="13"/>
      <c r="D44" s="13">
        <v>0</v>
      </c>
      <c r="E44" s="13"/>
      <c r="F44" s="13">
        <f>+PL!I39</f>
        <v>-51500</v>
      </c>
      <c r="G44" s="13"/>
      <c r="H44" s="13">
        <f>B44+D44+F44</f>
        <v>-51500</v>
      </c>
      <c r="I44" s="50"/>
      <c r="J44" s="49">
        <f>+PL!I41</f>
        <v>-4419</v>
      </c>
      <c r="K44" s="49"/>
      <c r="L44" s="97">
        <f>+J44+H44</f>
        <v>-55919</v>
      </c>
      <c r="N44" s="7"/>
      <c r="R44" s="7"/>
    </row>
    <row r="45" spans="1:18" ht="12.75">
      <c r="A45" s="15"/>
      <c r="B45" s="98"/>
      <c r="C45" s="99"/>
      <c r="D45" s="99"/>
      <c r="E45" s="99"/>
      <c r="F45" s="99"/>
      <c r="G45" s="99"/>
      <c r="H45" s="99"/>
      <c r="I45" s="100"/>
      <c r="J45" s="101"/>
      <c r="K45" s="101"/>
      <c r="L45" s="102"/>
      <c r="N45" s="7"/>
      <c r="R45" s="7"/>
    </row>
    <row r="46" spans="1:18" ht="25.5">
      <c r="A46" s="77" t="s">
        <v>109</v>
      </c>
      <c r="B46" s="16">
        <f>SUM(B38:B45)</f>
        <v>0</v>
      </c>
      <c r="C46" s="13"/>
      <c r="D46" s="16">
        <f>SUM(D38:D45)</f>
        <v>-865</v>
      </c>
      <c r="E46" s="13"/>
      <c r="F46" s="16">
        <f>SUM(F38:F45)</f>
        <v>-51094</v>
      </c>
      <c r="G46" s="13"/>
      <c r="H46" s="16">
        <f>SUM(H38:H45)</f>
        <v>-51959</v>
      </c>
      <c r="I46" s="47"/>
      <c r="J46" s="16">
        <f>SUM(J38:J45)</f>
        <v>-4419</v>
      </c>
      <c r="K46" s="44"/>
      <c r="L46" s="16">
        <f>SUM(L38:L45)</f>
        <v>-56378</v>
      </c>
      <c r="N46" s="7"/>
      <c r="R46" s="7"/>
    </row>
    <row r="47" spans="1:18" ht="12.75">
      <c r="A47" s="15"/>
      <c r="B47" s="16"/>
      <c r="C47" s="13"/>
      <c r="D47" s="16"/>
      <c r="E47" s="13"/>
      <c r="F47" s="16"/>
      <c r="G47" s="13"/>
      <c r="H47" s="16"/>
      <c r="I47" s="47"/>
      <c r="J47" s="44"/>
      <c r="K47" s="44"/>
      <c r="L47" s="44"/>
      <c r="N47" s="7"/>
      <c r="R47" s="7"/>
    </row>
    <row r="48" spans="1:18" ht="12.75">
      <c r="A48" s="15"/>
      <c r="B48" s="16"/>
      <c r="C48" s="13"/>
      <c r="D48" s="16"/>
      <c r="E48" s="13"/>
      <c r="F48" s="16"/>
      <c r="G48" s="13"/>
      <c r="H48" s="16"/>
      <c r="I48" s="47"/>
      <c r="J48" s="44"/>
      <c r="K48" s="44"/>
      <c r="L48" s="44"/>
      <c r="N48" s="7"/>
      <c r="R48" s="7"/>
    </row>
    <row r="49" spans="1:18" ht="13.5" thickBot="1">
      <c r="A49" s="9" t="s">
        <v>125</v>
      </c>
      <c r="B49" s="55">
        <f>B46+B36</f>
        <v>392683</v>
      </c>
      <c r="C49" s="13"/>
      <c r="D49" s="55">
        <f>D46+D36</f>
        <v>250203</v>
      </c>
      <c r="E49" s="13"/>
      <c r="F49" s="55">
        <f>F46+F36</f>
        <v>-1155517</v>
      </c>
      <c r="G49" s="13"/>
      <c r="H49" s="55">
        <f>H46+H36</f>
        <v>-512631</v>
      </c>
      <c r="I49" s="47"/>
      <c r="J49" s="55">
        <f>J46+J36</f>
        <v>20605</v>
      </c>
      <c r="K49" s="44"/>
      <c r="L49" s="55">
        <f>L46+L36</f>
        <v>-492026</v>
      </c>
      <c r="N49" s="12"/>
      <c r="R49" s="12"/>
    </row>
    <row r="50" spans="1:18" ht="12.75">
      <c r="A50" s="15"/>
      <c r="B50" s="13"/>
      <c r="C50" s="13"/>
      <c r="D50" s="13"/>
      <c r="E50" s="13"/>
      <c r="F50" s="13"/>
      <c r="G50" s="13"/>
      <c r="H50" s="13"/>
      <c r="I50" s="47"/>
      <c r="J50" s="44"/>
      <c r="K50" s="44"/>
      <c r="L50" s="44"/>
      <c r="N50" s="12"/>
      <c r="R50" s="12"/>
    </row>
    <row r="51" spans="1:18" ht="12.75">
      <c r="A51" s="15"/>
      <c r="B51" s="15"/>
      <c r="C51" s="35"/>
      <c r="D51" s="35"/>
      <c r="E51" s="35"/>
      <c r="F51" s="15"/>
      <c r="G51" s="35"/>
      <c r="H51" s="35"/>
      <c r="I51" s="103"/>
      <c r="J51" s="47"/>
      <c r="K51" s="47"/>
      <c r="L51" s="47"/>
      <c r="M51" s="14"/>
      <c r="N51" s="7"/>
      <c r="R51" s="7"/>
    </row>
    <row r="52" spans="1:19" ht="12.75">
      <c r="A52" s="7"/>
      <c r="B52" s="7"/>
      <c r="C52" s="7"/>
      <c r="D52" s="8"/>
      <c r="E52" s="8"/>
      <c r="F52" s="7"/>
      <c r="G52" s="8"/>
      <c r="H52" s="8"/>
      <c r="I52" s="7"/>
      <c r="J52" s="14"/>
      <c r="K52" s="7"/>
      <c r="L52" s="14"/>
      <c r="M52" s="7"/>
      <c r="N52" s="7"/>
      <c r="O52" s="7"/>
      <c r="P52" s="7"/>
      <c r="Q52" s="7"/>
      <c r="R52" s="7"/>
      <c r="S52" s="7"/>
    </row>
    <row r="54" spans="1:12" ht="30" customHeight="1">
      <c r="A54" s="117" t="s">
        <v>83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</sheetData>
  <mergeCells count="2">
    <mergeCell ref="B10:H10"/>
    <mergeCell ref="A54:L54"/>
  </mergeCells>
  <printOptions/>
  <pageMargins left="0.85" right="0.31" top="0.58" bottom="1" header="0.5" footer="0.5"/>
  <pageSetup horizontalDpi="600" verticalDpi="600" orientation="portrait" scale="92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Tea Sok Ling</cp:lastModifiedBy>
  <cp:lastPrinted>2007-05-25T02:26:03Z</cp:lastPrinted>
  <dcterms:created xsi:type="dcterms:W3CDTF">2003-07-11T03:55:57Z</dcterms:created>
  <dcterms:modified xsi:type="dcterms:W3CDTF">2005-02-13T06:51:52Z</dcterms:modified>
  <cp:category/>
  <cp:version/>
  <cp:contentType/>
  <cp:contentStatus/>
</cp:coreProperties>
</file>