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tabRatio="633" activeTab="3"/>
  </bookViews>
  <sheets>
    <sheet name="BS" sheetId="1" r:id="rId1"/>
    <sheet name="PL" sheetId="2" r:id="rId2"/>
    <sheet name="CF" sheetId="3" r:id="rId3"/>
    <sheet name="SCE" sheetId="4" r:id="rId4"/>
  </sheets>
  <externalReferences>
    <externalReference r:id="rId7"/>
  </externalReferences>
  <definedNames>
    <definedName name="_xlnm.Print_Area" localSheetId="0">'BS'!$A$1:$G$61</definedName>
    <definedName name="_xlnm.Print_Area" localSheetId="2">'CF'!$A$1:$G$58</definedName>
    <definedName name="_xlnm.Print_Area" localSheetId="1">'PL'!$A$1:$J$57</definedName>
    <definedName name="_xlnm.Print_Area" localSheetId="3">'SCE'!$A$1:$L$44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<sst xmlns="http://schemas.openxmlformats.org/spreadsheetml/2006/main" count="165" uniqueCount="125">
  <si>
    <t>Hire purchase and lease payables</t>
  </si>
  <si>
    <t>Minority interests</t>
  </si>
  <si>
    <t>Accumulated losses</t>
  </si>
  <si>
    <t>Reserves</t>
  </si>
  <si>
    <t>Share capital</t>
  </si>
  <si>
    <t>Taxation</t>
  </si>
  <si>
    <t>Payables</t>
  </si>
  <si>
    <t>Due to affiliated companies, net</t>
  </si>
  <si>
    <t>Due to an associated company</t>
  </si>
  <si>
    <t>Cash and bank balances</t>
  </si>
  <si>
    <t>Short term investments</t>
  </si>
  <si>
    <t>Receivables</t>
  </si>
  <si>
    <t>Inventories</t>
  </si>
  <si>
    <t>CURRENT ASSETS</t>
  </si>
  <si>
    <t>Property, plant and equipment</t>
  </si>
  <si>
    <t>NON-CURRENT ASSETS</t>
  </si>
  <si>
    <t>RM'000</t>
  </si>
  <si>
    <t>MYCOM BERHAD</t>
  </si>
  <si>
    <t>N/A</t>
  </si>
  <si>
    <t>Loss before taxation</t>
  </si>
  <si>
    <t>Finance costs, net</t>
  </si>
  <si>
    <t>Revenue</t>
  </si>
  <si>
    <t>Total</t>
  </si>
  <si>
    <t>period</t>
  </si>
  <si>
    <t>year to date</t>
  </si>
  <si>
    <t>quarter</t>
  </si>
  <si>
    <t>corresponding</t>
  </si>
  <si>
    <t>Current financial</t>
  </si>
  <si>
    <t>Current</t>
  </si>
  <si>
    <t>CUMULATIVE QUARTER</t>
  </si>
  <si>
    <t>INDIVIDUAL QUARTER</t>
  </si>
  <si>
    <t>Payment of provisions</t>
  </si>
  <si>
    <t>Repayment of hire purchase and lease payables</t>
  </si>
  <si>
    <t>Interest received</t>
  </si>
  <si>
    <t>Purchase of property, plant and equipment</t>
  </si>
  <si>
    <t>Proceeds from disposal of property, plant and equipment</t>
  </si>
  <si>
    <t>Interest paid</t>
  </si>
  <si>
    <t>Interest income</t>
  </si>
  <si>
    <t>Depreciation</t>
  </si>
  <si>
    <t>Adjustments for :</t>
  </si>
  <si>
    <t>Year-to-date</t>
  </si>
  <si>
    <t>As at</t>
  </si>
  <si>
    <t>losses</t>
  </si>
  <si>
    <t>capital</t>
  </si>
  <si>
    <t>Accumulated</t>
  </si>
  <si>
    <t xml:space="preserve">Share </t>
  </si>
  <si>
    <t>Gain on disposal of property, plant and equipment, net</t>
  </si>
  <si>
    <t>Interest expense</t>
  </si>
  <si>
    <t>EFFECTS ON EXCHANGE RATE CHANGES</t>
  </si>
  <si>
    <t>Provisions for liabilities</t>
  </si>
  <si>
    <t>Borrowings</t>
  </si>
  <si>
    <t>Changes in working capital</t>
  </si>
  <si>
    <t>Tax recoverable</t>
  </si>
  <si>
    <t>Property, plant and equipment written off</t>
  </si>
  <si>
    <t>Repayment of amounts due to an associated company</t>
  </si>
  <si>
    <t>(Company No: 7296-V)</t>
  </si>
  <si>
    <t>UNAUDITED CONDENSED CONSOLIDATED STATEMENT OF CHANGES IN EQUITY</t>
  </si>
  <si>
    <t>UNAUDITED CONDENSED CONSOLIDATED INCOME STATEMENT</t>
  </si>
  <si>
    <t xml:space="preserve">UNAUDITED CONDENSED CONSOLIDATED CASH FLOW STATEMENT </t>
  </si>
  <si>
    <t>Deferred tax liabilities</t>
  </si>
  <si>
    <t>CASH FLOWS FROM OPERATING ACTIVITIES</t>
  </si>
  <si>
    <t>CASH FLOWS FROM FINANCING ACTIVITIES</t>
  </si>
  <si>
    <t>Repayment of borrowings, net</t>
  </si>
  <si>
    <t>CURRENT LIABILITIES</t>
  </si>
  <si>
    <t>Preceding year</t>
  </si>
  <si>
    <t>Taxation paid</t>
  </si>
  <si>
    <t>Net cash generated from investing activities</t>
  </si>
  <si>
    <t>Long term receivable</t>
  </si>
  <si>
    <t>Property development costs</t>
  </si>
  <si>
    <t>Tax payables</t>
  </si>
  <si>
    <t>Operating profit before working capital changes</t>
  </si>
  <si>
    <t xml:space="preserve">Conversion of overdraft to term loan </t>
  </si>
  <si>
    <t>At 1 July 2005</t>
  </si>
  <si>
    <t>30 JUN 06</t>
  </si>
  <si>
    <t xml:space="preserve">Expenditure incurred on investment properties </t>
  </si>
  <si>
    <t>ASSETS</t>
  </si>
  <si>
    <t>TOTAL ASSETS</t>
  </si>
  <si>
    <t>EQUITY AND LIABILITIES</t>
  </si>
  <si>
    <t>Equity attributable to equity holders of the parent</t>
  </si>
  <si>
    <t>Total equity</t>
  </si>
  <si>
    <t>NON-CURRRENT LIABILITIES</t>
  </si>
  <si>
    <t>Total liabilities</t>
  </si>
  <si>
    <t>TOTAL EQUITY AND LIABILITIES</t>
  </si>
  <si>
    <t>The Condensed Consolidated Balance Sheets should be read in conjunction with the Annual Financial Report for the financial year ended 30 June 2006.</t>
  </si>
  <si>
    <t>Other income</t>
  </si>
  <si>
    <t>Loss for the period</t>
  </si>
  <si>
    <t>Attributable to:</t>
  </si>
  <si>
    <t>Equity holders of the parent</t>
  </si>
  <si>
    <t>Basic earnings per share (sen)</t>
  </si>
  <si>
    <t>Diluted earnings per share (sen)</t>
  </si>
  <si>
    <t>Cash generated from/(used in) operations</t>
  </si>
  <si>
    <t>Net cash (used in)/generated from financing activities</t>
  </si>
  <si>
    <t>The Condensed Consolidated Cash Flow Statements should be read in conjunction with the Annual Financial Report for the financial year ended 30 June 2006.</t>
  </si>
  <si>
    <t>Attributable to Equity Holders of the Parent</t>
  </si>
  <si>
    <t>At 1 July 2006</t>
  </si>
  <si>
    <t>Loss for the period, representing total recognised income and expense for the period</t>
  </si>
  <si>
    <t>Net loss not recognised in the Income Statement</t>
  </si>
  <si>
    <t>Total recognised income and expense for the period</t>
  </si>
  <si>
    <t xml:space="preserve">Minority </t>
  </si>
  <si>
    <t>Interest</t>
  </si>
  <si>
    <t>Equity</t>
  </si>
  <si>
    <t>The Condensed Consolidated Income Statements should be read in conjunction with the Annual Financial Report for the financial year ended 30 June 2006.</t>
  </si>
  <si>
    <t>CASH AND CASH EQUIVALENTS AT BEGINNING OF FINANCIAL PERIOD</t>
  </si>
  <si>
    <t>CASH AND CASH EQUIVALENTS AT END OF FINANCIAL PERIOD</t>
  </si>
  <si>
    <t>The Condensed Consolidated Statement of Changes in Equity should be read in conjunction with the Annual Financial Report for the financial year ended 30 June 2006.</t>
  </si>
  <si>
    <t>(restated)</t>
  </si>
  <si>
    <t>Investment properties</t>
  </si>
  <si>
    <t>Other investments</t>
  </si>
  <si>
    <t>Expenses</t>
  </si>
  <si>
    <t>Unrealised foreign exchange difference, net</t>
  </si>
  <si>
    <t>CASH FLOWS FROM INVESTING ACTIVITIES</t>
  </si>
  <si>
    <t>Non-distributable</t>
  </si>
  <si>
    <t>reserve</t>
  </si>
  <si>
    <t>31 DEC 06</t>
  </si>
  <si>
    <t>UNAUDITED CONDENSED CONSOLIDATED BALANCE SHEET AS AT 31 DECEMBER 2006</t>
  </si>
  <si>
    <t>FOR THE PERIOD ENDED 31 DECEMBER 2006</t>
  </si>
  <si>
    <t>31 DEC 05</t>
  </si>
  <si>
    <t>For The Quarter Ended 30 September 2006</t>
  </si>
  <si>
    <t>Write back of provision for diminution in value of marketable securities</t>
  </si>
  <si>
    <t>Net cash generated from/(used in) operating activities</t>
  </si>
  <si>
    <t>NET INCREASE IN CASH AND CASH EQUIVALENTS</t>
  </si>
  <si>
    <t>6 months ended 31 December 2006</t>
  </si>
  <si>
    <t>At 31 December 2006</t>
  </si>
  <si>
    <t>6 months ended 31 December 2005</t>
  </si>
  <si>
    <t>At 31 December 2005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</si>
</sst>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d/mmm/yy"/>
  </numFmts>
  <fonts count="12">
    <font>
      <sz val="10"/>
      <name val="Arial"/>
      <family val="0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80" fontId="1" fillId="0" borderId="0" xfId="0" applyNumberFormat="1" applyFont="1" applyFill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80" fontId="2" fillId="0" borderId="0" xfId="15" applyNumberFormat="1" applyFont="1" applyAlignment="1" applyProtection="1">
      <alignment/>
      <protection locked="0"/>
    </xf>
    <xf numFmtId="180" fontId="2" fillId="0" borderId="0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180" fontId="2" fillId="0" borderId="2" xfId="15" applyNumberFormat="1" applyFont="1" applyFill="1" applyBorder="1" applyAlignment="1" applyProtection="1">
      <alignment/>
      <protection locked="0"/>
    </xf>
    <xf numFmtId="180" fontId="2" fillId="0" borderId="0" xfId="0" applyNumberFormat="1" applyFont="1" applyFill="1" applyAlignment="1" applyProtection="1">
      <alignment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180" fontId="2" fillId="0" borderId="4" xfId="15" applyNumberFormat="1" applyFont="1" applyFill="1" applyBorder="1" applyAlignment="1" applyProtection="1">
      <alignment/>
      <protection locked="0"/>
    </xf>
    <xf numFmtId="180" fontId="2" fillId="0" borderId="5" xfId="15" applyNumberFormat="1" applyFont="1" applyFill="1" applyBorder="1" applyAlignment="1" applyProtection="1">
      <alignment/>
      <protection locked="0"/>
    </xf>
    <xf numFmtId="180" fontId="2" fillId="0" borderId="6" xfId="15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10" fillId="0" borderId="0" xfId="0" applyFont="1" applyFill="1" applyAlignment="1">
      <alignment horizontal="left"/>
    </xf>
    <xf numFmtId="0" fontId="8" fillId="0" borderId="0" xfId="0" applyNumberFormat="1" applyFont="1" applyFill="1" applyAlignment="1" applyProtection="1" quotePrefix="1">
      <alignment horizontal="center"/>
      <protection locked="0"/>
    </xf>
    <xf numFmtId="180" fontId="2" fillId="0" borderId="7" xfId="0" applyNumberFormat="1" applyFont="1" applyFill="1" applyBorder="1" applyAlignment="1" applyProtection="1">
      <alignment/>
      <protection locked="0"/>
    </xf>
    <xf numFmtId="180" fontId="2" fillId="0" borderId="8" xfId="15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NumberFormat="1" applyFont="1" applyFill="1" applyAlignment="1" applyProtection="1" quotePrefix="1">
      <alignment horizontal="center"/>
      <protection locked="0"/>
    </xf>
    <xf numFmtId="41" fontId="2" fillId="0" borderId="0" xfId="0" applyNumberFormat="1" applyFont="1" applyFill="1" applyAlignment="1" applyProtection="1">
      <alignment/>
      <protection locked="0"/>
    </xf>
    <xf numFmtId="180" fontId="2" fillId="0" borderId="0" xfId="15" applyNumberFormat="1" applyFont="1" applyFill="1" applyAlignment="1" applyProtection="1">
      <alignment/>
      <protection locked="0"/>
    </xf>
    <xf numFmtId="41" fontId="2" fillId="0" borderId="3" xfId="0" applyNumberFormat="1" applyFont="1" applyFill="1" applyBorder="1" applyAlignment="1" applyProtection="1">
      <alignment/>
      <protection locked="0"/>
    </xf>
    <xf numFmtId="180" fontId="2" fillId="0" borderId="3" xfId="15" applyNumberFormat="1" applyFont="1" applyFill="1" applyBorder="1" applyAlignment="1" applyProtection="1">
      <alignment/>
      <protection locked="0"/>
    </xf>
    <xf numFmtId="41" fontId="2" fillId="0" borderId="1" xfId="0" applyNumberFormat="1" applyFont="1" applyFill="1" applyBorder="1" applyAlignment="1" applyProtection="1">
      <alignment/>
      <protection locked="0"/>
    </xf>
    <xf numFmtId="180" fontId="2" fillId="0" borderId="1" xfId="15" applyNumberFormat="1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43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fill"/>
      <protection locked="0"/>
    </xf>
    <xf numFmtId="0" fontId="8" fillId="0" borderId="0" xfId="0" applyFont="1" applyFill="1" applyAlignment="1" applyProtection="1">
      <alignment horizontal="center"/>
      <protection locked="0"/>
    </xf>
    <xf numFmtId="15" fontId="8" fillId="0" borderId="0" xfId="0" applyNumberFormat="1" applyFont="1" applyFill="1" applyAlignment="1" applyProtection="1" quotePrefix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180" fontId="9" fillId="0" borderId="0" xfId="15" applyNumberFormat="1" applyFont="1" applyFill="1" applyAlignment="1" applyProtection="1">
      <alignment/>
      <protection locked="0"/>
    </xf>
    <xf numFmtId="180" fontId="9" fillId="0" borderId="3" xfId="15" applyNumberFormat="1" applyFont="1" applyFill="1" applyBorder="1" applyAlignment="1" applyProtection="1">
      <alignment/>
      <protection locked="0"/>
    </xf>
    <xf numFmtId="180" fontId="9" fillId="0" borderId="0" xfId="15" applyNumberFormat="1" applyFont="1" applyFill="1" applyBorder="1" applyAlignment="1" applyProtection="1">
      <alignment/>
      <protection locked="0"/>
    </xf>
    <xf numFmtId="180" fontId="9" fillId="0" borderId="2" xfId="15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Alignment="1" applyProtection="1">
      <alignment/>
      <protection locked="0"/>
    </xf>
    <xf numFmtId="180" fontId="9" fillId="0" borderId="9" xfId="15" applyNumberFormat="1" applyFont="1" applyFill="1" applyBorder="1" applyAlignment="1" applyProtection="1">
      <alignment/>
      <protection locked="0"/>
    </xf>
    <xf numFmtId="180" fontId="9" fillId="0" borderId="1" xfId="15" applyNumberFormat="1" applyFont="1" applyFill="1" applyBorder="1" applyAlignment="1" applyProtection="1">
      <alignment/>
      <protection locked="0"/>
    </xf>
    <xf numFmtId="180" fontId="9" fillId="0" borderId="7" xfId="15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15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wrapText="1"/>
      <protection locked="0"/>
    </xf>
    <xf numFmtId="180" fontId="2" fillId="0" borderId="7" xfId="15" applyNumberFormat="1" applyFont="1" applyFill="1" applyBorder="1" applyAlignment="1" applyProtection="1">
      <alignment/>
      <protection locked="0"/>
    </xf>
    <xf numFmtId="180" fontId="2" fillId="0" borderId="10" xfId="15" applyNumberFormat="1" applyFont="1" applyFill="1" applyBorder="1" applyAlignment="1" applyProtection="1">
      <alignment/>
      <protection locked="0"/>
    </xf>
    <xf numFmtId="180" fontId="2" fillId="0" borderId="11" xfId="15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/>
    </xf>
    <xf numFmtId="180" fontId="2" fillId="0" borderId="11" xfId="15" applyNumberFormat="1" applyFont="1" applyFill="1" applyBorder="1" applyAlignment="1">
      <alignment/>
    </xf>
    <xf numFmtId="180" fontId="2" fillId="0" borderId="12" xfId="15" applyNumberFormat="1" applyFont="1" applyFill="1" applyBorder="1" applyAlignment="1">
      <alignment/>
    </xf>
    <xf numFmtId="180" fontId="2" fillId="0" borderId="13" xfId="15" applyNumberFormat="1" applyFont="1" applyFill="1" applyBorder="1" applyAlignment="1" applyProtection="1">
      <alignment/>
      <protection locked="0"/>
    </xf>
    <xf numFmtId="180" fontId="2" fillId="0" borderId="0" xfId="15" applyNumberFormat="1" applyFont="1" applyFill="1" applyBorder="1" applyAlignment="1">
      <alignment/>
    </xf>
    <xf numFmtId="180" fontId="2" fillId="0" borderId="14" xfId="15" applyNumberFormat="1" applyFont="1" applyFill="1" applyBorder="1" applyAlignment="1">
      <alignment/>
    </xf>
    <xf numFmtId="180" fontId="2" fillId="0" borderId="15" xfId="15" applyNumberFormat="1" applyFont="1" applyFill="1" applyBorder="1" applyAlignment="1" applyProtection="1">
      <alignment/>
      <protection locked="0"/>
    </xf>
    <xf numFmtId="180" fontId="2" fillId="0" borderId="16" xfId="15" applyNumberFormat="1" applyFont="1" applyFill="1" applyBorder="1" applyAlignment="1" applyProtection="1">
      <alignment/>
      <protection locked="0"/>
    </xf>
    <xf numFmtId="0" fontId="2" fillId="0" borderId="16" xfId="0" applyFont="1" applyFill="1" applyBorder="1" applyAlignment="1">
      <alignment/>
    </xf>
    <xf numFmtId="180" fontId="2" fillId="0" borderId="16" xfId="15" applyNumberFormat="1" applyFont="1" applyFill="1" applyBorder="1" applyAlignment="1">
      <alignment/>
    </xf>
    <xf numFmtId="180" fontId="2" fillId="0" borderId="17" xfId="15" applyNumberFormat="1" applyFont="1" applyFill="1" applyBorder="1" applyAlignment="1">
      <alignment/>
    </xf>
    <xf numFmtId="180" fontId="2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104775</xdr:rowOff>
    </xdr:from>
    <xdr:to>
      <xdr:col>1</xdr:col>
      <xdr:colOff>342900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2190750" y="14478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8</xdr:row>
      <xdr:rowOff>85725</xdr:rowOff>
    </xdr:from>
    <xdr:to>
      <xdr:col>8</xdr:col>
      <xdr:colOff>9525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5286375" y="14287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linda\sep06\announcement\Mycom%20Sep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-aff"/>
      <sheetName val="Mc- CL2"/>
      <sheetName val="Mc - CL1"/>
      <sheetName val="Mc  - P"/>
      <sheetName val="Inter-co"/>
      <sheetName val="Mc - J"/>
      <sheetName val="Mc - Adj"/>
      <sheetName val="Mc - PL"/>
      <sheetName val="Segm 05"/>
      <sheetName val="Mc - BS"/>
      <sheetName val="Mc-CFS"/>
    </sheetNames>
    <sheetDataSet>
      <sheetData sheetId="10">
        <row r="43">
          <cell r="AA43">
            <v>0</v>
          </cell>
        </row>
        <row r="73">
          <cell r="AA73">
            <v>0</v>
          </cell>
        </row>
        <row r="87">
          <cell r="AA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\exco\KLSE%20and%20EXCO%20Jun%2006.xls#CF!B54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="75" zoomScaleNormal="75" workbookViewId="0" topLeftCell="A60">
      <selection activeCell="A71" sqref="A71"/>
    </sheetView>
  </sheetViews>
  <sheetFormatPr defaultColWidth="9.140625" defaultRowHeight="12.75"/>
  <cols>
    <col min="1" max="1" width="12.28125" style="3" customWidth="1"/>
    <col min="2" max="2" width="38.8515625" style="3" customWidth="1"/>
    <col min="3" max="3" width="13.28125" style="3" customWidth="1"/>
    <col min="4" max="4" width="4.00390625" style="3" customWidth="1"/>
    <col min="5" max="5" width="14.140625" style="3" customWidth="1"/>
    <col min="6" max="6" width="5.140625" style="3" customWidth="1"/>
    <col min="7" max="16384" width="2.57421875" style="3" customWidth="1"/>
  </cols>
  <sheetData>
    <row r="1" spans="1:5" ht="15.75">
      <c r="A1" s="31" t="s">
        <v>17</v>
      </c>
      <c r="B1" s="25"/>
      <c r="C1" s="25"/>
      <c r="D1" s="25"/>
      <c r="E1" s="25"/>
    </row>
    <row r="2" spans="1:5" ht="15">
      <c r="A2" s="26" t="s">
        <v>55</v>
      </c>
      <c r="B2" s="26"/>
      <c r="C2" s="26"/>
      <c r="D2" s="26"/>
      <c r="E2" s="26"/>
    </row>
    <row r="3" spans="1:7" ht="13.5" thickBot="1">
      <c r="A3" s="27"/>
      <c r="B3" s="27"/>
      <c r="C3" s="27"/>
      <c r="D3" s="27"/>
      <c r="E3" s="27"/>
      <c r="F3" s="5"/>
      <c r="G3" s="5"/>
    </row>
    <row r="4" spans="1:5" ht="12.75">
      <c r="A4" s="28"/>
      <c r="B4" s="28"/>
      <c r="C4" s="28"/>
      <c r="D4" s="28"/>
      <c r="E4" s="28"/>
    </row>
    <row r="5" spans="1:5" ht="12.75">
      <c r="A5" s="24"/>
      <c r="B5" s="24"/>
      <c r="C5" s="24"/>
      <c r="D5" s="24"/>
      <c r="E5" s="24"/>
    </row>
    <row r="6" spans="1:5" ht="12.75">
      <c r="A6" s="29" t="s">
        <v>114</v>
      </c>
      <c r="B6" s="29"/>
      <c r="C6" s="29"/>
      <c r="D6" s="29"/>
      <c r="E6" s="29"/>
    </row>
    <row r="7" spans="1:5" ht="12.75">
      <c r="A7" s="29"/>
      <c r="B7" s="29"/>
      <c r="C7" s="29"/>
      <c r="D7" s="29"/>
      <c r="E7" s="29"/>
    </row>
    <row r="8" spans="1:5" ht="12.75">
      <c r="A8" s="11"/>
      <c r="B8" s="11"/>
      <c r="C8" s="15" t="s">
        <v>41</v>
      </c>
      <c r="D8" s="11"/>
      <c r="E8" s="15" t="s">
        <v>41</v>
      </c>
    </row>
    <row r="9" spans="1:5" ht="12.75">
      <c r="A9" s="11"/>
      <c r="B9" s="11"/>
      <c r="C9" s="32" t="s">
        <v>113</v>
      </c>
      <c r="D9" s="11"/>
      <c r="E9" s="32" t="s">
        <v>73</v>
      </c>
    </row>
    <row r="10" spans="1:5" ht="12.75">
      <c r="A10" s="11"/>
      <c r="B10" s="11"/>
      <c r="C10" s="18" t="s">
        <v>16</v>
      </c>
      <c r="D10" s="11"/>
      <c r="E10" s="18" t="s">
        <v>16</v>
      </c>
    </row>
    <row r="11" spans="1:5" ht="12.75">
      <c r="A11" s="11"/>
      <c r="B11" s="11"/>
      <c r="C11" s="35"/>
      <c r="D11" s="11"/>
      <c r="E11" s="35" t="s">
        <v>105</v>
      </c>
    </row>
    <row r="12" spans="1:5" ht="12.75">
      <c r="A12" s="11"/>
      <c r="B12" s="11"/>
      <c r="C12" s="11"/>
      <c r="D12" s="11"/>
      <c r="E12" s="11"/>
    </row>
    <row r="13" spans="1:6" ht="12.75">
      <c r="A13" s="8" t="s">
        <v>75</v>
      </c>
      <c r="B13" s="11"/>
      <c r="C13" s="11"/>
      <c r="D13" s="11"/>
      <c r="E13" s="11"/>
      <c r="F13" s="4"/>
    </row>
    <row r="14" spans="1:6" ht="12.75">
      <c r="A14" s="8" t="s">
        <v>15</v>
      </c>
      <c r="B14" s="11"/>
      <c r="C14" s="11"/>
      <c r="D14" s="11"/>
      <c r="E14" s="11"/>
      <c r="F14" s="4"/>
    </row>
    <row r="15" spans="1:5" ht="12.75">
      <c r="A15" s="11" t="s">
        <v>14</v>
      </c>
      <c r="B15" s="11"/>
      <c r="C15" s="19">
        <v>398900</v>
      </c>
      <c r="D15" s="22"/>
      <c r="E15" s="19">
        <v>406336</v>
      </c>
    </row>
    <row r="16" spans="1:5" ht="12.75">
      <c r="A16" s="11" t="s">
        <v>106</v>
      </c>
      <c r="B16" s="11"/>
      <c r="C16" s="20">
        <v>344351</v>
      </c>
      <c r="D16" s="22"/>
      <c r="E16" s="20">
        <v>344170</v>
      </c>
    </row>
    <row r="17" spans="1:5" ht="12.75">
      <c r="A17" s="11" t="s">
        <v>107</v>
      </c>
      <c r="B17" s="11"/>
      <c r="C17" s="20">
        <v>76</v>
      </c>
      <c r="D17" s="22"/>
      <c r="E17" s="20">
        <v>76</v>
      </c>
    </row>
    <row r="18" spans="1:5" ht="12.75">
      <c r="A18" s="11" t="s">
        <v>67</v>
      </c>
      <c r="B18" s="11"/>
      <c r="C18" s="20">
        <v>18428</v>
      </c>
      <c r="D18" s="22"/>
      <c r="E18" s="20">
        <v>18428</v>
      </c>
    </row>
    <row r="19" spans="1:5" ht="12.75">
      <c r="A19" s="11"/>
      <c r="B19" s="11"/>
      <c r="C19" s="21">
        <f>SUM(C15:C18)</f>
        <v>761755</v>
      </c>
      <c r="D19" s="22"/>
      <c r="E19" s="21">
        <f>SUM(E15:E18)</f>
        <v>769010</v>
      </c>
    </row>
    <row r="20" spans="1:5" ht="12.75">
      <c r="A20" s="11"/>
      <c r="B20" s="11"/>
      <c r="C20" s="11"/>
      <c r="D20" s="11"/>
      <c r="E20" s="11"/>
    </row>
    <row r="21" spans="1:5" ht="12.75">
      <c r="A21" s="8" t="s">
        <v>13</v>
      </c>
      <c r="B21" s="11"/>
      <c r="C21" s="22"/>
      <c r="D21" s="22"/>
      <c r="E21" s="22"/>
    </row>
    <row r="22" spans="1:5" ht="12.75">
      <c r="A22" s="11" t="s">
        <v>68</v>
      </c>
      <c r="B22" s="11"/>
      <c r="C22" s="19">
        <v>20518</v>
      </c>
      <c r="D22" s="22"/>
      <c r="E22" s="19">
        <v>21809</v>
      </c>
    </row>
    <row r="23" spans="1:5" ht="12.75">
      <c r="A23" s="11" t="s">
        <v>12</v>
      </c>
      <c r="B23" s="11"/>
      <c r="C23" s="20">
        <v>4956</v>
      </c>
      <c r="D23" s="22"/>
      <c r="E23" s="20">
        <v>4215</v>
      </c>
    </row>
    <row r="24" spans="1:5" ht="12.75">
      <c r="A24" s="11" t="s">
        <v>11</v>
      </c>
      <c r="B24" s="11"/>
      <c r="C24" s="20">
        <v>18028</v>
      </c>
      <c r="D24" s="22"/>
      <c r="E24" s="20">
        <v>14683</v>
      </c>
    </row>
    <row r="25" spans="1:5" ht="12.75">
      <c r="A25" s="11" t="s">
        <v>52</v>
      </c>
      <c r="B25" s="11"/>
      <c r="C25" s="20">
        <v>152</v>
      </c>
      <c r="D25" s="22"/>
      <c r="E25" s="20">
        <v>152</v>
      </c>
    </row>
    <row r="26" spans="1:5" ht="12.75">
      <c r="A26" s="11" t="s">
        <v>10</v>
      </c>
      <c r="B26" s="11"/>
      <c r="C26" s="20">
        <v>4101</v>
      </c>
      <c r="D26" s="22"/>
      <c r="E26" s="20">
        <v>2599</v>
      </c>
    </row>
    <row r="27" spans="1:5" ht="12.75">
      <c r="A27" s="11" t="s">
        <v>9</v>
      </c>
      <c r="B27" s="11"/>
      <c r="C27" s="20">
        <v>7480</v>
      </c>
      <c r="D27" s="22"/>
      <c r="E27" s="20">
        <v>5385</v>
      </c>
    </row>
    <row r="28" spans="1:5" ht="12.75">
      <c r="A28" s="11"/>
      <c r="B28" s="11"/>
      <c r="C28" s="21">
        <f>SUM(C22:C27)</f>
        <v>55235</v>
      </c>
      <c r="D28" s="22"/>
      <c r="E28" s="21">
        <f>SUM(E22:E27)</f>
        <v>48843</v>
      </c>
    </row>
    <row r="29" spans="1:5" ht="12.75">
      <c r="A29" s="11"/>
      <c r="B29" s="11"/>
      <c r="C29" s="11"/>
      <c r="D29" s="11"/>
      <c r="E29" s="17"/>
    </row>
    <row r="30" spans="1:5" ht="13.5" thickBot="1">
      <c r="A30" s="8" t="s">
        <v>76</v>
      </c>
      <c r="B30" s="8"/>
      <c r="C30" s="33">
        <f>+C28+C19</f>
        <v>816990</v>
      </c>
      <c r="D30" s="11"/>
      <c r="E30" s="33">
        <f>+E28+E19</f>
        <v>817853</v>
      </c>
    </row>
    <row r="31" spans="1:5" ht="12.75">
      <c r="A31" s="11"/>
      <c r="B31" s="11"/>
      <c r="C31" s="11"/>
      <c r="D31" s="11"/>
      <c r="E31" s="11"/>
    </row>
    <row r="32" spans="1:5" ht="12.75">
      <c r="A32" s="11"/>
      <c r="B32" s="11"/>
      <c r="C32" s="11"/>
      <c r="D32" s="11"/>
      <c r="E32" s="11"/>
    </row>
    <row r="33" spans="1:5" ht="12.75">
      <c r="A33" s="8" t="s">
        <v>77</v>
      </c>
      <c r="B33" s="11"/>
      <c r="C33" s="11"/>
      <c r="D33" s="11"/>
      <c r="E33" s="11"/>
    </row>
    <row r="34" spans="1:5" ht="12.75">
      <c r="A34" s="8" t="s">
        <v>78</v>
      </c>
      <c r="B34" s="11"/>
      <c r="C34" s="22"/>
      <c r="D34" s="22"/>
      <c r="E34" s="22"/>
    </row>
    <row r="35" spans="1:5" ht="12.75">
      <c r="A35" s="11" t="s">
        <v>4</v>
      </c>
      <c r="B35" s="11"/>
      <c r="C35" s="19">
        <v>392683</v>
      </c>
      <c r="D35" s="22"/>
      <c r="E35" s="19">
        <v>392683</v>
      </c>
    </row>
    <row r="36" spans="1:5" ht="12.75">
      <c r="A36" s="11" t="s">
        <v>3</v>
      </c>
      <c r="B36" s="11"/>
      <c r="C36" s="20">
        <v>244525</v>
      </c>
      <c r="D36" s="22"/>
      <c r="E36" s="20">
        <v>244525</v>
      </c>
    </row>
    <row r="37" spans="1:5" ht="12.75">
      <c r="A37" s="11" t="s">
        <v>2</v>
      </c>
      <c r="B37" s="11"/>
      <c r="C37" s="34">
        <v>-1182989</v>
      </c>
      <c r="D37" s="22"/>
      <c r="E37" s="34">
        <v>-1157150</v>
      </c>
    </row>
    <row r="38" spans="1:5" ht="12.75">
      <c r="A38" s="11"/>
      <c r="B38" s="11"/>
      <c r="C38" s="10">
        <f>SUM(C35:C37)</f>
        <v>-545781</v>
      </c>
      <c r="D38" s="22"/>
      <c r="E38" s="10">
        <f>SUM(E35:E37)</f>
        <v>-519942</v>
      </c>
    </row>
    <row r="39" spans="1:5" ht="12.75">
      <c r="A39" s="8" t="s">
        <v>1</v>
      </c>
      <c r="B39" s="11"/>
      <c r="C39" s="10">
        <v>16944</v>
      </c>
      <c r="D39" s="22"/>
      <c r="E39" s="10">
        <v>19580</v>
      </c>
    </row>
    <row r="40" spans="1:5" ht="12.75">
      <c r="A40" s="8" t="s">
        <v>79</v>
      </c>
      <c r="B40" s="8"/>
      <c r="C40" s="16">
        <f>SUM(C38:C39)</f>
        <v>-528837</v>
      </c>
      <c r="D40" s="22"/>
      <c r="E40" s="16">
        <f>SUM(E38:E39)</f>
        <v>-500362</v>
      </c>
    </row>
    <row r="41" spans="1:5" ht="12.75">
      <c r="A41" s="11"/>
      <c r="B41" s="11"/>
      <c r="C41" s="11"/>
      <c r="D41" s="11"/>
      <c r="E41" s="11"/>
    </row>
    <row r="42" spans="1:5" ht="12.75">
      <c r="A42" s="8" t="s">
        <v>80</v>
      </c>
      <c r="B42" s="11"/>
      <c r="C42" s="11"/>
      <c r="D42" s="11"/>
      <c r="E42" s="11"/>
    </row>
    <row r="43" spans="1:5" ht="12.75">
      <c r="A43" s="11" t="s">
        <v>0</v>
      </c>
      <c r="B43" s="11"/>
      <c r="C43" s="19">
        <v>1993</v>
      </c>
      <c r="D43" s="22"/>
      <c r="E43" s="19">
        <v>1824</v>
      </c>
    </row>
    <row r="44" spans="1:5" ht="12.75">
      <c r="A44" s="11" t="s">
        <v>59</v>
      </c>
      <c r="B44" s="11"/>
      <c r="C44" s="20">
        <v>30434</v>
      </c>
      <c r="D44" s="22"/>
      <c r="E44" s="20">
        <v>30460</v>
      </c>
    </row>
    <row r="45" spans="1:5" ht="12.75">
      <c r="A45" s="11"/>
      <c r="B45" s="11"/>
      <c r="C45" s="21">
        <f>SUM(C43:C44)</f>
        <v>32427</v>
      </c>
      <c r="D45" s="22"/>
      <c r="E45" s="21">
        <f>SUM(E43:E44)</f>
        <v>32284</v>
      </c>
    </row>
    <row r="46" spans="1:5" ht="12.75">
      <c r="A46" s="11"/>
      <c r="B46" s="11"/>
      <c r="C46" s="10"/>
      <c r="D46" s="22"/>
      <c r="E46" s="10"/>
    </row>
    <row r="47" spans="1:5" ht="12.75">
      <c r="A47" s="8" t="s">
        <v>63</v>
      </c>
      <c r="B47" s="11"/>
      <c r="C47" s="11"/>
      <c r="D47" s="11"/>
      <c r="E47" s="11"/>
    </row>
    <row r="48" spans="1:5" ht="12.75">
      <c r="A48" s="11" t="s">
        <v>49</v>
      </c>
      <c r="B48" s="11"/>
      <c r="C48" s="19">
        <v>598</v>
      </c>
      <c r="D48" s="22"/>
      <c r="E48" s="19">
        <v>598</v>
      </c>
    </row>
    <row r="49" spans="1:5" ht="12.75">
      <c r="A49" s="11" t="s">
        <v>50</v>
      </c>
      <c r="B49" s="11"/>
      <c r="C49" s="20">
        <v>545213</v>
      </c>
      <c r="D49" s="22"/>
      <c r="E49" s="20">
        <v>553016</v>
      </c>
    </row>
    <row r="50" spans="1:5" ht="12.75">
      <c r="A50" s="11" t="s">
        <v>8</v>
      </c>
      <c r="B50" s="11"/>
      <c r="C50" s="20">
        <v>173963</v>
      </c>
      <c r="D50" s="22"/>
      <c r="E50" s="20">
        <v>177051</v>
      </c>
    </row>
    <row r="51" spans="1:5" ht="12.75">
      <c r="A51" s="11" t="s">
        <v>7</v>
      </c>
      <c r="B51" s="11"/>
      <c r="C51" s="20">
        <v>20205</v>
      </c>
      <c r="D51" s="22"/>
      <c r="E51" s="20">
        <v>19080</v>
      </c>
    </row>
    <row r="52" spans="1:5" ht="12.75">
      <c r="A52" s="11" t="s">
        <v>6</v>
      </c>
      <c r="B52" s="11"/>
      <c r="C52" s="20">
        <v>556448</v>
      </c>
      <c r="D52" s="22"/>
      <c r="E52" s="20">
        <v>520631</v>
      </c>
    </row>
    <row r="53" spans="1:5" ht="12.75">
      <c r="A53" s="11" t="s">
        <v>69</v>
      </c>
      <c r="B53" s="11"/>
      <c r="C53" s="20">
        <v>16973</v>
      </c>
      <c r="D53" s="22"/>
      <c r="E53" s="20">
        <v>15555</v>
      </c>
    </row>
    <row r="54" spans="1:5" ht="12.75">
      <c r="A54" s="11"/>
      <c r="B54" s="11"/>
      <c r="C54" s="21">
        <f>SUM(C48:C53)</f>
        <v>1313400</v>
      </c>
      <c r="D54" s="22"/>
      <c r="E54" s="21">
        <f>SUM(E48:E53)</f>
        <v>1285931</v>
      </c>
    </row>
    <row r="55" spans="2:5" ht="26.25" customHeight="1">
      <c r="B55" s="11"/>
      <c r="C55" s="11"/>
      <c r="D55" s="11"/>
      <c r="E55" s="11"/>
    </row>
    <row r="56" spans="1:5" ht="12.75">
      <c r="A56" s="8" t="s">
        <v>81</v>
      </c>
      <c r="B56" s="8"/>
      <c r="C56" s="17">
        <f>+C54+C45</f>
        <v>1345827</v>
      </c>
      <c r="D56" s="8"/>
      <c r="E56" s="17">
        <f>+E54+E45</f>
        <v>1318215</v>
      </c>
    </row>
    <row r="57" spans="1:5" ht="12.75">
      <c r="A57" s="11"/>
      <c r="B57" s="11"/>
      <c r="C57" s="17"/>
      <c r="D57" s="11"/>
      <c r="E57" s="17"/>
    </row>
    <row r="58" spans="1:5" ht="13.5" thickBot="1">
      <c r="A58" s="8" t="s">
        <v>82</v>
      </c>
      <c r="B58" s="11"/>
      <c r="C58" s="33">
        <f>+C56+C40</f>
        <v>816990</v>
      </c>
      <c r="D58" s="11"/>
      <c r="E58" s="33">
        <f>+E56+E40</f>
        <v>817853</v>
      </c>
    </row>
    <row r="61" spans="1:5" ht="33" customHeight="1">
      <c r="A61" s="92" t="s">
        <v>83</v>
      </c>
      <c r="B61" s="92"/>
      <c r="C61" s="92"/>
      <c r="D61" s="92"/>
      <c r="E61" s="92"/>
    </row>
  </sheetData>
  <mergeCells count="1">
    <mergeCell ref="A61:E61"/>
  </mergeCells>
  <printOptions horizontalCentered="1"/>
  <pageMargins left="0.67" right="0.67" top="0.45" bottom="0.58" header="0.75" footer="0.42"/>
  <pageSetup blackAndWhite="1" firstPageNumber="1" useFirstPageNumber="1" horizontalDpi="600" verticalDpi="600" orientation="portrait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="75" zoomScaleNormal="75" workbookViewId="0" topLeftCell="A23">
      <selection activeCell="A37" sqref="A37"/>
    </sheetView>
  </sheetViews>
  <sheetFormatPr defaultColWidth="9.140625" defaultRowHeight="12.75"/>
  <cols>
    <col min="1" max="1" width="27.28125" style="3" customWidth="1"/>
    <col min="2" max="2" width="2.57421875" style="3" customWidth="1"/>
    <col min="3" max="3" width="15.140625" style="3" customWidth="1"/>
    <col min="4" max="4" width="1.8515625" style="3" customWidth="1"/>
    <col min="5" max="5" width="17.140625" style="3" bestFit="1" customWidth="1"/>
    <col min="6" max="6" width="2.00390625" style="3" customWidth="1"/>
    <col min="7" max="7" width="17.7109375" style="3" bestFit="1" customWidth="1"/>
    <col min="8" max="8" width="2.8515625" style="3" customWidth="1"/>
    <col min="9" max="9" width="18.00390625" style="3" customWidth="1"/>
    <col min="10" max="10" width="2.7109375" style="3" customWidth="1"/>
    <col min="11" max="11" width="0.42578125" style="1" customWidth="1"/>
    <col min="12" max="16384" width="2.8515625" style="1" customWidth="1"/>
  </cols>
  <sheetData>
    <row r="1" spans="1:9" ht="15.75">
      <c r="A1" s="31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15">
      <c r="A2" s="26" t="s">
        <v>55</v>
      </c>
      <c r="B2" s="26"/>
      <c r="C2" s="26"/>
      <c r="D2" s="26"/>
      <c r="E2" s="26"/>
      <c r="F2" s="26"/>
      <c r="G2" s="26"/>
      <c r="H2" s="26"/>
      <c r="I2" s="26"/>
    </row>
    <row r="3" spans="1:10" ht="13.5" thickBot="1">
      <c r="A3" s="27"/>
      <c r="B3" s="27"/>
      <c r="C3" s="27"/>
      <c r="D3" s="27"/>
      <c r="E3" s="27"/>
      <c r="F3" s="27"/>
      <c r="G3" s="27"/>
      <c r="H3" s="27"/>
      <c r="I3" s="27"/>
      <c r="J3" s="5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4.25">
      <c r="A6" s="39" t="s">
        <v>57</v>
      </c>
      <c r="B6" s="29"/>
      <c r="C6" s="29"/>
      <c r="D6" s="29"/>
      <c r="E6" s="29"/>
      <c r="F6" s="29"/>
      <c r="G6" s="29"/>
      <c r="H6" s="29"/>
      <c r="I6" s="29"/>
    </row>
    <row r="7" ht="14.25">
      <c r="A7" s="39" t="s">
        <v>115</v>
      </c>
    </row>
    <row r="8" spans="1:10" ht="12.75">
      <c r="A8" s="29"/>
      <c r="B8" s="11"/>
      <c r="C8" s="11"/>
      <c r="D8" s="11"/>
      <c r="E8" s="11"/>
      <c r="F8" s="11"/>
      <c r="G8" s="11"/>
      <c r="H8" s="11"/>
      <c r="I8" s="11"/>
      <c r="J8" s="11"/>
    </row>
    <row r="9" spans="1:10" ht="12.75">
      <c r="A9" s="11"/>
      <c r="B9" s="11"/>
      <c r="C9" s="94" t="s">
        <v>30</v>
      </c>
      <c r="D9" s="94"/>
      <c r="E9" s="94"/>
      <c r="F9" s="11"/>
      <c r="G9" s="94" t="s">
        <v>29</v>
      </c>
      <c r="H9" s="94"/>
      <c r="I9" s="94"/>
      <c r="J9" s="11"/>
    </row>
    <row r="10" spans="1:10" ht="12.75">
      <c r="A10" s="11"/>
      <c r="B10" s="11"/>
      <c r="C10" s="15"/>
      <c r="D10" s="8"/>
      <c r="E10" s="15" t="s">
        <v>64</v>
      </c>
      <c r="F10" s="11"/>
      <c r="G10" s="15"/>
      <c r="H10" s="8"/>
      <c r="I10" s="15" t="s">
        <v>64</v>
      </c>
      <c r="J10" s="11"/>
    </row>
    <row r="11" spans="1:10" ht="12.75">
      <c r="A11" s="11"/>
      <c r="B11" s="11"/>
      <c r="C11" s="15" t="s">
        <v>28</v>
      </c>
      <c r="D11" s="8"/>
      <c r="E11" s="15" t="s">
        <v>26</v>
      </c>
      <c r="F11" s="11"/>
      <c r="G11" s="15" t="s">
        <v>27</v>
      </c>
      <c r="H11" s="8"/>
      <c r="I11" s="15" t="s">
        <v>26</v>
      </c>
      <c r="J11" s="11"/>
    </row>
    <row r="12" spans="1:10" ht="12.75">
      <c r="A12" s="11"/>
      <c r="B12" s="11"/>
      <c r="C12" s="15" t="s">
        <v>25</v>
      </c>
      <c r="D12" s="8"/>
      <c r="E12" s="15" t="s">
        <v>25</v>
      </c>
      <c r="F12" s="11"/>
      <c r="G12" s="15" t="s">
        <v>24</v>
      </c>
      <c r="H12" s="8"/>
      <c r="I12" s="15" t="s">
        <v>23</v>
      </c>
      <c r="J12" s="11"/>
    </row>
    <row r="13" spans="1:10" ht="12.75">
      <c r="A13" s="11"/>
      <c r="B13" s="11"/>
      <c r="C13" s="40" t="s">
        <v>113</v>
      </c>
      <c r="D13" s="8"/>
      <c r="E13" s="40" t="s">
        <v>116</v>
      </c>
      <c r="F13" s="11"/>
      <c r="G13" s="40" t="s">
        <v>113</v>
      </c>
      <c r="H13" s="8"/>
      <c r="I13" s="40" t="s">
        <v>116</v>
      </c>
      <c r="J13" s="11"/>
    </row>
    <row r="14" spans="1:10" ht="12.75">
      <c r="A14" s="11"/>
      <c r="B14" s="11"/>
      <c r="C14" s="18" t="s">
        <v>16</v>
      </c>
      <c r="D14" s="11"/>
      <c r="E14" s="18" t="s">
        <v>16</v>
      </c>
      <c r="F14" s="11"/>
      <c r="G14" s="18" t="s">
        <v>16</v>
      </c>
      <c r="H14" s="11"/>
      <c r="I14" s="18" t="s">
        <v>16</v>
      </c>
      <c r="J14" s="11"/>
    </row>
    <row r="15" spans="1:10" ht="12.75">
      <c r="A15" s="11"/>
      <c r="B15" s="11"/>
      <c r="C15" s="35"/>
      <c r="D15" s="11"/>
      <c r="E15" s="35" t="s">
        <v>105</v>
      </c>
      <c r="F15" s="11"/>
      <c r="G15" s="35"/>
      <c r="H15" s="11"/>
      <c r="I15" s="35" t="s">
        <v>105</v>
      </c>
      <c r="J15" s="11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.75">
      <c r="A18" s="8" t="s">
        <v>21</v>
      </c>
      <c r="B18" s="11"/>
      <c r="C18" s="41">
        <v>24775</v>
      </c>
      <c r="D18" s="41"/>
      <c r="E18" s="41">
        <v>21351</v>
      </c>
      <c r="F18" s="41"/>
      <c r="G18" s="42">
        <v>45580</v>
      </c>
      <c r="H18" s="41"/>
      <c r="I18" s="41">
        <v>44800</v>
      </c>
      <c r="J18" s="11"/>
    </row>
    <row r="19" spans="1:10" ht="12.75">
      <c r="A19" s="11"/>
      <c r="B19" s="11"/>
      <c r="C19" s="41"/>
      <c r="D19" s="41"/>
      <c r="E19" s="41"/>
      <c r="F19" s="41"/>
      <c r="G19" s="42"/>
      <c r="H19" s="41"/>
      <c r="I19" s="41"/>
      <c r="J19" s="11"/>
    </row>
    <row r="20" spans="1:10" ht="12.75">
      <c r="A20" s="11" t="s">
        <v>108</v>
      </c>
      <c r="B20" s="11"/>
      <c r="C20" s="41">
        <v>-23933</v>
      </c>
      <c r="D20" s="41"/>
      <c r="E20" s="41">
        <v>-21783</v>
      </c>
      <c r="F20" s="41"/>
      <c r="G20" s="42">
        <v>-43808</v>
      </c>
      <c r="H20" s="41"/>
      <c r="I20" s="41">
        <v>-45514</v>
      </c>
      <c r="J20" s="11"/>
    </row>
    <row r="21" spans="1:10" ht="12.75">
      <c r="A21" s="11"/>
      <c r="B21" s="11"/>
      <c r="C21" s="41"/>
      <c r="D21" s="41"/>
      <c r="E21" s="41"/>
      <c r="F21" s="41"/>
      <c r="G21" s="42"/>
      <c r="H21" s="41"/>
      <c r="I21" s="41"/>
      <c r="J21" s="11"/>
    </row>
    <row r="22" spans="1:10" ht="12.75">
      <c r="A22" s="11" t="s">
        <v>84</v>
      </c>
      <c r="B22" s="11"/>
      <c r="C22" s="41">
        <v>9942</v>
      </c>
      <c r="D22" s="41"/>
      <c r="E22" s="41">
        <v>272</v>
      </c>
      <c r="F22" s="41"/>
      <c r="G22" s="42">
        <v>10456</v>
      </c>
      <c r="H22" s="41"/>
      <c r="I22" s="41">
        <v>1937</v>
      </c>
      <c r="J22" s="11"/>
    </row>
    <row r="23" spans="1:10" ht="12.75">
      <c r="A23" s="11"/>
      <c r="B23" s="11"/>
      <c r="C23" s="41"/>
      <c r="D23" s="41"/>
      <c r="E23" s="41"/>
      <c r="F23" s="41"/>
      <c r="G23" s="42"/>
      <c r="H23" s="41"/>
      <c r="I23" s="41"/>
      <c r="J23" s="11"/>
    </row>
    <row r="24" spans="1:10" ht="12.75">
      <c r="A24" s="11" t="s">
        <v>20</v>
      </c>
      <c r="B24" s="11"/>
      <c r="C24" s="41">
        <v>-18965</v>
      </c>
      <c r="D24" s="41"/>
      <c r="E24" s="41">
        <v>-17514</v>
      </c>
      <c r="F24" s="41"/>
      <c r="G24" s="42">
        <v>-37951</v>
      </c>
      <c r="H24" s="41"/>
      <c r="I24" s="41">
        <v>-34999</v>
      </c>
      <c r="J24" s="11"/>
    </row>
    <row r="25" spans="1:10" ht="12.75">
      <c r="A25" s="11"/>
      <c r="B25" s="11"/>
      <c r="C25" s="43"/>
      <c r="D25" s="41"/>
      <c r="E25" s="43"/>
      <c r="F25" s="41"/>
      <c r="G25" s="44"/>
      <c r="H25" s="41"/>
      <c r="I25" s="43"/>
      <c r="J25" s="11"/>
    </row>
    <row r="26" spans="1:10" ht="12.75">
      <c r="A26" s="11"/>
      <c r="B26" s="11"/>
      <c r="C26" s="41"/>
      <c r="D26" s="41"/>
      <c r="E26" s="41"/>
      <c r="F26" s="41"/>
      <c r="G26" s="42"/>
      <c r="H26" s="41"/>
      <c r="I26" s="41"/>
      <c r="J26" s="11"/>
    </row>
    <row r="27" spans="1:10" ht="12.75">
      <c r="A27" s="8" t="s">
        <v>19</v>
      </c>
      <c r="B27" s="11"/>
      <c r="C27" s="41">
        <f>SUM(C18:C25)</f>
        <v>-8181</v>
      </c>
      <c r="D27" s="41"/>
      <c r="E27" s="41">
        <f>SUM(E18:E25)</f>
        <v>-17674</v>
      </c>
      <c r="F27" s="41"/>
      <c r="G27" s="41">
        <f>SUM(G18:G25)</f>
        <v>-25723</v>
      </c>
      <c r="H27" s="41"/>
      <c r="I27" s="41">
        <f>SUM(I18:I25)</f>
        <v>-33776</v>
      </c>
      <c r="J27" s="11"/>
    </row>
    <row r="28" spans="1:10" ht="12.75">
      <c r="A28" s="11"/>
      <c r="B28" s="11"/>
      <c r="C28" s="41"/>
      <c r="D28" s="41"/>
      <c r="E28" s="41"/>
      <c r="F28" s="41"/>
      <c r="G28" s="42"/>
      <c r="H28" s="41"/>
      <c r="I28" s="41"/>
      <c r="J28" s="11"/>
    </row>
    <row r="29" spans="1:10" ht="12.75">
      <c r="A29" s="11" t="s">
        <v>5</v>
      </c>
      <c r="B29" s="11"/>
      <c r="C29" s="41">
        <v>-2247</v>
      </c>
      <c r="D29" s="41"/>
      <c r="E29" s="41">
        <v>-1142</v>
      </c>
      <c r="F29" s="41"/>
      <c r="G29" s="42">
        <v>-2752</v>
      </c>
      <c r="H29" s="41"/>
      <c r="I29" s="41">
        <v>-2292</v>
      </c>
      <c r="J29" s="11"/>
    </row>
    <row r="30" spans="1:10" ht="12.75">
      <c r="A30" s="11"/>
      <c r="B30" s="11"/>
      <c r="C30" s="43"/>
      <c r="D30" s="41"/>
      <c r="E30" s="43"/>
      <c r="F30" s="41"/>
      <c r="G30" s="44"/>
      <c r="H30" s="41"/>
      <c r="I30" s="43"/>
      <c r="J30" s="11"/>
    </row>
    <row r="31" spans="1:10" ht="12.75">
      <c r="A31" s="11"/>
      <c r="B31" s="11"/>
      <c r="C31" s="41"/>
      <c r="D31" s="41"/>
      <c r="E31" s="41"/>
      <c r="F31" s="41"/>
      <c r="G31" s="42"/>
      <c r="H31" s="41"/>
      <c r="I31" s="41"/>
      <c r="J31" s="11"/>
    </row>
    <row r="32" spans="1:10" ht="12.75">
      <c r="A32" s="8" t="s">
        <v>85</v>
      </c>
      <c r="B32" s="11"/>
      <c r="C32" s="41">
        <f>SUM(C27:C31)</f>
        <v>-10428</v>
      </c>
      <c r="D32" s="41"/>
      <c r="E32" s="41">
        <f>SUM(E27:E31)</f>
        <v>-18816</v>
      </c>
      <c r="F32" s="41"/>
      <c r="G32" s="42">
        <f>SUM(G27:G31)</f>
        <v>-28475</v>
      </c>
      <c r="H32" s="41"/>
      <c r="I32" s="41">
        <f>SUM(I27:I31)</f>
        <v>-36068</v>
      </c>
      <c r="J32" s="11"/>
    </row>
    <row r="33" spans="1:10" ht="13.5" thickBot="1">
      <c r="A33" s="11"/>
      <c r="B33" s="11"/>
      <c r="C33" s="45"/>
      <c r="D33" s="41"/>
      <c r="E33" s="45"/>
      <c r="F33" s="41"/>
      <c r="G33" s="46"/>
      <c r="H33" s="41"/>
      <c r="I33" s="45"/>
      <c r="J33" s="11"/>
    </row>
    <row r="34" spans="1:10" ht="12.75">
      <c r="A34" s="11"/>
      <c r="B34" s="11"/>
      <c r="C34" s="41"/>
      <c r="D34" s="41"/>
      <c r="E34" s="41"/>
      <c r="F34" s="41"/>
      <c r="G34" s="42"/>
      <c r="H34" s="41"/>
      <c r="I34" s="41"/>
      <c r="J34" s="11"/>
    </row>
    <row r="35" spans="1:10" ht="12.75">
      <c r="A35" s="11"/>
      <c r="B35" s="11"/>
      <c r="C35" s="41"/>
      <c r="D35" s="41"/>
      <c r="E35" s="41"/>
      <c r="F35" s="41"/>
      <c r="G35" s="42"/>
      <c r="H35" s="41"/>
      <c r="I35" s="41"/>
      <c r="J35" s="11"/>
    </row>
    <row r="36" spans="1:10" ht="12.75">
      <c r="A36" s="11" t="s">
        <v>86</v>
      </c>
      <c r="B36" s="11"/>
      <c r="C36" s="41"/>
      <c r="D36" s="41"/>
      <c r="E36" s="41"/>
      <c r="F36" s="41"/>
      <c r="G36" s="42"/>
      <c r="H36" s="41"/>
      <c r="I36" s="41"/>
      <c r="J36" s="11"/>
    </row>
    <row r="37" spans="1:10" ht="12.75">
      <c r="A37" s="11"/>
      <c r="B37" s="11"/>
      <c r="C37" s="41"/>
      <c r="D37" s="41"/>
      <c r="E37" s="41"/>
      <c r="F37" s="41"/>
      <c r="G37" s="42"/>
      <c r="H37" s="41"/>
      <c r="I37" s="41"/>
      <c r="J37" s="11"/>
    </row>
    <row r="38" spans="1:10" ht="12.75">
      <c r="A38" s="11" t="s">
        <v>87</v>
      </c>
      <c r="B38" s="11"/>
      <c r="C38" s="41">
        <v>-9119</v>
      </c>
      <c r="D38" s="41"/>
      <c r="E38" s="41">
        <v>-17371</v>
      </c>
      <c r="F38" s="41"/>
      <c r="G38" s="42">
        <v>-25839</v>
      </c>
      <c r="H38" s="41"/>
      <c r="I38" s="41">
        <v>-33160</v>
      </c>
      <c r="J38" s="11"/>
    </row>
    <row r="39" spans="1:10" ht="12.75">
      <c r="A39" s="11"/>
      <c r="B39" s="11"/>
      <c r="C39" s="41"/>
      <c r="D39" s="41"/>
      <c r="E39" s="41"/>
      <c r="F39" s="41"/>
      <c r="G39" s="42"/>
      <c r="H39" s="41"/>
      <c r="I39" s="41"/>
      <c r="J39" s="11"/>
    </row>
    <row r="40" spans="1:10" ht="12.75">
      <c r="A40" s="11" t="s">
        <v>1</v>
      </c>
      <c r="B40" s="11"/>
      <c r="C40" s="41">
        <v>-1309</v>
      </c>
      <c r="D40" s="41"/>
      <c r="E40" s="41">
        <v>-1445</v>
      </c>
      <c r="F40" s="41"/>
      <c r="G40" s="42">
        <v>-2636</v>
      </c>
      <c r="H40" s="41"/>
      <c r="I40" s="41">
        <v>-2908</v>
      </c>
      <c r="J40" s="11"/>
    </row>
    <row r="41" spans="1:10" ht="12.75">
      <c r="A41" s="11"/>
      <c r="B41" s="11"/>
      <c r="C41" s="43"/>
      <c r="D41" s="41"/>
      <c r="E41" s="43"/>
      <c r="F41" s="41"/>
      <c r="G41" s="44"/>
      <c r="H41" s="41"/>
      <c r="I41" s="43"/>
      <c r="J41" s="11"/>
    </row>
    <row r="42" spans="1:10" ht="12.75">
      <c r="A42" s="11"/>
      <c r="B42" s="11"/>
      <c r="C42" s="41"/>
      <c r="D42" s="41"/>
      <c r="E42" s="41"/>
      <c r="F42" s="41"/>
      <c r="G42" s="42"/>
      <c r="H42" s="41"/>
      <c r="I42" s="41"/>
      <c r="J42" s="11"/>
    </row>
    <row r="43" spans="1:10" ht="12.75">
      <c r="A43" s="11"/>
      <c r="B43" s="11"/>
      <c r="C43" s="41">
        <f>+C40+C38</f>
        <v>-10428</v>
      </c>
      <c r="D43" s="41"/>
      <c r="E43" s="41">
        <f>+E40+E38</f>
        <v>-18816</v>
      </c>
      <c r="F43" s="41"/>
      <c r="G43" s="42">
        <f>+G40+G38</f>
        <v>-28475</v>
      </c>
      <c r="H43" s="41"/>
      <c r="I43" s="41">
        <f>+I40+I38</f>
        <v>-36068</v>
      </c>
      <c r="J43" s="11"/>
    </row>
    <row r="44" spans="1:10" ht="13.5" thickBot="1">
      <c r="A44" s="11"/>
      <c r="B44" s="11"/>
      <c r="C44" s="47"/>
      <c r="D44" s="11"/>
      <c r="E44" s="47"/>
      <c r="F44" s="11"/>
      <c r="G44" s="46"/>
      <c r="H44" s="11"/>
      <c r="I44" s="47"/>
      <c r="J44" s="11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3.5" thickBot="1">
      <c r="A49" s="11" t="s">
        <v>88</v>
      </c>
      <c r="B49" s="11"/>
      <c r="C49" s="48">
        <f>(C38/392683)*100</f>
        <v>-2.3222293809510473</v>
      </c>
      <c r="D49" s="11"/>
      <c r="E49" s="48">
        <f>(E38/392683)*100</f>
        <v>-4.423669983167084</v>
      </c>
      <c r="F49" s="11"/>
      <c r="G49" s="48">
        <f>(G38/392683)*100</f>
        <v>-6.580116786313642</v>
      </c>
      <c r="H49" s="11"/>
      <c r="I49" s="48">
        <f>(I38/392683)*100</f>
        <v>-8.444470476185625</v>
      </c>
      <c r="J49" s="11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3.5" thickBot="1">
      <c r="A52" s="11" t="s">
        <v>89</v>
      </c>
      <c r="B52" s="11"/>
      <c r="C52" s="49" t="s">
        <v>18</v>
      </c>
      <c r="D52" s="11"/>
      <c r="E52" s="49" t="s">
        <v>18</v>
      </c>
      <c r="F52" s="11"/>
      <c r="G52" s="49" t="s">
        <v>18</v>
      </c>
      <c r="H52" s="11"/>
      <c r="I52" s="49" t="s">
        <v>18</v>
      </c>
      <c r="J52" s="11"/>
    </row>
    <row r="53" spans="1:10" ht="12.75">
      <c r="A53" s="11"/>
      <c r="B53" s="11"/>
      <c r="C53" s="50"/>
      <c r="D53" s="11"/>
      <c r="E53" s="50"/>
      <c r="F53" s="11"/>
      <c r="G53" s="50"/>
      <c r="H53" s="11"/>
      <c r="I53" s="50"/>
      <c r="J53" s="11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25.5" customHeight="1">
      <c r="A55" s="92" t="s">
        <v>101</v>
      </c>
      <c r="B55" s="92"/>
      <c r="C55" s="92"/>
      <c r="D55" s="92"/>
      <c r="E55" s="92"/>
      <c r="F55" s="92"/>
      <c r="G55" s="92"/>
      <c r="H55" s="92"/>
      <c r="I55" s="92"/>
      <c r="J55" s="11"/>
    </row>
    <row r="56" spans="1:10" ht="12.75">
      <c r="A56" s="93"/>
      <c r="B56" s="93"/>
      <c r="C56" s="93"/>
      <c r="D56" s="93"/>
      <c r="E56" s="93"/>
      <c r="F56" s="93"/>
      <c r="G56" s="93"/>
      <c r="H56" s="93"/>
      <c r="I56" s="93"/>
      <c r="J56" s="93"/>
    </row>
    <row r="62" spans="2:10" ht="12.75">
      <c r="B62" s="51"/>
      <c r="C62" s="51"/>
      <c r="D62" s="51"/>
      <c r="E62" s="51"/>
      <c r="F62" s="51"/>
      <c r="G62" s="51"/>
      <c r="H62" s="51"/>
      <c r="I62" s="51"/>
      <c r="J62" s="51"/>
    </row>
    <row r="64" spans="2:10" ht="12.75">
      <c r="B64" s="51"/>
      <c r="C64" s="51"/>
      <c r="D64" s="51"/>
      <c r="E64" s="51"/>
      <c r="F64" s="51"/>
      <c r="G64" s="51"/>
      <c r="H64" s="51"/>
      <c r="I64" s="51"/>
      <c r="J64" s="51"/>
    </row>
  </sheetData>
  <mergeCells count="4">
    <mergeCell ref="A56:J56"/>
    <mergeCell ref="A55:I55"/>
    <mergeCell ref="G9:I9"/>
    <mergeCell ref="C9:E9"/>
  </mergeCells>
  <printOptions horizontalCentered="1"/>
  <pageMargins left="0.74" right="0.67" top="0.69" bottom="1" header="0.5" footer="0.5"/>
  <pageSetup blackAndWhite="1" horizontalDpi="600" verticalDpi="600" orientation="portrait" scale="86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2">
      <selection activeCell="A24" sqref="A24"/>
    </sheetView>
  </sheetViews>
  <sheetFormatPr defaultColWidth="9.140625" defaultRowHeight="12.75"/>
  <cols>
    <col min="1" max="1" width="1.7109375" style="36" customWidth="1"/>
    <col min="2" max="2" width="3.00390625" style="36" customWidth="1"/>
    <col min="3" max="3" width="63.140625" style="36" customWidth="1"/>
    <col min="4" max="4" width="12.7109375" style="36" customWidth="1"/>
    <col min="5" max="5" width="3.28125" style="36" customWidth="1"/>
    <col min="6" max="6" width="12.57421875" style="36" customWidth="1"/>
    <col min="7" max="7" width="3.421875" style="36" customWidth="1"/>
    <col min="8" max="8" width="2.57421875" style="1" customWidth="1"/>
    <col min="9" max="16384" width="1.1484375" style="1" customWidth="1"/>
  </cols>
  <sheetData>
    <row r="1" spans="1:9" ht="15.75">
      <c r="A1" s="31" t="s">
        <v>17</v>
      </c>
      <c r="B1" s="25"/>
      <c r="C1" s="25"/>
      <c r="D1" s="25"/>
      <c r="E1" s="25"/>
      <c r="F1" s="25"/>
      <c r="G1" s="25"/>
      <c r="H1" s="25"/>
      <c r="I1" s="12"/>
    </row>
    <row r="2" spans="1:9" ht="15">
      <c r="A2" s="26" t="s">
        <v>55</v>
      </c>
      <c r="B2" s="26"/>
      <c r="C2" s="26"/>
      <c r="D2" s="26"/>
      <c r="E2" s="26"/>
      <c r="F2" s="26"/>
      <c r="G2" s="26"/>
      <c r="H2" s="26"/>
      <c r="I2" s="13"/>
    </row>
    <row r="3" spans="1:13" ht="13.5" thickBot="1">
      <c r="A3" s="27"/>
      <c r="B3" s="27"/>
      <c r="C3" s="27"/>
      <c r="D3" s="27"/>
      <c r="E3" s="27"/>
      <c r="F3" s="27"/>
      <c r="G3" s="27"/>
      <c r="H3" s="38"/>
      <c r="I3" s="23"/>
      <c r="J3" s="2"/>
      <c r="K3" s="2"/>
      <c r="L3" s="2"/>
      <c r="M3" s="2"/>
    </row>
    <row r="4" spans="1:13" ht="12.75">
      <c r="A4" s="37"/>
      <c r="B4" s="37"/>
      <c r="H4" s="55"/>
      <c r="I4" s="2"/>
      <c r="J4" s="2"/>
      <c r="K4" s="2"/>
      <c r="L4" s="2"/>
      <c r="M4" s="2"/>
    </row>
    <row r="5" spans="1:13" ht="12.75">
      <c r="A5" s="37"/>
      <c r="B5" s="37"/>
      <c r="H5" s="55"/>
      <c r="I5" s="2"/>
      <c r="J5" s="2"/>
      <c r="K5" s="2"/>
      <c r="L5" s="2"/>
      <c r="M5" s="2"/>
    </row>
    <row r="6" spans="1:13" ht="12.75">
      <c r="A6" s="29" t="s">
        <v>58</v>
      </c>
      <c r="B6" s="37"/>
      <c r="H6" s="55"/>
      <c r="I6" s="2"/>
      <c r="J6" s="2"/>
      <c r="K6" s="2"/>
      <c r="L6" s="2"/>
      <c r="M6" s="2"/>
    </row>
    <row r="7" spans="1:13" ht="12.75">
      <c r="A7" s="29" t="s">
        <v>117</v>
      </c>
      <c r="B7" s="29" t="s">
        <v>115</v>
      </c>
      <c r="H7" s="55"/>
      <c r="I7" s="2"/>
      <c r="J7" s="2"/>
      <c r="K7" s="2"/>
      <c r="L7" s="2"/>
      <c r="M7" s="2"/>
    </row>
    <row r="8" spans="8:13" ht="12.75">
      <c r="H8" s="55"/>
      <c r="I8" s="2"/>
      <c r="J8" s="2"/>
      <c r="K8" s="2"/>
      <c r="L8" s="2"/>
      <c r="M8" s="2"/>
    </row>
    <row r="9" spans="4:8" ht="12.75">
      <c r="D9" s="52" t="s">
        <v>40</v>
      </c>
      <c r="E9" s="52"/>
      <c r="F9" s="52" t="s">
        <v>40</v>
      </c>
      <c r="H9" s="3"/>
    </row>
    <row r="10" spans="4:8" ht="12.75">
      <c r="D10" s="53" t="s">
        <v>113</v>
      </c>
      <c r="E10" s="53"/>
      <c r="F10" s="53" t="s">
        <v>116</v>
      </c>
      <c r="H10" s="3"/>
    </row>
    <row r="11" spans="4:8" ht="12.75">
      <c r="D11" s="54" t="s">
        <v>16</v>
      </c>
      <c r="E11" s="52"/>
      <c r="F11" s="54" t="s">
        <v>16</v>
      </c>
      <c r="H11" s="3"/>
    </row>
    <row r="12" ht="12.75">
      <c r="H12" s="3"/>
    </row>
    <row r="13" ht="12.75">
      <c r="H13" s="3"/>
    </row>
    <row r="14" spans="1:8" ht="12.75">
      <c r="A14" s="37" t="s">
        <v>60</v>
      </c>
      <c r="B14" s="37"/>
      <c r="H14" s="3"/>
    </row>
    <row r="15" spans="2:8" ht="12.75">
      <c r="B15" s="36" t="s">
        <v>19</v>
      </c>
      <c r="D15" s="56">
        <v>-25723</v>
      </c>
      <c r="E15" s="56"/>
      <c r="F15" s="56">
        <v>-33776</v>
      </c>
      <c r="H15" s="3"/>
    </row>
    <row r="16" spans="2:6" ht="12.75">
      <c r="B16" s="36" t="s">
        <v>39</v>
      </c>
      <c r="D16" s="56"/>
      <c r="E16" s="56"/>
      <c r="F16" s="56"/>
    </row>
    <row r="17" spans="3:6" ht="12.75">
      <c r="C17" s="36" t="s">
        <v>38</v>
      </c>
      <c r="D17" s="56">
        <v>8439</v>
      </c>
      <c r="E17" s="56"/>
      <c r="F17" s="56">
        <v>8460</v>
      </c>
    </row>
    <row r="18" spans="3:6" ht="12.75">
      <c r="C18" s="36" t="s">
        <v>46</v>
      </c>
      <c r="D18" s="56">
        <v>-343</v>
      </c>
      <c r="E18" s="56"/>
      <c r="F18" s="56">
        <v>-1428</v>
      </c>
    </row>
    <row r="19" spans="3:6" ht="12.75">
      <c r="C19" s="36" t="s">
        <v>47</v>
      </c>
      <c r="D19" s="56">
        <v>37985</v>
      </c>
      <c r="E19" s="56"/>
      <c r="F19" s="56">
        <v>35090</v>
      </c>
    </row>
    <row r="20" spans="3:6" ht="12.75">
      <c r="C20" s="36" t="s">
        <v>37</v>
      </c>
      <c r="D20" s="56">
        <v>-34</v>
      </c>
      <c r="E20" s="56"/>
      <c r="F20" s="56">
        <v>-91</v>
      </c>
    </row>
    <row r="21" spans="3:6" ht="12.75">
      <c r="C21" s="36" t="s">
        <v>53</v>
      </c>
      <c r="D21" s="56">
        <v>2</v>
      </c>
      <c r="E21" s="56"/>
      <c r="F21" s="56">
        <v>2</v>
      </c>
    </row>
    <row r="22" spans="1:6" ht="12.75">
      <c r="A22" s="37"/>
      <c r="C22" s="36" t="s">
        <v>109</v>
      </c>
      <c r="D22" s="58">
        <v>-9852</v>
      </c>
      <c r="E22" s="58"/>
      <c r="F22" s="58">
        <v>1</v>
      </c>
    </row>
    <row r="23" spans="1:6" ht="12.75">
      <c r="A23" s="37"/>
      <c r="C23" s="36" t="s">
        <v>118</v>
      </c>
      <c r="D23" s="57">
        <v>0</v>
      </c>
      <c r="E23" s="56"/>
      <c r="F23" s="57">
        <v>-8</v>
      </c>
    </row>
    <row r="24" spans="2:6" ht="12.75">
      <c r="B24" s="36" t="s">
        <v>70</v>
      </c>
      <c r="D24" s="56">
        <f>SUM(D15:D23)</f>
        <v>10474</v>
      </c>
      <c r="E24" s="56"/>
      <c r="F24" s="56">
        <f>SUM(F15:F23)</f>
        <v>8250</v>
      </c>
    </row>
    <row r="25" spans="3:6" ht="12.75">
      <c r="C25" s="36" t="s">
        <v>51</v>
      </c>
      <c r="D25" s="57">
        <v>147</v>
      </c>
      <c r="E25" s="58"/>
      <c r="F25" s="57">
        <v>-13553</v>
      </c>
    </row>
    <row r="26" spans="2:8" ht="12.75">
      <c r="B26" s="36" t="s">
        <v>90</v>
      </c>
      <c r="D26" s="56">
        <f>SUM(D24:D25)</f>
        <v>10621</v>
      </c>
      <c r="E26" s="56"/>
      <c r="F26" s="56">
        <f>SUM(F24:F25)</f>
        <v>-5303</v>
      </c>
      <c r="H26" s="3"/>
    </row>
    <row r="27" spans="3:8" ht="12.75">
      <c r="C27" s="36" t="s">
        <v>65</v>
      </c>
      <c r="D27" s="56">
        <v>-1360</v>
      </c>
      <c r="E27" s="56"/>
      <c r="F27" s="56">
        <v>-2435</v>
      </c>
      <c r="H27" s="3"/>
    </row>
    <row r="28" spans="3:8" ht="12.75">
      <c r="C28" s="36" t="s">
        <v>36</v>
      </c>
      <c r="D28" s="56">
        <v>-953</v>
      </c>
      <c r="E28" s="58"/>
      <c r="F28" s="56">
        <v>-951</v>
      </c>
      <c r="H28" s="3"/>
    </row>
    <row r="29" spans="1:8" ht="12.75">
      <c r="A29" s="37"/>
      <c r="B29" s="37" t="s">
        <v>119</v>
      </c>
      <c r="D29" s="59">
        <f>SUM(D26:D28)</f>
        <v>8308</v>
      </c>
      <c r="E29" s="58"/>
      <c r="F29" s="59">
        <f>SUM(F26:F28)</f>
        <v>-8689</v>
      </c>
      <c r="H29" s="3"/>
    </row>
    <row r="30" ht="12.75">
      <c r="H30" s="3"/>
    </row>
    <row r="31" spans="2:8" ht="12.75">
      <c r="B31" s="37" t="s">
        <v>110</v>
      </c>
      <c r="D31" s="60"/>
      <c r="H31" s="3"/>
    </row>
    <row r="32" spans="3:8" ht="12.75">
      <c r="C32" s="36" t="s">
        <v>74</v>
      </c>
      <c r="D32" s="56">
        <v>-181</v>
      </c>
      <c r="E32" s="56"/>
      <c r="F32" s="56">
        <v>-182</v>
      </c>
      <c r="H32" s="3"/>
    </row>
    <row r="33" spans="3:8" ht="12.75">
      <c r="C33" s="36" t="s">
        <v>33</v>
      </c>
      <c r="D33" s="56">
        <v>34</v>
      </c>
      <c r="E33" s="56"/>
      <c r="F33" s="56">
        <v>91</v>
      </c>
      <c r="H33" s="3"/>
    </row>
    <row r="34" spans="3:8" ht="12.75">
      <c r="C34" s="36" t="s">
        <v>35</v>
      </c>
      <c r="D34" s="56">
        <v>765</v>
      </c>
      <c r="E34" s="56"/>
      <c r="F34" s="56">
        <v>2715</v>
      </c>
      <c r="H34" s="3"/>
    </row>
    <row r="35" spans="3:8" ht="12.75">
      <c r="C35" s="36" t="s">
        <v>34</v>
      </c>
      <c r="D35" s="56">
        <v>-536</v>
      </c>
      <c r="E35" s="56"/>
      <c r="F35" s="56">
        <v>-322</v>
      </c>
      <c r="H35" s="3"/>
    </row>
    <row r="36" spans="2:8" ht="12.75">
      <c r="B36" s="37" t="s">
        <v>66</v>
      </c>
      <c r="D36" s="59">
        <f>SUM(D32:D35)</f>
        <v>82</v>
      </c>
      <c r="E36" s="58"/>
      <c r="F36" s="59">
        <f>SUM(F32:F35)</f>
        <v>2302</v>
      </c>
      <c r="H36" s="3"/>
    </row>
    <row r="37" ht="12.75">
      <c r="H37" s="3"/>
    </row>
    <row r="38" spans="1:8" ht="12.75">
      <c r="A38" s="37" t="s">
        <v>61</v>
      </c>
      <c r="H38" s="3"/>
    </row>
    <row r="39" spans="3:8" ht="12.75">
      <c r="C39" s="36" t="s">
        <v>71</v>
      </c>
      <c r="D39" s="56">
        <f>'[1]Mc-CFS'!$AA$73</f>
        <v>0</v>
      </c>
      <c r="F39" s="56">
        <v>22824</v>
      </c>
      <c r="H39" s="3"/>
    </row>
    <row r="40" spans="3:8" ht="12.75">
      <c r="C40" s="36" t="s">
        <v>54</v>
      </c>
      <c r="D40" s="56">
        <v>-3088</v>
      </c>
      <c r="E40" s="56"/>
      <c r="F40" s="56">
        <v>-895</v>
      </c>
      <c r="H40" s="3"/>
    </row>
    <row r="41" spans="3:8" ht="12.75">
      <c r="C41" s="36" t="s">
        <v>62</v>
      </c>
      <c r="D41" s="56">
        <v>-1129</v>
      </c>
      <c r="E41" s="56"/>
      <c r="F41" s="56">
        <v>-3948</v>
      </c>
      <c r="H41" s="3"/>
    </row>
    <row r="42" spans="3:8" ht="12.75">
      <c r="C42" s="36" t="s">
        <v>31</v>
      </c>
      <c r="D42" s="56">
        <f>'[1]Mc-CFS'!$AA$43</f>
        <v>0</v>
      </c>
      <c r="E42" s="56"/>
      <c r="F42" s="56">
        <v>-59</v>
      </c>
      <c r="H42" s="3"/>
    </row>
    <row r="43" spans="3:8" ht="12.75">
      <c r="C43" s="36" t="s">
        <v>32</v>
      </c>
      <c r="D43" s="56">
        <v>-576</v>
      </c>
      <c r="E43" s="56"/>
      <c r="F43" s="56">
        <v>-386</v>
      </c>
      <c r="H43" s="3"/>
    </row>
    <row r="44" spans="2:8" ht="12.75">
      <c r="B44" s="37" t="s">
        <v>91</v>
      </c>
      <c r="D44" s="59">
        <f>SUM(D39:D43)</f>
        <v>-4793</v>
      </c>
      <c r="E44" s="58"/>
      <c r="F44" s="59">
        <f>SUM(F39:F43)</f>
        <v>17536</v>
      </c>
      <c r="H44" s="3"/>
    </row>
    <row r="45" spans="2:8" ht="12.75">
      <c r="B45" s="37"/>
      <c r="D45" s="61"/>
      <c r="E45" s="58"/>
      <c r="F45" s="58"/>
      <c r="H45" s="3"/>
    </row>
    <row r="46" spans="2:8" ht="12.75">
      <c r="B46" s="37"/>
      <c r="D46" s="58"/>
      <c r="E46" s="58"/>
      <c r="F46" s="58"/>
      <c r="H46" s="3"/>
    </row>
    <row r="47" spans="1:6" ht="12.75">
      <c r="A47" s="37" t="s">
        <v>120</v>
      </c>
      <c r="D47" s="58">
        <f>D29+D36+D44</f>
        <v>3597</v>
      </c>
      <c r="E47" s="58"/>
      <c r="F47" s="58">
        <f>F29+F36+F44</f>
        <v>11149</v>
      </c>
    </row>
    <row r="48" spans="1:6" ht="12.75">
      <c r="A48" s="37" t="s">
        <v>48</v>
      </c>
      <c r="D48" s="56">
        <f>'[1]Mc-CFS'!$AA$87</f>
        <v>0</v>
      </c>
      <c r="E48" s="56"/>
      <c r="F48" s="56">
        <v>337</v>
      </c>
    </row>
    <row r="49" spans="1:6" ht="12.75">
      <c r="A49" s="37" t="s">
        <v>102</v>
      </c>
      <c r="D49" s="57">
        <v>-32657</v>
      </c>
      <c r="E49" s="58"/>
      <c r="F49" s="58">
        <v>-43012</v>
      </c>
    </row>
    <row r="50" spans="1:6" ht="13.5" thickBot="1">
      <c r="A50" s="37" t="s">
        <v>103</v>
      </c>
      <c r="D50" s="62">
        <f>SUM(D47:D49)</f>
        <v>-29060</v>
      </c>
      <c r="E50" s="58"/>
      <c r="F50" s="63">
        <f>SUM(F47:F49)</f>
        <v>-31526</v>
      </c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8" spans="1:9" ht="29.25" customHeight="1">
      <c r="A58" s="95" t="s">
        <v>92</v>
      </c>
      <c r="B58" s="95"/>
      <c r="C58" s="95"/>
      <c r="D58" s="95"/>
      <c r="E58" s="95"/>
      <c r="F58" s="95"/>
      <c r="G58" s="95"/>
      <c r="H58" s="30"/>
      <c r="I58" s="30"/>
    </row>
  </sheetData>
  <mergeCells count="1">
    <mergeCell ref="A58:G58"/>
  </mergeCells>
  <hyperlinks>
    <hyperlink ref="B39" r:id="rId1" display="..\exco\KLSE and EXCO Jun 06.xls#CF!B54"/>
  </hyperlinks>
  <printOptions horizontalCentered="1"/>
  <pageMargins left="0.89" right="0.65" top="0.54" bottom="0.44" header="0.72" footer="0.38"/>
  <pageSetup horizontalDpi="600" verticalDpi="600" orientation="portrait" scale="90" r:id="rId2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75" zoomScaleNormal="75" workbookViewId="0" topLeftCell="A1">
      <selection activeCell="A22" sqref="A22"/>
    </sheetView>
  </sheetViews>
  <sheetFormatPr defaultColWidth="9.140625" defaultRowHeight="12.75"/>
  <cols>
    <col min="1" max="1" width="32.8515625" style="66" customWidth="1"/>
    <col min="2" max="2" width="10.7109375" style="66" customWidth="1"/>
    <col min="3" max="3" width="2.28125" style="66" customWidth="1"/>
    <col min="4" max="4" width="13.8515625" style="66" customWidth="1"/>
    <col min="5" max="5" width="2.421875" style="66" customWidth="1"/>
    <col min="6" max="6" width="11.8515625" style="66" customWidth="1"/>
    <col min="7" max="7" width="2.140625" style="66" customWidth="1"/>
    <col min="8" max="8" width="10.7109375" style="66" customWidth="1"/>
    <col min="9" max="9" width="2.28125" style="66" customWidth="1"/>
    <col min="10" max="10" width="9.8515625" style="66" customWidth="1"/>
    <col min="11" max="11" width="2.140625" style="66" customWidth="1"/>
    <col min="12" max="12" width="9.140625" style="66" bestFit="1" customWidth="1"/>
    <col min="13" max="19" width="3.57421875" style="6" customWidth="1"/>
  </cols>
  <sheetData>
    <row r="1" spans="1:11" ht="15.75">
      <c r="A1" s="31" t="s">
        <v>17</v>
      </c>
      <c r="B1" s="64"/>
      <c r="C1" s="64"/>
      <c r="D1" s="64"/>
      <c r="E1" s="64"/>
      <c r="F1" s="64"/>
      <c r="G1" s="64"/>
      <c r="H1" s="64"/>
      <c r="I1" s="64"/>
      <c r="J1" s="65"/>
      <c r="K1" s="65"/>
    </row>
    <row r="2" spans="1:11" ht="12.75">
      <c r="A2" s="67" t="s">
        <v>55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6" ht="13.5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9"/>
      <c r="M3" s="14"/>
      <c r="N3" s="14"/>
      <c r="O3" s="14"/>
      <c r="P3" s="14"/>
    </row>
    <row r="4" spans="1:16" ht="12.75">
      <c r="A4" s="24"/>
      <c r="B4" s="24"/>
      <c r="C4" s="24"/>
      <c r="D4" s="24"/>
      <c r="E4" s="24"/>
      <c r="F4" s="24"/>
      <c r="G4" s="24"/>
      <c r="H4" s="24"/>
      <c r="I4" s="24"/>
      <c r="J4" s="70"/>
      <c r="K4" s="70"/>
      <c r="L4" s="71"/>
      <c r="M4" s="14"/>
      <c r="N4" s="14"/>
      <c r="O4" s="14"/>
      <c r="P4" s="14"/>
    </row>
    <row r="5" spans="1:16" ht="12.75">
      <c r="A5" s="24"/>
      <c r="B5" s="24"/>
      <c r="C5" s="24"/>
      <c r="D5" s="24"/>
      <c r="E5" s="24"/>
      <c r="F5" s="24"/>
      <c r="G5" s="24"/>
      <c r="H5" s="24"/>
      <c r="I5" s="24"/>
      <c r="J5" s="70"/>
      <c r="K5" s="70"/>
      <c r="L5" s="71"/>
      <c r="M5" s="14"/>
      <c r="N5" s="14"/>
      <c r="O5" s="14"/>
      <c r="P5" s="14"/>
    </row>
    <row r="6" ht="12.75">
      <c r="A6" s="29" t="s">
        <v>56</v>
      </c>
    </row>
    <row r="7" ht="12.75">
      <c r="A7" s="29" t="s">
        <v>115</v>
      </c>
    </row>
    <row r="8" spans="1:12" ht="12.75">
      <c r="A8" s="8"/>
      <c r="J8" s="64" t="s">
        <v>98</v>
      </c>
      <c r="K8" s="24"/>
      <c r="L8" s="64" t="s">
        <v>22</v>
      </c>
    </row>
    <row r="9" spans="1:12" ht="12.75">
      <c r="A9" s="8"/>
      <c r="B9" s="96" t="s">
        <v>93</v>
      </c>
      <c r="C9" s="96"/>
      <c r="D9" s="96"/>
      <c r="E9" s="96"/>
      <c r="F9" s="96"/>
      <c r="G9" s="96"/>
      <c r="H9" s="96"/>
      <c r="J9" s="64" t="s">
        <v>99</v>
      </c>
      <c r="K9" s="24"/>
      <c r="L9" s="64" t="s">
        <v>100</v>
      </c>
    </row>
    <row r="10" spans="1:19" ht="12.75">
      <c r="A10" s="11"/>
      <c r="B10" s="11"/>
      <c r="C10" s="11"/>
      <c r="D10" s="15"/>
      <c r="E10" s="15"/>
      <c r="F10" s="11"/>
      <c r="G10" s="11"/>
      <c r="H10" s="15"/>
      <c r="M10" s="7"/>
      <c r="N10" s="7"/>
      <c r="R10" s="7"/>
      <c r="S10" s="7"/>
    </row>
    <row r="11" spans="1:19" ht="12.75">
      <c r="A11" s="11"/>
      <c r="B11" s="15" t="s">
        <v>45</v>
      </c>
      <c r="C11" s="15"/>
      <c r="D11" s="15" t="s">
        <v>111</v>
      </c>
      <c r="E11" s="35"/>
      <c r="F11" s="15" t="s">
        <v>44</v>
      </c>
      <c r="G11" s="35"/>
      <c r="H11" s="11"/>
      <c r="N11" s="7"/>
      <c r="R11" s="7"/>
      <c r="S11" s="7"/>
    </row>
    <row r="12" spans="1:18" ht="12.75">
      <c r="A12" s="11"/>
      <c r="B12" s="15" t="s">
        <v>43</v>
      </c>
      <c r="C12" s="35"/>
      <c r="D12" s="15" t="s">
        <v>112</v>
      </c>
      <c r="E12" s="35"/>
      <c r="F12" s="15" t="s">
        <v>42</v>
      </c>
      <c r="G12" s="35"/>
      <c r="H12" s="15" t="s">
        <v>22</v>
      </c>
      <c r="N12" s="7"/>
      <c r="R12" s="7"/>
    </row>
    <row r="13" spans="1:18" ht="12.75">
      <c r="A13" s="11"/>
      <c r="B13" s="18" t="s">
        <v>16</v>
      </c>
      <c r="C13" s="35"/>
      <c r="D13" s="18" t="s">
        <v>16</v>
      </c>
      <c r="E13" s="35"/>
      <c r="F13" s="18" t="s">
        <v>16</v>
      </c>
      <c r="G13" s="35"/>
      <c r="H13" s="18" t="s">
        <v>16</v>
      </c>
      <c r="J13" s="18" t="s">
        <v>16</v>
      </c>
      <c r="L13" s="18" t="s">
        <v>16</v>
      </c>
      <c r="N13" s="7"/>
      <c r="R13" s="7"/>
    </row>
    <row r="14" spans="1:18" ht="12.75">
      <c r="A14" s="11"/>
      <c r="B14" s="35"/>
      <c r="C14" s="35"/>
      <c r="D14" s="35"/>
      <c r="E14" s="35"/>
      <c r="F14" s="35"/>
      <c r="G14" s="35"/>
      <c r="H14" s="35"/>
      <c r="J14" s="35"/>
      <c r="L14" s="35"/>
      <c r="N14" s="7"/>
      <c r="R14" s="7"/>
    </row>
    <row r="15" spans="1:18" ht="12.75">
      <c r="A15" s="91" t="s">
        <v>121</v>
      </c>
      <c r="B15" s="11"/>
      <c r="C15" s="22"/>
      <c r="D15" s="11"/>
      <c r="E15" s="22"/>
      <c r="F15" s="11"/>
      <c r="G15" s="22"/>
      <c r="H15" s="11"/>
      <c r="N15" s="7"/>
      <c r="R15" s="7"/>
    </row>
    <row r="16" spans="1:18" ht="12.75">
      <c r="A16" s="72"/>
      <c r="B16" s="11"/>
      <c r="C16" s="22"/>
      <c r="D16" s="11"/>
      <c r="E16" s="22"/>
      <c r="F16" s="11"/>
      <c r="G16" s="22"/>
      <c r="H16" s="11"/>
      <c r="N16" s="7"/>
      <c r="R16" s="7"/>
    </row>
    <row r="17" spans="1:18" ht="12.75">
      <c r="A17" s="8" t="s">
        <v>94</v>
      </c>
      <c r="B17" s="42">
        <v>392683</v>
      </c>
      <c r="C17" s="10"/>
      <c r="D17" s="42">
        <v>244525</v>
      </c>
      <c r="E17" s="10"/>
      <c r="F17" s="42">
        <v>-1157150</v>
      </c>
      <c r="G17" s="10"/>
      <c r="H17" s="42">
        <f>B17+D17+F17</f>
        <v>-519942</v>
      </c>
      <c r="J17" s="73">
        <v>19580</v>
      </c>
      <c r="L17" s="74">
        <f>+J17+H17</f>
        <v>-500362</v>
      </c>
      <c r="N17" s="7"/>
      <c r="R17" s="7"/>
    </row>
    <row r="18" spans="1:18" ht="12.75">
      <c r="A18" s="11"/>
      <c r="B18" s="42"/>
      <c r="C18" s="10"/>
      <c r="D18" s="42"/>
      <c r="E18" s="10"/>
      <c r="F18" s="42"/>
      <c r="G18" s="10"/>
      <c r="H18" s="42"/>
      <c r="N18" s="7"/>
      <c r="R18" s="7"/>
    </row>
    <row r="19" spans="1:18" ht="36.75" customHeight="1">
      <c r="A19" s="75" t="s">
        <v>95</v>
      </c>
      <c r="B19" s="42">
        <v>0</v>
      </c>
      <c r="C19" s="10"/>
      <c r="D19" s="42">
        <v>0</v>
      </c>
      <c r="E19" s="10"/>
      <c r="F19" s="42">
        <f>+PL!G38</f>
        <v>-25839</v>
      </c>
      <c r="G19" s="10"/>
      <c r="H19" s="42">
        <f>B19+D19+F19</f>
        <v>-25839</v>
      </c>
      <c r="J19" s="73">
        <f>+PL!G40</f>
        <v>-2636</v>
      </c>
      <c r="L19" s="74">
        <f>+J19+H19</f>
        <v>-28475</v>
      </c>
      <c r="N19" s="7"/>
      <c r="R19" s="7"/>
    </row>
    <row r="20" spans="1:18" ht="12.75">
      <c r="A20" s="11"/>
      <c r="B20" s="42"/>
      <c r="C20" s="10"/>
      <c r="D20" s="42"/>
      <c r="E20" s="10"/>
      <c r="F20" s="42"/>
      <c r="G20" s="10"/>
      <c r="H20" s="42"/>
      <c r="N20" s="7"/>
      <c r="R20" s="7"/>
    </row>
    <row r="21" spans="1:18" ht="13.5" thickBot="1">
      <c r="A21" s="8" t="s">
        <v>122</v>
      </c>
      <c r="B21" s="76">
        <f>SUM(B17:B19)</f>
        <v>392683</v>
      </c>
      <c r="C21" s="10"/>
      <c r="D21" s="76">
        <f>SUM(D17:D19)</f>
        <v>244525</v>
      </c>
      <c r="E21" s="10"/>
      <c r="F21" s="76">
        <f>SUM(F17:F19)</f>
        <v>-1182989</v>
      </c>
      <c r="G21" s="10"/>
      <c r="H21" s="76">
        <f>SUM(H17:H19)</f>
        <v>-545781</v>
      </c>
      <c r="J21" s="76">
        <f>SUM(J17:J19)</f>
        <v>16944</v>
      </c>
      <c r="L21" s="76">
        <f>SUM(L17:L19)</f>
        <v>-528837</v>
      </c>
      <c r="N21" s="7"/>
      <c r="R21" s="7"/>
    </row>
    <row r="22" spans="1:18" ht="12.75">
      <c r="A22" s="11"/>
      <c r="B22" s="10"/>
      <c r="C22" s="10"/>
      <c r="D22" s="10"/>
      <c r="E22" s="10"/>
      <c r="F22" s="10"/>
      <c r="G22" s="10"/>
      <c r="H22" s="10"/>
      <c r="N22" s="7"/>
      <c r="R22" s="7"/>
    </row>
    <row r="23" spans="1:18" ht="12.75">
      <c r="A23" s="7"/>
      <c r="B23" s="11"/>
      <c r="C23" s="22"/>
      <c r="D23" s="11"/>
      <c r="E23" s="22"/>
      <c r="F23" s="11"/>
      <c r="G23" s="22"/>
      <c r="H23" s="11"/>
      <c r="N23" s="7"/>
      <c r="R23" s="7"/>
    </row>
    <row r="24" spans="1:18" ht="12.75">
      <c r="A24" s="7"/>
      <c r="B24" s="11"/>
      <c r="C24" s="22"/>
      <c r="D24" s="11"/>
      <c r="E24" s="22"/>
      <c r="F24" s="11"/>
      <c r="G24" s="22"/>
      <c r="H24" s="11"/>
      <c r="N24" s="7"/>
      <c r="R24" s="7"/>
    </row>
    <row r="25" spans="1:18" ht="12.75">
      <c r="A25" s="7"/>
      <c r="B25" s="11"/>
      <c r="C25" s="22"/>
      <c r="D25" s="11"/>
      <c r="E25" s="22"/>
      <c r="F25" s="11"/>
      <c r="G25" s="22"/>
      <c r="H25" s="11"/>
      <c r="N25" s="7"/>
      <c r="R25" s="7"/>
    </row>
    <row r="26" spans="1:18" ht="12.75">
      <c r="A26" s="7"/>
      <c r="B26" s="11"/>
      <c r="C26" s="22"/>
      <c r="D26" s="11"/>
      <c r="E26" s="22"/>
      <c r="F26" s="11"/>
      <c r="G26" s="22"/>
      <c r="H26" s="11"/>
      <c r="N26" s="7"/>
      <c r="R26" s="7"/>
    </row>
    <row r="27" spans="1:18" ht="12.75">
      <c r="A27" s="11"/>
      <c r="B27" s="11"/>
      <c r="C27" s="22"/>
      <c r="D27" s="11"/>
      <c r="E27" s="22"/>
      <c r="F27" s="11"/>
      <c r="G27" s="22"/>
      <c r="H27" s="11"/>
      <c r="N27" s="7"/>
      <c r="R27" s="7"/>
    </row>
    <row r="28" spans="1:18" ht="12.75">
      <c r="A28" s="72" t="s">
        <v>123</v>
      </c>
      <c r="B28" s="11"/>
      <c r="C28" s="22"/>
      <c r="D28" s="11"/>
      <c r="E28" s="22"/>
      <c r="F28" s="11"/>
      <c r="G28" s="22"/>
      <c r="H28" s="11"/>
      <c r="N28" s="7"/>
      <c r="R28" s="7"/>
    </row>
    <row r="29" spans="1:18" ht="12.75">
      <c r="A29" s="72"/>
      <c r="B29" s="11"/>
      <c r="C29" s="22"/>
      <c r="D29" s="11"/>
      <c r="E29" s="22"/>
      <c r="F29" s="11"/>
      <c r="G29" s="22"/>
      <c r="H29" s="11"/>
      <c r="N29" s="7"/>
      <c r="R29" s="7"/>
    </row>
    <row r="30" spans="1:18" ht="12.75">
      <c r="A30" s="8" t="s">
        <v>72</v>
      </c>
      <c r="B30" s="42">
        <v>392683</v>
      </c>
      <c r="C30" s="10"/>
      <c r="D30" s="42">
        <v>251068</v>
      </c>
      <c r="E30" s="10"/>
      <c r="F30" s="42">
        <v>-1104423</v>
      </c>
      <c r="G30" s="10"/>
      <c r="H30" s="42">
        <f>B30+D30+F30</f>
        <v>-460672</v>
      </c>
      <c r="J30" s="73">
        <v>25024</v>
      </c>
      <c r="K30" s="73"/>
      <c r="L30" s="73">
        <f>+J30+H30</f>
        <v>-435648</v>
      </c>
      <c r="N30" s="7"/>
      <c r="R30" s="7"/>
    </row>
    <row r="31" spans="1:18" ht="12.75">
      <c r="A31" s="11"/>
      <c r="B31" s="42"/>
      <c r="C31" s="10"/>
      <c r="D31" s="42"/>
      <c r="E31" s="10"/>
      <c r="F31" s="42"/>
      <c r="G31" s="10"/>
      <c r="H31" s="42"/>
      <c r="J31" s="73"/>
      <c r="K31" s="73"/>
      <c r="L31" s="73"/>
      <c r="N31" s="7"/>
      <c r="R31" s="7"/>
    </row>
    <row r="32" spans="1:18" ht="24.75" customHeight="1">
      <c r="A32" s="75" t="s">
        <v>96</v>
      </c>
      <c r="B32" s="77">
        <v>0</v>
      </c>
      <c r="C32" s="78"/>
      <c r="D32" s="78">
        <v>-530</v>
      </c>
      <c r="E32" s="78"/>
      <c r="F32" s="78">
        <v>0</v>
      </c>
      <c r="G32" s="78"/>
      <c r="H32" s="78">
        <f>B32+D32+F32</f>
        <v>-530</v>
      </c>
      <c r="I32" s="79"/>
      <c r="J32" s="80">
        <v>0</v>
      </c>
      <c r="K32" s="80"/>
      <c r="L32" s="81">
        <f>+J32+H32</f>
        <v>-530</v>
      </c>
      <c r="N32" s="7"/>
      <c r="R32" s="7"/>
    </row>
    <row r="33" spans="1:18" ht="12.75">
      <c r="A33" s="11"/>
      <c r="B33" s="82"/>
      <c r="C33" s="10"/>
      <c r="D33" s="10"/>
      <c r="E33" s="10"/>
      <c r="F33" s="10"/>
      <c r="G33" s="10"/>
      <c r="H33" s="10"/>
      <c r="I33" s="71"/>
      <c r="J33" s="83"/>
      <c r="K33" s="83"/>
      <c r="L33" s="84"/>
      <c r="N33" s="7"/>
      <c r="R33" s="7"/>
    </row>
    <row r="34" spans="1:18" ht="12.75">
      <c r="A34" s="11" t="s">
        <v>85</v>
      </c>
      <c r="B34" s="82">
        <v>0</v>
      </c>
      <c r="C34" s="10"/>
      <c r="D34" s="10">
        <v>0</v>
      </c>
      <c r="E34" s="10"/>
      <c r="F34" s="10">
        <v>-33160</v>
      </c>
      <c r="G34" s="10"/>
      <c r="H34" s="10">
        <f>B34+D34+F34</f>
        <v>-33160</v>
      </c>
      <c r="I34" s="71"/>
      <c r="J34" s="83">
        <v>-2908</v>
      </c>
      <c r="K34" s="83"/>
      <c r="L34" s="84">
        <f>+J34+H34</f>
        <v>-36068</v>
      </c>
      <c r="N34" s="9"/>
      <c r="R34" s="9"/>
    </row>
    <row r="35" spans="1:18" ht="12.75">
      <c r="A35" s="11"/>
      <c r="B35" s="85"/>
      <c r="C35" s="86"/>
      <c r="D35" s="86"/>
      <c r="E35" s="86"/>
      <c r="F35" s="86"/>
      <c r="G35" s="86"/>
      <c r="H35" s="86"/>
      <c r="I35" s="87"/>
      <c r="J35" s="88"/>
      <c r="K35" s="88"/>
      <c r="L35" s="89"/>
      <c r="N35" s="9"/>
      <c r="R35" s="9"/>
    </row>
    <row r="36" spans="1:18" ht="24.75" customHeight="1">
      <c r="A36" s="75" t="s">
        <v>97</v>
      </c>
      <c r="B36" s="42">
        <f>SUM(B32:B35)</f>
        <v>0</v>
      </c>
      <c r="C36" s="10"/>
      <c r="D36" s="42">
        <f>SUM(D32:D35)</f>
        <v>-530</v>
      </c>
      <c r="E36" s="10"/>
      <c r="F36" s="42">
        <f>SUM(F32:F35)</f>
        <v>-33160</v>
      </c>
      <c r="G36" s="10"/>
      <c r="H36" s="42">
        <f>SUM(H32:H35)</f>
        <v>-33690</v>
      </c>
      <c r="J36" s="42">
        <f>SUM(J32:J35)</f>
        <v>-2908</v>
      </c>
      <c r="K36" s="73"/>
      <c r="L36" s="42">
        <f>SUM(L32:L35)</f>
        <v>-36598</v>
      </c>
      <c r="N36" s="9"/>
      <c r="R36" s="9"/>
    </row>
    <row r="37" spans="1:18" ht="12.75">
      <c r="A37" s="11"/>
      <c r="B37" s="42"/>
      <c r="C37" s="10"/>
      <c r="D37" s="42"/>
      <c r="E37" s="10"/>
      <c r="F37" s="42"/>
      <c r="G37" s="10"/>
      <c r="H37" s="42"/>
      <c r="J37" s="73"/>
      <c r="K37" s="73"/>
      <c r="L37" s="73"/>
      <c r="N37" s="9"/>
      <c r="R37" s="9"/>
    </row>
    <row r="38" spans="1:12" ht="12.75">
      <c r="A38" s="11"/>
      <c r="B38" s="42"/>
      <c r="C38" s="10"/>
      <c r="D38" s="42"/>
      <c r="E38" s="10"/>
      <c r="F38" s="42"/>
      <c r="G38" s="10"/>
      <c r="H38" s="42"/>
      <c r="J38" s="73"/>
      <c r="K38" s="73"/>
      <c r="L38" s="73"/>
    </row>
    <row r="39" spans="1:12" ht="13.5" thickBot="1">
      <c r="A39" s="8" t="s">
        <v>124</v>
      </c>
      <c r="B39" s="76">
        <f>B36+B30</f>
        <v>392683</v>
      </c>
      <c r="C39" s="10"/>
      <c r="D39" s="76">
        <f>D36+D30</f>
        <v>250538</v>
      </c>
      <c r="E39" s="10"/>
      <c r="F39" s="76">
        <f>F36+F30</f>
        <v>-1137583</v>
      </c>
      <c r="G39" s="10"/>
      <c r="H39" s="76">
        <f>H36+H30</f>
        <v>-494362</v>
      </c>
      <c r="J39" s="76">
        <f>J36+J30</f>
        <v>22116</v>
      </c>
      <c r="K39" s="73"/>
      <c r="L39" s="76">
        <f>L36+L30</f>
        <v>-472246</v>
      </c>
    </row>
    <row r="40" spans="1:12" ht="12.75">
      <c r="A40" s="11"/>
      <c r="B40" s="10"/>
      <c r="C40" s="10"/>
      <c r="D40" s="10"/>
      <c r="E40" s="10"/>
      <c r="F40" s="10"/>
      <c r="G40" s="10"/>
      <c r="H40" s="10"/>
      <c r="J40" s="73"/>
      <c r="K40" s="73"/>
      <c r="L40" s="73"/>
    </row>
    <row r="41" spans="1:9" ht="12.75">
      <c r="A41" s="11"/>
      <c r="B41" s="11"/>
      <c r="C41" s="22"/>
      <c r="D41" s="22"/>
      <c r="E41" s="22"/>
      <c r="F41" s="11"/>
      <c r="G41" s="22"/>
      <c r="H41" s="22"/>
      <c r="I41" s="90"/>
    </row>
    <row r="42" spans="1:9" ht="12.75">
      <c r="A42" s="11"/>
      <c r="B42" s="11"/>
      <c r="C42" s="11"/>
      <c r="D42" s="22"/>
      <c r="E42" s="22"/>
      <c r="F42" s="11"/>
      <c r="G42" s="22"/>
      <c r="H42" s="22"/>
      <c r="I42" s="11"/>
    </row>
    <row r="44" spans="1:12" ht="30.75" customHeight="1">
      <c r="A44" s="95" t="s">
        <v>104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</row>
  </sheetData>
  <mergeCells count="2">
    <mergeCell ref="B9:H9"/>
    <mergeCell ref="A44:L44"/>
  </mergeCells>
  <printOptions/>
  <pageMargins left="0.61" right="0.25" top="0.58" bottom="1" header="0.5" footer="0.67"/>
  <pageSetup horizontalDpi="600" verticalDpi="600" orientation="portrait" scale="90" r:id="rId2"/>
  <headerFooter alignWithMargins="0">
    <oddFooter>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Tea Sok Ling</cp:lastModifiedBy>
  <cp:lastPrinted>2007-02-15T04:21:49Z</cp:lastPrinted>
  <dcterms:created xsi:type="dcterms:W3CDTF">2003-07-11T03:55:57Z</dcterms:created>
  <dcterms:modified xsi:type="dcterms:W3CDTF">2004-11-14T07:37:47Z</dcterms:modified>
  <cp:category/>
  <cp:version/>
  <cp:contentType/>
  <cp:contentStatus/>
</cp:coreProperties>
</file>