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1"/>
  </bookViews>
  <sheets>
    <sheet name="BS" sheetId="1" r:id="rId1"/>
    <sheet name="PL" sheetId="2" r:id="rId2"/>
    <sheet name="CF" sheetId="3" r:id="rId3"/>
    <sheet name="SCE" sheetId="4" r:id="rId4"/>
  </sheets>
  <definedNames>
    <definedName name="_xlnm.Print_Area" localSheetId="0">'BS'!$A$1:$G$58</definedName>
    <definedName name="_xlnm.Print_Area" localSheetId="2">'CF'!$A$1:$G$59</definedName>
    <definedName name="_xlnm.Print_Area" localSheetId="1">'PL'!$A$1:$J$59</definedName>
    <definedName name="_xlnm.Print_Area" localSheetId="3">'SCE'!$A$1:$M$41</definedName>
  </definedNames>
  <calcPr fullCalcOnLoad="1"/>
</workbook>
</file>

<file path=xl/sharedStrings.xml><?xml version="1.0" encoding="utf-8"?>
<sst xmlns="http://schemas.openxmlformats.org/spreadsheetml/2006/main" count="163" uniqueCount="126">
  <si>
    <t>Non-current liabilities</t>
  </si>
  <si>
    <t>Hire purchase and lease payables</t>
  </si>
  <si>
    <t>Minority interests</t>
  </si>
  <si>
    <t>Accumulated losses</t>
  </si>
  <si>
    <t>Reserves</t>
  </si>
  <si>
    <t>Share capital</t>
  </si>
  <si>
    <t>REPRESENTED BY</t>
  </si>
  <si>
    <t>Taxation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</si>
  <si>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</si>
  <si>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</si>
  <si>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</si>
  <si>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</si>
  <si>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</si>
  <si>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</si>
  <si>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</si>
  <si>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CURRENT ASSETS</t>
  </si>
  <si>
    <t>Investments</t>
  </si>
  <si>
    <t>Property, plant and equipment</t>
  </si>
  <si>
    <t>NON-CURRENT ASSETS</t>
  </si>
  <si>
    <t>(Audited)</t>
  </si>
  <si>
    <t>(Unaudited)</t>
  </si>
  <si>
    <t>RM'000</t>
  </si>
  <si>
    <t>MYCOM BERHAD</t>
  </si>
  <si>
    <t>N/A</t>
  </si>
  <si>
    <t>(b) Diluted (sen)</t>
  </si>
  <si>
    <t>(a) Basic (sen)</t>
  </si>
  <si>
    <t>Earnings per share</t>
  </si>
  <si>
    <t>Loss after taxation</t>
  </si>
  <si>
    <t>Loss before taxation</t>
  </si>
  <si>
    <t>Finance costs, net</t>
  </si>
  <si>
    <t>Other operating income</t>
  </si>
  <si>
    <t>Operating expenses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</si>
  <si>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</si>
  <si>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</si>
  <si>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</si>
  <si>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</si>
  <si>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</si>
  <si>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</si>
  <si>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</si>
  <si>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</si>
  <si>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</si>
  <si>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</si>
  <si>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</si>
  <si>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</si>
  <si>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</si>
  <si>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</si>
  <si>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</si>
  <si>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</si>
  <si>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</si>
  <si>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</si>
  <si>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</si>
  <si>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</si>
  <si>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</si>
  <si>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</si>
  <si>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to capital</t>
  </si>
  <si>
    <t>capital</t>
  </si>
  <si>
    <t>Accumulated</t>
  </si>
  <si>
    <t>attributable</t>
  </si>
  <si>
    <t xml:space="preserve">Share </t>
  </si>
  <si>
    <t>Reserve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</si>
  <si>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</si>
  <si>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</si>
  <si>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</si>
  <si>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</si>
  <si>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</si>
  <si>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</si>
  <si>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Tax recoverable</t>
  </si>
  <si>
    <t>Property, plant and equipment written off</t>
  </si>
  <si>
    <t>Shareholders' deficit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</si>
  <si>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</si>
  <si>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</si>
  <si>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</si>
  <si>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</si>
  <si>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</si>
  <si>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Amount written down for marketable securities</t>
  </si>
  <si>
    <t>Deferred tax liabilities</t>
  </si>
  <si>
    <t>At 1 July 2004</t>
  </si>
  <si>
    <t>Share of results of associates</t>
  </si>
  <si>
    <t>CASH FLOWS FROM OPERATING ACTIVITIES</t>
  </si>
  <si>
    <t>CASH FLOWS FROM INVESTING ACTIVITIES</t>
  </si>
  <si>
    <t>Investment properties acquired</t>
  </si>
  <si>
    <t>CASH FLOWS FROM FINANCING ACTIVITIES</t>
  </si>
  <si>
    <t>Repayment of borrowings, net</t>
  </si>
  <si>
    <t>CURRENT LIABILITIES</t>
  </si>
  <si>
    <t>NET CURRENT LIABILITIES</t>
  </si>
  <si>
    <t>Checking</t>
  </si>
  <si>
    <t>Preceding year</t>
  </si>
  <si>
    <t>Taxation paid</t>
  </si>
  <si>
    <t>30 JUN 05</t>
  </si>
  <si>
    <t>Unrealised foreign exchange loss, net</t>
  </si>
  <si>
    <t>Net cash generated from investing activities</t>
  </si>
  <si>
    <t>Long term receivable</t>
  </si>
  <si>
    <t>Property development costs</t>
  </si>
  <si>
    <t>Tax payables</t>
  </si>
  <si>
    <t>The Condensed Consolidated Balance Sheets should be read in conjunction with the Annual Financial Report for the financial year ended 30 June 2005.</t>
  </si>
  <si>
    <t>The Condensed Consolidated Income Statements should be read in conjunction with the Annual Financial Report for the financial year ended 30 June 2005.</t>
  </si>
  <si>
    <t>Operating profit before working capital changes</t>
  </si>
  <si>
    <t>Land held for property development acquired</t>
  </si>
  <si>
    <t>Net cash inflow from disposal of investment in a subsidiary</t>
  </si>
  <si>
    <t xml:space="preserve">Conversion of overdraft to term loan </t>
  </si>
  <si>
    <t>Net cash generated from/(used in) financing activities</t>
  </si>
  <si>
    <t>CASH AND CASH EQUIVALENTS AT BEGINNING OF FINANCIAL PERIOD</t>
  </si>
  <si>
    <t>CASH AND CASH EQUIVALENTS AT END OF FINANCIAL PERIOD</t>
  </si>
  <si>
    <t>At 1 July 2005</t>
  </si>
  <si>
    <t>Net loss not recognised in the Income Statement</t>
  </si>
  <si>
    <t>Net loss for the period</t>
  </si>
  <si>
    <t>The Condensed Consolidated Statement of Changes in Equity should be read in conjunction with the Annual Financial Report for the financial year ended 30 June 2005.</t>
  </si>
  <si>
    <t>The Condensed Consolidated Cash Flow Statements should be read in conjunction with the Annual Financial Report for the financial year ended 30 June 2005.</t>
  </si>
  <si>
    <t>Write back of provision for diminution in value of marketable securities</t>
  </si>
  <si>
    <t>Cash (used in)/generated from operations</t>
  </si>
  <si>
    <t>Net cash (used in)/generated from operating activities</t>
  </si>
  <si>
    <t>Placement of fixed deposit with licensed bank</t>
  </si>
  <si>
    <t>NET INCREASE/(DECREASE) IN CASH AND CASH EQUIVALENTS</t>
  </si>
  <si>
    <t>UNAUDITED CONDENSED CONSOLIDATED BALANCE SHEET as at 31 March 2006</t>
  </si>
  <si>
    <t>31 MAR 06</t>
  </si>
  <si>
    <t>For The Period Ended 31 March 2006</t>
  </si>
  <si>
    <t>31 MAR 05</t>
  </si>
  <si>
    <t>Provision for doubtful debts</t>
  </si>
  <si>
    <t>Write back of provision fro doubtful debts</t>
  </si>
  <si>
    <t>Realisation of revaluation on property, plant and equipment</t>
  </si>
  <si>
    <t>9 months ended 31 March 2006</t>
  </si>
  <si>
    <t>At 31 March 2006</t>
  </si>
  <si>
    <t>9 months ended 31 December 2005</t>
  </si>
  <si>
    <t>At 31 March 2005</t>
  </si>
  <si>
    <t>Net gain not recognised in the Income Statement</t>
  </si>
  <si>
    <t>Loss from operations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</si>
</sst>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/mmm/yy"/>
  </numFmts>
  <fonts count="12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0" xfId="15" applyNumberFormat="1" applyFont="1" applyBorder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164" fontId="2" fillId="0" borderId="0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64" fontId="2" fillId="0" borderId="2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15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2" fillId="0" borderId="5" xfId="15" applyNumberFormat="1" applyFont="1" applyFill="1" applyBorder="1" applyAlignment="1" applyProtection="1">
      <alignment/>
      <protection locked="0"/>
    </xf>
    <xf numFmtId="164" fontId="2" fillId="0" borderId="6" xfId="15" applyNumberFormat="1" applyFont="1" applyFill="1" applyBorder="1" applyAlignment="1" applyProtection="1">
      <alignment/>
      <protection locked="0"/>
    </xf>
    <xf numFmtId="164" fontId="2" fillId="0" borderId="7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64" fontId="9" fillId="0" borderId="0" xfId="15" applyNumberFormat="1" applyFont="1" applyAlignment="1" applyProtection="1">
      <alignment/>
      <protection locked="0"/>
    </xf>
    <xf numFmtId="164" fontId="9" fillId="0" borderId="0" xfId="15" applyNumberFormat="1" applyFont="1" applyFill="1" applyAlignment="1" applyProtection="1">
      <alignment/>
      <protection locked="0"/>
    </xf>
    <xf numFmtId="164" fontId="9" fillId="0" borderId="0" xfId="15" applyNumberFormat="1" applyFont="1" applyBorder="1" applyAlignment="1" applyProtection="1">
      <alignment/>
      <protection locked="0"/>
    </xf>
    <xf numFmtId="164" fontId="9" fillId="0" borderId="4" xfId="15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164" fontId="9" fillId="0" borderId="0" xfId="15" applyNumberFormat="1" applyFont="1" applyFill="1" applyBorder="1" applyAlignment="1" applyProtection="1">
      <alignment/>
      <protection locked="0"/>
    </xf>
    <xf numFmtId="41" fontId="2" fillId="0" borderId="4" xfId="0" applyNumberFormat="1" applyFont="1" applyFill="1" applyBorder="1" applyAlignment="1" applyProtection="1">
      <alignment/>
      <protection locked="0"/>
    </xf>
    <xf numFmtId="164" fontId="2" fillId="0" borderId="8" xfId="15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164" fontId="2" fillId="0" borderId="1" xfId="15" applyNumberFormat="1" applyFont="1" applyFill="1" applyBorder="1" applyAlignment="1" applyProtection="1">
      <alignment/>
      <protection locked="0"/>
    </xf>
    <xf numFmtId="164" fontId="9" fillId="0" borderId="2" xfId="15" applyNumberFormat="1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64" fontId="9" fillId="0" borderId="8" xfId="15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164" fontId="9" fillId="0" borderId="1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0" applyFont="1" applyFill="1" applyAlignment="1">
      <alignment horizontal="left"/>
    </xf>
    <xf numFmtId="0" fontId="8" fillId="0" borderId="0" xfId="0" applyNumberFormat="1" applyFont="1" applyFill="1" applyAlignment="1" applyProtection="1" quotePrefix="1">
      <alignment horizontal="center"/>
      <protection locked="0"/>
    </xf>
    <xf numFmtId="0" fontId="4" fillId="0" borderId="0" xfId="0" applyFont="1" applyFill="1" applyBorder="1" applyAlignment="1">
      <alignment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15" fontId="8" fillId="0" borderId="0" xfId="0" applyNumberFormat="1" applyFont="1" applyAlignment="1" applyProtection="1" quotePrefix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164" fontId="9" fillId="0" borderId="0" xfId="15" applyNumberFormat="1" applyFont="1" applyFill="1" applyAlignment="1" applyProtection="1">
      <alignment horizontal="right"/>
      <protection locked="0"/>
    </xf>
    <xf numFmtId="164" fontId="9" fillId="0" borderId="0" xfId="15" applyNumberFormat="1" applyFont="1" applyAlignment="1" applyProtection="1">
      <alignment horizontal="right"/>
      <protection locked="0"/>
    </xf>
    <xf numFmtId="164" fontId="9" fillId="0" borderId="0" xfId="15" applyNumberFormat="1" applyFont="1" applyFill="1" applyBorder="1" applyAlignment="1" applyProtection="1">
      <alignment horizontal="right"/>
      <protection locked="0"/>
    </xf>
    <xf numFmtId="164" fontId="9" fillId="0" borderId="0" xfId="15" applyNumberFormat="1" applyFont="1" applyBorder="1" applyAlignment="1" applyProtection="1">
      <alignment horizontal="right"/>
      <protection locked="0"/>
    </xf>
    <xf numFmtId="164" fontId="9" fillId="0" borderId="4" xfId="15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="75" zoomScaleNormal="75" workbookViewId="0" topLeftCell="A1">
      <selection activeCell="C25" sqref="C25"/>
    </sheetView>
  </sheetViews>
  <sheetFormatPr defaultColWidth="9.140625" defaultRowHeight="12.75"/>
  <cols>
    <col min="1" max="1" width="12.28125" style="3" customWidth="1"/>
    <col min="2" max="2" width="38.8515625" style="3" customWidth="1"/>
    <col min="3" max="3" width="13.28125" style="3" customWidth="1"/>
    <col min="4" max="4" width="4.00390625" style="3" customWidth="1"/>
    <col min="5" max="5" width="14.140625" style="3" customWidth="1"/>
    <col min="6" max="6" width="5.140625" style="3" customWidth="1"/>
    <col min="7" max="16384" width="2.57421875" style="3" customWidth="1"/>
  </cols>
  <sheetData>
    <row r="1" spans="1:5" ht="15.75">
      <c r="A1" s="79" t="s">
        <v>22</v>
      </c>
      <c r="B1" s="64"/>
      <c r="C1" s="64"/>
      <c r="D1" s="64"/>
      <c r="E1" s="64"/>
    </row>
    <row r="2" spans="1:5" ht="15">
      <c r="A2" s="65" t="s">
        <v>70</v>
      </c>
      <c r="B2" s="65"/>
      <c r="C2" s="65"/>
      <c r="D2" s="65"/>
      <c r="E2" s="65"/>
    </row>
    <row r="3" spans="1:7" ht="13.5" thickBot="1">
      <c r="A3" s="66"/>
      <c r="B3" s="66"/>
      <c r="C3" s="66"/>
      <c r="D3" s="66"/>
      <c r="E3" s="66"/>
      <c r="F3" s="5"/>
      <c r="G3" s="5"/>
    </row>
    <row r="4" spans="1:5" ht="12.75">
      <c r="A4" s="67"/>
      <c r="B4" s="67"/>
      <c r="C4" s="67"/>
      <c r="D4" s="67"/>
      <c r="E4" s="67"/>
    </row>
    <row r="5" spans="1:5" ht="12.75">
      <c r="A5" s="55"/>
      <c r="B5" s="55"/>
      <c r="C5" s="55"/>
      <c r="D5" s="55"/>
      <c r="E5" s="55"/>
    </row>
    <row r="6" spans="1:5" ht="12.75">
      <c r="A6" s="68" t="s">
        <v>113</v>
      </c>
      <c r="B6" s="68"/>
      <c r="C6" s="68"/>
      <c r="D6" s="68"/>
      <c r="E6" s="68"/>
    </row>
    <row r="7" spans="1:5" ht="12.75">
      <c r="A7" s="68"/>
      <c r="B7" s="68"/>
      <c r="C7" s="68"/>
      <c r="D7" s="68"/>
      <c r="E7" s="68"/>
    </row>
    <row r="8" spans="1:5" ht="12.75">
      <c r="A8" s="17"/>
      <c r="B8" s="17"/>
      <c r="C8" s="26" t="s">
        <v>52</v>
      </c>
      <c r="D8" s="17"/>
      <c r="E8" s="26" t="s">
        <v>52</v>
      </c>
    </row>
    <row r="9" spans="1:5" ht="12.75">
      <c r="A9" s="17"/>
      <c r="B9" s="17"/>
      <c r="C9" s="80" t="s">
        <v>114</v>
      </c>
      <c r="D9" s="17"/>
      <c r="E9" s="80" t="s">
        <v>88</v>
      </c>
    </row>
    <row r="10" spans="1:5" ht="12.75">
      <c r="A10" s="17"/>
      <c r="B10" s="17"/>
      <c r="C10" s="26" t="s">
        <v>21</v>
      </c>
      <c r="D10" s="17"/>
      <c r="E10" s="26" t="s">
        <v>21</v>
      </c>
    </row>
    <row r="11" spans="1:5" ht="12.75">
      <c r="A11" s="17"/>
      <c r="B11" s="17"/>
      <c r="C11" s="32" t="s">
        <v>20</v>
      </c>
      <c r="D11" s="17"/>
      <c r="E11" s="32" t="s">
        <v>19</v>
      </c>
    </row>
    <row r="12" spans="1:5" ht="12.75">
      <c r="A12" s="17"/>
      <c r="B12" s="17"/>
      <c r="C12" s="17"/>
      <c r="D12" s="17"/>
      <c r="E12" s="17"/>
    </row>
    <row r="13" spans="1:5" ht="12.75">
      <c r="A13" s="10" t="s">
        <v>18</v>
      </c>
      <c r="B13" s="17"/>
      <c r="C13" s="17"/>
      <c r="D13" s="17"/>
      <c r="E13" s="17"/>
    </row>
    <row r="14" spans="1:6" ht="12.75">
      <c r="A14" s="17" t="s">
        <v>17</v>
      </c>
      <c r="B14" s="17"/>
      <c r="C14" s="18">
        <v>420433</v>
      </c>
      <c r="D14" s="17"/>
      <c r="E14" s="18">
        <v>431747</v>
      </c>
      <c r="F14" s="4"/>
    </row>
    <row r="15" spans="1:6" ht="12.75">
      <c r="A15" s="17" t="s">
        <v>16</v>
      </c>
      <c r="B15" s="17"/>
      <c r="C15" s="18">
        <v>344246</v>
      </c>
      <c r="D15" s="17"/>
      <c r="E15" s="18">
        <v>343848</v>
      </c>
      <c r="F15" s="4"/>
    </row>
    <row r="16" spans="1:5" ht="12.75">
      <c r="A16" s="17" t="s">
        <v>91</v>
      </c>
      <c r="B16" s="17"/>
      <c r="C16" s="18">
        <v>21037</v>
      </c>
      <c r="D16" s="17"/>
      <c r="E16" s="18">
        <v>21037</v>
      </c>
    </row>
    <row r="17" spans="1:5" ht="12.75">
      <c r="A17" s="17"/>
      <c r="B17" s="17"/>
      <c r="C17" s="27">
        <f>SUM(C14:C16)</f>
        <v>785716</v>
      </c>
      <c r="D17" s="17"/>
      <c r="E17" s="27">
        <f>SUM(E14:E16)</f>
        <v>796632</v>
      </c>
    </row>
    <row r="18" spans="1:5" ht="12.75">
      <c r="A18" s="17"/>
      <c r="B18" s="17"/>
      <c r="C18" s="17"/>
      <c r="D18" s="17"/>
      <c r="E18" s="17"/>
    </row>
    <row r="19" spans="1:5" ht="12.75">
      <c r="A19" s="10" t="s">
        <v>15</v>
      </c>
      <c r="B19" s="17"/>
      <c r="C19" s="17"/>
      <c r="D19" s="17"/>
      <c r="E19" s="17"/>
    </row>
    <row r="20" spans="1:5" ht="12.75">
      <c r="A20" s="17" t="s">
        <v>92</v>
      </c>
      <c r="B20" s="17"/>
      <c r="C20" s="33">
        <v>24192</v>
      </c>
      <c r="D20" s="17"/>
      <c r="E20" s="33">
        <v>22200</v>
      </c>
    </row>
    <row r="21" spans="1:5" ht="12.75">
      <c r="A21" s="17" t="s">
        <v>14</v>
      </c>
      <c r="B21" s="17"/>
      <c r="C21" s="34">
        <v>4188</v>
      </c>
      <c r="D21" s="17"/>
      <c r="E21" s="34">
        <v>5028</v>
      </c>
    </row>
    <row r="22" spans="1:5" ht="12.75">
      <c r="A22" s="17" t="s">
        <v>13</v>
      </c>
      <c r="B22" s="17"/>
      <c r="C22" s="34">
        <v>19266</v>
      </c>
      <c r="D22" s="17"/>
      <c r="E22" s="34">
        <v>19403</v>
      </c>
    </row>
    <row r="23" spans="1:5" ht="12.75">
      <c r="A23" s="17" t="s">
        <v>66</v>
      </c>
      <c r="B23" s="17"/>
      <c r="C23" s="34">
        <v>251</v>
      </c>
      <c r="D23" s="17"/>
      <c r="E23" s="34">
        <v>226</v>
      </c>
    </row>
    <row r="24" spans="1:5" ht="12.75">
      <c r="A24" s="17" t="s">
        <v>12</v>
      </c>
      <c r="B24" s="17"/>
      <c r="C24" s="34">
        <v>1206</v>
      </c>
      <c r="D24" s="17"/>
      <c r="E24" s="34">
        <v>1154</v>
      </c>
    </row>
    <row r="25" spans="1:5" ht="12.75">
      <c r="A25" s="17" t="s">
        <v>11</v>
      </c>
      <c r="B25" s="17"/>
      <c r="C25" s="34">
        <v>7026</v>
      </c>
      <c r="D25" s="17"/>
      <c r="E25" s="34">
        <v>20530</v>
      </c>
    </row>
    <row r="26" spans="1:5" ht="12.75">
      <c r="A26" s="17"/>
      <c r="B26" s="17"/>
      <c r="C26" s="35">
        <f>SUM(C20:C25)</f>
        <v>56129</v>
      </c>
      <c r="D26" s="17"/>
      <c r="E26" s="35">
        <f>SUM(E20:E25)</f>
        <v>68541</v>
      </c>
    </row>
    <row r="27" spans="1:5" ht="12.75">
      <c r="A27" s="17"/>
      <c r="B27" s="17"/>
      <c r="C27" s="17"/>
      <c r="D27" s="17"/>
      <c r="E27" s="17"/>
    </row>
    <row r="28" spans="1:5" ht="12.75">
      <c r="A28" s="10" t="s">
        <v>83</v>
      </c>
      <c r="B28" s="17"/>
      <c r="C28" s="17"/>
      <c r="D28" s="17"/>
      <c r="E28" s="17"/>
    </row>
    <row r="29" spans="1:5" ht="12.75">
      <c r="A29" s="17" t="s">
        <v>63</v>
      </c>
      <c r="B29" s="17"/>
      <c r="C29" s="33">
        <v>514</v>
      </c>
      <c r="D29" s="17"/>
      <c r="E29" s="33">
        <v>582</v>
      </c>
    </row>
    <row r="30" spans="1:5" ht="12.75">
      <c r="A30" s="17" t="s">
        <v>64</v>
      </c>
      <c r="B30" s="17"/>
      <c r="C30" s="34">
        <v>557831</v>
      </c>
      <c r="D30" s="17"/>
      <c r="E30" s="34">
        <v>561737</v>
      </c>
    </row>
    <row r="31" spans="1:5" ht="12.75">
      <c r="A31" s="17" t="s">
        <v>10</v>
      </c>
      <c r="B31" s="17"/>
      <c r="C31" s="34">
        <v>177060</v>
      </c>
      <c r="D31" s="17"/>
      <c r="E31" s="34">
        <v>180767</v>
      </c>
    </row>
    <row r="32" spans="1:5" ht="12.75">
      <c r="A32" s="17" t="s">
        <v>9</v>
      </c>
      <c r="B32" s="17"/>
      <c r="C32" s="34">
        <v>18858</v>
      </c>
      <c r="D32" s="17"/>
      <c r="E32" s="34">
        <v>18215</v>
      </c>
    </row>
    <row r="33" spans="1:5" ht="12.75">
      <c r="A33" s="17" t="s">
        <v>8</v>
      </c>
      <c r="B33" s="17"/>
      <c r="C33" s="34">
        <v>527232</v>
      </c>
      <c r="D33" s="17"/>
      <c r="E33" s="34">
        <v>487737</v>
      </c>
    </row>
    <row r="34" spans="1:5" ht="12.75">
      <c r="A34" s="17" t="s">
        <v>93</v>
      </c>
      <c r="B34" s="17"/>
      <c r="C34" s="34">
        <v>20576</v>
      </c>
      <c r="D34" s="17"/>
      <c r="E34" s="34">
        <v>20521</v>
      </c>
    </row>
    <row r="35" spans="1:5" ht="12.75">
      <c r="A35" s="17"/>
      <c r="B35" s="17"/>
      <c r="C35" s="35">
        <f>SUM(C29:C34)</f>
        <v>1302071</v>
      </c>
      <c r="D35" s="17"/>
      <c r="E35" s="35">
        <f>SUM(E29:E34)</f>
        <v>1269559</v>
      </c>
    </row>
    <row r="36" spans="1:5" ht="12.75">
      <c r="A36" s="17"/>
      <c r="B36" s="17"/>
      <c r="C36" s="17"/>
      <c r="D36" s="17"/>
      <c r="E36" s="17"/>
    </row>
    <row r="37" spans="1:5" ht="12.75">
      <c r="A37" s="10" t="s">
        <v>84</v>
      </c>
      <c r="B37" s="17"/>
      <c r="C37" s="28">
        <f>+C26-C35</f>
        <v>-1245942</v>
      </c>
      <c r="D37" s="17"/>
      <c r="E37" s="28">
        <f>E26-E35</f>
        <v>-1201018</v>
      </c>
    </row>
    <row r="38" spans="1:5" ht="13.5" thickBot="1">
      <c r="A38" s="17"/>
      <c r="B38" s="17"/>
      <c r="C38" s="29"/>
      <c r="D38" s="17"/>
      <c r="E38" s="29"/>
    </row>
    <row r="39" spans="1:5" ht="13.5" thickBot="1">
      <c r="A39" s="17"/>
      <c r="B39" s="17"/>
      <c r="C39" s="30">
        <f>C17+C37</f>
        <v>-460226</v>
      </c>
      <c r="D39" s="17"/>
      <c r="E39" s="30">
        <f>E37+E17</f>
        <v>-404386</v>
      </c>
    </row>
    <row r="40" spans="1:5" ht="12.75">
      <c r="A40" s="17"/>
      <c r="B40" s="17"/>
      <c r="C40" s="17"/>
      <c r="D40" s="17"/>
      <c r="E40" s="17"/>
    </row>
    <row r="41" spans="1:5" ht="12.75">
      <c r="A41" s="10" t="s">
        <v>6</v>
      </c>
      <c r="B41" s="17"/>
      <c r="C41" s="17"/>
      <c r="D41" s="17"/>
      <c r="E41" s="17"/>
    </row>
    <row r="42" spans="1:5" ht="12.75">
      <c r="A42" s="17" t="s">
        <v>5</v>
      </c>
      <c r="B42" s="17"/>
      <c r="C42" s="18">
        <v>392683</v>
      </c>
      <c r="D42" s="17"/>
      <c r="E42" s="18">
        <v>392683.0752639594</v>
      </c>
    </row>
    <row r="43" spans="1:5" ht="12.75">
      <c r="A43" s="17" t="s">
        <v>4</v>
      </c>
      <c r="B43" s="17"/>
      <c r="C43" s="18">
        <v>250203</v>
      </c>
      <c r="D43" s="17"/>
      <c r="E43" s="18">
        <v>251068</v>
      </c>
    </row>
    <row r="44" spans="1:5" ht="12.75">
      <c r="A44" s="17" t="s">
        <v>3</v>
      </c>
      <c r="B44" s="17"/>
      <c r="C44" s="31">
        <v>-1155517</v>
      </c>
      <c r="D44" s="17"/>
      <c r="E44" s="31">
        <v>-1104423</v>
      </c>
    </row>
    <row r="45" spans="1:5" ht="12.75">
      <c r="A45" s="17" t="s">
        <v>68</v>
      </c>
      <c r="B45" s="17"/>
      <c r="C45" s="18">
        <f>SUM(C42:C44)</f>
        <v>-512631</v>
      </c>
      <c r="D45" s="17"/>
      <c r="E45" s="18">
        <f>SUM(E42:E44)</f>
        <v>-460671.92473604064</v>
      </c>
    </row>
    <row r="46" spans="1:5" ht="12.75">
      <c r="A46" s="17" t="s">
        <v>2</v>
      </c>
      <c r="B46" s="17"/>
      <c r="C46" s="18">
        <v>20605</v>
      </c>
      <c r="D46" s="17"/>
      <c r="E46" s="18">
        <v>25024</v>
      </c>
    </row>
    <row r="47" spans="1:5" ht="12.75">
      <c r="A47" s="17"/>
      <c r="B47" s="17"/>
      <c r="C47" s="27">
        <f>SUM(C45:C46)</f>
        <v>-492026</v>
      </c>
      <c r="D47" s="17"/>
      <c r="E47" s="27">
        <f>SUM(E45:E46)</f>
        <v>-435647.92473604064</v>
      </c>
    </row>
    <row r="48" spans="1:5" ht="12.75">
      <c r="A48" s="17"/>
      <c r="B48" s="17"/>
      <c r="C48" s="17"/>
      <c r="D48" s="17"/>
      <c r="E48" s="17"/>
    </row>
    <row r="49" spans="1:5" ht="12.75">
      <c r="A49" s="17" t="s">
        <v>1</v>
      </c>
      <c r="B49" s="17"/>
      <c r="C49" s="18">
        <v>1986</v>
      </c>
      <c r="D49" s="17"/>
      <c r="E49" s="18">
        <v>1409</v>
      </c>
    </row>
    <row r="50" spans="1:5" ht="12.75">
      <c r="A50" s="17" t="s">
        <v>75</v>
      </c>
      <c r="B50" s="17"/>
      <c r="C50" s="31">
        <v>29814</v>
      </c>
      <c r="D50" s="17"/>
      <c r="E50" s="31">
        <v>29853</v>
      </c>
    </row>
    <row r="51" spans="1:5" ht="13.5" thickBot="1">
      <c r="A51" s="17" t="s">
        <v>0</v>
      </c>
      <c r="B51" s="17"/>
      <c r="C51" s="18">
        <f>SUM(C49:C50)</f>
        <v>31800</v>
      </c>
      <c r="D51" s="17"/>
      <c r="E51" s="18">
        <f>SUM(E49:E50)</f>
        <v>31262</v>
      </c>
    </row>
    <row r="52" spans="1:5" ht="13.5" thickBot="1">
      <c r="A52" s="17"/>
      <c r="B52" s="17"/>
      <c r="C52" s="30">
        <f>C47+C51</f>
        <v>-460226</v>
      </c>
      <c r="D52" s="17"/>
      <c r="E52" s="30">
        <f>E51+E47</f>
        <v>-404385.92473604064</v>
      </c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26.25" customHeight="1">
      <c r="A57" s="90" t="s">
        <v>94</v>
      </c>
      <c r="B57" s="90"/>
      <c r="C57" s="90"/>
      <c r="D57" s="90"/>
      <c r="E57" s="90"/>
    </row>
    <row r="58" spans="1:5" ht="12.75">
      <c r="A58" s="17"/>
      <c r="B58" s="17"/>
      <c r="C58" s="17"/>
      <c r="D58" s="17"/>
      <c r="E58" s="17"/>
    </row>
    <row r="60" spans="1:5" ht="12.75">
      <c r="A60" s="3" t="s">
        <v>85</v>
      </c>
      <c r="C60" s="4">
        <f>C52-C39</f>
        <v>0</v>
      </c>
      <c r="E60" s="4">
        <f>E52-E39</f>
        <v>0.07526395935565233</v>
      </c>
    </row>
  </sheetData>
  <mergeCells count="1">
    <mergeCell ref="A57:E57"/>
  </mergeCells>
  <printOptions horizontalCentered="1"/>
  <pageMargins left="0.67" right="0.67" top="0.58" bottom="0.75" header="0.75" footer="0.59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="75" zoomScaleNormal="75" workbookViewId="0" topLeftCell="A19">
      <selection activeCell="A25" sqref="A25"/>
    </sheetView>
  </sheetViews>
  <sheetFormatPr defaultColWidth="9.140625" defaultRowHeight="12.75"/>
  <cols>
    <col min="1" max="1" width="27.28125" style="1" customWidth="1"/>
    <col min="2" max="2" width="2.57421875" style="1" customWidth="1"/>
    <col min="3" max="3" width="15.140625" style="54" customWidth="1"/>
    <col min="4" max="4" width="1.8515625" style="1" customWidth="1"/>
    <col min="5" max="5" width="17.140625" style="1" bestFit="1" customWidth="1"/>
    <col min="6" max="6" width="2.00390625" style="1" customWidth="1"/>
    <col min="7" max="7" width="17.7109375" style="54" bestFit="1" customWidth="1"/>
    <col min="8" max="8" width="2.8515625" style="1" customWidth="1"/>
    <col min="9" max="9" width="18.00390625" style="1" customWidth="1"/>
    <col min="10" max="10" width="2.7109375" style="1" customWidth="1"/>
    <col min="11" max="11" width="0.42578125" style="1" customWidth="1"/>
    <col min="12" max="16384" width="2.8515625" style="1" customWidth="1"/>
  </cols>
  <sheetData>
    <row r="1" spans="1:10" ht="15.75">
      <c r="A1" s="79" t="s">
        <v>22</v>
      </c>
      <c r="B1" s="64"/>
      <c r="C1" s="64"/>
      <c r="D1" s="64"/>
      <c r="E1" s="64"/>
      <c r="F1" s="64"/>
      <c r="G1" s="64"/>
      <c r="H1" s="64"/>
      <c r="I1" s="64"/>
      <c r="J1" s="3"/>
    </row>
    <row r="2" spans="1:10" ht="15">
      <c r="A2" s="65" t="s">
        <v>70</v>
      </c>
      <c r="B2" s="65"/>
      <c r="C2" s="65"/>
      <c r="D2" s="65"/>
      <c r="E2" s="65"/>
      <c r="F2" s="65"/>
      <c r="G2" s="65"/>
      <c r="H2" s="65"/>
      <c r="I2" s="65"/>
      <c r="J2" s="3"/>
    </row>
    <row r="3" spans="1:10" ht="13.5" thickBot="1">
      <c r="A3" s="66"/>
      <c r="B3" s="66"/>
      <c r="C3" s="66"/>
      <c r="D3" s="66"/>
      <c r="E3" s="66"/>
      <c r="F3" s="66"/>
      <c r="G3" s="66"/>
      <c r="H3" s="66"/>
      <c r="I3" s="66"/>
      <c r="J3" s="5"/>
    </row>
    <row r="4" spans="1:10" ht="12.75">
      <c r="A4" s="67"/>
      <c r="B4" s="67"/>
      <c r="C4" s="67"/>
      <c r="D4" s="67"/>
      <c r="E4" s="67"/>
      <c r="F4" s="67"/>
      <c r="G4" s="67"/>
      <c r="H4" s="67"/>
      <c r="I4" s="67"/>
      <c r="J4" s="3"/>
    </row>
    <row r="5" spans="1:10" ht="12.75">
      <c r="A5" s="55"/>
      <c r="B5" s="55"/>
      <c r="C5" s="55"/>
      <c r="D5" s="55"/>
      <c r="E5" s="55"/>
      <c r="F5" s="55"/>
      <c r="G5" s="55"/>
      <c r="H5" s="55"/>
      <c r="I5" s="55"/>
      <c r="J5" s="3"/>
    </row>
    <row r="6" spans="1:10" ht="14.25">
      <c r="A6" s="76" t="s">
        <v>72</v>
      </c>
      <c r="B6" s="68"/>
      <c r="C6" s="68"/>
      <c r="D6" s="68"/>
      <c r="E6" s="68"/>
      <c r="F6" s="68"/>
      <c r="G6" s="68"/>
      <c r="H6" s="68"/>
      <c r="I6" s="68"/>
      <c r="J6" s="3"/>
    </row>
    <row r="7" spans="1:10" ht="14.25">
      <c r="A7" s="76" t="s">
        <v>115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68"/>
      <c r="B8" s="17"/>
      <c r="C8" s="17"/>
      <c r="D8" s="17"/>
      <c r="E8" s="17"/>
      <c r="F8" s="17"/>
      <c r="G8" s="17"/>
      <c r="H8" s="17"/>
      <c r="I8" s="17"/>
      <c r="J8" s="17"/>
    </row>
    <row r="9" spans="1:10" ht="12.75">
      <c r="A9" s="17"/>
      <c r="B9" s="17"/>
      <c r="C9" s="92" t="s">
        <v>41</v>
      </c>
      <c r="D9" s="92"/>
      <c r="E9" s="92"/>
      <c r="F9" s="17"/>
      <c r="G9" s="92" t="s">
        <v>40</v>
      </c>
      <c r="H9" s="92"/>
      <c r="I9" s="92"/>
      <c r="J9" s="17"/>
    </row>
    <row r="10" spans="1:10" ht="12.75">
      <c r="A10" s="17"/>
      <c r="B10" s="17"/>
      <c r="C10" s="26"/>
      <c r="D10" s="10"/>
      <c r="E10" s="26" t="s">
        <v>86</v>
      </c>
      <c r="F10" s="17"/>
      <c r="G10" s="26"/>
      <c r="H10" s="10"/>
      <c r="I10" s="26" t="s">
        <v>86</v>
      </c>
      <c r="J10" s="17"/>
    </row>
    <row r="11" spans="1:10" ht="12.75">
      <c r="A11" s="17"/>
      <c r="B11" s="17"/>
      <c r="C11" s="26" t="s">
        <v>39</v>
      </c>
      <c r="D11" s="10"/>
      <c r="E11" s="26" t="s">
        <v>37</v>
      </c>
      <c r="F11" s="17"/>
      <c r="G11" s="26" t="s">
        <v>38</v>
      </c>
      <c r="H11" s="10"/>
      <c r="I11" s="26" t="s">
        <v>37</v>
      </c>
      <c r="J11" s="17"/>
    </row>
    <row r="12" spans="1:10" ht="12.75">
      <c r="A12" s="17"/>
      <c r="B12" s="17"/>
      <c r="C12" s="26" t="s">
        <v>36</v>
      </c>
      <c r="D12" s="10"/>
      <c r="E12" s="26" t="s">
        <v>36</v>
      </c>
      <c r="F12" s="17"/>
      <c r="G12" s="26" t="s">
        <v>35</v>
      </c>
      <c r="H12" s="10"/>
      <c r="I12" s="26" t="s">
        <v>34</v>
      </c>
      <c r="J12" s="17"/>
    </row>
    <row r="13" spans="1:10" ht="12.75">
      <c r="A13" s="17"/>
      <c r="B13" s="17"/>
      <c r="C13" s="69" t="s">
        <v>114</v>
      </c>
      <c r="D13" s="10"/>
      <c r="E13" s="69" t="s">
        <v>116</v>
      </c>
      <c r="F13" s="17"/>
      <c r="G13" s="69" t="s">
        <v>114</v>
      </c>
      <c r="H13" s="10"/>
      <c r="I13" s="69" t="s">
        <v>116</v>
      </c>
      <c r="J13" s="17"/>
    </row>
    <row r="14" spans="1:10" ht="12.75">
      <c r="A14" s="17"/>
      <c r="B14" s="17"/>
      <c r="C14" s="32" t="s">
        <v>21</v>
      </c>
      <c r="D14" s="17"/>
      <c r="E14" s="32" t="s">
        <v>21</v>
      </c>
      <c r="F14" s="17"/>
      <c r="G14" s="32" t="s">
        <v>21</v>
      </c>
      <c r="H14" s="17"/>
      <c r="I14" s="32" t="s">
        <v>21</v>
      </c>
      <c r="J14" s="17"/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 t="s">
        <v>32</v>
      </c>
      <c r="B17" s="17"/>
      <c r="C17" s="18">
        <v>18124</v>
      </c>
      <c r="D17" s="36"/>
      <c r="E17" s="36">
        <v>27423</v>
      </c>
      <c r="F17" s="36"/>
      <c r="G17" s="18">
        <v>62924</v>
      </c>
      <c r="H17" s="36"/>
      <c r="I17" s="36">
        <v>97281</v>
      </c>
      <c r="J17" s="17"/>
    </row>
    <row r="18" spans="1:10" ht="12.75">
      <c r="A18" s="17"/>
      <c r="B18" s="17"/>
      <c r="C18" s="18"/>
      <c r="D18" s="36"/>
      <c r="E18" s="36"/>
      <c r="F18" s="36"/>
      <c r="G18" s="18"/>
      <c r="H18" s="36"/>
      <c r="I18" s="36"/>
      <c r="J18" s="17"/>
    </row>
    <row r="19" spans="1:10" ht="12.75">
      <c r="A19" s="17" t="s">
        <v>31</v>
      </c>
      <c r="B19" s="17"/>
      <c r="C19" s="18">
        <v>-20376</v>
      </c>
      <c r="D19" s="36"/>
      <c r="E19" s="36">
        <v>-34014</v>
      </c>
      <c r="F19" s="36"/>
      <c r="G19" s="18">
        <v>-65890</v>
      </c>
      <c r="H19" s="36"/>
      <c r="I19" s="36">
        <v>-106207</v>
      </c>
      <c r="J19" s="17"/>
    </row>
    <row r="20" spans="1:10" ht="12.75">
      <c r="A20" s="17"/>
      <c r="B20" s="17"/>
      <c r="C20" s="18"/>
      <c r="D20" s="36"/>
      <c r="E20" s="36"/>
      <c r="F20" s="36"/>
      <c r="G20" s="18"/>
      <c r="H20" s="36"/>
      <c r="I20" s="36"/>
      <c r="J20" s="17"/>
    </row>
    <row r="21" spans="1:10" ht="12.75">
      <c r="A21" s="17" t="s">
        <v>30</v>
      </c>
      <c r="B21" s="17"/>
      <c r="C21" s="18">
        <v>566</v>
      </c>
      <c r="D21" s="36"/>
      <c r="E21" s="36">
        <v>2127</v>
      </c>
      <c r="F21" s="36"/>
      <c r="G21" s="18">
        <v>2503</v>
      </c>
      <c r="H21" s="36"/>
      <c r="I21" s="36">
        <v>4896</v>
      </c>
      <c r="J21" s="17"/>
    </row>
    <row r="22" spans="1:10" ht="12.75">
      <c r="A22" s="17"/>
      <c r="B22" s="17"/>
      <c r="C22" s="31"/>
      <c r="D22" s="36"/>
      <c r="E22" s="58"/>
      <c r="F22" s="36"/>
      <c r="G22" s="31"/>
      <c r="H22" s="36"/>
      <c r="I22" s="58"/>
      <c r="J22" s="17"/>
    </row>
    <row r="23" spans="1:10" ht="12.75">
      <c r="A23" s="17"/>
      <c r="B23" s="17"/>
      <c r="C23" s="18"/>
      <c r="D23" s="36"/>
      <c r="E23" s="36"/>
      <c r="F23" s="36"/>
      <c r="G23" s="18"/>
      <c r="H23" s="36"/>
      <c r="I23" s="36"/>
      <c r="J23" s="17"/>
    </row>
    <row r="24" spans="1:10" ht="12.75">
      <c r="A24" s="17" t="s">
        <v>125</v>
      </c>
      <c r="B24" s="17"/>
      <c r="C24" s="18">
        <f>SUM(C17:C23)</f>
        <v>-1686</v>
      </c>
      <c r="D24" s="36"/>
      <c r="E24" s="36">
        <f>SUM(E17:E23)</f>
        <v>-4464</v>
      </c>
      <c r="F24" s="36"/>
      <c r="G24" s="18">
        <f>SUM(G17:G23)</f>
        <v>-463</v>
      </c>
      <c r="H24" s="36"/>
      <c r="I24" s="36">
        <f>SUM(I17:I23)</f>
        <v>-4030</v>
      </c>
      <c r="J24" s="17"/>
    </row>
    <row r="25" spans="1:10" ht="12.75">
      <c r="A25" s="17"/>
      <c r="B25" s="17"/>
      <c r="C25" s="18"/>
      <c r="D25" s="36"/>
      <c r="E25" s="36"/>
      <c r="F25" s="36"/>
      <c r="G25" s="18"/>
      <c r="H25" s="36"/>
      <c r="I25" s="36"/>
      <c r="J25" s="17"/>
    </row>
    <row r="26" spans="1:10" ht="12.75">
      <c r="A26" s="17" t="s">
        <v>29</v>
      </c>
      <c r="B26" s="17"/>
      <c r="C26" s="18">
        <v>-17395</v>
      </c>
      <c r="D26" s="36"/>
      <c r="E26" s="36">
        <v>-16377</v>
      </c>
      <c r="F26" s="36"/>
      <c r="G26" s="18">
        <v>-52394</v>
      </c>
      <c r="H26" s="36"/>
      <c r="I26" s="36">
        <v>-49471</v>
      </c>
      <c r="J26" s="17"/>
    </row>
    <row r="27" spans="1:10" ht="12.75">
      <c r="A27" s="17"/>
      <c r="B27" s="17"/>
      <c r="C27" s="18"/>
      <c r="D27" s="36"/>
      <c r="E27" s="36"/>
      <c r="F27" s="36"/>
      <c r="G27" s="18"/>
      <c r="H27" s="36"/>
      <c r="I27" s="36"/>
      <c r="J27" s="17"/>
    </row>
    <row r="28" spans="1:10" ht="12.75">
      <c r="A28" s="17" t="s">
        <v>77</v>
      </c>
      <c r="B28" s="17"/>
      <c r="C28" s="18">
        <v>0</v>
      </c>
      <c r="D28" s="36"/>
      <c r="E28" s="36">
        <v>-1815</v>
      </c>
      <c r="F28" s="36"/>
      <c r="G28" s="18">
        <v>0</v>
      </c>
      <c r="H28" s="36"/>
      <c r="I28" s="36">
        <v>-7177</v>
      </c>
      <c r="J28" s="17"/>
    </row>
    <row r="29" spans="1:10" ht="12.75">
      <c r="A29" s="17"/>
      <c r="B29" s="17"/>
      <c r="C29" s="31"/>
      <c r="D29" s="36"/>
      <c r="E29" s="58"/>
      <c r="F29" s="36"/>
      <c r="G29" s="31"/>
      <c r="H29" s="36"/>
      <c r="I29" s="58"/>
      <c r="J29" s="17"/>
    </row>
    <row r="30" spans="1:10" ht="12.75">
      <c r="A30" s="17"/>
      <c r="B30" s="17"/>
      <c r="C30" s="18"/>
      <c r="D30" s="36"/>
      <c r="E30" s="36"/>
      <c r="F30" s="36"/>
      <c r="G30" s="18"/>
      <c r="H30" s="36"/>
      <c r="I30" s="36"/>
      <c r="J30" s="17"/>
    </row>
    <row r="31" spans="1:10" ht="12.75">
      <c r="A31" s="17" t="s">
        <v>28</v>
      </c>
      <c r="B31" s="17"/>
      <c r="C31" s="18">
        <f>SUM(C24:C30)</f>
        <v>-19081</v>
      </c>
      <c r="D31" s="36"/>
      <c r="E31" s="36">
        <f>SUM(E24:E30)</f>
        <v>-22656</v>
      </c>
      <c r="F31" s="36"/>
      <c r="G31" s="18">
        <f>SUM(G24:G30)</f>
        <v>-52857</v>
      </c>
      <c r="H31" s="36"/>
      <c r="I31" s="36">
        <f>SUM(I24:I30)</f>
        <v>-60678</v>
      </c>
      <c r="J31" s="17"/>
    </row>
    <row r="32" spans="1:10" ht="12.75">
      <c r="A32" s="17"/>
      <c r="B32" s="17"/>
      <c r="C32" s="18"/>
      <c r="D32" s="36"/>
      <c r="E32" s="36"/>
      <c r="F32" s="36"/>
      <c r="G32" s="18"/>
      <c r="H32" s="36"/>
      <c r="I32" s="36"/>
      <c r="J32" s="17"/>
    </row>
    <row r="33" spans="1:10" ht="12.75">
      <c r="A33" s="17" t="s">
        <v>7</v>
      </c>
      <c r="B33" s="17"/>
      <c r="C33" s="18">
        <v>-770</v>
      </c>
      <c r="D33" s="36"/>
      <c r="E33" s="36">
        <v>-1167</v>
      </c>
      <c r="F33" s="36"/>
      <c r="G33" s="18">
        <v>-3062</v>
      </c>
      <c r="H33" s="36"/>
      <c r="I33" s="36">
        <v>-3085</v>
      </c>
      <c r="J33" s="17"/>
    </row>
    <row r="34" spans="1:10" ht="12.75">
      <c r="A34" s="17"/>
      <c r="B34" s="17"/>
      <c r="C34" s="31"/>
      <c r="D34" s="36"/>
      <c r="E34" s="58"/>
      <c r="F34" s="36"/>
      <c r="G34" s="31"/>
      <c r="H34" s="36"/>
      <c r="I34" s="58"/>
      <c r="J34" s="17"/>
    </row>
    <row r="35" spans="1:10" ht="12.75">
      <c r="A35" s="17"/>
      <c r="B35" s="17"/>
      <c r="C35" s="18"/>
      <c r="D35" s="36"/>
      <c r="E35" s="36"/>
      <c r="F35" s="36"/>
      <c r="G35" s="18"/>
      <c r="H35" s="36"/>
      <c r="I35" s="36"/>
      <c r="J35" s="17"/>
    </row>
    <row r="36" spans="1:10" ht="12.75">
      <c r="A36" s="17" t="s">
        <v>27</v>
      </c>
      <c r="B36" s="17"/>
      <c r="C36" s="18">
        <f>SUM(C31:C35)</f>
        <v>-19851</v>
      </c>
      <c r="D36" s="36"/>
      <c r="E36" s="36">
        <f>SUM(E31:E35)</f>
        <v>-23823</v>
      </c>
      <c r="F36" s="36"/>
      <c r="G36" s="18">
        <f>SUM(G31:G35)</f>
        <v>-55919</v>
      </c>
      <c r="H36" s="36"/>
      <c r="I36" s="36">
        <f>SUM(I31:I35)</f>
        <v>-63763</v>
      </c>
      <c r="J36" s="17"/>
    </row>
    <row r="37" spans="1:10" ht="12.75">
      <c r="A37" s="17"/>
      <c r="B37" s="17"/>
      <c r="C37" s="18"/>
      <c r="D37" s="36"/>
      <c r="E37" s="36"/>
      <c r="F37" s="36"/>
      <c r="G37" s="18"/>
      <c r="H37" s="36"/>
      <c r="I37" s="36"/>
      <c r="J37" s="17"/>
    </row>
    <row r="38" spans="1:10" ht="12.75">
      <c r="A38" s="17" t="s">
        <v>2</v>
      </c>
      <c r="B38" s="17"/>
      <c r="C38" s="18">
        <v>1511</v>
      </c>
      <c r="D38" s="36"/>
      <c r="E38" s="36">
        <v>2166</v>
      </c>
      <c r="F38" s="36"/>
      <c r="G38" s="18">
        <v>4419</v>
      </c>
      <c r="H38" s="36"/>
      <c r="I38" s="36">
        <v>7444</v>
      </c>
      <c r="J38" s="17"/>
    </row>
    <row r="39" spans="1:10" ht="12.75">
      <c r="A39" s="17"/>
      <c r="B39" s="17"/>
      <c r="C39" s="31"/>
      <c r="D39" s="36"/>
      <c r="E39" s="58"/>
      <c r="F39" s="36"/>
      <c r="G39" s="31"/>
      <c r="H39" s="36"/>
      <c r="I39" s="58"/>
      <c r="J39" s="17"/>
    </row>
    <row r="40" spans="1:10" ht="12.75">
      <c r="A40" s="17"/>
      <c r="B40" s="17"/>
      <c r="C40" s="18"/>
      <c r="D40" s="36"/>
      <c r="E40" s="36"/>
      <c r="F40" s="36"/>
      <c r="G40" s="18"/>
      <c r="H40" s="36"/>
      <c r="I40" s="36"/>
      <c r="J40" s="17"/>
    </row>
    <row r="41" spans="1:10" ht="12.75">
      <c r="A41" s="17" t="s">
        <v>105</v>
      </c>
      <c r="B41" s="17"/>
      <c r="C41" s="18">
        <f>SUM(C36:C40)</f>
        <v>-18340</v>
      </c>
      <c r="D41" s="36"/>
      <c r="E41" s="36">
        <f>SUM(E36:E40)</f>
        <v>-21657</v>
      </c>
      <c r="F41" s="36"/>
      <c r="G41" s="18">
        <f>SUM(G36:G40)</f>
        <v>-51500</v>
      </c>
      <c r="H41" s="36"/>
      <c r="I41" s="36">
        <f>SUM(I36:I40)</f>
        <v>-56319</v>
      </c>
      <c r="J41" s="17"/>
    </row>
    <row r="42" spans="1:10" ht="13.5" thickBot="1">
      <c r="A42" s="17"/>
      <c r="B42" s="17"/>
      <c r="C42" s="70"/>
      <c r="D42" s="17"/>
      <c r="E42" s="29"/>
      <c r="F42" s="17"/>
      <c r="G42" s="70"/>
      <c r="H42" s="17"/>
      <c r="I42" s="29"/>
      <c r="J42" s="17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2.7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.75">
      <c r="A48" s="10" t="s">
        <v>26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2.75">
      <c r="A50" s="17" t="s">
        <v>25</v>
      </c>
      <c r="B50" s="17"/>
      <c r="C50" s="63">
        <f>(C41/392683)*100</f>
        <v>-4.670433912341506</v>
      </c>
      <c r="D50" s="17"/>
      <c r="E50" s="63">
        <f>(E41/392683)*100</f>
        <v>-5.515135618297711</v>
      </c>
      <c r="F50" s="17"/>
      <c r="G50" s="63">
        <f>(G41/392683)*100</f>
        <v>-13.114904388527131</v>
      </c>
      <c r="H50" s="17"/>
      <c r="I50" s="63">
        <f>(I41/392683)*100</f>
        <v>-14.342102917620576</v>
      </c>
      <c r="J50" s="17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7" t="s">
        <v>24</v>
      </c>
      <c r="B52" s="17"/>
      <c r="C52" s="62" t="s">
        <v>23</v>
      </c>
      <c r="D52" s="17"/>
      <c r="E52" s="62" t="s">
        <v>23</v>
      </c>
      <c r="F52" s="17"/>
      <c r="G52" s="62" t="s">
        <v>23</v>
      </c>
      <c r="H52" s="17"/>
      <c r="I52" s="62" t="s">
        <v>23</v>
      </c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5.5" customHeight="1">
      <c r="A57" s="90" t="s">
        <v>95</v>
      </c>
      <c r="B57" s="90"/>
      <c r="C57" s="90"/>
      <c r="D57" s="90"/>
      <c r="E57" s="90"/>
      <c r="F57" s="90"/>
      <c r="G57" s="90"/>
      <c r="H57" s="90"/>
      <c r="I57" s="90"/>
      <c r="J57" s="17"/>
    </row>
    <row r="58" spans="1:10" ht="12.75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</sheetData>
  <mergeCells count="4">
    <mergeCell ref="A58:J58"/>
    <mergeCell ref="A57:I57"/>
    <mergeCell ref="G9:I9"/>
    <mergeCell ref="C9:E9"/>
  </mergeCells>
  <printOptions horizontalCentered="1"/>
  <pageMargins left="0.74" right="0.67" top="0.69" bottom="1" header="0.5" footer="0.5"/>
  <pageSetup blackAndWhite="1" horizontalDpi="600" verticalDpi="600" orientation="portrait" scale="8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workbookViewId="0" topLeftCell="A35">
      <selection activeCell="D53" sqref="D53"/>
    </sheetView>
  </sheetViews>
  <sheetFormatPr defaultColWidth="9.140625" defaultRowHeight="12.75"/>
  <cols>
    <col min="1" max="1" width="1.57421875" style="46" customWidth="1"/>
    <col min="2" max="2" width="3.00390625" style="46" customWidth="1"/>
    <col min="3" max="3" width="61.7109375" style="46" customWidth="1"/>
    <col min="4" max="4" width="13.8515625" style="56" bestFit="1" customWidth="1"/>
    <col min="5" max="5" width="3.28125" style="46" customWidth="1"/>
    <col min="6" max="6" width="13.8515625" style="46" bestFit="1" customWidth="1"/>
    <col min="7" max="7" width="3.421875" style="46" customWidth="1"/>
    <col min="8" max="8" width="2.57421875" style="1" customWidth="1"/>
    <col min="9" max="16384" width="1.1484375" style="1" customWidth="1"/>
  </cols>
  <sheetData>
    <row r="1" spans="1:9" ht="15.75">
      <c r="A1" s="53" t="s">
        <v>22</v>
      </c>
      <c r="B1" s="21"/>
      <c r="C1" s="21"/>
      <c r="D1" s="64"/>
      <c r="E1" s="21"/>
      <c r="F1" s="21"/>
      <c r="G1" s="21"/>
      <c r="H1" s="21"/>
      <c r="I1" s="21"/>
    </row>
    <row r="2" spans="1:9" ht="15">
      <c r="A2" s="22" t="s">
        <v>70</v>
      </c>
      <c r="B2" s="22"/>
      <c r="C2" s="22"/>
      <c r="D2" s="65"/>
      <c r="E2" s="22"/>
      <c r="F2" s="22"/>
      <c r="G2" s="22"/>
      <c r="H2" s="22"/>
      <c r="I2" s="22"/>
    </row>
    <row r="3" spans="1:13" ht="13.5" thickBot="1">
      <c r="A3" s="20"/>
      <c r="B3" s="20"/>
      <c r="C3" s="20"/>
      <c r="D3" s="66"/>
      <c r="E3" s="20"/>
      <c r="F3" s="20"/>
      <c r="G3" s="20"/>
      <c r="H3" s="44"/>
      <c r="I3" s="44"/>
      <c r="J3" s="2"/>
      <c r="K3" s="2"/>
      <c r="L3" s="2"/>
      <c r="M3" s="2"/>
    </row>
    <row r="4" spans="1:13" ht="12.75">
      <c r="A4" s="45"/>
      <c r="B4" s="45"/>
      <c r="H4" s="2"/>
      <c r="I4" s="2"/>
      <c r="J4" s="2"/>
      <c r="K4" s="2"/>
      <c r="L4" s="2"/>
      <c r="M4" s="2"/>
    </row>
    <row r="5" spans="1:13" ht="12.75">
      <c r="A5" s="45"/>
      <c r="B5" s="45"/>
      <c r="H5" s="2"/>
      <c r="I5" s="2"/>
      <c r="J5" s="2"/>
      <c r="K5" s="2"/>
      <c r="L5" s="2"/>
      <c r="M5" s="2"/>
    </row>
    <row r="6" spans="1:13" ht="12.75">
      <c r="A6" s="23" t="s">
        <v>73</v>
      </c>
      <c r="B6" s="45"/>
      <c r="H6" s="2"/>
      <c r="I6" s="2"/>
      <c r="J6" s="2"/>
      <c r="K6" s="2"/>
      <c r="L6" s="2"/>
      <c r="M6" s="2"/>
    </row>
    <row r="7" spans="1:13" ht="12.75">
      <c r="A7" s="23" t="s">
        <v>115</v>
      </c>
      <c r="B7" s="45"/>
      <c r="H7" s="2"/>
      <c r="I7" s="2"/>
      <c r="J7" s="2"/>
      <c r="K7" s="2"/>
      <c r="L7" s="2"/>
      <c r="M7" s="2"/>
    </row>
    <row r="8" spans="6:13" ht="12.75">
      <c r="F8" s="56"/>
      <c r="H8" s="2"/>
      <c r="I8" s="2"/>
      <c r="J8" s="2"/>
      <c r="K8" s="2"/>
      <c r="L8" s="2"/>
      <c r="M8" s="2"/>
    </row>
    <row r="9" spans="4:6" ht="12.75">
      <c r="D9" s="60" t="s">
        <v>51</v>
      </c>
      <c r="E9" s="47"/>
      <c r="F9" s="60" t="s">
        <v>51</v>
      </c>
    </row>
    <row r="10" spans="4:6" ht="12.75">
      <c r="D10" s="82" t="s">
        <v>114</v>
      </c>
      <c r="E10" s="83"/>
      <c r="F10" s="82" t="s">
        <v>116</v>
      </c>
    </row>
    <row r="11" spans="4:6" ht="12.75">
      <c r="D11" s="73" t="s">
        <v>21</v>
      </c>
      <c r="E11" s="47"/>
      <c r="F11" s="73" t="s">
        <v>21</v>
      </c>
    </row>
    <row r="12" ht="12.75">
      <c r="F12" s="56"/>
    </row>
    <row r="13" ht="12.75">
      <c r="F13" s="56"/>
    </row>
    <row r="14" spans="1:6" ht="12.75">
      <c r="A14" s="45" t="s">
        <v>78</v>
      </c>
      <c r="B14" s="45"/>
      <c r="F14" s="56"/>
    </row>
    <row r="15" spans="2:6" ht="12.75">
      <c r="B15" s="46" t="s">
        <v>28</v>
      </c>
      <c r="D15" s="49">
        <v>-52857</v>
      </c>
      <c r="E15" s="48"/>
      <c r="F15" s="49">
        <v>-60678</v>
      </c>
    </row>
    <row r="16" spans="2:6" ht="12.75">
      <c r="B16" s="46" t="s">
        <v>50</v>
      </c>
      <c r="D16" s="49"/>
      <c r="E16" s="48"/>
      <c r="F16" s="49"/>
    </row>
    <row r="17" spans="3:6" ht="12.75">
      <c r="C17" s="46" t="s">
        <v>77</v>
      </c>
      <c r="D17" s="49">
        <v>0</v>
      </c>
      <c r="E17" s="48"/>
      <c r="F17" s="49">
        <v>7177</v>
      </c>
    </row>
    <row r="18" spans="3:6" ht="12.75">
      <c r="C18" s="46" t="s">
        <v>74</v>
      </c>
      <c r="D18" s="49">
        <v>0</v>
      </c>
      <c r="E18" s="48"/>
      <c r="F18" s="49">
        <v>9</v>
      </c>
    </row>
    <row r="19" spans="3:6" ht="12.75">
      <c r="C19" s="46" t="s">
        <v>49</v>
      </c>
      <c r="D19" s="49">
        <v>12711</v>
      </c>
      <c r="E19" s="48"/>
      <c r="F19" s="49">
        <v>12966</v>
      </c>
    </row>
    <row r="20" spans="3:6" ht="12.75">
      <c r="C20" s="46" t="s">
        <v>60</v>
      </c>
      <c r="D20" s="49">
        <v>-1479</v>
      </c>
      <c r="E20" s="48"/>
      <c r="F20" s="49">
        <v>-1210</v>
      </c>
    </row>
    <row r="21" spans="3:6" ht="12.75">
      <c r="C21" s="46" t="s">
        <v>61</v>
      </c>
      <c r="D21" s="49">
        <v>52652</v>
      </c>
      <c r="E21" s="48"/>
      <c r="F21" s="49">
        <v>49649</v>
      </c>
    </row>
    <row r="22" spans="3:6" ht="12.75">
      <c r="C22" s="46" t="s">
        <v>48</v>
      </c>
      <c r="D22" s="49">
        <v>-258</v>
      </c>
      <c r="E22" s="48"/>
      <c r="F22" s="49">
        <v>-178</v>
      </c>
    </row>
    <row r="23" spans="3:6" ht="12.75">
      <c r="C23" s="46" t="s">
        <v>67</v>
      </c>
      <c r="D23" s="49">
        <v>3</v>
      </c>
      <c r="E23" s="48"/>
      <c r="F23" s="49">
        <v>9</v>
      </c>
    </row>
    <row r="24" spans="3:6" ht="12.75">
      <c r="C24" s="46" t="s">
        <v>117</v>
      </c>
      <c r="D24" s="85">
        <v>0</v>
      </c>
      <c r="E24" s="86"/>
      <c r="F24" s="85">
        <v>1902</v>
      </c>
    </row>
    <row r="25" spans="3:6" ht="12.75">
      <c r="C25" s="46" t="s">
        <v>89</v>
      </c>
      <c r="D25" s="87">
        <v>3</v>
      </c>
      <c r="E25" s="88"/>
      <c r="F25" s="87">
        <v>0</v>
      </c>
    </row>
    <row r="26" spans="3:6" ht="12.75">
      <c r="C26" s="46" t="s">
        <v>118</v>
      </c>
      <c r="D26" s="87">
        <v>-182</v>
      </c>
      <c r="E26" s="88"/>
      <c r="F26" s="87">
        <v>0</v>
      </c>
    </row>
    <row r="27" spans="3:6" ht="12.75">
      <c r="C27" s="56" t="s">
        <v>108</v>
      </c>
      <c r="D27" s="89">
        <v>-36</v>
      </c>
      <c r="E27" s="88"/>
      <c r="F27" s="89">
        <v>0</v>
      </c>
    </row>
    <row r="28" spans="2:6" ht="12.75">
      <c r="B28" s="46" t="s">
        <v>96</v>
      </c>
      <c r="D28" s="49">
        <f>SUM(D15:D27)</f>
        <v>10557</v>
      </c>
      <c r="E28" s="48"/>
      <c r="F28" s="49">
        <f>SUM(F15:F25)</f>
        <v>9646</v>
      </c>
    </row>
    <row r="29" spans="3:6" ht="12.75">
      <c r="C29" s="46" t="s">
        <v>65</v>
      </c>
      <c r="D29" s="51">
        <v>-13050</v>
      </c>
      <c r="E29" s="50"/>
      <c r="F29" s="51">
        <v>13677</v>
      </c>
    </row>
    <row r="30" spans="2:6" ht="12.75">
      <c r="B30" s="56" t="s">
        <v>109</v>
      </c>
      <c r="C30" s="56"/>
      <c r="D30" s="49">
        <f>SUM(D28:D29)</f>
        <v>-2493</v>
      </c>
      <c r="E30" s="48"/>
      <c r="F30" s="49">
        <f>SUM(F28:F29)</f>
        <v>23323</v>
      </c>
    </row>
    <row r="31" spans="2:6" ht="12.75">
      <c r="B31" s="56"/>
      <c r="C31" s="56" t="s">
        <v>87</v>
      </c>
      <c r="D31" s="49">
        <v>-3326</v>
      </c>
      <c r="E31" s="48"/>
      <c r="F31" s="49">
        <v>-5645</v>
      </c>
    </row>
    <row r="32" spans="2:6" ht="12.75">
      <c r="B32" s="56"/>
      <c r="C32" s="56" t="s">
        <v>47</v>
      </c>
      <c r="D32" s="49">
        <v>-1357</v>
      </c>
      <c r="E32" s="50"/>
      <c r="F32" s="49">
        <v>-2354</v>
      </c>
    </row>
    <row r="33" spans="2:6" ht="12.75">
      <c r="B33" s="56" t="s">
        <v>110</v>
      </c>
      <c r="C33" s="56"/>
      <c r="D33" s="71">
        <f>SUM(D30:D32)</f>
        <v>-7176</v>
      </c>
      <c r="E33" s="50"/>
      <c r="F33" s="71">
        <f>SUM(F30:F32)</f>
        <v>15324</v>
      </c>
    </row>
    <row r="34" ht="12.75">
      <c r="F34" s="56"/>
    </row>
    <row r="35" spans="1:6" ht="12.75">
      <c r="A35" s="45" t="s">
        <v>79</v>
      </c>
      <c r="F35" s="56"/>
    </row>
    <row r="36" spans="1:6" ht="12.75">
      <c r="A36" s="45"/>
      <c r="C36" s="56" t="s">
        <v>97</v>
      </c>
      <c r="D36" s="49">
        <v>0</v>
      </c>
      <c r="F36" s="49">
        <v>-1</v>
      </c>
    </row>
    <row r="37" spans="1:6" ht="12.75">
      <c r="A37" s="45"/>
      <c r="C37" s="46" t="s">
        <v>80</v>
      </c>
      <c r="D37" s="49">
        <v>-398</v>
      </c>
      <c r="F37" s="49">
        <v>-683</v>
      </c>
    </row>
    <row r="38" spans="3:6" ht="12.75">
      <c r="C38" s="46" t="s">
        <v>44</v>
      </c>
      <c r="D38" s="49">
        <v>258</v>
      </c>
      <c r="E38" s="48"/>
      <c r="F38" s="49">
        <v>178</v>
      </c>
    </row>
    <row r="39" spans="3:6" ht="12.75">
      <c r="C39" s="46" t="s">
        <v>98</v>
      </c>
      <c r="D39" s="49">
        <v>0</v>
      </c>
      <c r="E39" s="48"/>
      <c r="F39" s="49">
        <v>7053</v>
      </c>
    </row>
    <row r="40" spans="3:6" ht="12.75">
      <c r="C40" s="46" t="s">
        <v>46</v>
      </c>
      <c r="D40" s="49">
        <v>2741</v>
      </c>
      <c r="E40" s="48"/>
      <c r="F40" s="49">
        <v>2521</v>
      </c>
    </row>
    <row r="41" spans="3:6" ht="12.75">
      <c r="C41" s="46" t="s">
        <v>45</v>
      </c>
      <c r="D41" s="49">
        <v>-935</v>
      </c>
      <c r="E41" s="48"/>
      <c r="F41" s="49">
        <v>-613</v>
      </c>
    </row>
    <row r="42" spans="2:6" ht="12.75">
      <c r="B42" s="46" t="s">
        <v>90</v>
      </c>
      <c r="D42" s="71">
        <f>SUM(D36:D41)</f>
        <v>1666</v>
      </c>
      <c r="E42" s="50"/>
      <c r="F42" s="71">
        <f>SUM(F36:F41)</f>
        <v>8455</v>
      </c>
    </row>
    <row r="43" ht="12.75">
      <c r="F43" s="56"/>
    </row>
    <row r="44" spans="1:6" ht="12.75">
      <c r="A44" s="45" t="s">
        <v>81</v>
      </c>
      <c r="F44" s="56"/>
    </row>
    <row r="45" spans="1:6" ht="12.75">
      <c r="A45" s="45"/>
      <c r="C45" s="46" t="s">
        <v>99</v>
      </c>
      <c r="D45" s="49">
        <v>22824</v>
      </c>
      <c r="F45" s="49">
        <v>0</v>
      </c>
    </row>
    <row r="46" spans="3:6" ht="12.75">
      <c r="C46" s="46" t="s">
        <v>69</v>
      </c>
      <c r="D46" s="49">
        <v>-3707</v>
      </c>
      <c r="E46" s="48"/>
      <c r="F46" s="49">
        <v>-7320</v>
      </c>
    </row>
    <row r="47" spans="3:6" ht="12.75">
      <c r="C47" s="46" t="s">
        <v>82</v>
      </c>
      <c r="D47" s="49">
        <v>-2603</v>
      </c>
      <c r="E47" s="48"/>
      <c r="F47" s="49">
        <v>-26291</v>
      </c>
    </row>
    <row r="48" spans="3:6" ht="12.75">
      <c r="C48" s="46" t="s">
        <v>42</v>
      </c>
      <c r="D48" s="49">
        <v>-68</v>
      </c>
      <c r="E48" s="48"/>
      <c r="F48" s="49">
        <v>-2</v>
      </c>
    </row>
    <row r="49" spans="3:6" ht="12.75">
      <c r="C49" s="46" t="s">
        <v>43</v>
      </c>
      <c r="D49" s="49">
        <v>-627</v>
      </c>
      <c r="E49" s="48"/>
      <c r="F49" s="49">
        <v>-585</v>
      </c>
    </row>
    <row r="50" spans="3:6" ht="12.75">
      <c r="C50" s="56" t="s">
        <v>111</v>
      </c>
      <c r="D50" s="49">
        <v>0</v>
      </c>
      <c r="E50" s="48"/>
      <c r="F50" s="49">
        <v>-12</v>
      </c>
    </row>
    <row r="51" spans="2:6" ht="12.75">
      <c r="B51" s="46" t="s">
        <v>100</v>
      </c>
      <c r="D51" s="71">
        <f>SUM(D45:D49)</f>
        <v>15819</v>
      </c>
      <c r="E51" s="50"/>
      <c r="F51" s="71">
        <f>SUM(F45:F50)</f>
        <v>-34210</v>
      </c>
    </row>
    <row r="52" spans="4:6" ht="12.75">
      <c r="D52" s="72"/>
      <c r="E52" s="52"/>
      <c r="F52" s="74"/>
    </row>
    <row r="53" spans="1:6" ht="12.75">
      <c r="A53" s="84" t="s">
        <v>112</v>
      </c>
      <c r="D53" s="57">
        <f>D33+D42+D51</f>
        <v>10309</v>
      </c>
      <c r="E53" s="50"/>
      <c r="F53" s="57">
        <f>F33+F42+F51</f>
        <v>-10431</v>
      </c>
    </row>
    <row r="54" spans="1:6" ht="12.75">
      <c r="A54" s="45" t="s">
        <v>62</v>
      </c>
      <c r="D54" s="49">
        <v>331</v>
      </c>
      <c r="E54" s="48"/>
      <c r="F54" s="49">
        <v>-12</v>
      </c>
    </row>
    <row r="55" spans="1:6" ht="12.75">
      <c r="A55" s="45" t="s">
        <v>101</v>
      </c>
      <c r="D55" s="51">
        <v>-43012</v>
      </c>
      <c r="E55" s="50"/>
      <c r="F55" s="57">
        <v>-38484</v>
      </c>
    </row>
    <row r="56" spans="1:6" ht="13.5" thickBot="1">
      <c r="A56" s="45" t="s">
        <v>102</v>
      </c>
      <c r="D56" s="77">
        <f>SUM(D53:D55)</f>
        <v>-32372</v>
      </c>
      <c r="E56" s="50"/>
      <c r="F56" s="75">
        <f>SUM(F53:F55)</f>
        <v>-48927</v>
      </c>
    </row>
    <row r="57" ht="12.75">
      <c r="F57" s="56"/>
    </row>
    <row r="58" ht="12.75">
      <c r="F58" s="56"/>
    </row>
    <row r="59" spans="1:9" ht="29.25" customHeight="1">
      <c r="A59" s="93" t="s">
        <v>107</v>
      </c>
      <c r="B59" s="93"/>
      <c r="C59" s="93"/>
      <c r="D59" s="93"/>
      <c r="E59" s="93"/>
      <c r="F59" s="93"/>
      <c r="G59" s="93"/>
      <c r="H59" s="78"/>
      <c r="I59" s="78"/>
    </row>
    <row r="60" ht="12.75">
      <c r="F60" s="56"/>
    </row>
  </sheetData>
  <mergeCells count="1">
    <mergeCell ref="A59:G59"/>
  </mergeCells>
  <printOptions horizontalCentered="1"/>
  <pageMargins left="0.89" right="0.65" top="0.54" bottom="0.44" header="0.72" footer="0.38"/>
  <pageSetup horizontalDpi="600" verticalDpi="600" orientation="portrait" scale="9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workbookViewId="0" topLeftCell="A1">
      <selection activeCell="F20" sqref="F20"/>
    </sheetView>
  </sheetViews>
  <sheetFormatPr defaultColWidth="9.140625" defaultRowHeight="12.75"/>
  <cols>
    <col min="1" max="4" width="3.57421875" style="6" customWidth="1"/>
    <col min="5" max="5" width="34.00390625" style="6" customWidth="1"/>
    <col min="6" max="6" width="9.140625" style="6" bestFit="1" customWidth="1"/>
    <col min="7" max="7" width="2.8515625" style="6" customWidth="1"/>
    <col min="8" max="8" width="12.7109375" style="6" bestFit="1" customWidth="1"/>
    <col min="9" max="9" width="3.00390625" style="6" customWidth="1"/>
    <col min="10" max="10" width="11.8515625" style="6" customWidth="1"/>
    <col min="11" max="11" width="3.7109375" style="6" customWidth="1"/>
    <col min="12" max="12" width="11.421875" style="6" customWidth="1"/>
    <col min="13" max="13" width="0.2890625" style="6" customWidth="1"/>
    <col min="14" max="14" width="5.7109375" style="6" bestFit="1" customWidth="1"/>
    <col min="15" max="23" width="3.57421875" style="6" customWidth="1"/>
  </cols>
  <sheetData>
    <row r="1" spans="1:15" ht="15.75">
      <c r="A1" s="53" t="s">
        <v>22</v>
      </c>
      <c r="B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7"/>
      <c r="O1" s="37"/>
    </row>
    <row r="2" spans="1:15" ht="12.75">
      <c r="A2" s="38" t="s">
        <v>70</v>
      </c>
      <c r="B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0" ht="13.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24"/>
      <c r="Q3" s="24"/>
      <c r="R3" s="24"/>
      <c r="S3" s="24"/>
      <c r="T3" s="24"/>
    </row>
    <row r="4" spans="1:20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0"/>
      <c r="O4" s="40"/>
      <c r="P4" s="24"/>
      <c r="Q4" s="24"/>
      <c r="R4" s="24"/>
      <c r="S4" s="24"/>
      <c r="T4" s="24"/>
    </row>
    <row r="5" spans="1:20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40"/>
      <c r="O5" s="40"/>
      <c r="P5" s="24"/>
      <c r="Q5" s="24"/>
      <c r="R5" s="24"/>
      <c r="S5" s="24"/>
      <c r="T5" s="24"/>
    </row>
    <row r="6" spans="1:5" ht="12.75">
      <c r="A6" s="23" t="s">
        <v>71</v>
      </c>
      <c r="B6" s="23"/>
      <c r="C6" s="23"/>
      <c r="D6" s="23"/>
      <c r="E6" s="23"/>
    </row>
    <row r="7" spans="1:5" ht="12.75">
      <c r="A7" s="23" t="s">
        <v>115</v>
      </c>
      <c r="B7" s="23"/>
      <c r="C7" s="23"/>
      <c r="D7" s="23"/>
      <c r="E7" s="23"/>
    </row>
    <row r="8" ht="12.75">
      <c r="A8" s="7"/>
    </row>
    <row r="9" spans="1:23" ht="12.75">
      <c r="A9" s="8"/>
      <c r="B9" s="8"/>
      <c r="C9" s="8"/>
      <c r="D9" s="8"/>
      <c r="E9" s="9"/>
      <c r="F9" s="8"/>
      <c r="G9" s="8"/>
      <c r="H9" s="11" t="s">
        <v>59</v>
      </c>
      <c r="I9" s="11"/>
      <c r="J9" s="8"/>
      <c r="K9" s="8"/>
      <c r="L9" s="11"/>
      <c r="Q9" s="8"/>
      <c r="R9" s="8"/>
      <c r="V9" s="8"/>
      <c r="W9" s="8"/>
    </row>
    <row r="10" spans="1:23" ht="12.75">
      <c r="A10" s="8"/>
      <c r="B10" s="8"/>
      <c r="C10" s="8"/>
      <c r="D10" s="8"/>
      <c r="E10" s="9"/>
      <c r="F10" s="11" t="s">
        <v>58</v>
      </c>
      <c r="G10" s="11"/>
      <c r="H10" s="11" t="s">
        <v>57</v>
      </c>
      <c r="I10" s="12"/>
      <c r="J10" s="11" t="s">
        <v>56</v>
      </c>
      <c r="K10" s="12"/>
      <c r="L10" s="8"/>
      <c r="R10" s="8"/>
      <c r="V10" s="8"/>
      <c r="W10" s="8"/>
    </row>
    <row r="11" spans="1:22" ht="12.75">
      <c r="A11" s="8"/>
      <c r="B11" s="8"/>
      <c r="C11" s="8"/>
      <c r="D11" s="8"/>
      <c r="E11" s="9"/>
      <c r="F11" s="11" t="s">
        <v>55</v>
      </c>
      <c r="G11" s="12"/>
      <c r="H11" s="11" t="s">
        <v>54</v>
      </c>
      <c r="I11" s="12"/>
      <c r="J11" s="11" t="s">
        <v>53</v>
      </c>
      <c r="K11" s="12"/>
      <c r="L11" s="11" t="s">
        <v>33</v>
      </c>
      <c r="R11" s="8"/>
      <c r="V11" s="8"/>
    </row>
    <row r="12" spans="1:22" ht="12.75">
      <c r="A12" s="8"/>
      <c r="B12" s="8"/>
      <c r="C12" s="8"/>
      <c r="D12" s="8"/>
      <c r="E12" s="9"/>
      <c r="F12" s="41" t="s">
        <v>21</v>
      </c>
      <c r="G12" s="12"/>
      <c r="H12" s="41" t="s">
        <v>21</v>
      </c>
      <c r="I12" s="12"/>
      <c r="J12" s="41" t="s">
        <v>21</v>
      </c>
      <c r="K12" s="12"/>
      <c r="L12" s="41" t="s">
        <v>21</v>
      </c>
      <c r="R12" s="8"/>
      <c r="V12" s="8"/>
    </row>
    <row r="13" spans="1:22" ht="12.75">
      <c r="A13" s="42" t="s">
        <v>120</v>
      </c>
      <c r="B13" s="8"/>
      <c r="C13" s="8"/>
      <c r="D13" s="8"/>
      <c r="E13" s="9"/>
      <c r="F13" s="8"/>
      <c r="G13" s="9"/>
      <c r="H13" s="8"/>
      <c r="I13" s="9"/>
      <c r="J13" s="8"/>
      <c r="K13" s="9"/>
      <c r="L13" s="8"/>
      <c r="R13" s="8"/>
      <c r="V13" s="8"/>
    </row>
    <row r="14" spans="1:22" ht="12.75">
      <c r="A14" s="42"/>
      <c r="B14" s="8"/>
      <c r="C14" s="8"/>
      <c r="D14" s="8"/>
      <c r="E14" s="9"/>
      <c r="F14" s="8"/>
      <c r="G14" s="9"/>
      <c r="H14" s="8"/>
      <c r="I14" s="9"/>
      <c r="J14" s="8"/>
      <c r="K14" s="9"/>
      <c r="L14" s="8"/>
      <c r="R14" s="8"/>
      <c r="V14" s="8"/>
    </row>
    <row r="15" spans="1:22" ht="12.75">
      <c r="A15" s="8" t="s">
        <v>103</v>
      </c>
      <c r="B15" s="8"/>
      <c r="C15" s="8"/>
      <c r="D15" s="8"/>
      <c r="E15" s="9"/>
      <c r="F15" s="18">
        <v>392683</v>
      </c>
      <c r="G15" s="15"/>
      <c r="H15" s="14">
        <v>251068</v>
      </c>
      <c r="I15" s="13"/>
      <c r="J15" s="18">
        <v>-1104423</v>
      </c>
      <c r="K15" s="15"/>
      <c r="L15" s="18">
        <f>SUM(F15:J15)</f>
        <v>-460672</v>
      </c>
      <c r="R15" s="8"/>
      <c r="V15" s="8"/>
    </row>
    <row r="16" spans="1:22" ht="12.75">
      <c r="A16" s="17"/>
      <c r="B16" s="17"/>
      <c r="C16" s="17"/>
      <c r="D16" s="17"/>
      <c r="E16" s="43"/>
      <c r="F16" s="18"/>
      <c r="G16" s="15"/>
      <c r="H16" s="14"/>
      <c r="I16" s="13"/>
      <c r="J16" s="18"/>
      <c r="K16" s="15"/>
      <c r="L16" s="14"/>
      <c r="R16" s="8"/>
      <c r="V16" s="8"/>
    </row>
    <row r="17" spans="1:22" ht="12.75">
      <c r="A17" s="17" t="s">
        <v>104</v>
      </c>
      <c r="B17" s="17"/>
      <c r="C17" s="17"/>
      <c r="D17" s="17"/>
      <c r="E17" s="43"/>
      <c r="F17" s="18">
        <v>0</v>
      </c>
      <c r="G17" s="15"/>
      <c r="H17" s="18">
        <v>-459</v>
      </c>
      <c r="I17" s="15"/>
      <c r="J17" s="18">
        <v>0</v>
      </c>
      <c r="K17" s="15"/>
      <c r="L17" s="18">
        <f>SUM(F17:J17)</f>
        <v>-459</v>
      </c>
      <c r="R17" s="8"/>
      <c r="V17" s="8"/>
    </row>
    <row r="18" spans="1:22" ht="12.75">
      <c r="A18" s="17"/>
      <c r="B18" s="17"/>
      <c r="C18" s="17"/>
      <c r="D18" s="17"/>
      <c r="E18" s="43"/>
      <c r="F18" s="18"/>
      <c r="G18" s="15"/>
      <c r="H18" s="18"/>
      <c r="I18" s="15"/>
      <c r="J18" s="18"/>
      <c r="K18" s="15"/>
      <c r="L18" s="18"/>
      <c r="R18" s="8"/>
      <c r="V18" s="8"/>
    </row>
    <row r="19" spans="1:22" ht="12.75">
      <c r="A19" s="17" t="s">
        <v>119</v>
      </c>
      <c r="B19" s="17"/>
      <c r="C19" s="17"/>
      <c r="D19" s="17"/>
      <c r="E19" s="43"/>
      <c r="F19" s="18">
        <v>0</v>
      </c>
      <c r="G19" s="15"/>
      <c r="H19" s="18">
        <v>-406</v>
      </c>
      <c r="I19" s="15"/>
      <c r="J19" s="18">
        <v>406</v>
      </c>
      <c r="K19" s="15"/>
      <c r="L19" s="18">
        <f>SUM(F19:J19)</f>
        <v>0</v>
      </c>
      <c r="R19" s="8"/>
      <c r="V19" s="8"/>
    </row>
    <row r="20" spans="1:22" ht="12.75">
      <c r="A20" s="17"/>
      <c r="B20" s="17"/>
      <c r="C20" s="17"/>
      <c r="D20" s="17"/>
      <c r="E20" s="43"/>
      <c r="F20" s="18"/>
      <c r="G20" s="15"/>
      <c r="H20" s="18"/>
      <c r="I20" s="15"/>
      <c r="J20" s="18"/>
      <c r="K20" s="15"/>
      <c r="L20" s="18"/>
      <c r="R20" s="8"/>
      <c r="V20" s="8"/>
    </row>
    <row r="21" spans="1:22" ht="12.75">
      <c r="A21" s="17" t="s">
        <v>105</v>
      </c>
      <c r="B21" s="17"/>
      <c r="C21" s="17"/>
      <c r="D21" s="17"/>
      <c r="E21" s="43"/>
      <c r="F21" s="18">
        <v>0</v>
      </c>
      <c r="G21" s="15"/>
      <c r="H21" s="18">
        <v>0</v>
      </c>
      <c r="I21" s="15"/>
      <c r="J21" s="18">
        <v>-51500</v>
      </c>
      <c r="K21" s="15"/>
      <c r="L21" s="18">
        <f>SUM(F21:J21)</f>
        <v>-51500</v>
      </c>
      <c r="R21" s="8"/>
      <c r="V21" s="8"/>
    </row>
    <row r="22" spans="1:22" ht="12.75">
      <c r="A22" s="17"/>
      <c r="B22" s="17"/>
      <c r="C22" s="17"/>
      <c r="D22" s="17"/>
      <c r="E22" s="43"/>
      <c r="F22" s="18"/>
      <c r="G22" s="15"/>
      <c r="H22" s="18"/>
      <c r="I22" s="15"/>
      <c r="J22" s="18"/>
      <c r="K22" s="15"/>
      <c r="L22" s="18"/>
      <c r="R22" s="8"/>
      <c r="V22" s="8"/>
    </row>
    <row r="23" spans="1:22" ht="13.5" thickBot="1">
      <c r="A23" s="17" t="s">
        <v>121</v>
      </c>
      <c r="B23" s="17"/>
      <c r="C23" s="17"/>
      <c r="D23" s="17"/>
      <c r="E23" s="43"/>
      <c r="F23" s="59">
        <f>SUM(F15:F21)</f>
        <v>392683</v>
      </c>
      <c r="G23" s="15"/>
      <c r="H23" s="59">
        <f>SUM(H15:H21)</f>
        <v>250203</v>
      </c>
      <c r="I23" s="15"/>
      <c r="J23" s="59">
        <f>SUM(J15:J21)</f>
        <v>-1155517</v>
      </c>
      <c r="K23" s="15"/>
      <c r="L23" s="59">
        <f>SUM(L15:L21)</f>
        <v>-512631</v>
      </c>
      <c r="R23" s="8"/>
      <c r="V23" s="8"/>
    </row>
    <row r="24" spans="1:22" ht="12.75">
      <c r="A24" s="8"/>
      <c r="B24" s="8"/>
      <c r="C24" s="8"/>
      <c r="D24" s="8"/>
      <c r="E24" s="9"/>
      <c r="F24" s="15"/>
      <c r="G24" s="15"/>
      <c r="H24" s="15"/>
      <c r="I24" s="15"/>
      <c r="J24" s="15"/>
      <c r="K24" s="15"/>
      <c r="L24" s="15"/>
      <c r="R24" s="8"/>
      <c r="V24" s="8"/>
    </row>
    <row r="25" spans="1:22" ht="12.75">
      <c r="A25" s="8"/>
      <c r="B25" s="8"/>
      <c r="C25" s="8"/>
      <c r="D25" s="8"/>
      <c r="E25" s="9"/>
      <c r="F25" s="8"/>
      <c r="G25" s="9"/>
      <c r="H25" s="8"/>
      <c r="I25" s="9"/>
      <c r="J25" s="8"/>
      <c r="K25" s="9"/>
      <c r="L25" s="8"/>
      <c r="R25" s="8"/>
      <c r="V25" s="8"/>
    </row>
    <row r="26" spans="1:22" ht="12.75">
      <c r="A26" s="8"/>
      <c r="B26" s="8"/>
      <c r="C26" s="8"/>
      <c r="D26" s="8"/>
      <c r="E26" s="9"/>
      <c r="F26" s="8"/>
      <c r="G26" s="9"/>
      <c r="H26" s="8"/>
      <c r="I26" s="9"/>
      <c r="J26" s="8"/>
      <c r="K26" s="9"/>
      <c r="L26" s="8"/>
      <c r="R26" s="8"/>
      <c r="V26" s="8"/>
    </row>
    <row r="27" spans="1:22" ht="12.75">
      <c r="A27" s="8"/>
      <c r="B27" s="8"/>
      <c r="C27" s="8"/>
      <c r="D27" s="8"/>
      <c r="E27" s="9"/>
      <c r="F27" s="8"/>
      <c r="G27" s="9"/>
      <c r="H27" s="8"/>
      <c r="I27" s="9"/>
      <c r="J27" s="8"/>
      <c r="K27" s="9"/>
      <c r="L27" s="8"/>
      <c r="R27" s="8"/>
      <c r="V27" s="8"/>
    </row>
    <row r="28" spans="1:22" ht="12.75">
      <c r="A28" s="81" t="s">
        <v>122</v>
      </c>
      <c r="B28" s="17"/>
      <c r="C28" s="17"/>
      <c r="D28" s="17"/>
      <c r="E28" s="43"/>
      <c r="F28" s="17"/>
      <c r="G28" s="43"/>
      <c r="H28" s="17"/>
      <c r="I28" s="43"/>
      <c r="J28" s="17"/>
      <c r="K28" s="43"/>
      <c r="L28" s="17"/>
      <c r="R28" s="8"/>
      <c r="V28" s="8"/>
    </row>
    <row r="29" spans="1:22" ht="12.75">
      <c r="A29" s="81"/>
      <c r="B29" s="17"/>
      <c r="C29" s="17"/>
      <c r="D29" s="17"/>
      <c r="E29" s="43"/>
      <c r="F29" s="17"/>
      <c r="G29" s="43"/>
      <c r="H29" s="17"/>
      <c r="I29" s="43"/>
      <c r="J29" s="17"/>
      <c r="K29" s="43"/>
      <c r="L29" s="17"/>
      <c r="R29" s="8"/>
      <c r="V29" s="8"/>
    </row>
    <row r="30" spans="1:22" ht="12.75">
      <c r="A30" s="17" t="s">
        <v>76</v>
      </c>
      <c r="B30" s="17"/>
      <c r="C30" s="17"/>
      <c r="D30" s="17"/>
      <c r="E30" s="43"/>
      <c r="F30" s="18">
        <v>392683</v>
      </c>
      <c r="G30" s="15"/>
      <c r="H30" s="18">
        <v>250421</v>
      </c>
      <c r="I30" s="15"/>
      <c r="J30" s="18">
        <v>-1031138</v>
      </c>
      <c r="K30" s="15"/>
      <c r="L30" s="18">
        <f>SUM(F30:J30)</f>
        <v>-388034</v>
      </c>
      <c r="R30" s="8"/>
      <c r="V30" s="8"/>
    </row>
    <row r="31" spans="1:22" ht="12.75">
      <c r="A31" s="17"/>
      <c r="B31" s="17"/>
      <c r="C31" s="17"/>
      <c r="D31" s="17"/>
      <c r="E31" s="43"/>
      <c r="F31" s="18"/>
      <c r="G31" s="15"/>
      <c r="H31" s="18"/>
      <c r="I31" s="15"/>
      <c r="J31" s="18"/>
      <c r="K31" s="15"/>
      <c r="L31" s="18"/>
      <c r="R31" s="8"/>
      <c r="V31" s="8"/>
    </row>
    <row r="32" spans="1:22" ht="12.75">
      <c r="A32" s="17" t="s">
        <v>124</v>
      </c>
      <c r="B32" s="17"/>
      <c r="C32" s="17"/>
      <c r="D32" s="17"/>
      <c r="E32" s="43"/>
      <c r="F32" s="18">
        <v>0</v>
      </c>
      <c r="G32" s="15"/>
      <c r="H32" s="18">
        <v>240</v>
      </c>
      <c r="I32" s="15"/>
      <c r="J32" s="18">
        <v>0</v>
      </c>
      <c r="K32" s="15"/>
      <c r="L32" s="18">
        <f>SUM(F32:J32)</f>
        <v>240</v>
      </c>
      <c r="R32" s="8"/>
      <c r="V32" s="8"/>
    </row>
    <row r="33" spans="1:22" ht="12.75">
      <c r="A33" s="17"/>
      <c r="B33" s="17"/>
      <c r="C33" s="17"/>
      <c r="D33" s="17"/>
      <c r="E33" s="43"/>
      <c r="F33" s="18"/>
      <c r="G33" s="15"/>
      <c r="H33" s="18"/>
      <c r="I33" s="15"/>
      <c r="J33" s="18"/>
      <c r="K33" s="15"/>
      <c r="L33" s="18"/>
      <c r="R33" s="14"/>
      <c r="V33" s="14"/>
    </row>
    <row r="34" spans="1:22" ht="12.75">
      <c r="A34" s="17" t="s">
        <v>105</v>
      </c>
      <c r="B34" s="17"/>
      <c r="C34" s="17"/>
      <c r="D34" s="17"/>
      <c r="E34" s="43"/>
      <c r="F34" s="18">
        <v>0</v>
      </c>
      <c r="G34" s="15"/>
      <c r="H34" s="18">
        <v>0</v>
      </c>
      <c r="I34" s="15"/>
      <c r="J34" s="18">
        <v>-56319</v>
      </c>
      <c r="K34" s="15"/>
      <c r="L34" s="18">
        <f>SUM(F34:J34)</f>
        <v>-56319</v>
      </c>
      <c r="Q34" s="16"/>
      <c r="R34" s="8"/>
      <c r="V34" s="8"/>
    </row>
    <row r="35" spans="1:12" ht="12.75">
      <c r="A35" s="17"/>
      <c r="B35" s="17"/>
      <c r="C35" s="17"/>
      <c r="D35" s="17"/>
      <c r="E35" s="43"/>
      <c r="F35" s="18"/>
      <c r="G35" s="15"/>
      <c r="H35" s="18"/>
      <c r="I35" s="15"/>
      <c r="J35" s="18"/>
      <c r="K35" s="15"/>
      <c r="L35" s="18"/>
    </row>
    <row r="36" spans="1:12" ht="13.5" thickBot="1">
      <c r="A36" s="17" t="s">
        <v>123</v>
      </c>
      <c r="B36" s="17"/>
      <c r="C36" s="17"/>
      <c r="D36" s="17"/>
      <c r="E36" s="43"/>
      <c r="F36" s="59">
        <f>SUM(F30:F34)</f>
        <v>392683</v>
      </c>
      <c r="G36" s="15"/>
      <c r="H36" s="59">
        <f>SUM(H30:H34)</f>
        <v>250661</v>
      </c>
      <c r="I36" s="15"/>
      <c r="J36" s="59">
        <f>SUM(J30:J34)</f>
        <v>-1087457</v>
      </c>
      <c r="K36" s="15"/>
      <c r="L36" s="59">
        <f>SUM(L30:L34)</f>
        <v>-444113</v>
      </c>
    </row>
    <row r="37" spans="1:12" ht="12.75">
      <c r="A37" s="17"/>
      <c r="B37" s="17"/>
      <c r="C37" s="17"/>
      <c r="D37" s="17"/>
      <c r="E37" s="43"/>
      <c r="F37" s="15"/>
      <c r="G37" s="15"/>
      <c r="H37" s="15"/>
      <c r="I37" s="15"/>
      <c r="J37" s="15"/>
      <c r="K37" s="15"/>
      <c r="L37" s="15"/>
    </row>
    <row r="38" spans="1:13" ht="12.75">
      <c r="A38" s="17"/>
      <c r="B38" s="17"/>
      <c r="C38" s="17"/>
      <c r="D38" s="17"/>
      <c r="E38" s="43"/>
      <c r="F38" s="17"/>
      <c r="G38" s="43"/>
      <c r="H38" s="43"/>
      <c r="I38" s="43"/>
      <c r="J38" s="17"/>
      <c r="K38" s="43"/>
      <c r="L38" s="43"/>
      <c r="M38" s="16"/>
    </row>
    <row r="39" spans="1:13" ht="12.75">
      <c r="A39" s="8"/>
      <c r="B39" s="8"/>
      <c r="C39" s="8"/>
      <c r="D39" s="8"/>
      <c r="E39" s="9"/>
      <c r="F39" s="8"/>
      <c r="G39" s="8"/>
      <c r="H39" s="9"/>
      <c r="I39" s="9"/>
      <c r="J39" s="8"/>
      <c r="K39" s="9"/>
      <c r="L39" s="9"/>
      <c r="M39" s="8"/>
    </row>
    <row r="41" spans="1:13" ht="30.75" customHeight="1">
      <c r="A41" s="94" t="s">
        <v>106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</sheetData>
  <mergeCells count="1">
    <mergeCell ref="A41:M41"/>
  </mergeCells>
  <printOptions/>
  <pageMargins left="0.78" right="0.49" top="0.58" bottom="1" header="0.5" footer="0.67"/>
  <pageSetup horizontalDpi="600" verticalDpi="600" orientation="portrait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TeaSL</cp:lastModifiedBy>
  <cp:lastPrinted>2006-05-09T02:56:43Z</cp:lastPrinted>
  <dcterms:created xsi:type="dcterms:W3CDTF">2003-07-11T03:55:57Z</dcterms:created>
  <dcterms:modified xsi:type="dcterms:W3CDTF">2004-11-14T07:37:47Z</dcterms:modified>
  <cp:category/>
  <cp:version/>
  <cp:contentType/>
  <cp:contentStatus/>
</cp:coreProperties>
</file>