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3"/>
  </bookViews>
  <sheets>
    <sheet name="BS" sheetId="1" r:id="rId1"/>
    <sheet name="PL" sheetId="2" r:id="rId2"/>
    <sheet name="CF" sheetId="3" r:id="rId3"/>
    <sheet name="SCE" sheetId="4" r:id="rId4"/>
  </sheets>
  <definedNames>
    <definedName name="_xlnm.Print_Area" localSheetId="0">'BS'!$A$1:$G$59</definedName>
    <definedName name="_xlnm.Print_Area" localSheetId="2">'CF'!$A$1:$G$63</definedName>
    <definedName name="_xlnm.Print_Area" localSheetId="1">'PL'!$A$1:$J$59</definedName>
    <definedName name="_xlnm.Print_Area" localSheetId="3">'SCE'!$A$1:$M$42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<sst xmlns="http://schemas.openxmlformats.org/spreadsheetml/2006/main" count="159" uniqueCount="122">
  <si>
    <t>Non-current liabilities</t>
  </si>
  <si>
    <t>Provision for liabilities</t>
  </si>
  <si>
    <t>Hire purchase and lease payables</t>
  </si>
  <si>
    <t>Minority interests</t>
  </si>
  <si>
    <t>Accumulated losses</t>
  </si>
  <si>
    <t>Reserves</t>
  </si>
  <si>
    <t>Share capital</t>
  </si>
  <si>
    <t>REPRESENTED BY</t>
  </si>
  <si>
    <t>Taxation</t>
  </si>
  <si>
    <t>Payables</t>
  </si>
  <si>
    <t>Due to affiliated companies, net</t>
  </si>
  <si>
    <t>Due to an associated company</t>
  </si>
  <si>
    <t>Cash and bank balances</t>
  </si>
  <si>
    <t>Short term investments</t>
  </si>
  <si>
    <t>Receivables</t>
  </si>
  <si>
    <t>Inventories</t>
  </si>
  <si>
    <t>Development properties</t>
  </si>
  <si>
    <t>CURRENT ASSETS</t>
  </si>
  <si>
    <t>Real property assets</t>
  </si>
  <si>
    <t>Investments</t>
  </si>
  <si>
    <t>Property, plant and equipment</t>
  </si>
  <si>
    <t>NON-CURRENT ASSETS</t>
  </si>
  <si>
    <t>(Audited)</t>
  </si>
  <si>
    <t>(Unaudited)</t>
  </si>
  <si>
    <t>RM'000</t>
  </si>
  <si>
    <t>MYCOM BERHAD</t>
  </si>
  <si>
    <t>N/A</t>
  </si>
  <si>
    <t>(b) Diluted (sen)</t>
  </si>
  <si>
    <t>(a) Basic (sen)</t>
  </si>
  <si>
    <t>Earnings per share</t>
  </si>
  <si>
    <t>Loss after taxation</t>
  </si>
  <si>
    <t>Loss before taxation</t>
  </si>
  <si>
    <t>Finance costs, net</t>
  </si>
  <si>
    <t>Other operating income</t>
  </si>
  <si>
    <t>Operating expenses</t>
  </si>
  <si>
    <t>Revenue</t>
  </si>
  <si>
    <t>Total</t>
  </si>
  <si>
    <t>period</t>
  </si>
  <si>
    <t>year to date</t>
  </si>
  <si>
    <t>quarter</t>
  </si>
  <si>
    <t>corresponding</t>
  </si>
  <si>
    <t>Current financial</t>
  </si>
  <si>
    <t>Current</t>
  </si>
  <si>
    <t>Preceeding year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</si>
  <si>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</si>
  <si>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</si>
  <si>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</si>
  <si>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</si>
  <si>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</si>
  <si>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</si>
  <si>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</si>
  <si>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</si>
  <si>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</si>
  <si>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</si>
  <si>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Attributable profits recognised on development properties</t>
  </si>
  <si>
    <t>Adjustments for :</t>
  </si>
  <si>
    <t>Year-to-date</t>
  </si>
  <si>
    <t>As at</t>
  </si>
  <si>
    <t>Net gain not recognised in the Income Statement</t>
  </si>
  <si>
    <t>losses</t>
  </si>
  <si>
    <t>to capital</t>
  </si>
  <si>
    <t>capital</t>
  </si>
  <si>
    <t>Accumulated</t>
  </si>
  <si>
    <t>attributable</t>
  </si>
  <si>
    <t xml:space="preserve">Share </t>
  </si>
  <si>
    <t>Reserve</t>
  </si>
  <si>
    <t>Gain on disposal of property, plant and equipment, net</t>
  </si>
  <si>
    <t>Interest expense</t>
  </si>
  <si>
    <t>EFFECTS ON EXCHANGE RATE CHANGES</t>
  </si>
  <si>
    <t>Provisions for liabilities</t>
  </si>
  <si>
    <t>Borrowings</t>
  </si>
  <si>
    <t>Changes in working capital</t>
  </si>
  <si>
    <t>At 1 July 2003</t>
  </si>
  <si>
    <t>30 JUN 04</t>
  </si>
  <si>
    <t>Tax recoverable</t>
  </si>
  <si>
    <t>Property, plant and equipment written off</t>
  </si>
  <si>
    <t>Shareholders' deficit</t>
  </si>
  <si>
    <t>Conversion of term loan to bank overdraft</t>
  </si>
  <si>
    <t>Repayment of amounts due to an associated company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</si>
  <si>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</si>
  <si>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</si>
  <si>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</si>
  <si>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</si>
  <si>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Amount written down for marketable securities</t>
  </si>
  <si>
    <t>CASH AND CASH EQUIVALENTS AT BEGINNING OF FINANCIAL YEAR</t>
  </si>
  <si>
    <t>Deferred tax liabilities</t>
  </si>
  <si>
    <t>UNAUDITED CONDENSED CONSOLIDATED BALANCE SHEET as at 30 September 2004</t>
  </si>
  <si>
    <t>For The 1st Quarter Ended 30 September 2004</t>
  </si>
  <si>
    <t>30 SEP 03</t>
  </si>
  <si>
    <t>30 SEP 04</t>
  </si>
  <si>
    <t>For The Period Ended 30 September 2004</t>
  </si>
  <si>
    <t>3 months ended 30 September 2004</t>
  </si>
  <si>
    <t>3 months ended 30 September 2003</t>
  </si>
  <si>
    <t>The Condensed Consolidated Statement of Changes in Equity should be read in conjunction with the Annual Financial Report for the financial year ended 30 June 2004.</t>
  </si>
  <si>
    <t>At 1 July 2004</t>
  </si>
  <si>
    <t>At 30 September 2003</t>
  </si>
  <si>
    <t>At 30 September 2004</t>
  </si>
  <si>
    <t>The Condensed Consolidated Balance Sheets should be read in conjunction with the Annual Financial Report for the financial year ended 30 June 2004.</t>
  </si>
  <si>
    <t>Net loss for the period</t>
  </si>
  <si>
    <t>The Condensed Consolidated Income Statements should be read in conjunction with the Annual Financial Report for the financial year ended 30 June 2004.</t>
  </si>
  <si>
    <t>The Condensed Consolidated Cash Flow Statement should be read in conjunction with the Annual Financial Report for the financial year ended 30 June 2004.</t>
  </si>
  <si>
    <t>CASH AND CASH EQUIVALENTS AT END OF FINANCIAL PERIOD</t>
  </si>
  <si>
    <t>Proceeds from disposal of investment in a subsidiary company</t>
  </si>
  <si>
    <t>Due from an associated company</t>
  </si>
  <si>
    <t>Tax Payables</t>
  </si>
  <si>
    <t>Share of results of associates</t>
  </si>
  <si>
    <t>CASH FLOWS FROM OPERATING ACTIVITIES</t>
  </si>
  <si>
    <t>Operating profit/(loss) before working capital changes</t>
  </si>
  <si>
    <t>Cash used in operations</t>
  </si>
  <si>
    <t>Taxation (paid)/refund</t>
  </si>
  <si>
    <t>Net cash used in operating activities</t>
  </si>
  <si>
    <t>CASH FLOWS FROM INVESTING ACTIVITIES</t>
  </si>
  <si>
    <t>Real property assets acquired</t>
  </si>
  <si>
    <t>Investment properties acquired</t>
  </si>
  <si>
    <t>Net cash generated from/(used in) investing activities</t>
  </si>
  <si>
    <t>CASH FLOWS FROM FINANCING ACTIVITIES</t>
  </si>
  <si>
    <t>Repayment of borrowings, net</t>
  </si>
  <si>
    <t>Net cash used in financing activities</t>
  </si>
  <si>
    <t>NET INCREASE/(DECREASE) IN CASH AND CASH EQUIVALENTS</t>
  </si>
  <si>
    <t>CURRENT LIABILITIES</t>
  </si>
  <si>
    <t>NET CURRENT LIABILITIES</t>
  </si>
  <si>
    <t>Profit/(loss) from operations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</si>
</sst>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/mmm/yy"/>
  </numFmts>
  <fonts count="11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0" xfId="15" applyNumberFormat="1" applyFont="1" applyBorder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locked="0"/>
    </xf>
    <xf numFmtId="164" fontId="2" fillId="0" borderId="0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164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41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64" fontId="2" fillId="0" borderId="2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15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2" fillId="0" borderId="5" xfId="15" applyNumberFormat="1" applyFont="1" applyFill="1" applyBorder="1" applyAlignment="1" applyProtection="1">
      <alignment/>
      <protection locked="0"/>
    </xf>
    <xf numFmtId="164" fontId="2" fillId="0" borderId="6" xfId="15" applyNumberFormat="1" applyFont="1" applyFill="1" applyBorder="1" applyAlignment="1" applyProtection="1">
      <alignment/>
      <protection locked="0"/>
    </xf>
    <xf numFmtId="164" fontId="2" fillId="0" borderId="7" xfId="1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4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5" fontId="8" fillId="0" borderId="0" xfId="0" applyNumberFormat="1" applyFont="1" applyAlignment="1" applyProtection="1" quotePrefix="1">
      <alignment horizontal="center"/>
      <protection locked="0"/>
    </xf>
    <xf numFmtId="164" fontId="9" fillId="0" borderId="0" xfId="15" applyNumberFormat="1" applyFont="1" applyAlignment="1" applyProtection="1">
      <alignment/>
      <protection locked="0"/>
    </xf>
    <xf numFmtId="164" fontId="9" fillId="0" borderId="0" xfId="15" applyNumberFormat="1" applyFont="1" applyFill="1" applyAlignment="1" applyProtection="1">
      <alignment/>
      <protection locked="0"/>
    </xf>
    <xf numFmtId="164" fontId="9" fillId="0" borderId="0" xfId="15" applyNumberFormat="1" applyFont="1" applyBorder="1" applyAlignment="1" applyProtection="1">
      <alignment/>
      <protection locked="0"/>
    </xf>
    <xf numFmtId="164" fontId="9" fillId="0" borderId="4" xfId="15" applyNumberFormat="1" applyFont="1" applyFill="1" applyBorder="1" applyAlignment="1" applyProtection="1">
      <alignment/>
      <protection locked="0"/>
    </xf>
    <xf numFmtId="164" fontId="9" fillId="0" borderId="2" xfId="15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64" fontId="9" fillId="0" borderId="8" xfId="15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8" fillId="0" borderId="0" xfId="0" applyNumberFormat="1" applyFont="1" applyAlignment="1" applyProtection="1" quotePrefix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164" fontId="9" fillId="0" borderId="0" xfId="15" applyNumberFormat="1" applyFont="1" applyFill="1" applyBorder="1" applyAlignment="1" applyProtection="1">
      <alignment/>
      <protection locked="0"/>
    </xf>
    <xf numFmtId="41" fontId="2" fillId="0" borderId="4" xfId="0" applyNumberFormat="1" applyFont="1" applyFill="1" applyBorder="1" applyAlignment="1" applyProtection="1">
      <alignment/>
      <protection locked="0"/>
    </xf>
    <xf numFmtId="164" fontId="2" fillId="0" borderId="8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164" fontId="2" fillId="0" borderId="1" xfId="15" applyNumberFormat="1" applyFont="1" applyFill="1" applyBorder="1" applyAlignment="1" applyProtection="1">
      <alignment/>
      <protection locked="0"/>
    </xf>
    <xf numFmtId="164" fontId="9" fillId="0" borderId="2" xfId="15" applyNumberFormat="1" applyFont="1" applyFill="1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justify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57">
      <selection activeCell="G13" sqref="G13"/>
    </sheetView>
  </sheetViews>
  <sheetFormatPr defaultColWidth="9.140625" defaultRowHeight="12.75"/>
  <cols>
    <col min="1" max="1" width="12.28125" style="4" customWidth="1"/>
    <col min="2" max="2" width="36.00390625" style="4" customWidth="1"/>
    <col min="3" max="3" width="13.28125" style="4" customWidth="1"/>
    <col min="4" max="4" width="4.00390625" style="4" customWidth="1"/>
    <col min="5" max="5" width="14.140625" style="4" customWidth="1"/>
    <col min="6" max="6" width="5.140625" style="4" bestFit="1" customWidth="1"/>
    <col min="7" max="16384" width="2.57421875" style="4" customWidth="1"/>
  </cols>
  <sheetData>
    <row r="1" spans="1:5" ht="15.75">
      <c r="A1" s="63" t="s">
        <v>25</v>
      </c>
      <c r="B1" s="25"/>
      <c r="C1" s="25"/>
      <c r="D1" s="25"/>
      <c r="E1" s="25"/>
    </row>
    <row r="2" spans="1:5" ht="15">
      <c r="A2" s="26" t="s">
        <v>79</v>
      </c>
      <c r="B2" s="26"/>
      <c r="C2" s="26"/>
      <c r="D2" s="26"/>
      <c r="E2" s="26"/>
    </row>
    <row r="3" spans="1:7" ht="13.5" thickBot="1">
      <c r="A3" s="24"/>
      <c r="B3" s="24"/>
      <c r="C3" s="24"/>
      <c r="D3" s="24"/>
      <c r="E3" s="24"/>
      <c r="F3" s="6"/>
      <c r="G3" s="6"/>
    </row>
    <row r="4" spans="1:5" ht="12.75">
      <c r="A4" s="23"/>
      <c r="B4" s="23"/>
      <c r="C4" s="23"/>
      <c r="D4" s="23"/>
      <c r="E4" s="23"/>
    </row>
    <row r="5" spans="1:5" ht="12.75">
      <c r="A5" s="30"/>
      <c r="B5" s="30"/>
      <c r="C5" s="30"/>
      <c r="D5" s="30"/>
      <c r="E5" s="30"/>
    </row>
    <row r="6" spans="1:5" ht="12.75">
      <c r="A6" s="28" t="s">
        <v>86</v>
      </c>
      <c r="B6" s="28"/>
      <c r="C6" s="28"/>
      <c r="D6" s="28"/>
      <c r="E6" s="28"/>
    </row>
    <row r="7" spans="1:5" ht="12.75">
      <c r="A7" s="28"/>
      <c r="B7" s="28"/>
      <c r="C7" s="28"/>
      <c r="D7" s="28"/>
      <c r="E7" s="28"/>
    </row>
    <row r="8" spans="1:5" ht="12.75">
      <c r="A8" s="18"/>
      <c r="B8" s="18"/>
      <c r="C8" s="31" t="s">
        <v>57</v>
      </c>
      <c r="D8" s="18"/>
      <c r="E8" s="31" t="s">
        <v>57</v>
      </c>
    </row>
    <row r="9" spans="1:5" ht="12.75">
      <c r="A9" s="18"/>
      <c r="B9" s="18"/>
      <c r="C9" s="64" t="s">
        <v>89</v>
      </c>
      <c r="D9" s="18"/>
      <c r="E9" s="64" t="s">
        <v>73</v>
      </c>
    </row>
    <row r="10" spans="1:5" ht="12.75">
      <c r="A10" s="18"/>
      <c r="B10" s="18"/>
      <c r="C10" s="31" t="s">
        <v>24</v>
      </c>
      <c r="D10" s="18"/>
      <c r="E10" s="31" t="s">
        <v>24</v>
      </c>
    </row>
    <row r="11" spans="1:5" ht="12.75">
      <c r="A11" s="18"/>
      <c r="B11" s="18"/>
      <c r="C11" s="37" t="s">
        <v>23</v>
      </c>
      <c r="D11" s="18"/>
      <c r="E11" s="37" t="s">
        <v>22</v>
      </c>
    </row>
    <row r="12" spans="1:5" ht="12.75">
      <c r="A12" s="18"/>
      <c r="B12" s="18"/>
      <c r="C12" s="18"/>
      <c r="D12" s="18"/>
      <c r="E12" s="18"/>
    </row>
    <row r="13" spans="1:5" ht="12.75">
      <c r="A13" s="11" t="s">
        <v>21</v>
      </c>
      <c r="B13" s="18"/>
      <c r="C13" s="18"/>
      <c r="D13" s="18"/>
      <c r="E13" s="18"/>
    </row>
    <row r="14" spans="1:6" ht="12.75">
      <c r="A14" s="18" t="s">
        <v>20</v>
      </c>
      <c r="B14" s="18"/>
      <c r="C14" s="20">
        <v>450911</v>
      </c>
      <c r="D14" s="18"/>
      <c r="E14" s="20">
        <v>455275</v>
      </c>
      <c r="F14" s="5"/>
    </row>
    <row r="15" spans="1:6" ht="12.75">
      <c r="A15" s="18" t="s">
        <v>19</v>
      </c>
      <c r="B15" s="18"/>
      <c r="C15" s="20">
        <v>348087</v>
      </c>
      <c r="D15" s="18"/>
      <c r="E15" s="20">
        <f>6959+343165-1</f>
        <v>350123</v>
      </c>
      <c r="F15" s="5"/>
    </row>
    <row r="16" spans="1:5" ht="12.75">
      <c r="A16" s="18" t="s">
        <v>18</v>
      </c>
      <c r="B16" s="18"/>
      <c r="C16" s="20">
        <v>0</v>
      </c>
      <c r="D16" s="18"/>
      <c r="E16" s="20">
        <v>22540</v>
      </c>
    </row>
    <row r="17" spans="1:5" ht="12.75">
      <c r="A17" s="18"/>
      <c r="B17" s="18"/>
      <c r="C17" s="32">
        <f>SUM(C14:C16)</f>
        <v>798998</v>
      </c>
      <c r="D17" s="18"/>
      <c r="E17" s="32">
        <f>SUM(E14:E16)</f>
        <v>827938</v>
      </c>
    </row>
    <row r="18" spans="1:5" ht="12.75">
      <c r="A18" s="18"/>
      <c r="B18" s="18"/>
      <c r="C18" s="18"/>
      <c r="D18" s="18"/>
      <c r="E18" s="18"/>
    </row>
    <row r="19" spans="1:5" ht="12.75">
      <c r="A19" s="11" t="s">
        <v>17</v>
      </c>
      <c r="B19" s="18"/>
      <c r="C19" s="18"/>
      <c r="D19" s="18"/>
      <c r="E19" s="18"/>
    </row>
    <row r="20" spans="1:5" ht="12.75">
      <c r="A20" s="18" t="s">
        <v>16</v>
      </c>
      <c r="B20" s="18"/>
      <c r="C20" s="38">
        <v>24228</v>
      </c>
      <c r="D20" s="18"/>
      <c r="E20" s="38">
        <v>42829</v>
      </c>
    </row>
    <row r="21" spans="1:5" ht="12.75">
      <c r="A21" s="18" t="s">
        <v>15</v>
      </c>
      <c r="B21" s="18"/>
      <c r="C21" s="39">
        <v>12039</v>
      </c>
      <c r="D21" s="18"/>
      <c r="E21" s="39">
        <v>12362</v>
      </c>
    </row>
    <row r="22" spans="1:5" ht="12.75">
      <c r="A22" s="18" t="s">
        <v>103</v>
      </c>
      <c r="B22" s="18"/>
      <c r="C22" s="39">
        <v>2950</v>
      </c>
      <c r="D22" s="18"/>
      <c r="E22" s="39">
        <v>3039</v>
      </c>
    </row>
    <row r="23" spans="1:5" ht="12.75">
      <c r="A23" s="18" t="s">
        <v>14</v>
      </c>
      <c r="B23" s="18"/>
      <c r="C23" s="39">
        <v>43817</v>
      </c>
      <c r="D23" s="18"/>
      <c r="E23" s="39">
        <v>27098</v>
      </c>
    </row>
    <row r="24" spans="1:5" ht="12.75">
      <c r="A24" s="18" t="s">
        <v>74</v>
      </c>
      <c r="B24" s="18"/>
      <c r="C24" s="39">
        <v>324</v>
      </c>
      <c r="D24" s="18"/>
      <c r="E24" s="39">
        <v>333</v>
      </c>
    </row>
    <row r="25" spans="1:5" ht="12.75">
      <c r="A25" s="18" t="s">
        <v>13</v>
      </c>
      <c r="B25" s="18"/>
      <c r="C25" s="39">
        <v>1313</v>
      </c>
      <c r="D25" s="18"/>
      <c r="E25" s="39">
        <v>1305</v>
      </c>
    </row>
    <row r="26" spans="1:5" ht="12.75">
      <c r="A26" s="18" t="s">
        <v>12</v>
      </c>
      <c r="B26" s="18"/>
      <c r="C26" s="39">
        <v>6579</v>
      </c>
      <c r="D26" s="18"/>
      <c r="E26" s="39">
        <v>9093</v>
      </c>
    </row>
    <row r="27" spans="1:5" ht="12.75">
      <c r="A27" s="18"/>
      <c r="B27" s="18"/>
      <c r="C27" s="40">
        <f>SUM(C20:C26)</f>
        <v>91250</v>
      </c>
      <c r="D27" s="18"/>
      <c r="E27" s="40">
        <f>SUM(E20:E26)</f>
        <v>96059</v>
      </c>
    </row>
    <row r="28" spans="1:5" ht="12.75">
      <c r="A28" s="18"/>
      <c r="B28" s="18"/>
      <c r="C28" s="18"/>
      <c r="D28" s="18"/>
      <c r="E28" s="18"/>
    </row>
    <row r="29" spans="1:5" ht="12.75">
      <c r="A29" s="11" t="s">
        <v>119</v>
      </c>
      <c r="B29" s="18"/>
      <c r="C29" s="18"/>
      <c r="D29" s="18"/>
      <c r="E29" s="18"/>
    </row>
    <row r="30" spans="1:5" ht="12.75">
      <c r="A30" s="18" t="s">
        <v>69</v>
      </c>
      <c r="B30" s="18"/>
      <c r="C30" s="38">
        <v>308</v>
      </c>
      <c r="D30" s="18"/>
      <c r="E30" s="38">
        <v>310</v>
      </c>
    </row>
    <row r="31" spans="1:5" ht="12.75">
      <c r="A31" s="18" t="s">
        <v>70</v>
      </c>
      <c r="B31" s="18"/>
      <c r="C31" s="39">
        <v>584557</v>
      </c>
      <c r="D31" s="18"/>
      <c r="E31" s="39">
        <v>597008</v>
      </c>
    </row>
    <row r="32" spans="1:5" ht="12.75">
      <c r="A32" s="18" t="s">
        <v>11</v>
      </c>
      <c r="B32" s="18"/>
      <c r="C32" s="39">
        <v>189470</v>
      </c>
      <c r="D32" s="18"/>
      <c r="E32" s="39">
        <v>189510</v>
      </c>
    </row>
    <row r="33" spans="1:5" ht="12.75">
      <c r="A33" s="18" t="s">
        <v>10</v>
      </c>
      <c r="B33" s="18"/>
      <c r="C33" s="39">
        <v>17680</v>
      </c>
      <c r="D33" s="18"/>
      <c r="E33" s="39">
        <v>17756</v>
      </c>
    </row>
    <row r="34" spans="1:5" ht="12.75">
      <c r="A34" s="18" t="s">
        <v>9</v>
      </c>
      <c r="B34" s="18"/>
      <c r="C34" s="39">
        <v>417133</v>
      </c>
      <c r="D34" s="18"/>
      <c r="E34" s="39">
        <v>419043</v>
      </c>
    </row>
    <row r="35" spans="1:5" ht="12.75">
      <c r="A35" s="18" t="s">
        <v>104</v>
      </c>
      <c r="B35" s="18"/>
      <c r="C35" s="39">
        <v>21716</v>
      </c>
      <c r="D35" s="18"/>
      <c r="E35" s="39">
        <v>22826</v>
      </c>
    </row>
    <row r="36" spans="1:5" ht="12.75">
      <c r="A36" s="18"/>
      <c r="B36" s="18"/>
      <c r="C36" s="40">
        <f>SUM(C30:C35)</f>
        <v>1230864</v>
      </c>
      <c r="D36" s="18"/>
      <c r="E36" s="40">
        <f>SUM(E30:E35)</f>
        <v>1246453</v>
      </c>
    </row>
    <row r="37" spans="1:5" ht="12.75">
      <c r="A37" s="18"/>
      <c r="B37" s="18"/>
      <c r="C37" s="18"/>
      <c r="D37" s="18"/>
      <c r="E37" s="18"/>
    </row>
    <row r="38" spans="1:5" ht="12.75">
      <c r="A38" s="11" t="s">
        <v>120</v>
      </c>
      <c r="B38" s="18"/>
      <c r="C38" s="33">
        <f>C27-C36</f>
        <v>-1139614</v>
      </c>
      <c r="D38" s="18"/>
      <c r="E38" s="33">
        <f>E27-E36</f>
        <v>-1150394</v>
      </c>
    </row>
    <row r="39" spans="1:5" ht="13.5" thickBot="1">
      <c r="A39" s="18"/>
      <c r="B39" s="18"/>
      <c r="C39" s="34"/>
      <c r="D39" s="18"/>
      <c r="E39" s="34"/>
    </row>
    <row r="40" spans="1:5" ht="13.5" thickBot="1">
      <c r="A40" s="18"/>
      <c r="B40" s="18"/>
      <c r="C40" s="35">
        <f>C38+C17</f>
        <v>-340616</v>
      </c>
      <c r="D40" s="18"/>
      <c r="E40" s="35">
        <f>E38+E17</f>
        <v>-322456</v>
      </c>
    </row>
    <row r="41" spans="1:5" ht="12.75">
      <c r="A41" s="18"/>
      <c r="B41" s="18"/>
      <c r="C41" s="18"/>
      <c r="D41" s="18"/>
      <c r="E41" s="18"/>
    </row>
    <row r="42" spans="1:5" ht="12.75">
      <c r="A42" s="11" t="s">
        <v>7</v>
      </c>
      <c r="B42" s="18"/>
      <c r="C42" s="18"/>
      <c r="D42" s="18"/>
      <c r="E42" s="18"/>
    </row>
    <row r="43" spans="1:5" ht="12.75">
      <c r="A43" s="18" t="s">
        <v>6</v>
      </c>
      <c r="B43" s="18"/>
      <c r="C43" s="20">
        <v>392683</v>
      </c>
      <c r="D43" s="18"/>
      <c r="E43" s="20">
        <v>392683.0752639594</v>
      </c>
    </row>
    <row r="44" spans="1:5" ht="12.75">
      <c r="A44" s="18" t="s">
        <v>5</v>
      </c>
      <c r="B44" s="18"/>
      <c r="C44" s="20">
        <v>250563</v>
      </c>
      <c r="D44" s="18"/>
      <c r="E44" s="20">
        <v>250421</v>
      </c>
    </row>
    <row r="45" spans="1:5" ht="12.75">
      <c r="A45" s="18" t="s">
        <v>4</v>
      </c>
      <c r="B45" s="18"/>
      <c r="C45" s="36">
        <v>-1046102</v>
      </c>
      <c r="D45" s="18"/>
      <c r="E45" s="36">
        <v>-1031138</v>
      </c>
    </row>
    <row r="46" spans="1:5" ht="12.75">
      <c r="A46" s="18" t="s">
        <v>76</v>
      </c>
      <c r="B46" s="18"/>
      <c r="C46" s="20">
        <f>SUM(C43:C45)</f>
        <v>-402856</v>
      </c>
      <c r="D46" s="18"/>
      <c r="E46" s="20">
        <f>SUM(E43:E45)</f>
        <v>-388033.92473604064</v>
      </c>
    </row>
    <row r="47" spans="1:5" ht="12.75">
      <c r="A47" s="18" t="s">
        <v>3</v>
      </c>
      <c r="B47" s="18"/>
      <c r="C47" s="20">
        <v>32136</v>
      </c>
      <c r="D47" s="18"/>
      <c r="E47" s="20">
        <v>34852</v>
      </c>
    </row>
    <row r="48" spans="1:5" ht="12.75">
      <c r="A48" s="18"/>
      <c r="B48" s="18"/>
      <c r="C48" s="32">
        <f>SUM(C46:C47)</f>
        <v>-370720</v>
      </c>
      <c r="D48" s="18"/>
      <c r="E48" s="32">
        <f>SUM(E46:E47)</f>
        <v>-353181.92473604064</v>
      </c>
    </row>
    <row r="49" spans="1:5" ht="12.75">
      <c r="A49" s="18"/>
      <c r="B49" s="18"/>
      <c r="C49" s="18"/>
      <c r="D49" s="18"/>
      <c r="E49" s="18"/>
    </row>
    <row r="50" spans="1:5" ht="12.75">
      <c r="A50" s="18" t="s">
        <v>2</v>
      </c>
      <c r="B50" s="18"/>
      <c r="C50" s="20">
        <v>985</v>
      </c>
      <c r="D50" s="18"/>
      <c r="E50" s="20">
        <v>1101</v>
      </c>
    </row>
    <row r="51" spans="1:5" ht="12.75">
      <c r="A51" s="18" t="s">
        <v>85</v>
      </c>
      <c r="B51" s="18"/>
      <c r="C51" s="36">
        <v>29119</v>
      </c>
      <c r="D51" s="18"/>
      <c r="E51" s="36">
        <v>29625</v>
      </c>
    </row>
    <row r="52" spans="1:5" ht="13.5" thickBot="1">
      <c r="A52" s="18" t="s">
        <v>0</v>
      </c>
      <c r="B52" s="18"/>
      <c r="C52" s="20">
        <f>SUM(C50:C51)</f>
        <v>30104</v>
      </c>
      <c r="D52" s="18"/>
      <c r="E52" s="20">
        <f>SUM(E50:E51)</f>
        <v>30726</v>
      </c>
    </row>
    <row r="53" spans="1:5" ht="13.5" thickBot="1">
      <c r="A53" s="18"/>
      <c r="B53" s="18"/>
      <c r="C53" s="35">
        <f>C52+C48</f>
        <v>-340616</v>
      </c>
      <c r="D53" s="18"/>
      <c r="E53" s="35">
        <f>E52+E48</f>
        <v>-322455.92473604064</v>
      </c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26.25" customHeight="1">
      <c r="A58" s="88" t="s">
        <v>97</v>
      </c>
      <c r="B58" s="88"/>
      <c r="C58" s="88"/>
      <c r="D58" s="88"/>
      <c r="E58" s="88"/>
    </row>
    <row r="59" spans="1:5" ht="12.75">
      <c r="A59" s="18"/>
      <c r="B59" s="18"/>
      <c r="C59" s="18"/>
      <c r="D59" s="18"/>
      <c r="E59" s="18"/>
    </row>
    <row r="61" spans="3:5" ht="12.75">
      <c r="C61" s="5"/>
      <c r="E61" s="5"/>
    </row>
  </sheetData>
  <mergeCells count="1">
    <mergeCell ref="A58:E58"/>
  </mergeCells>
  <printOptions horizontalCentered="1"/>
  <pageMargins left="0.67" right="0.67" top="0.58" bottom="0.75" header="0.75" footer="0.59"/>
  <pageSetup blackAndWhite="1" firstPageNumber="1" useFirstPageNumber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49">
      <selection activeCell="F22" sqref="F22"/>
    </sheetView>
  </sheetViews>
  <sheetFormatPr defaultColWidth="9.140625" defaultRowHeight="12.75"/>
  <cols>
    <col min="1" max="1" width="27.28125" style="1" customWidth="1"/>
    <col min="2" max="2" width="2.57421875" style="1" customWidth="1"/>
    <col min="3" max="3" width="14.00390625" style="65" customWidth="1"/>
    <col min="4" max="4" width="1.8515625" style="1" customWidth="1"/>
    <col min="5" max="5" width="17.140625" style="1" bestFit="1" customWidth="1"/>
    <col min="6" max="6" width="2.00390625" style="1" customWidth="1"/>
    <col min="7" max="7" width="17.7109375" style="65" bestFit="1" customWidth="1"/>
    <col min="8" max="8" width="2.8515625" style="1" customWidth="1"/>
    <col min="9" max="9" width="18.00390625" style="1" customWidth="1"/>
    <col min="10" max="10" width="3.00390625" style="1" customWidth="1"/>
    <col min="11" max="11" width="0.42578125" style="1" customWidth="1"/>
    <col min="12" max="16384" width="2.8515625" style="1" customWidth="1"/>
  </cols>
  <sheetData>
    <row r="1" spans="1:9" ht="15.75">
      <c r="A1" s="63" t="s">
        <v>25</v>
      </c>
      <c r="B1" s="25"/>
      <c r="C1" s="77"/>
      <c r="D1" s="77"/>
      <c r="E1" s="77"/>
      <c r="F1" s="77"/>
      <c r="G1" s="77"/>
      <c r="H1" s="77"/>
      <c r="I1" s="77"/>
    </row>
    <row r="2" spans="1:9" ht="15">
      <c r="A2" s="26" t="s">
        <v>79</v>
      </c>
      <c r="B2" s="26"/>
      <c r="C2" s="78"/>
      <c r="D2" s="78"/>
      <c r="E2" s="78"/>
      <c r="F2" s="78"/>
      <c r="G2" s="78"/>
      <c r="H2" s="78"/>
      <c r="I2" s="78"/>
    </row>
    <row r="3" spans="1:10" ht="13.5" thickBot="1">
      <c r="A3" s="24"/>
      <c r="B3" s="24"/>
      <c r="C3" s="79"/>
      <c r="D3" s="79"/>
      <c r="E3" s="79"/>
      <c r="F3" s="79"/>
      <c r="G3" s="79"/>
      <c r="H3" s="79"/>
      <c r="I3" s="79"/>
      <c r="J3" s="2"/>
    </row>
    <row r="4" spans="1:9" ht="12.75">
      <c r="A4" s="23"/>
      <c r="B4" s="23"/>
      <c r="C4" s="80"/>
      <c r="D4" s="80"/>
      <c r="E4" s="80"/>
      <c r="F4" s="80"/>
      <c r="G4" s="80"/>
      <c r="H4" s="80"/>
      <c r="I4" s="80"/>
    </row>
    <row r="5" spans="1:9" ht="12.75">
      <c r="A5" s="30"/>
      <c r="B5" s="30"/>
      <c r="C5" s="66"/>
      <c r="D5" s="66"/>
      <c r="E5" s="66"/>
      <c r="F5" s="66"/>
      <c r="G5" s="66"/>
      <c r="H5" s="66"/>
      <c r="I5" s="66"/>
    </row>
    <row r="6" spans="1:9" ht="14.25">
      <c r="A6" s="27" t="s">
        <v>81</v>
      </c>
      <c r="B6" s="28"/>
      <c r="C6" s="81"/>
      <c r="D6" s="81"/>
      <c r="E6" s="81"/>
      <c r="F6" s="81"/>
      <c r="G6" s="81"/>
      <c r="H6" s="81"/>
      <c r="I6" s="81"/>
    </row>
    <row r="7" spans="1:9" ht="14.25">
      <c r="A7" s="27" t="s">
        <v>87</v>
      </c>
      <c r="C7" s="4"/>
      <c r="D7" s="4"/>
      <c r="E7" s="4"/>
      <c r="F7" s="4"/>
      <c r="G7" s="4"/>
      <c r="H7" s="4"/>
      <c r="I7" s="4"/>
    </row>
    <row r="8" spans="1:10" ht="12.75">
      <c r="A8" s="28"/>
      <c r="B8" s="9"/>
      <c r="C8" s="18"/>
      <c r="D8" s="18"/>
      <c r="E8" s="18"/>
      <c r="F8" s="18"/>
      <c r="G8" s="18"/>
      <c r="H8" s="18"/>
      <c r="I8" s="18"/>
      <c r="J8" s="9"/>
    </row>
    <row r="9" spans="1:10" ht="12.75">
      <c r="A9" s="9"/>
      <c r="B9" s="9"/>
      <c r="C9" s="89" t="s">
        <v>45</v>
      </c>
      <c r="D9" s="89"/>
      <c r="E9" s="89"/>
      <c r="F9" s="18"/>
      <c r="G9" s="89" t="s">
        <v>44</v>
      </c>
      <c r="H9" s="89"/>
      <c r="I9" s="89"/>
      <c r="J9" s="9"/>
    </row>
    <row r="10" spans="1:10" ht="12.75">
      <c r="A10" s="9"/>
      <c r="B10" s="9"/>
      <c r="C10" s="31"/>
      <c r="D10" s="11"/>
      <c r="E10" s="31" t="s">
        <v>43</v>
      </c>
      <c r="F10" s="18"/>
      <c r="G10" s="31"/>
      <c r="H10" s="11"/>
      <c r="I10" s="31" t="s">
        <v>43</v>
      </c>
      <c r="J10" s="9"/>
    </row>
    <row r="11" spans="1:10" ht="12.75">
      <c r="A11" s="9"/>
      <c r="B11" s="9"/>
      <c r="C11" s="31" t="s">
        <v>42</v>
      </c>
      <c r="D11" s="11"/>
      <c r="E11" s="31" t="s">
        <v>40</v>
      </c>
      <c r="F11" s="18"/>
      <c r="G11" s="31" t="s">
        <v>41</v>
      </c>
      <c r="H11" s="11"/>
      <c r="I11" s="31" t="s">
        <v>40</v>
      </c>
      <c r="J11" s="9"/>
    </row>
    <row r="12" spans="1:10" ht="12.75">
      <c r="A12" s="9"/>
      <c r="B12" s="9"/>
      <c r="C12" s="31" t="s">
        <v>39</v>
      </c>
      <c r="D12" s="11"/>
      <c r="E12" s="31" t="s">
        <v>39</v>
      </c>
      <c r="F12" s="18"/>
      <c r="G12" s="31" t="s">
        <v>38</v>
      </c>
      <c r="H12" s="11"/>
      <c r="I12" s="31" t="s">
        <v>37</v>
      </c>
      <c r="J12" s="9"/>
    </row>
    <row r="13" spans="1:10" ht="12.75">
      <c r="A13" s="9"/>
      <c r="B13" s="9"/>
      <c r="C13" s="82" t="s">
        <v>89</v>
      </c>
      <c r="D13" s="11"/>
      <c r="E13" s="82" t="s">
        <v>88</v>
      </c>
      <c r="F13" s="18"/>
      <c r="G13" s="82" t="s">
        <v>89</v>
      </c>
      <c r="H13" s="11"/>
      <c r="I13" s="82" t="s">
        <v>88</v>
      </c>
      <c r="J13" s="9"/>
    </row>
    <row r="14" spans="1:10" ht="12.75">
      <c r="A14" s="9"/>
      <c r="B14" s="9"/>
      <c r="C14" s="37" t="s">
        <v>24</v>
      </c>
      <c r="D14" s="18"/>
      <c r="E14" s="37" t="s">
        <v>24</v>
      </c>
      <c r="F14" s="18"/>
      <c r="G14" s="37" t="s">
        <v>24</v>
      </c>
      <c r="H14" s="18"/>
      <c r="I14" s="37" t="s">
        <v>24</v>
      </c>
      <c r="J14" s="9"/>
    </row>
    <row r="15" spans="1:10" ht="12.75">
      <c r="A15" s="9"/>
      <c r="B15" s="9"/>
      <c r="C15" s="18"/>
      <c r="D15" s="18"/>
      <c r="E15" s="18"/>
      <c r="F15" s="18"/>
      <c r="G15" s="18"/>
      <c r="H15" s="18"/>
      <c r="I15" s="18"/>
      <c r="J15" s="9"/>
    </row>
    <row r="16" spans="1:10" ht="12.75">
      <c r="A16" s="9"/>
      <c r="B16" s="9"/>
      <c r="C16" s="18"/>
      <c r="D16" s="18"/>
      <c r="E16" s="18"/>
      <c r="F16" s="18"/>
      <c r="G16" s="18"/>
      <c r="H16" s="18"/>
      <c r="I16" s="18"/>
      <c r="J16" s="9"/>
    </row>
    <row r="17" spans="1:10" ht="12.75">
      <c r="A17" s="9" t="s">
        <v>35</v>
      </c>
      <c r="B17" s="9"/>
      <c r="C17" s="20">
        <v>36107</v>
      </c>
      <c r="D17" s="22"/>
      <c r="E17" s="22">
        <v>55401</v>
      </c>
      <c r="F17" s="22"/>
      <c r="G17" s="41">
        <v>36107</v>
      </c>
      <c r="H17" s="22"/>
      <c r="I17" s="22">
        <f>+E17</f>
        <v>55401</v>
      </c>
      <c r="J17" s="9"/>
    </row>
    <row r="18" spans="1:10" ht="12.75">
      <c r="A18" s="9"/>
      <c r="B18" s="9"/>
      <c r="C18" s="20"/>
      <c r="D18" s="22"/>
      <c r="E18" s="22"/>
      <c r="F18" s="22"/>
      <c r="G18" s="41"/>
      <c r="H18" s="22"/>
      <c r="I18" s="22"/>
      <c r="J18" s="9"/>
    </row>
    <row r="19" spans="1:10" ht="12.75">
      <c r="A19" s="9" t="s">
        <v>34</v>
      </c>
      <c r="B19" s="9"/>
      <c r="C19" s="20">
        <v>-35519</v>
      </c>
      <c r="D19" s="22"/>
      <c r="E19" s="22">
        <v>-66885</v>
      </c>
      <c r="F19" s="22"/>
      <c r="G19" s="41">
        <v>-35519</v>
      </c>
      <c r="H19" s="22"/>
      <c r="I19" s="22">
        <f>+E19</f>
        <v>-66885</v>
      </c>
      <c r="J19" s="9"/>
    </row>
    <row r="20" spans="1:10" ht="12.75">
      <c r="A20" s="9"/>
      <c r="B20" s="9"/>
      <c r="C20" s="20"/>
      <c r="D20" s="22"/>
      <c r="E20" s="22"/>
      <c r="F20" s="22"/>
      <c r="G20" s="41"/>
      <c r="H20" s="22"/>
      <c r="I20" s="22"/>
      <c r="J20" s="9"/>
    </row>
    <row r="21" spans="1:10" ht="12.75">
      <c r="A21" s="9" t="s">
        <v>33</v>
      </c>
      <c r="B21" s="9"/>
      <c r="C21" s="20">
        <v>1294</v>
      </c>
      <c r="D21" s="22"/>
      <c r="E21" s="41">
        <v>1038</v>
      </c>
      <c r="F21" s="22"/>
      <c r="G21" s="41">
        <v>1294</v>
      </c>
      <c r="H21" s="22"/>
      <c r="I21" s="22">
        <f>+E21</f>
        <v>1038</v>
      </c>
      <c r="J21" s="9"/>
    </row>
    <row r="22" spans="1:10" ht="12.75">
      <c r="A22" s="9"/>
      <c r="B22" s="9"/>
      <c r="C22" s="36"/>
      <c r="D22" s="22"/>
      <c r="E22" s="42"/>
      <c r="F22" s="22"/>
      <c r="G22" s="69"/>
      <c r="H22" s="22"/>
      <c r="I22" s="42"/>
      <c r="J22" s="9"/>
    </row>
    <row r="23" spans="1:10" ht="12.75">
      <c r="A23" s="9"/>
      <c r="B23" s="9"/>
      <c r="C23" s="20"/>
      <c r="D23" s="22"/>
      <c r="E23" s="22"/>
      <c r="F23" s="22"/>
      <c r="G23" s="41"/>
      <c r="H23" s="22"/>
      <c r="I23" s="22"/>
      <c r="J23" s="9"/>
    </row>
    <row r="24" spans="1:10" ht="12.75">
      <c r="A24" s="9" t="s">
        <v>121</v>
      </c>
      <c r="B24" s="9"/>
      <c r="C24" s="22">
        <f>SUM(C17:C23)</f>
        <v>1882</v>
      </c>
      <c r="D24" s="22"/>
      <c r="E24" s="22">
        <f>SUM(E17:E23)</f>
        <v>-10446</v>
      </c>
      <c r="F24" s="22"/>
      <c r="G24" s="22">
        <f>SUM(G17:G23)</f>
        <v>1882</v>
      </c>
      <c r="H24" s="22"/>
      <c r="I24" s="22">
        <f>SUM(I17:I23)</f>
        <v>-10446</v>
      </c>
      <c r="J24" s="9"/>
    </row>
    <row r="25" spans="1:10" ht="12.75">
      <c r="A25" s="9"/>
      <c r="B25" s="9"/>
      <c r="C25" s="20"/>
      <c r="D25" s="22"/>
      <c r="E25" s="22"/>
      <c r="F25" s="22"/>
      <c r="G25" s="41"/>
      <c r="H25" s="22"/>
      <c r="I25" s="22"/>
      <c r="J25" s="9"/>
    </row>
    <row r="26" spans="1:10" ht="12.75">
      <c r="A26" s="9" t="s">
        <v>32</v>
      </c>
      <c r="B26" s="9"/>
      <c r="C26" s="20">
        <v>-16637</v>
      </c>
      <c r="D26" s="22"/>
      <c r="E26" s="22">
        <v>-17783</v>
      </c>
      <c r="F26" s="22"/>
      <c r="G26" s="41">
        <v>-16637</v>
      </c>
      <c r="H26" s="22"/>
      <c r="I26" s="22">
        <f>+E26</f>
        <v>-17783</v>
      </c>
      <c r="J26" s="9"/>
    </row>
    <row r="27" spans="1:10" ht="12.75">
      <c r="A27" s="9"/>
      <c r="B27" s="9"/>
      <c r="C27" s="20"/>
      <c r="D27" s="22"/>
      <c r="E27" s="22"/>
      <c r="F27" s="22"/>
      <c r="G27" s="41"/>
      <c r="H27" s="22"/>
      <c r="I27" s="22"/>
      <c r="J27" s="9"/>
    </row>
    <row r="28" spans="1:10" ht="12.75">
      <c r="A28" s="9" t="s">
        <v>105</v>
      </c>
      <c r="B28" s="9"/>
      <c r="C28" s="20">
        <v>-2054</v>
      </c>
      <c r="D28" s="22"/>
      <c r="E28" s="41">
        <v>0</v>
      </c>
      <c r="F28" s="22"/>
      <c r="G28" s="41">
        <v>-2054</v>
      </c>
      <c r="H28" s="22"/>
      <c r="I28" s="22">
        <f>+E28</f>
        <v>0</v>
      </c>
      <c r="J28" s="9"/>
    </row>
    <row r="29" spans="1:10" ht="12.75">
      <c r="A29" s="9"/>
      <c r="B29" s="9"/>
      <c r="C29" s="36"/>
      <c r="D29" s="22"/>
      <c r="E29" s="42"/>
      <c r="F29" s="22"/>
      <c r="G29" s="69"/>
      <c r="H29" s="22"/>
      <c r="I29" s="42"/>
      <c r="J29" s="9"/>
    </row>
    <row r="30" spans="1:10" ht="12.75">
      <c r="A30" s="9"/>
      <c r="B30" s="9"/>
      <c r="C30" s="20"/>
      <c r="D30" s="22"/>
      <c r="E30" s="22"/>
      <c r="F30" s="22"/>
      <c r="G30" s="41"/>
      <c r="H30" s="22"/>
      <c r="I30" s="22"/>
      <c r="J30" s="9"/>
    </row>
    <row r="31" spans="1:10" ht="12.75">
      <c r="A31" s="9" t="s">
        <v>31</v>
      </c>
      <c r="B31" s="9"/>
      <c r="C31" s="41">
        <f>SUM(C24:C30)</f>
        <v>-16809</v>
      </c>
      <c r="D31" s="22"/>
      <c r="E31" s="41">
        <f>SUM(E24:E30)</f>
        <v>-28229</v>
      </c>
      <c r="F31" s="22"/>
      <c r="G31" s="41">
        <f>SUM(G24:G30)</f>
        <v>-16809</v>
      </c>
      <c r="H31" s="22"/>
      <c r="I31" s="41">
        <f>SUM(I24:I30)</f>
        <v>-28229</v>
      </c>
      <c r="J31" s="9"/>
    </row>
    <row r="32" spans="1:10" ht="12.75">
      <c r="A32" s="9"/>
      <c r="B32" s="9"/>
      <c r="C32" s="20"/>
      <c r="D32" s="22"/>
      <c r="E32" s="22"/>
      <c r="F32" s="22"/>
      <c r="G32" s="41"/>
      <c r="H32" s="22"/>
      <c r="I32" s="22"/>
      <c r="J32" s="9"/>
    </row>
    <row r="33" spans="1:10" ht="12.75">
      <c r="A33" s="9" t="s">
        <v>8</v>
      </c>
      <c r="B33" s="9"/>
      <c r="C33" s="20">
        <v>-765</v>
      </c>
      <c r="D33" s="22"/>
      <c r="E33" s="41">
        <v>13</v>
      </c>
      <c r="F33" s="22"/>
      <c r="G33" s="41">
        <v>-765</v>
      </c>
      <c r="H33" s="22"/>
      <c r="I33" s="22">
        <f>+E33</f>
        <v>13</v>
      </c>
      <c r="J33" s="9"/>
    </row>
    <row r="34" spans="1:10" ht="12.75">
      <c r="A34" s="9"/>
      <c r="B34" s="9"/>
      <c r="C34" s="36"/>
      <c r="D34" s="22"/>
      <c r="E34" s="42"/>
      <c r="F34" s="22"/>
      <c r="G34" s="69"/>
      <c r="H34" s="22"/>
      <c r="I34" s="42"/>
      <c r="J34" s="9"/>
    </row>
    <row r="35" spans="1:10" ht="12.75">
      <c r="A35" s="9"/>
      <c r="B35" s="9"/>
      <c r="C35" s="20"/>
      <c r="D35" s="22"/>
      <c r="E35" s="22"/>
      <c r="F35" s="22"/>
      <c r="G35" s="41"/>
      <c r="H35" s="22"/>
      <c r="I35" s="22"/>
      <c r="J35" s="9"/>
    </row>
    <row r="36" spans="1:10" ht="12.75">
      <c r="A36" s="9" t="s">
        <v>30</v>
      </c>
      <c r="B36" s="9"/>
      <c r="C36" s="22">
        <f>SUM(C31:C35)</f>
        <v>-17574</v>
      </c>
      <c r="D36" s="22"/>
      <c r="E36" s="22">
        <f>SUM(E31:E35)</f>
        <v>-28216</v>
      </c>
      <c r="F36" s="22"/>
      <c r="G36" s="22">
        <f>SUM(G31:G35)</f>
        <v>-17574</v>
      </c>
      <c r="H36" s="22"/>
      <c r="I36" s="22">
        <f>SUM(I31:I35)</f>
        <v>-28216</v>
      </c>
      <c r="J36" s="9"/>
    </row>
    <row r="37" spans="1:10" ht="12.75">
      <c r="A37" s="9"/>
      <c r="B37" s="9"/>
      <c r="C37" s="20"/>
      <c r="D37" s="22"/>
      <c r="E37" s="22"/>
      <c r="F37" s="22"/>
      <c r="G37" s="41"/>
      <c r="H37" s="22"/>
      <c r="I37" s="22"/>
      <c r="J37" s="9"/>
    </row>
    <row r="38" spans="1:10" ht="12.75">
      <c r="A38" s="9" t="s">
        <v>3</v>
      </c>
      <c r="B38" s="9"/>
      <c r="C38" s="20">
        <v>2610</v>
      </c>
      <c r="D38" s="22"/>
      <c r="E38" s="22">
        <v>5974</v>
      </c>
      <c r="F38" s="22"/>
      <c r="G38" s="41">
        <v>2610</v>
      </c>
      <c r="H38" s="22"/>
      <c r="I38" s="22">
        <f>+E38</f>
        <v>5974</v>
      </c>
      <c r="J38" s="9"/>
    </row>
    <row r="39" spans="1:10" ht="12.75">
      <c r="A39" s="9"/>
      <c r="B39" s="9"/>
      <c r="C39" s="36"/>
      <c r="D39" s="22"/>
      <c r="E39" s="42"/>
      <c r="F39" s="22"/>
      <c r="G39" s="69"/>
      <c r="H39" s="22"/>
      <c r="I39" s="42"/>
      <c r="J39" s="9"/>
    </row>
    <row r="40" spans="1:10" ht="12.75">
      <c r="A40" s="9"/>
      <c r="B40" s="9"/>
      <c r="C40" s="20"/>
      <c r="D40" s="22"/>
      <c r="E40" s="22"/>
      <c r="F40" s="22"/>
      <c r="G40" s="41"/>
      <c r="H40" s="22"/>
      <c r="I40" s="22"/>
      <c r="J40" s="9"/>
    </row>
    <row r="41" spans="1:10" ht="12.75">
      <c r="A41" s="9" t="s">
        <v>98</v>
      </c>
      <c r="B41" s="9"/>
      <c r="C41" s="22">
        <f>SUM(C36:C40)</f>
        <v>-14964</v>
      </c>
      <c r="D41" s="22"/>
      <c r="E41" s="22">
        <f>SUM(E36:E40)</f>
        <v>-22242</v>
      </c>
      <c r="F41" s="22"/>
      <c r="G41" s="22">
        <f>SUM(G36:G40)</f>
        <v>-14964</v>
      </c>
      <c r="H41" s="22"/>
      <c r="I41" s="22">
        <f>SUM(I36:I40)</f>
        <v>-22242</v>
      </c>
      <c r="J41" s="9"/>
    </row>
    <row r="42" spans="1:10" ht="13.5" thickBot="1">
      <c r="A42" s="9"/>
      <c r="B42" s="9"/>
      <c r="C42" s="83"/>
      <c r="D42" s="9"/>
      <c r="E42" s="43"/>
      <c r="F42" s="9"/>
      <c r="G42" s="34"/>
      <c r="H42" s="9"/>
      <c r="I42" s="43"/>
      <c r="J42" s="9"/>
    </row>
    <row r="43" spans="1:10" ht="12.75">
      <c r="A43" s="9"/>
      <c r="B43" s="9"/>
      <c r="C43" s="18"/>
      <c r="D43" s="9"/>
      <c r="E43" s="9"/>
      <c r="F43" s="9"/>
      <c r="G43" s="18"/>
      <c r="H43" s="9"/>
      <c r="I43" s="9"/>
      <c r="J43" s="9"/>
    </row>
    <row r="44" spans="1:10" ht="12.7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.7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2.7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2.75">
      <c r="A48" s="11" t="s">
        <v>29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9"/>
    </row>
    <row r="50" spans="1:10" ht="12.75">
      <c r="A50" s="18" t="s">
        <v>28</v>
      </c>
      <c r="B50" s="18"/>
      <c r="C50" s="76">
        <f>(C41/392683)*100</f>
        <v>-3.8107073644644665</v>
      </c>
      <c r="D50" s="18"/>
      <c r="E50" s="76">
        <f>(E41/392683)*100</f>
        <v>-5.664110745817873</v>
      </c>
      <c r="F50" s="18"/>
      <c r="G50" s="76">
        <f>(G41/392683)*100</f>
        <v>-3.8107073644644665</v>
      </c>
      <c r="H50" s="18"/>
      <c r="I50" s="76">
        <f>(I41/392683)*100</f>
        <v>-5.664110745817873</v>
      </c>
      <c r="J50" s="9"/>
    </row>
    <row r="51" spans="1:10" ht="12.75">
      <c r="A51" s="18"/>
      <c r="B51" s="18"/>
      <c r="C51" s="18"/>
      <c r="D51" s="18"/>
      <c r="E51" s="18"/>
      <c r="F51" s="18"/>
      <c r="G51" s="18"/>
      <c r="H51" s="18"/>
      <c r="I51" s="18"/>
      <c r="J51" s="9"/>
    </row>
    <row r="52" spans="1:10" ht="12.75">
      <c r="A52" s="18" t="s">
        <v>27</v>
      </c>
      <c r="B52" s="18"/>
      <c r="C52" s="75" t="s">
        <v>26</v>
      </c>
      <c r="D52" s="18"/>
      <c r="E52" s="75" t="s">
        <v>26</v>
      </c>
      <c r="F52" s="18"/>
      <c r="G52" s="75" t="s">
        <v>26</v>
      </c>
      <c r="H52" s="18"/>
      <c r="I52" s="75" t="s">
        <v>26</v>
      </c>
      <c r="J52" s="9"/>
    </row>
    <row r="53" spans="1:10" ht="12.75">
      <c r="A53" s="18"/>
      <c r="B53" s="18"/>
      <c r="C53" s="18"/>
      <c r="D53" s="18"/>
      <c r="E53" s="18"/>
      <c r="F53" s="18"/>
      <c r="G53" s="18"/>
      <c r="H53" s="18"/>
      <c r="I53" s="18"/>
      <c r="J53" s="9"/>
    </row>
    <row r="54" spans="1:10" ht="12.7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.7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25.5" customHeight="1">
      <c r="A57" s="88" t="s">
        <v>99</v>
      </c>
      <c r="B57" s="88"/>
      <c r="C57" s="88"/>
      <c r="D57" s="88"/>
      <c r="E57" s="88"/>
      <c r="F57" s="88"/>
      <c r="G57" s="88"/>
      <c r="H57" s="88"/>
      <c r="I57" s="88"/>
      <c r="J57" s="18"/>
    </row>
    <row r="58" spans="1:10" ht="12.75">
      <c r="A58" s="90"/>
      <c r="B58" s="90"/>
      <c r="C58" s="90"/>
      <c r="D58" s="90"/>
      <c r="E58" s="90"/>
      <c r="F58" s="90"/>
      <c r="G58" s="90"/>
      <c r="H58" s="90"/>
      <c r="I58" s="90"/>
      <c r="J58" s="90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74"/>
      <c r="C64" s="74"/>
      <c r="D64" s="74"/>
      <c r="E64" s="74"/>
      <c r="F64" s="74"/>
      <c r="G64" s="74"/>
      <c r="H64" s="74"/>
      <c r="I64" s="74"/>
      <c r="J64" s="7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</sheetData>
  <mergeCells count="4">
    <mergeCell ref="C9:E9"/>
    <mergeCell ref="G9:I9"/>
    <mergeCell ref="A58:J58"/>
    <mergeCell ref="A57:I57"/>
  </mergeCells>
  <printOptions horizontalCentered="1"/>
  <pageMargins left="0.86" right="0.58" top="0.69" bottom="1" header="0.5" footer="0.5"/>
  <pageSetup blackAndWhite="1" horizontalDpi="600" verticalDpi="600" orientation="portrait" scale="8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workbookViewId="0" topLeftCell="A1">
      <selection activeCell="D55" sqref="D55"/>
    </sheetView>
  </sheetViews>
  <sheetFormatPr defaultColWidth="9.140625" defaultRowHeight="12.75"/>
  <cols>
    <col min="1" max="1" width="1.57421875" style="53" customWidth="1"/>
    <col min="2" max="2" width="3.00390625" style="53" customWidth="1"/>
    <col min="3" max="3" width="67.8515625" style="53" customWidth="1"/>
    <col min="4" max="4" width="11.8515625" style="67" bestFit="1" customWidth="1"/>
    <col min="5" max="5" width="1.57421875" style="53" customWidth="1"/>
    <col min="6" max="6" width="11.8515625" style="53" bestFit="1" customWidth="1"/>
    <col min="7" max="7" width="3.421875" style="53" customWidth="1"/>
    <col min="8" max="8" width="2.57421875" style="1" customWidth="1"/>
    <col min="9" max="16384" width="1.1484375" style="1" customWidth="1"/>
  </cols>
  <sheetData>
    <row r="1" spans="1:9" ht="15.75">
      <c r="A1" s="63" t="s">
        <v>25</v>
      </c>
      <c r="B1" s="25"/>
      <c r="C1" s="25"/>
      <c r="D1" s="77"/>
      <c r="E1" s="25"/>
      <c r="F1" s="25"/>
      <c r="G1" s="25"/>
      <c r="H1" s="25"/>
      <c r="I1" s="25"/>
    </row>
    <row r="2" spans="1:9" ht="15">
      <c r="A2" s="26" t="s">
        <v>79</v>
      </c>
      <c r="B2" s="26"/>
      <c r="C2" s="26"/>
      <c r="D2" s="78"/>
      <c r="E2" s="26"/>
      <c r="F2" s="26"/>
      <c r="G2" s="26"/>
      <c r="H2" s="26"/>
      <c r="I2" s="26"/>
    </row>
    <row r="3" spans="1:13" ht="13.5" thickBot="1">
      <c r="A3" s="24"/>
      <c r="B3" s="24"/>
      <c r="C3" s="24"/>
      <c r="D3" s="79"/>
      <c r="E3" s="24"/>
      <c r="F3" s="24"/>
      <c r="G3" s="24"/>
      <c r="H3" s="51"/>
      <c r="I3" s="51"/>
      <c r="J3" s="3"/>
      <c r="K3" s="3"/>
      <c r="L3" s="3"/>
      <c r="M3" s="3"/>
    </row>
    <row r="4" spans="1:13" ht="12.75">
      <c r="A4" s="52"/>
      <c r="B4" s="52"/>
      <c r="H4" s="3"/>
      <c r="I4" s="3"/>
      <c r="J4" s="3"/>
      <c r="K4" s="3"/>
      <c r="L4" s="3"/>
      <c r="M4" s="3"/>
    </row>
    <row r="5" spans="1:13" ht="12.75">
      <c r="A5" s="52"/>
      <c r="B5" s="52"/>
      <c r="H5" s="3"/>
      <c r="I5" s="3"/>
      <c r="J5" s="3"/>
      <c r="K5" s="3"/>
      <c r="L5" s="3"/>
      <c r="M5" s="3"/>
    </row>
    <row r="6" spans="1:13" ht="12.75">
      <c r="A6" s="28" t="s">
        <v>82</v>
      </c>
      <c r="B6" s="52"/>
      <c r="H6" s="3"/>
      <c r="I6" s="3"/>
      <c r="J6" s="3"/>
      <c r="K6" s="3"/>
      <c r="L6" s="3"/>
      <c r="M6" s="3"/>
    </row>
    <row r="7" spans="1:13" ht="12.75">
      <c r="A7" s="28" t="s">
        <v>90</v>
      </c>
      <c r="B7" s="52"/>
      <c r="H7" s="3"/>
      <c r="I7" s="3"/>
      <c r="J7" s="3"/>
      <c r="K7" s="3"/>
      <c r="L7" s="3"/>
      <c r="M7" s="3"/>
    </row>
    <row r="8" spans="8:13" ht="12.75">
      <c r="H8" s="3"/>
      <c r="I8" s="3"/>
      <c r="J8" s="3"/>
      <c r="K8" s="3"/>
      <c r="L8" s="3"/>
      <c r="M8" s="3"/>
    </row>
    <row r="9" spans="4:6" ht="12.75">
      <c r="D9" s="72" t="s">
        <v>56</v>
      </c>
      <c r="E9" s="54"/>
      <c r="F9" s="54" t="s">
        <v>56</v>
      </c>
    </row>
    <row r="10" spans="4:6" ht="12.75">
      <c r="D10" s="73" t="s">
        <v>89</v>
      </c>
      <c r="E10" s="55"/>
      <c r="F10" s="55" t="s">
        <v>88</v>
      </c>
    </row>
    <row r="11" spans="4:6" ht="12.75">
      <c r="D11" s="86" t="s">
        <v>24</v>
      </c>
      <c r="E11" s="54"/>
      <c r="F11" s="87" t="s">
        <v>24</v>
      </c>
    </row>
    <row r="14" spans="1:2" ht="12.75">
      <c r="A14" s="52" t="s">
        <v>106</v>
      </c>
      <c r="B14" s="52"/>
    </row>
    <row r="15" spans="2:6" ht="12.75">
      <c r="B15" s="53" t="s">
        <v>31</v>
      </c>
      <c r="D15" s="57">
        <v>-16809</v>
      </c>
      <c r="E15" s="56"/>
      <c r="F15" s="57">
        <v>-28229</v>
      </c>
    </row>
    <row r="16" spans="2:6" ht="12.75">
      <c r="B16" s="53" t="s">
        <v>55</v>
      </c>
      <c r="D16" s="57"/>
      <c r="E16" s="56"/>
      <c r="F16" s="57"/>
    </row>
    <row r="17" spans="3:6" ht="12.75">
      <c r="C17" s="53" t="s">
        <v>105</v>
      </c>
      <c r="D17" s="57">
        <v>2054</v>
      </c>
      <c r="E17" s="56"/>
      <c r="F17" s="57">
        <v>0</v>
      </c>
    </row>
    <row r="18" spans="3:6" ht="12.75">
      <c r="C18" s="53" t="s">
        <v>83</v>
      </c>
      <c r="D18" s="57">
        <v>3</v>
      </c>
      <c r="E18" s="56"/>
      <c r="F18" s="57">
        <v>37</v>
      </c>
    </row>
    <row r="19" spans="3:6" ht="12.75">
      <c r="C19" s="53" t="s">
        <v>54</v>
      </c>
      <c r="D19" s="57">
        <v>-560</v>
      </c>
      <c r="E19" s="56"/>
      <c r="F19" s="57">
        <v>-175</v>
      </c>
    </row>
    <row r="20" spans="3:6" ht="12.75">
      <c r="C20" s="53" t="s">
        <v>53</v>
      </c>
      <c r="D20" s="57">
        <v>4319</v>
      </c>
      <c r="E20" s="56"/>
      <c r="F20" s="57">
        <v>4653</v>
      </c>
    </row>
    <row r="21" spans="3:6" ht="12.75">
      <c r="C21" s="53" t="s">
        <v>66</v>
      </c>
      <c r="D21" s="57">
        <v>0</v>
      </c>
      <c r="E21" s="56"/>
      <c r="F21" s="57">
        <v>-50</v>
      </c>
    </row>
    <row r="22" spans="3:6" ht="12.75">
      <c r="C22" s="53" t="s">
        <v>67</v>
      </c>
      <c r="D22" s="57">
        <v>16658</v>
      </c>
      <c r="E22" s="56"/>
      <c r="F22" s="57">
        <v>17836</v>
      </c>
    </row>
    <row r="23" spans="3:6" ht="12.75">
      <c r="C23" s="53" t="s">
        <v>52</v>
      </c>
      <c r="D23" s="57">
        <v>-21</v>
      </c>
      <c r="E23" s="56"/>
      <c r="F23" s="57">
        <v>-53</v>
      </c>
    </row>
    <row r="24" spans="3:6" ht="12.75">
      <c r="C24" s="53" t="s">
        <v>75</v>
      </c>
      <c r="D24" s="57">
        <v>2</v>
      </c>
      <c r="E24" s="56"/>
      <c r="F24" s="57">
        <v>7</v>
      </c>
    </row>
    <row r="25" spans="3:6" ht="12.75">
      <c r="C25" s="53" t="s">
        <v>1</v>
      </c>
      <c r="D25" s="59">
        <v>0</v>
      </c>
      <c r="E25" s="56"/>
      <c r="F25" s="59">
        <v>311</v>
      </c>
    </row>
    <row r="26" spans="2:6" ht="12.75">
      <c r="B26" s="53" t="s">
        <v>107</v>
      </c>
      <c r="D26" s="57">
        <f>SUM(D15:D25)</f>
        <v>5646</v>
      </c>
      <c r="E26" s="56"/>
      <c r="F26" s="57">
        <f>SUM(F15:F25)</f>
        <v>-5663</v>
      </c>
    </row>
    <row r="27" spans="3:6" ht="12.75">
      <c r="C27" s="53" t="s">
        <v>71</v>
      </c>
      <c r="D27" s="59">
        <v>-6150</v>
      </c>
      <c r="E27" s="58"/>
      <c r="F27" s="59">
        <v>1340</v>
      </c>
    </row>
    <row r="28" spans="2:6" ht="12.75">
      <c r="B28" s="53" t="s">
        <v>108</v>
      </c>
      <c r="D28" s="57">
        <f>SUM(D26:D27)</f>
        <v>-504</v>
      </c>
      <c r="E28" s="56"/>
      <c r="F28" s="56">
        <f>SUM(F26:F27)</f>
        <v>-4323</v>
      </c>
    </row>
    <row r="29" spans="3:6" ht="12.75">
      <c r="C29" s="53" t="s">
        <v>109</v>
      </c>
      <c r="D29" s="57">
        <v>-1723</v>
      </c>
      <c r="E29" s="56"/>
      <c r="F29" s="56">
        <f>148-128</f>
        <v>20</v>
      </c>
    </row>
    <row r="30" spans="3:6" ht="12.75">
      <c r="C30" s="53" t="s">
        <v>51</v>
      </c>
      <c r="D30" s="57">
        <v>-826</v>
      </c>
      <c r="E30" s="58"/>
      <c r="F30" s="56">
        <v>-837</v>
      </c>
    </row>
    <row r="31" spans="2:6" ht="12.75">
      <c r="B31" s="53" t="s">
        <v>110</v>
      </c>
      <c r="D31" s="84">
        <f>SUM(D28:D30)</f>
        <v>-3053</v>
      </c>
      <c r="E31" s="58"/>
      <c r="F31" s="60">
        <f>SUM(F28:F30)</f>
        <v>-5140</v>
      </c>
    </row>
    <row r="33" ht="12.75">
      <c r="A33" s="52" t="s">
        <v>111</v>
      </c>
    </row>
    <row r="34" spans="1:6" ht="12.75">
      <c r="A34" s="52"/>
      <c r="C34" s="53" t="s">
        <v>112</v>
      </c>
      <c r="D34" s="57">
        <v>-1</v>
      </c>
      <c r="F34" s="56">
        <v>0</v>
      </c>
    </row>
    <row r="35" spans="3:6" ht="12.75">
      <c r="C35" s="53" t="s">
        <v>113</v>
      </c>
      <c r="D35" s="57">
        <v>-223</v>
      </c>
      <c r="E35" s="56"/>
      <c r="F35" s="56">
        <v>-196</v>
      </c>
    </row>
    <row r="36" spans="3:6" ht="12.75">
      <c r="C36" s="53" t="s">
        <v>48</v>
      </c>
      <c r="D36" s="57">
        <v>21</v>
      </c>
      <c r="E36" s="56"/>
      <c r="F36" s="56">
        <v>53</v>
      </c>
    </row>
    <row r="37" spans="3:6" ht="12.75">
      <c r="C37" s="53" t="s">
        <v>102</v>
      </c>
      <c r="D37" s="57">
        <v>7053</v>
      </c>
      <c r="E37" s="56"/>
      <c r="F37" s="56">
        <v>0</v>
      </c>
    </row>
    <row r="38" spans="3:6" ht="12.75">
      <c r="C38" s="53" t="s">
        <v>50</v>
      </c>
      <c r="D38" s="57">
        <v>0</v>
      </c>
      <c r="E38" s="56"/>
      <c r="F38" s="56">
        <v>55</v>
      </c>
    </row>
    <row r="39" spans="3:6" ht="12.75">
      <c r="C39" s="53" t="s">
        <v>49</v>
      </c>
      <c r="D39" s="57">
        <v>-139</v>
      </c>
      <c r="E39" s="56"/>
      <c r="F39" s="56">
        <v>-1244</v>
      </c>
    </row>
    <row r="40" spans="2:6" ht="12.75">
      <c r="B40" s="53" t="s">
        <v>114</v>
      </c>
      <c r="D40" s="84">
        <f>SUM(D34:D39)</f>
        <v>6711</v>
      </c>
      <c r="E40" s="58"/>
      <c r="F40" s="60">
        <f>SUM(F34:F39)</f>
        <v>-1332</v>
      </c>
    </row>
    <row r="42" ht="12.75">
      <c r="A42" s="52" t="s">
        <v>115</v>
      </c>
    </row>
    <row r="43" spans="1:6" ht="12.75">
      <c r="A43" s="52"/>
      <c r="C43" s="53" t="s">
        <v>77</v>
      </c>
      <c r="D43" s="57">
        <v>0</v>
      </c>
      <c r="F43" s="56">
        <v>-7551</v>
      </c>
    </row>
    <row r="44" spans="3:6" ht="12.75">
      <c r="C44" s="53" t="s">
        <v>78</v>
      </c>
      <c r="D44" s="57">
        <v>-40</v>
      </c>
      <c r="E44" s="56"/>
      <c r="F44" s="56">
        <v>0</v>
      </c>
    </row>
    <row r="45" spans="3:6" ht="12.75">
      <c r="C45" s="53" t="s">
        <v>116</v>
      </c>
      <c r="D45" s="57">
        <v>-1593</v>
      </c>
      <c r="E45" s="56"/>
      <c r="F45" s="56">
        <v>-4647</v>
      </c>
    </row>
    <row r="46" spans="3:6" ht="12.75">
      <c r="C46" s="53" t="s">
        <v>46</v>
      </c>
      <c r="D46" s="57">
        <v>-2</v>
      </c>
      <c r="E46" s="56"/>
      <c r="F46" s="56">
        <v>-31</v>
      </c>
    </row>
    <row r="47" spans="3:6" ht="12.75">
      <c r="C47" s="53" t="s">
        <v>47</v>
      </c>
      <c r="D47" s="57">
        <v>-188</v>
      </c>
      <c r="E47" s="56"/>
      <c r="F47" s="56">
        <v>-134</v>
      </c>
    </row>
    <row r="48" spans="2:6" ht="12.75">
      <c r="B48" s="53" t="s">
        <v>117</v>
      </c>
      <c r="D48" s="84">
        <f>SUM(D43:D47)</f>
        <v>-1823</v>
      </c>
      <c r="E48" s="58"/>
      <c r="F48" s="60">
        <f>SUM(F43:F47)</f>
        <v>-12363</v>
      </c>
    </row>
    <row r="49" spans="4:6" ht="12.75">
      <c r="D49" s="85"/>
      <c r="E49" s="61"/>
      <c r="F49" s="61"/>
    </row>
    <row r="50" spans="1:6" ht="12.75">
      <c r="A50" s="52" t="s">
        <v>118</v>
      </c>
      <c r="D50" s="68">
        <f>D31+D40+D48</f>
        <v>1835</v>
      </c>
      <c r="E50" s="58"/>
      <c r="F50" s="58">
        <f>F31+F40+F48</f>
        <v>-18835</v>
      </c>
    </row>
    <row r="51" spans="1:6" ht="12.75">
      <c r="A51" s="52" t="s">
        <v>68</v>
      </c>
      <c r="D51" s="57">
        <v>75</v>
      </c>
      <c r="E51" s="56"/>
      <c r="F51" s="56">
        <v>-2484</v>
      </c>
    </row>
    <row r="52" spans="1:6" ht="12.75">
      <c r="A52" s="52" t="s">
        <v>84</v>
      </c>
      <c r="D52" s="59">
        <v>-38484</v>
      </c>
      <c r="E52" s="58"/>
      <c r="F52" s="58">
        <v>-62229</v>
      </c>
    </row>
    <row r="53" spans="1:6" ht="13.5" thickBot="1">
      <c r="A53" s="52" t="s">
        <v>101</v>
      </c>
      <c r="D53" s="62">
        <f>SUM(D50:D52)</f>
        <v>-36574</v>
      </c>
      <c r="E53" s="58"/>
      <c r="F53" s="62">
        <f>SUM(F50:F52)</f>
        <v>-83548</v>
      </c>
    </row>
    <row r="59" spans="1:6" ht="25.5" customHeight="1">
      <c r="A59" s="91" t="s">
        <v>100</v>
      </c>
      <c r="B59" s="92"/>
      <c r="C59" s="92"/>
      <c r="D59" s="92"/>
      <c r="E59" s="92"/>
      <c r="F59" s="92"/>
    </row>
    <row r="60" spans="2:6" ht="12.75">
      <c r="B60" s="19"/>
      <c r="C60" s="19"/>
      <c r="D60" s="71"/>
      <c r="E60" s="19"/>
      <c r="F60" s="19"/>
    </row>
  </sheetData>
  <mergeCells count="1">
    <mergeCell ref="A59:F59"/>
  </mergeCells>
  <printOptions horizontalCentered="1"/>
  <pageMargins left="0.73" right="0.52" top="0.61" bottom="0.78" header="0.71" footer="0.55"/>
  <pageSetup horizontalDpi="600" verticalDpi="600" orientation="portrait" scale="8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39">
      <selection activeCell="J15" sqref="J15"/>
    </sheetView>
  </sheetViews>
  <sheetFormatPr defaultColWidth="9.140625" defaultRowHeight="12.75"/>
  <cols>
    <col min="1" max="4" width="3.57421875" style="7" customWidth="1"/>
    <col min="5" max="5" width="26.00390625" style="7" customWidth="1"/>
    <col min="6" max="6" width="9.00390625" style="7" customWidth="1"/>
    <col min="7" max="7" width="2.8515625" style="7" customWidth="1"/>
    <col min="8" max="8" width="9.8515625" style="7" customWidth="1"/>
    <col min="9" max="9" width="3.00390625" style="7" customWidth="1"/>
    <col min="10" max="10" width="11.7109375" style="7" bestFit="1" customWidth="1"/>
    <col min="11" max="11" width="3.7109375" style="7" customWidth="1"/>
    <col min="12" max="12" width="10.00390625" style="7" customWidth="1"/>
    <col min="13" max="13" width="2.8515625" style="7" customWidth="1"/>
    <col min="14" max="14" width="5.7109375" style="7" bestFit="1" customWidth="1"/>
    <col min="15" max="23" width="3.57421875" style="7" customWidth="1"/>
  </cols>
  <sheetData>
    <row r="1" spans="1:15" ht="15.75">
      <c r="A1" s="63" t="s">
        <v>25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4"/>
      <c r="O1" s="44"/>
    </row>
    <row r="2" spans="1:15" ht="12.75">
      <c r="A2" s="45" t="s">
        <v>79</v>
      </c>
      <c r="B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0" ht="13.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29"/>
      <c r="Q3" s="29"/>
      <c r="R3" s="29"/>
      <c r="S3" s="29"/>
      <c r="T3" s="29"/>
    </row>
    <row r="4" spans="1:20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7"/>
      <c r="O4" s="47"/>
      <c r="P4" s="29"/>
      <c r="Q4" s="29"/>
      <c r="R4" s="29"/>
      <c r="S4" s="29"/>
      <c r="T4" s="29"/>
    </row>
    <row r="5" spans="1:20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47"/>
      <c r="O5" s="47"/>
      <c r="P5" s="29"/>
      <c r="Q5" s="29"/>
      <c r="R5" s="29"/>
      <c r="S5" s="29"/>
      <c r="T5" s="29"/>
    </row>
    <row r="6" spans="1:5" ht="12.75">
      <c r="A6" s="28" t="s">
        <v>80</v>
      </c>
      <c r="B6" s="28"/>
      <c r="C6" s="28"/>
      <c r="D6" s="28"/>
      <c r="E6" s="28"/>
    </row>
    <row r="7" spans="1:5" ht="12.75">
      <c r="A7" s="28" t="s">
        <v>90</v>
      </c>
      <c r="B7" s="28"/>
      <c r="C7" s="28"/>
      <c r="D7" s="28"/>
      <c r="E7" s="28"/>
    </row>
    <row r="8" ht="12.75">
      <c r="A8" s="8"/>
    </row>
    <row r="9" spans="1:23" ht="12.75">
      <c r="A9" s="9"/>
      <c r="B9" s="9"/>
      <c r="C9" s="9"/>
      <c r="D9" s="9"/>
      <c r="E9" s="10"/>
      <c r="F9" s="9"/>
      <c r="G9" s="9"/>
      <c r="H9" s="12" t="s">
        <v>65</v>
      </c>
      <c r="I9" s="12"/>
      <c r="J9" s="9"/>
      <c r="K9" s="9"/>
      <c r="L9" s="12"/>
      <c r="Q9" s="9"/>
      <c r="R9" s="9"/>
      <c r="V9" s="9"/>
      <c r="W9" s="9"/>
    </row>
    <row r="10" spans="1:23" ht="12.75">
      <c r="A10" s="9"/>
      <c r="B10" s="9"/>
      <c r="C10" s="9"/>
      <c r="D10" s="9"/>
      <c r="E10" s="10"/>
      <c r="F10" s="12" t="s">
        <v>64</v>
      </c>
      <c r="G10" s="12"/>
      <c r="H10" s="12" t="s">
        <v>63</v>
      </c>
      <c r="I10" s="13"/>
      <c r="J10" s="12" t="s">
        <v>62</v>
      </c>
      <c r="K10" s="13"/>
      <c r="L10" s="9"/>
      <c r="R10" s="9"/>
      <c r="V10" s="9"/>
      <c r="W10" s="9"/>
    </row>
    <row r="11" spans="1:22" ht="12.75">
      <c r="A11" s="9"/>
      <c r="B11" s="9"/>
      <c r="C11" s="9"/>
      <c r="D11" s="9"/>
      <c r="E11" s="10"/>
      <c r="F11" s="12" t="s">
        <v>61</v>
      </c>
      <c r="G11" s="13"/>
      <c r="H11" s="12" t="s">
        <v>60</v>
      </c>
      <c r="I11" s="13"/>
      <c r="J11" s="12" t="s">
        <v>59</v>
      </c>
      <c r="K11" s="13"/>
      <c r="L11" s="12" t="s">
        <v>36</v>
      </c>
      <c r="R11" s="9"/>
      <c r="V11" s="9"/>
    </row>
    <row r="12" spans="1:22" ht="12.75">
      <c r="A12" s="9"/>
      <c r="B12" s="9"/>
      <c r="C12" s="9"/>
      <c r="D12" s="9"/>
      <c r="E12" s="10"/>
      <c r="F12" s="48" t="s">
        <v>24</v>
      </c>
      <c r="G12" s="13"/>
      <c r="H12" s="48" t="s">
        <v>24</v>
      </c>
      <c r="I12" s="13"/>
      <c r="J12" s="48" t="s">
        <v>24</v>
      </c>
      <c r="K12" s="13"/>
      <c r="L12" s="48" t="s">
        <v>24</v>
      </c>
      <c r="R12" s="9"/>
      <c r="V12" s="9"/>
    </row>
    <row r="13" spans="1:22" ht="12.75">
      <c r="A13" s="49" t="s">
        <v>91</v>
      </c>
      <c r="B13" s="9"/>
      <c r="C13" s="9"/>
      <c r="D13" s="9"/>
      <c r="E13" s="10"/>
      <c r="F13" s="9"/>
      <c r="G13" s="10"/>
      <c r="H13" s="9"/>
      <c r="I13" s="10"/>
      <c r="J13" s="9"/>
      <c r="K13" s="10"/>
      <c r="L13" s="9"/>
      <c r="R13" s="9"/>
      <c r="V13" s="9"/>
    </row>
    <row r="14" spans="1:22" ht="12.75">
      <c r="A14" s="49"/>
      <c r="B14" s="9"/>
      <c r="C14" s="9"/>
      <c r="D14" s="9"/>
      <c r="E14" s="10"/>
      <c r="F14" s="9"/>
      <c r="G14" s="10"/>
      <c r="H14" s="9"/>
      <c r="I14" s="10"/>
      <c r="J14" s="9"/>
      <c r="K14" s="10"/>
      <c r="L14" s="9"/>
      <c r="R14" s="9"/>
      <c r="V14" s="9"/>
    </row>
    <row r="15" spans="1:22" ht="12.75">
      <c r="A15" s="9" t="s">
        <v>94</v>
      </c>
      <c r="B15" s="9"/>
      <c r="C15" s="9"/>
      <c r="D15" s="9"/>
      <c r="E15" s="10"/>
      <c r="F15" s="20">
        <v>392683</v>
      </c>
      <c r="G15" s="16"/>
      <c r="H15" s="15">
        <v>250421</v>
      </c>
      <c r="I15" s="14"/>
      <c r="J15" s="20">
        <v>-1031138</v>
      </c>
      <c r="K15" s="16"/>
      <c r="L15" s="15">
        <f>F15+H15+J15</f>
        <v>-388034</v>
      </c>
      <c r="R15" s="9"/>
      <c r="V15" s="9"/>
    </row>
    <row r="16" spans="1:22" ht="12.75">
      <c r="A16" s="18"/>
      <c r="B16" s="18"/>
      <c r="C16" s="18"/>
      <c r="D16" s="18"/>
      <c r="E16" s="50"/>
      <c r="F16" s="20"/>
      <c r="G16" s="16"/>
      <c r="H16" s="15"/>
      <c r="I16" s="14"/>
      <c r="J16" s="20"/>
      <c r="K16" s="16"/>
      <c r="L16" s="15"/>
      <c r="R16" s="9"/>
      <c r="V16" s="9"/>
    </row>
    <row r="17" spans="1:22" ht="12.75">
      <c r="A17" s="18" t="s">
        <v>58</v>
      </c>
      <c r="B17" s="18"/>
      <c r="C17" s="18"/>
      <c r="D17" s="18"/>
      <c r="E17" s="50"/>
      <c r="F17" s="20">
        <v>0</v>
      </c>
      <c r="G17" s="16"/>
      <c r="H17" s="20">
        <v>142</v>
      </c>
      <c r="I17" s="16"/>
      <c r="J17" s="20">
        <v>0</v>
      </c>
      <c r="K17" s="16"/>
      <c r="L17" s="20">
        <f>F17+H17+J17</f>
        <v>142</v>
      </c>
      <c r="R17" s="9"/>
      <c r="V17" s="9"/>
    </row>
    <row r="18" spans="1:22" ht="12.75">
      <c r="A18" s="18"/>
      <c r="B18" s="18"/>
      <c r="C18" s="18"/>
      <c r="D18" s="18"/>
      <c r="E18" s="50"/>
      <c r="F18" s="20"/>
      <c r="G18" s="16"/>
      <c r="H18" s="20"/>
      <c r="I18" s="16"/>
      <c r="J18" s="20"/>
      <c r="K18" s="16"/>
      <c r="L18" s="20"/>
      <c r="R18" s="9"/>
      <c r="V18" s="9"/>
    </row>
    <row r="19" spans="1:22" ht="12.75">
      <c r="A19" s="18" t="s">
        <v>98</v>
      </c>
      <c r="B19" s="18"/>
      <c r="C19" s="18"/>
      <c r="D19" s="18"/>
      <c r="E19" s="50"/>
      <c r="F19" s="20">
        <v>0</v>
      </c>
      <c r="G19" s="16"/>
      <c r="H19" s="20">
        <v>0</v>
      </c>
      <c r="I19" s="16"/>
      <c r="J19" s="20">
        <v>-14964</v>
      </c>
      <c r="K19" s="16"/>
      <c r="L19" s="20">
        <f>F19+H19+J19</f>
        <v>-14964</v>
      </c>
      <c r="R19" s="9"/>
      <c r="V19" s="9"/>
    </row>
    <row r="20" spans="1:22" ht="12.75">
      <c r="A20" s="18"/>
      <c r="B20" s="18"/>
      <c r="C20" s="18"/>
      <c r="D20" s="18"/>
      <c r="E20" s="50"/>
      <c r="F20" s="20"/>
      <c r="G20" s="16"/>
      <c r="H20" s="20"/>
      <c r="I20" s="16"/>
      <c r="J20" s="20"/>
      <c r="K20" s="16"/>
      <c r="L20" s="20"/>
      <c r="R20" s="9"/>
      <c r="V20" s="9"/>
    </row>
    <row r="21" spans="1:22" ht="13.5" thickBot="1">
      <c r="A21" s="18" t="s">
        <v>96</v>
      </c>
      <c r="B21" s="18"/>
      <c r="C21" s="18"/>
      <c r="D21" s="18"/>
      <c r="E21" s="50"/>
      <c r="F21" s="70">
        <f>SUM(F15:F19)</f>
        <v>392683</v>
      </c>
      <c r="G21" s="16"/>
      <c r="H21" s="70">
        <f>SUM(H15:H19)</f>
        <v>250563</v>
      </c>
      <c r="I21" s="16"/>
      <c r="J21" s="70">
        <f>SUM(J15:J19)</f>
        <v>-1046102</v>
      </c>
      <c r="K21" s="16"/>
      <c r="L21" s="70">
        <f>SUM(L15:L19)</f>
        <v>-402856</v>
      </c>
      <c r="R21" s="9"/>
      <c r="V21" s="9"/>
    </row>
    <row r="22" spans="1:22" ht="12.75">
      <c r="A22" s="9"/>
      <c r="B22" s="9"/>
      <c r="C22" s="9"/>
      <c r="D22" s="9"/>
      <c r="E22" s="10"/>
      <c r="F22" s="16"/>
      <c r="G22" s="16"/>
      <c r="H22" s="16"/>
      <c r="I22" s="16"/>
      <c r="J22" s="16"/>
      <c r="K22" s="16"/>
      <c r="L22" s="16"/>
      <c r="R22" s="9"/>
      <c r="V22" s="9"/>
    </row>
    <row r="23" spans="1:22" ht="12.75">
      <c r="A23" s="9"/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R23" s="9"/>
      <c r="V23" s="9"/>
    </row>
    <row r="24" spans="1:22" ht="12.75">
      <c r="A24" s="9"/>
      <c r="B24" s="9"/>
      <c r="C24" s="9"/>
      <c r="D24" s="9"/>
      <c r="E24" s="10"/>
      <c r="F24" s="9"/>
      <c r="G24" s="10"/>
      <c r="H24" s="9"/>
      <c r="I24" s="10"/>
      <c r="J24" s="9"/>
      <c r="K24" s="10"/>
      <c r="L24" s="9"/>
      <c r="R24" s="9"/>
      <c r="V24" s="9"/>
    </row>
    <row r="25" spans="1:22" ht="12.75">
      <c r="A25" s="9"/>
      <c r="B25" s="9"/>
      <c r="C25" s="9"/>
      <c r="D25" s="9"/>
      <c r="E25" s="10"/>
      <c r="F25" s="9"/>
      <c r="G25" s="10"/>
      <c r="H25" s="9"/>
      <c r="I25" s="10"/>
      <c r="J25" s="9"/>
      <c r="K25" s="10"/>
      <c r="L25" s="9"/>
      <c r="R25" s="9"/>
      <c r="V25" s="9"/>
    </row>
    <row r="26" spans="1:22" ht="12.75">
      <c r="A26" s="49" t="s">
        <v>92</v>
      </c>
      <c r="B26" s="9"/>
      <c r="C26" s="9"/>
      <c r="D26" s="9"/>
      <c r="E26" s="10"/>
      <c r="F26" s="9"/>
      <c r="G26" s="10"/>
      <c r="H26" s="9"/>
      <c r="I26" s="10"/>
      <c r="J26" s="9"/>
      <c r="K26" s="10"/>
      <c r="L26" s="9"/>
      <c r="R26" s="9"/>
      <c r="V26" s="9"/>
    </row>
    <row r="27" spans="1:22" ht="12.75">
      <c r="A27" s="49"/>
      <c r="B27" s="9"/>
      <c r="C27" s="9"/>
      <c r="D27" s="9"/>
      <c r="E27" s="10"/>
      <c r="F27" s="9"/>
      <c r="G27" s="10"/>
      <c r="H27" s="9"/>
      <c r="I27" s="10"/>
      <c r="J27" s="9"/>
      <c r="K27" s="10"/>
      <c r="L27" s="9"/>
      <c r="R27" s="9"/>
      <c r="V27" s="9"/>
    </row>
    <row r="28" spans="1:22" ht="12.75">
      <c r="A28" s="9" t="s">
        <v>72</v>
      </c>
      <c r="B28" s="9"/>
      <c r="C28" s="9"/>
      <c r="D28" s="9"/>
      <c r="E28" s="10"/>
      <c r="F28" s="20">
        <v>392683</v>
      </c>
      <c r="G28" s="16"/>
      <c r="H28" s="15">
        <v>236214</v>
      </c>
      <c r="I28" s="14"/>
      <c r="J28" s="20">
        <f>-942259+0.45</f>
        <v>-942258.55</v>
      </c>
      <c r="K28" s="16"/>
      <c r="L28" s="15">
        <f>F28+H28+J28</f>
        <v>-313361.55000000005</v>
      </c>
      <c r="R28" s="9"/>
      <c r="V28" s="9"/>
    </row>
    <row r="29" spans="1:22" ht="12.75">
      <c r="A29" s="18"/>
      <c r="B29" s="18"/>
      <c r="C29" s="18"/>
      <c r="D29" s="18"/>
      <c r="E29" s="50"/>
      <c r="F29" s="20"/>
      <c r="G29" s="16"/>
      <c r="H29" s="15"/>
      <c r="I29" s="14"/>
      <c r="J29" s="20"/>
      <c r="K29" s="16"/>
      <c r="L29" s="15"/>
      <c r="R29" s="9"/>
      <c r="V29" s="9"/>
    </row>
    <row r="30" spans="1:22" ht="12.75">
      <c r="A30" s="18" t="s">
        <v>58</v>
      </c>
      <c r="B30" s="18"/>
      <c r="C30" s="18"/>
      <c r="D30" s="18"/>
      <c r="E30" s="50"/>
      <c r="F30" s="20">
        <v>0</v>
      </c>
      <c r="G30" s="16"/>
      <c r="H30" s="20">
        <v>1497</v>
      </c>
      <c r="I30" s="16"/>
      <c r="J30" s="20">
        <v>0</v>
      </c>
      <c r="K30" s="16"/>
      <c r="L30" s="20">
        <f>F30+H30+J30</f>
        <v>1497</v>
      </c>
      <c r="R30" s="9"/>
      <c r="V30" s="9"/>
    </row>
    <row r="31" spans="1:22" ht="12.75">
      <c r="A31" s="18"/>
      <c r="B31" s="18"/>
      <c r="C31" s="18"/>
      <c r="D31" s="18"/>
      <c r="E31" s="50"/>
      <c r="F31" s="20"/>
      <c r="G31" s="16"/>
      <c r="H31" s="20"/>
      <c r="I31" s="16"/>
      <c r="J31" s="20"/>
      <c r="K31" s="16"/>
      <c r="L31" s="20"/>
      <c r="R31" s="9"/>
      <c r="V31" s="9"/>
    </row>
    <row r="32" spans="1:22" ht="12.75">
      <c r="A32" s="18" t="s">
        <v>98</v>
      </c>
      <c r="B32" s="18"/>
      <c r="C32" s="18"/>
      <c r="D32" s="18"/>
      <c r="E32" s="50"/>
      <c r="F32" s="20">
        <v>0</v>
      </c>
      <c r="G32" s="16"/>
      <c r="H32" s="20">
        <v>0</v>
      </c>
      <c r="I32" s="16"/>
      <c r="J32" s="20">
        <v>-22242</v>
      </c>
      <c r="K32" s="16"/>
      <c r="L32" s="20">
        <f>F32+H32+J32</f>
        <v>-22242</v>
      </c>
      <c r="R32" s="9"/>
      <c r="V32" s="9"/>
    </row>
    <row r="33" spans="1:22" ht="12.75">
      <c r="A33" s="18"/>
      <c r="B33" s="18"/>
      <c r="C33" s="18"/>
      <c r="D33" s="18"/>
      <c r="E33" s="50"/>
      <c r="F33" s="20"/>
      <c r="G33" s="16"/>
      <c r="H33" s="20"/>
      <c r="I33" s="16"/>
      <c r="J33" s="20"/>
      <c r="K33" s="16"/>
      <c r="L33" s="20"/>
      <c r="R33" s="9"/>
      <c r="V33" s="9"/>
    </row>
    <row r="34" spans="1:22" ht="13.5" thickBot="1">
      <c r="A34" s="18" t="s">
        <v>95</v>
      </c>
      <c r="B34" s="18"/>
      <c r="C34" s="18"/>
      <c r="D34" s="18"/>
      <c r="E34" s="50"/>
      <c r="F34" s="70">
        <f>SUM(F28:F32)</f>
        <v>392683</v>
      </c>
      <c r="G34" s="16"/>
      <c r="H34" s="70">
        <f>SUM(H28:H32)</f>
        <v>237711</v>
      </c>
      <c r="I34" s="16"/>
      <c r="J34" s="70">
        <f>SUM(J28:J32)</f>
        <v>-964500.55</v>
      </c>
      <c r="K34" s="16"/>
      <c r="L34" s="70">
        <f>SUM(L28:L32)</f>
        <v>-334106.55000000005</v>
      </c>
      <c r="R34" s="15"/>
      <c r="V34" s="15"/>
    </row>
    <row r="35" spans="1:22" ht="12.75">
      <c r="A35" s="9"/>
      <c r="B35" s="9"/>
      <c r="C35" s="9"/>
      <c r="D35" s="9"/>
      <c r="E35" s="10"/>
      <c r="F35" s="14"/>
      <c r="G35" s="14"/>
      <c r="H35" s="14"/>
      <c r="I35" s="14"/>
      <c r="J35" s="14"/>
      <c r="K35" s="14"/>
      <c r="L35" s="14"/>
      <c r="R35" s="15"/>
      <c r="V35" s="15"/>
    </row>
    <row r="36" spans="1:22" ht="12.75">
      <c r="A36" s="9"/>
      <c r="B36" s="9"/>
      <c r="C36" s="9"/>
      <c r="D36" s="9"/>
      <c r="E36" s="10"/>
      <c r="F36" s="9"/>
      <c r="G36" s="10"/>
      <c r="H36" s="10"/>
      <c r="I36" s="10"/>
      <c r="J36" s="9"/>
      <c r="K36" s="10"/>
      <c r="L36" s="10"/>
      <c r="M36" s="17"/>
      <c r="Q36" s="17"/>
      <c r="R36" s="9"/>
      <c r="V36" s="9"/>
    </row>
    <row r="37" spans="1:23" ht="12.75">
      <c r="A37" s="9"/>
      <c r="B37" s="9"/>
      <c r="C37" s="9"/>
      <c r="D37" s="9"/>
      <c r="E37" s="10"/>
      <c r="F37" s="9"/>
      <c r="G37" s="9"/>
      <c r="H37" s="10"/>
      <c r="I37" s="10"/>
      <c r="J37" s="9"/>
      <c r="K37" s="10"/>
      <c r="L37" s="10"/>
      <c r="M37" s="9"/>
      <c r="N37" s="17"/>
      <c r="O37" s="9"/>
      <c r="P37" s="17"/>
      <c r="Q37" s="9"/>
      <c r="R37" s="9"/>
      <c r="S37" s="9"/>
      <c r="T37" s="9"/>
      <c r="U37" s="9"/>
      <c r="V37" s="9"/>
      <c r="W37" s="9"/>
    </row>
    <row r="39" spans="1:13" ht="30" customHeight="1">
      <c r="A39" s="93" t="s">
        <v>93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</sheetData>
  <mergeCells count="1">
    <mergeCell ref="A39:M39"/>
  </mergeCells>
  <printOptions/>
  <pageMargins left="1.04" right="0.31" top="0.58" bottom="1" header="0.5" footer="0.67"/>
  <pageSetup horizontalDpi="600" verticalDpi="600" orientation="portrait" scale="9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Mycom Berhad</cp:lastModifiedBy>
  <cp:lastPrinted>2004-11-19T04:04:00Z</cp:lastPrinted>
  <dcterms:created xsi:type="dcterms:W3CDTF">2003-07-11T03:55:57Z</dcterms:created>
  <dcterms:modified xsi:type="dcterms:W3CDTF">2004-11-14T07:37:47Z</dcterms:modified>
  <cp:category/>
  <cp:version/>
  <cp:contentType/>
  <cp:contentStatus/>
</cp:coreProperties>
</file>