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50" windowHeight="4725" tabRatio="959" activeTab="0"/>
  </bookViews>
  <sheets>
    <sheet name="Income" sheetId="1" r:id="rId1"/>
    <sheet name="BS" sheetId="2" r:id="rId2"/>
    <sheet name="Equity" sheetId="3" r:id="rId3"/>
    <sheet name="Cash Flow" sheetId="4" r:id="rId4"/>
    <sheet name="Notes to Int. Fin. Report" sheetId="5" r:id="rId5"/>
    <sheet name="Notes to KLSE listing req'ment" sheetId="6" r:id="rId6"/>
  </sheets>
  <definedNames>
    <definedName name="_xlnm.Print_Area" localSheetId="1">'BS'!$A$1:$F$89</definedName>
    <definedName name="_xlnm.Print_Area" localSheetId="3">'Cash Flow'!$A$1:$I$85</definedName>
    <definedName name="_xlnm.Print_Area" localSheetId="2">'Equity'!$A$1:$L$76</definedName>
    <definedName name="_xlnm.Print_Area" localSheetId="0">'Income'!$A$1:$L$78</definedName>
    <definedName name="_xlnm.Print_Area" localSheetId="4">'Notes to Int. Fin. Report'!$A$1:$M$159</definedName>
    <definedName name="_xlnm.Print_Area" localSheetId="5">'Notes to KLSE listing req''ment'!$A$1:$L$183</definedName>
    <definedName name="_xlnm.Print_Titles" localSheetId="0">'Income'!$20:$20</definedName>
    <definedName name="_xlnm.Print_Titles" localSheetId="4">'Notes to Int. Fin. Report'!$1:$5</definedName>
    <definedName name="_xlnm.Print_Titles" localSheetId="5">'Notes to KLSE listing req''ment'!$1:$5</definedName>
  </definedNames>
  <calcPr fullCalcOnLoad="1"/>
</workbook>
</file>

<file path=xl/sharedStrings.xml><?xml version="1.0" encoding="utf-8"?>
<sst xmlns="http://schemas.openxmlformats.org/spreadsheetml/2006/main" count="414" uniqueCount="324">
  <si>
    <t>MALAYAN UNITED INDUSTRIES BERHAD</t>
  </si>
  <si>
    <t>Revenue</t>
  </si>
  <si>
    <t>Finance cost</t>
  </si>
  <si>
    <t>Share of profits and losses of</t>
  </si>
  <si>
    <t>associated companies</t>
  </si>
  <si>
    <t>Note:-</t>
  </si>
  <si>
    <t>Property, Plant and Equipment</t>
  </si>
  <si>
    <t>Investment Properties</t>
  </si>
  <si>
    <t>Development Properties</t>
  </si>
  <si>
    <t>Goodwill on Consolidation</t>
  </si>
  <si>
    <t>Current Assets</t>
  </si>
  <si>
    <t xml:space="preserve">     Development properties and expenditure</t>
  </si>
  <si>
    <t xml:space="preserve">     Inventories</t>
  </si>
  <si>
    <t xml:space="preserve">     Short term investments</t>
  </si>
  <si>
    <t xml:space="preserve">     Tax recoverable</t>
  </si>
  <si>
    <t xml:space="preserve">     Deposits, bank balances and cash</t>
  </si>
  <si>
    <t>Current Liabilities</t>
  </si>
  <si>
    <t xml:space="preserve">     Short term borrowings</t>
  </si>
  <si>
    <t xml:space="preserve">     Provision for taxation</t>
  </si>
  <si>
    <t>Net Current Assets</t>
  </si>
  <si>
    <t>Share Capital</t>
  </si>
  <si>
    <t>Reserves</t>
  </si>
  <si>
    <t>Shareholders' Funds</t>
  </si>
  <si>
    <t>Minority Interests</t>
  </si>
  <si>
    <t>Long Term Borrowings</t>
  </si>
  <si>
    <t>Net Tangible Assets Per Share (RM)</t>
  </si>
  <si>
    <t>RM'000</t>
  </si>
  <si>
    <t>Taxation</t>
  </si>
  <si>
    <t>Taxation comprises:-</t>
  </si>
  <si>
    <t>Profits on Sale of Investments and/or Properties</t>
  </si>
  <si>
    <t>Quoted Securities</t>
  </si>
  <si>
    <t>(a)</t>
  </si>
  <si>
    <t>(b)</t>
  </si>
  <si>
    <t>At cost</t>
  </si>
  <si>
    <t>Less: Provision for diminution in value</t>
  </si>
  <si>
    <t>At book value</t>
  </si>
  <si>
    <t>Market value</t>
  </si>
  <si>
    <t>Changes in the Composition of the Group</t>
  </si>
  <si>
    <t>(c)</t>
  </si>
  <si>
    <t>Status of Corporate Proposals</t>
  </si>
  <si>
    <t>MUI Properties Berhad ("MUI Prop")</t>
  </si>
  <si>
    <t>Pan Malaysia Holdings Berhad ("PM Holdings") and Pan Malaysia Capital Berhad ("PM Capital")</t>
  </si>
  <si>
    <t>(d)</t>
  </si>
  <si>
    <t>Issuances or Repayments of Debts and Equity Securities</t>
  </si>
  <si>
    <t xml:space="preserve">Group Borrowings </t>
  </si>
  <si>
    <t xml:space="preserve">     RM'000</t>
  </si>
  <si>
    <t xml:space="preserve"> - Secured</t>
  </si>
  <si>
    <t xml:space="preserve"> - Unsecured</t>
  </si>
  <si>
    <t>Total</t>
  </si>
  <si>
    <t>Short Term Borrowings</t>
  </si>
  <si>
    <t>Currency</t>
  </si>
  <si>
    <t xml:space="preserve">    RM'000</t>
  </si>
  <si>
    <t>Australian Dollars</t>
  </si>
  <si>
    <t>Sterling Pounds</t>
  </si>
  <si>
    <t>Indian Rupees</t>
  </si>
  <si>
    <t>Hong Kong Dollars</t>
  </si>
  <si>
    <t>Singapore Dollars</t>
  </si>
  <si>
    <t>Contingent Liabilities</t>
  </si>
  <si>
    <t>Off Balance Sheet Financial Instruments</t>
  </si>
  <si>
    <t>Put Options</t>
  </si>
  <si>
    <t>No. of New</t>
  </si>
  <si>
    <t>granted by</t>
  </si>
  <si>
    <t>Shares issued</t>
  </si>
  <si>
    <t>Exercise Period</t>
  </si>
  <si>
    <t>MUI</t>
  </si>
  <si>
    <t>LDSB</t>
  </si>
  <si>
    <t>Material Litigation</t>
  </si>
  <si>
    <t>Material Changes in the Quarterly Results Compared to the Results of the Preceding Quarter</t>
  </si>
  <si>
    <t>Review of Performance of the Company and its Principal Subsidiaries</t>
  </si>
  <si>
    <t>Seasonal or Cyclical Factors</t>
  </si>
  <si>
    <t>Prospect for Current Financial Year</t>
  </si>
  <si>
    <t>Variance of Actual Profit from Forecast Profit</t>
  </si>
  <si>
    <t>Dividend</t>
  </si>
  <si>
    <t>On behalf of the Board</t>
  </si>
  <si>
    <t>Chik Wai Ming</t>
  </si>
  <si>
    <t>Company Secretary</t>
  </si>
  <si>
    <t>joint ventures</t>
  </si>
  <si>
    <t>Net loss attributable to</t>
  </si>
  <si>
    <t xml:space="preserve">  companies not consolidated</t>
  </si>
  <si>
    <t>*</t>
  </si>
  <si>
    <t>Joint Ventures</t>
  </si>
  <si>
    <t>N/A</t>
  </si>
  <si>
    <t xml:space="preserve">  N/A - </t>
  </si>
  <si>
    <t>(a)  Schemes of Arrangement</t>
  </si>
  <si>
    <t xml:space="preserve">  assignment of debts</t>
  </si>
  <si>
    <t>(i)   Total purchases</t>
  </si>
  <si>
    <t>(ii)  Total disposals</t>
  </si>
  <si>
    <t xml:space="preserve">      Total gain on disposals</t>
  </si>
  <si>
    <t xml:space="preserve">  doubtful debts</t>
  </si>
  <si>
    <t>(i)</t>
  </si>
  <si>
    <t>(ii)</t>
  </si>
  <si>
    <t>shareholders of Star Publications at an EGM, if required;</t>
  </si>
  <si>
    <t>the Purchaser to obtain the approval from Bank Negara Malaysia, if required; and</t>
  </si>
  <si>
    <t>any other relevant authorities</t>
  </si>
  <si>
    <t>(iii)</t>
  </si>
  <si>
    <t>(iv)</t>
  </si>
  <si>
    <t xml:space="preserve">  slow moving stocks</t>
  </si>
  <si>
    <t xml:space="preserve">Loss per share </t>
  </si>
  <si>
    <t>Other operating income</t>
  </si>
  <si>
    <t>Profit from operations</t>
  </si>
  <si>
    <t>Loss before taxation</t>
  </si>
  <si>
    <t>shareholders of the Company</t>
  </si>
  <si>
    <t>Distributable</t>
  </si>
  <si>
    <t>Share</t>
  </si>
  <si>
    <t>Capital</t>
  </si>
  <si>
    <t>Accumulated</t>
  </si>
  <si>
    <t>Losses</t>
  </si>
  <si>
    <t>Group's share of post-</t>
  </si>
  <si>
    <t>acquisition reserves of</t>
  </si>
  <si>
    <t>Difference on translation of</t>
  </si>
  <si>
    <t>net assets of overseas</t>
  </si>
  <si>
    <t>subsidiary and associated</t>
  </si>
  <si>
    <t>companies</t>
  </si>
  <si>
    <t>in income statement</t>
  </si>
  <si>
    <t>shareholders</t>
  </si>
  <si>
    <t>Net profit/(loss) not recognised</t>
  </si>
  <si>
    <t>Reserves arising from investment</t>
  </si>
  <si>
    <t>ICPS refers to Irredeemable Convertible Preference Shares</t>
  </si>
  <si>
    <t>At 1 January 2002</t>
  </si>
  <si>
    <t>At 30 September 2002</t>
  </si>
  <si>
    <t>in subsidiary company's ICPS*</t>
  </si>
  <si>
    <t>Reserve</t>
  </si>
  <si>
    <t>Reserves arising from redemption</t>
  </si>
  <si>
    <t>company</t>
  </si>
  <si>
    <t>**</t>
  </si>
  <si>
    <t>of RNCPS** in a subsidiary</t>
  </si>
  <si>
    <t>CONDENSED CONSOLIDATED CASH FLOW STATEMENT</t>
  </si>
  <si>
    <t>Net cash generated from investing activities</t>
  </si>
  <si>
    <t>Effect of exchange rate changes</t>
  </si>
  <si>
    <t>As previously reported</t>
  </si>
  <si>
    <t>Effects of exchange rate changes</t>
  </si>
  <si>
    <t xml:space="preserve">    on cash and cash equivalents</t>
  </si>
  <si>
    <t>Basis of preparation</t>
  </si>
  <si>
    <t>Hotels</t>
  </si>
  <si>
    <t>Segment Information</t>
  </si>
  <si>
    <t>Property</t>
  </si>
  <si>
    <t>Dividend Paid</t>
  </si>
  <si>
    <t>Auditors' Report</t>
  </si>
  <si>
    <t>NOTES TO KLSE'S LISTING REQUIREMENTS</t>
  </si>
  <si>
    <t>Capital Commitments</t>
  </si>
  <si>
    <t>Loss Per Share</t>
  </si>
  <si>
    <t>Basic loss per share</t>
  </si>
  <si>
    <t>Diluted earnings per share</t>
  </si>
  <si>
    <t xml:space="preserve">     Trade and other receivables</t>
  </si>
  <si>
    <t xml:space="preserve">     Amount owing by brokers and clients</t>
  </si>
  <si>
    <t xml:space="preserve">     Government securities and bonds</t>
  </si>
  <si>
    <t xml:space="preserve">     Trade and other payables</t>
  </si>
  <si>
    <t>Redeemable Convertible Bond</t>
  </si>
  <si>
    <t>Investments</t>
  </si>
  <si>
    <t>Total expenses</t>
  </si>
  <si>
    <t>Allowance for diminution</t>
  </si>
  <si>
    <t>Gain / (Loss) in foreign exchange</t>
  </si>
  <si>
    <t>Loss on disposal of subsidiaries</t>
  </si>
  <si>
    <t>Loss on clearance of</t>
  </si>
  <si>
    <t>Investment written off</t>
  </si>
  <si>
    <t>Interest waived on debts</t>
  </si>
  <si>
    <t>Bad debts recovered</t>
  </si>
  <si>
    <t>Bad debts written off</t>
  </si>
  <si>
    <t xml:space="preserve">Gain on settlement and </t>
  </si>
  <si>
    <t>Profit/(loss) on disposal of properties,</t>
  </si>
  <si>
    <t>Profit on disposal of investments</t>
  </si>
  <si>
    <t>Surplus arising from subsidiary</t>
  </si>
  <si>
    <t>Writeback of allowance for</t>
  </si>
  <si>
    <t xml:space="preserve">Property, plant and equipment </t>
  </si>
  <si>
    <t>At 1 January 2001</t>
  </si>
  <si>
    <t>At 30 September 2001</t>
  </si>
  <si>
    <t>Changes in estimates</t>
  </si>
  <si>
    <t>Date:  19 November 2002</t>
  </si>
  <si>
    <t>Operating profit before working capital changes</t>
  </si>
  <si>
    <t>Net cash used in operating activities</t>
  </si>
  <si>
    <t>Cash Flows From Operating Activities</t>
  </si>
  <si>
    <t>Purchase of investments</t>
  </si>
  <si>
    <t>Proceeds from disposal of investments</t>
  </si>
  <si>
    <t>Proceeds from disposal of property, plant and equipment</t>
  </si>
  <si>
    <t>Dividends received</t>
  </si>
  <si>
    <t>Cash Flows From Investing Activities</t>
  </si>
  <si>
    <t>Cash Flows From Financing Activities</t>
  </si>
  <si>
    <t>Dividends paid to minority shareholders of subsidiaries</t>
  </si>
  <si>
    <t>Net cash used in financing activities</t>
  </si>
  <si>
    <t>(e)</t>
  </si>
  <si>
    <t>Interest income</t>
  </si>
  <si>
    <t>CUMULATIVE 9 MONTHS</t>
  </si>
  <si>
    <t>THIRD QUARTER</t>
  </si>
  <si>
    <t>Loss after taxation</t>
  </si>
  <si>
    <t>Minority interests</t>
  </si>
  <si>
    <t xml:space="preserve">Fully diluted (sen) </t>
  </si>
  <si>
    <t>Basic (sen)</t>
  </si>
  <si>
    <t>CONDENSED CONSOLIDATED BALANCE SHEET</t>
  </si>
  <si>
    <t>Intangible Asset</t>
  </si>
  <si>
    <t>Reserves For Unearned Premium</t>
  </si>
  <si>
    <t>Associated Companies</t>
  </si>
  <si>
    <t>CONDENSED CONSOLIDATED STATEMENT OF CHANGES IN EQUITY</t>
  </si>
  <si>
    <t>RNCPS refers to Redeemable Non-Convertible Preference Shares</t>
  </si>
  <si>
    <t xml:space="preserve">Non- </t>
  </si>
  <si>
    <t>Adjustments</t>
  </si>
  <si>
    <t>Net change in working capital</t>
  </si>
  <si>
    <t>Foods &amp;</t>
  </si>
  <si>
    <t>Financial</t>
  </si>
  <si>
    <t xml:space="preserve">Travel &amp; </t>
  </si>
  <si>
    <t>Education</t>
  </si>
  <si>
    <t xml:space="preserve">Investment </t>
  </si>
  <si>
    <t>Confectionery</t>
  </si>
  <si>
    <t>Services</t>
  </si>
  <si>
    <t>Tourism</t>
  </si>
  <si>
    <t xml:space="preserve">REVENUE </t>
  </si>
  <si>
    <t>RESULTS</t>
  </si>
  <si>
    <t>Finance costs</t>
  </si>
  <si>
    <t xml:space="preserve"> - External </t>
  </si>
  <si>
    <t xml:space="preserve"> - Inter-segment </t>
  </si>
  <si>
    <t>Group's share of associated companies' and joint ventures' revenue</t>
  </si>
  <si>
    <t xml:space="preserve">Segment </t>
  </si>
  <si>
    <t xml:space="preserve"> associated </t>
  </si>
  <si>
    <t xml:space="preserve"> companies</t>
  </si>
  <si>
    <t xml:space="preserve"> joint ventures</t>
  </si>
  <si>
    <t>Retailing*</t>
  </si>
  <si>
    <r>
      <t xml:space="preserve">  * </t>
    </r>
    <r>
      <rPr>
        <i/>
        <sz val="8"/>
        <rFont val="Arial"/>
        <family val="2"/>
      </rPr>
      <t>Based on estimated results</t>
    </r>
  </si>
  <si>
    <t>Events Subsequent to the End of the Interim Reporting Period</t>
  </si>
  <si>
    <t>Share of results of</t>
  </si>
  <si>
    <t>On share of taxation of associated companies</t>
  </si>
  <si>
    <t>Over provision in respect of prior years</t>
  </si>
  <si>
    <t>THIRD</t>
  </si>
  <si>
    <t>QUARTER</t>
  </si>
  <si>
    <t>CUMULATIVE</t>
  </si>
  <si>
    <t>9 MONTHS</t>
  </si>
  <si>
    <t>The Disposal is pending completion.</t>
  </si>
  <si>
    <t>The changes in material litigation of the Group as at the date of this report are as follows:-</t>
  </si>
  <si>
    <t>CONDENSED CONSOLIDATED INCOME STATEMENTS</t>
  </si>
  <si>
    <t>Company No: 3809-W</t>
  </si>
  <si>
    <t>(Incorporated in Malaysia)</t>
  </si>
  <si>
    <t xml:space="preserve"> FOR THE FINANCIAL PERIOD ENDED 30 SEPTEMBER 2002</t>
  </si>
  <si>
    <t>(Audited)</t>
  </si>
  <si>
    <t xml:space="preserve"> AT 30 SEPTEMBER 2002</t>
  </si>
  <si>
    <t>Deferred and Long Term Liabilities</t>
  </si>
  <si>
    <t>Bank balances and cash of subsidiary</t>
  </si>
  <si>
    <t>companies not consolidated</t>
  </si>
  <si>
    <t>Acquisition of property, plant and equipment and</t>
  </si>
  <si>
    <t>development expenditure incurred</t>
  </si>
  <si>
    <t>Cash and cash equivalent at 1 January 2002</t>
  </si>
  <si>
    <t>Cash and cash equivalents at 30 September 2002</t>
  </si>
  <si>
    <t>NOTES TO THE INTERIM FINANCIAL REPORT</t>
  </si>
  <si>
    <t xml:space="preserve">  in value of investments</t>
  </si>
  <si>
    <t xml:space="preserve">  plant and equipment</t>
  </si>
  <si>
    <t xml:space="preserve">  written off</t>
  </si>
  <si>
    <t>Holding</t>
  </si>
  <si>
    <t xml:space="preserve">     revenue</t>
  </si>
  <si>
    <t xml:space="preserve">   results</t>
  </si>
  <si>
    <t xml:space="preserve">(c) </t>
  </si>
  <si>
    <t>Current taxation</t>
  </si>
  <si>
    <t>- foreign</t>
  </si>
  <si>
    <t>- Malaysia</t>
  </si>
  <si>
    <t>Repayment of bank borrowings (net)</t>
  </si>
  <si>
    <t xml:space="preserve">CUMULATIVE </t>
  </si>
  <si>
    <t>The Condensed Consolidated Income Statements should be read in conjunction with the Annual Financial Report for the financial year ended 31 December 2001</t>
  </si>
  <si>
    <t>The Condensed Consolidated Balance Sheet should be read in conjunction with the Annual Financial Report for the financial year ended 31 December 2001</t>
  </si>
  <si>
    <t>The Condensed Consolidated Statement Of Changes In Equity should be read in conjunction with the Annual Financial Report for the financial year ended 31 December 2001</t>
  </si>
  <si>
    <t>The Condensed Consolidated Cash Flow Statement should be read in conjunction with the Annual Financial Report for the financial year ended 31 December 2001</t>
  </si>
  <si>
    <t>The interim financial report of the Group is unaudited and has been prepared in accordance with MASB 26, Interim Financial Reporting.</t>
  </si>
  <si>
    <t>The same accounting policies, methods of computation and basis of consolidation adopted by the Group in this interim financial report are consistent with those used in the preparation of the audited financial statements for the financial year ended 31 December 2001.</t>
  </si>
  <si>
    <t>The auditors' report of the audited financial statements for the financial year ended 31 December 2001 was not qualified.</t>
  </si>
  <si>
    <t>The Group's businesses where seasonal or cyclical factors, other than economic factors, would have some effects on operations are as follows:-</t>
  </si>
  <si>
    <t>The retail operations in United Kingdom normally record better sales in the fourth quarter of the financial year due to the Christmas season.  Similarly, the retail operations in Malaysia have seasonal peaks in tandem with the various festive seasons;</t>
  </si>
  <si>
    <t>The hotel operations in United Kingdom and Australia normally will experience low trading after Christmas, New Year and Easter due to the after effects of the holiday seasons. Additionally, winter periods will also experience a decline in trading;</t>
  </si>
  <si>
    <t>The food and confectionery operations in Australia normally perform well during the winter season due to increase in demand.  As for the other Asia Pacific regions such as Malaysia, Singapore and Hong Kong, sales are better during the various festive seasons; and</t>
  </si>
  <si>
    <t>The revenue receivable from the education operations in Australia is affected by the school holidays particularly in the first and fourth quarter of the financial year.</t>
  </si>
  <si>
    <t>There is no significant changes in estimates of the amounts reported in prior interim periods of the current or previous financial year.</t>
  </si>
  <si>
    <t>Included in profit from operations are the following unusual items : -</t>
  </si>
  <si>
    <t>There were no issuances and repayments of debt and equity securities, share buy-backs, share cancellations, shares held as treasury shares and resale of treasury shares by the Company for the financial period ended 30 September 2002.</t>
  </si>
  <si>
    <t>No dividend has been paid by the Company for the financial period ended 30 September 2002 (30 September 2001 : Nil).</t>
  </si>
  <si>
    <t>The analysis of the Group operations for the financial period ended 30 September 2002 is as follows:-</t>
  </si>
  <si>
    <t>The valuations of land and buildings have been brought forward, without amendment from the previous annual report.</t>
  </si>
  <si>
    <t>During the financial period ended 30 September 2002, the material acquisitions and disposals of properties are as follows:-</t>
  </si>
  <si>
    <t>PM Securities Sdn Bhd, a subsidiary of Pan Malaysia Capital Berhad, acquired two units of four storey shop/office buildings under leasehold in Klang, Selangor Darul Ehsan at a cost of RM2.7 million for the setting up of a new branch.</t>
  </si>
  <si>
    <t>Corus &amp; Regal Hotels plc ("Corus") and its subsidiaries disposed in aggregate 7 hotel properties located in United Kingdom over several transactions. The aggregate net book value of the hotel properties was equivalent to RM51.8 million and the gain on disposal was equivalent to RM9.9 million. The disposals by Corus were in line with the rationalisation of the hotel portfolio of Corus in United Kingdom where certain hotels that do not meet its long term strategic plan are being divested and new acquisitions will be made in replacement.</t>
  </si>
  <si>
    <t>On 28 June 2002, a property located at No.15, Jalan Ragum 15/17, Section 15, Shah Alam Industrial Area, with a net book value of RM3.97 million owned by Cocoa Specialities (Malaysia) Sdn Bhd ("CSM"), a subsidiary of PM Holdings, was deconsolidated arising from the voluntary winding-up of CSM.</t>
  </si>
  <si>
    <t>The changes in the composition of the Group during the financial period ended 30 September 2002 are as follows: -</t>
  </si>
  <si>
    <t>As part of Pan Malaysia Holdings Berhad ("PM Holdings") continuing rationalisation exercise to divest and wind-up non-core businesses and focus on financial services activities, two of its subsidiary companies, namely, Fibercorp (Sarawak) Sdn Bhd and CSM, were placed under members' voluntary winding-up on 9 January 2002 and creditors' voluntary winding-up on 28 June 2002 respectively.</t>
  </si>
  <si>
    <t>The agreement with Lai Sun Development Company Limited ("Lai Sun") for the acquisition by PM Holdings of 800,000 ordinary shares of RM1.00 each representing 10% of the total issued and paid-up share capital of Pengkalen Holiday Resort Sdn Bhd ("PHR") from Lai Sun for a cash consideration of RM1 and the acceptance by PM Holdings of the assignment of debt owing to Lai Sun by PHR for a cash consideration of RM0.55 million was completed on 2 April 2002. The equity interest in PHR by PM Holdings increased from 90% to 100%.</t>
  </si>
  <si>
    <t>MUI Continental Insurance Berhad ("MCI") completed on 28 June 2002 a rights issue of 32,660,500 new ordinary shares of RM1.00 each at an issue price of RM1 each per new ordinary share on the basis of approximately thirteen (13) new ordinary shares for every twenty seven (27) existing ordinary shares held ("Rights Issue"). Pursuant to the Rights Issue, Novimax (M) Sdn Bhd, a wholly-owned subsidiary, subscribed for its entire entitlement of 23,792,716 new ordinary shares and additional 8,867,784 new ordinary shares being excess shares applied for and shares renounced by a minority shareholder.  The said subscription increased the Group's equity interest in MCI from 72.85% to 81.71%.</t>
  </si>
  <si>
    <t xml:space="preserve">GCIH (S) Pte Ltd (in liquidation) ("GCIH") was a 64.82%-owned subsidiary of GCIH Property Limited ("GCIH Property"), which in turn, was a 84.12%-owned indirect subsidiary of PM Holdings. GCIH held the entire issued and paid-up share capital of Anglo Pacific Corporation (Malaysia) Sdn Bhd ("APC") and Upali Group Sdn Bhd ("Upali"). Following the distribution of assets of GCIH, the entire share capital of APC and Upali have been transferred to GCIH Property on 23 July 2002. APC is an investment holding company whilst Upali is a dormant company. </t>
  </si>
  <si>
    <t>Pan Malaysia Travel &amp; Tours Sdn Bhd ("PMTT"),  an 80%-owned subsidiary of PM Holdings,  had on 26 September 2002 acquired two (2) ordinary shares of RM1 each representing the entire issued and paid-up share capital of Destiny Aims Sdn Bhd ("DASB") for a cash consideration of RM2 resulting in DASB becoming a wholly-owned subsidiary of PMTT. DASB is currently dormant and its intended principal activity is inbound tours business.</t>
  </si>
  <si>
    <t>Other than those matters disclosed in Note 11 of the Notes to KLSE's Listing Requirements, the Group has no material contingent liabilities as at the date of this report.</t>
  </si>
  <si>
    <t>As at 30 September 2002, the Group has commitments in respect of capital expenditure contracted but not provided for amounting to RM27.0 million.</t>
  </si>
  <si>
    <t>The Group recorded revenue of RM987.2 million and pre-tax loss of RM75.7 million for the financial period ended 30 September 2002 compared to RM456.6 million and RM29.0 million respectively in the preceding year corresponding period.  The increase in revenue for the financial period under review is mainly due to the inclusion of the revenue from the hotel operations in United Kingdom under London Vista Hotel Limited ("LVHL") which was acquired as a subsidiary in November 2001. The results for the financial period under review have been affected by lower dividend and interest income and the weak global economic conditions and uncertainties which continued to persist.</t>
  </si>
  <si>
    <t>The retailing operations of the Group under Laura Ashley Holdings plc ("Laura Ashley") had been challenging with a particularly poor economic environment in Continental Europe. For the 6-month period ended July 2002, Laura Ashley recorded a 6.5% increase in revenue to £140.0 million (RM787.6 million) with strong performance from Home Furnishing. Laura Ashley recorded a marginal pre-tax loss of £0.2 million (RM1.1 million) as the increase in revenue is mitigated by a moderate reduction in margin in Home Furnishing due to the planned change in product mix and increased promotional activities and the increase in distribution costs in providing much better services to its customers. Mail order and e-commerce have continued to grow strongly whilst franchising and licensing business has continued to perform well.</t>
  </si>
  <si>
    <t>The Group's hotel business operates in United Kingdom ("UK"), Australia and Malaysia. The UK hotels operated under challenging trading environment but were able to turn in satisfactory performance due to tighter cost control measures taken. The hotel operation in Australia is affected by the traditionally low trading in the second quarter and also by the weak Australian market coupled with the strong competition with the oversupply of rooms.  The hotel operation in Malaysia achieves satisfactory gross operating profits.</t>
  </si>
  <si>
    <t>The food and confectionery division in Malaysia continued to perform satisfactorily despite the prevailing soft market condition whilst the business in Australia is affected by an exceptional clearance of certain dated stocks and the weak Australian market. The division is focusing on strengthening its market share and continuing to seek new export markets and business opportunities.</t>
  </si>
  <si>
    <t>The stockbroking operation under PM Securities, an approved Universal Broker and also an approved Adviser by the Securities Commission ("SC"), has currently 7 branches which are located at Kuala Lumpur, Puchong, Klang, Seremban, Melaka, Johore Baru and Penang. Being a Universal Broker, PM Securities offers in addition, a comprehensive range of services and products such as corporate advisory services, assets management and trading in derivative products. The Group's stockbroking operation has been affected by the continued lacklustre trading volume of the Kuala Lumpur Stock Exchange and current global economic uncertainties.</t>
  </si>
  <si>
    <t xml:space="preserve">The current global economic uncertainties are anticipated to continue and to pose great challenges to the Group's operations. On the back of this economic outlook, the Directors expect the Group to operate under uncertain trading environment for the remaining period of the current financial year. The Group will continue with its consolidation and rationalisation exercises to meet these challenges. </t>
  </si>
  <si>
    <t>Not applicable.</t>
  </si>
  <si>
    <t xml:space="preserve">The taxation charges of the Group for the financial periods under review are due to the tax provisions of certain subsidiary and associated companies which have taxable income and losses suffered by certain subsidiaries for which no group relief is available. </t>
  </si>
  <si>
    <t>There were no profits on sale of investments and/or properties for the financial periods under review other than as disclosed in Notes 5 and 9 of the Notes to the interim financial report.</t>
  </si>
  <si>
    <t>Total purchases and disposals of quoted securities of the Group for the financial periods under review, other than those of the stockbroking and insurance subsidiaries, are as follows:-</t>
  </si>
  <si>
    <t>Total investments in quoted securities of the Group as at 30 September 2002, other than those of the stockbroking and insurance subsidiaries,  are as follows:-</t>
  </si>
  <si>
    <t>In 1997, MUI Prop, a subsidiary,  implemented a special issue of 78,977,000 new ordinary shares of RM0.50 each at an issue price of RM1.00 per share to Bumiputera investors approved by the MITI.  A total of 71,899,934 shares were applied for and issued to the approved Bumiputera investors.  The issuance of the balance 7,077,066 shares is still pending completion in view of the current market prices of the shares. On 28 December 2001 and 29 April 2002, the Securities Commission ("SC") and the Foreign Investment Committee ("FIC") respectively have approved the extension of the time until 31 December 2002 for MUI Prop to fully complete the special issue.</t>
  </si>
  <si>
    <t>On 2 August 2002, CSB Sdn Bhd and MUI Australia Pty Ltd, both wholly-owned subsidiaries of MUI Prop, entered into a sale and purchase agreement with Star Publications (Malaysia) Bhd ("Star Publications" or "Purchaser") for the disposal of 5,000,000 ordinary shares representing the entire issued capital of Excel Education Pty Ltd to Star Publications for a total cash consideration of RM27.3 million (the "Disposal"). The Disposal is conditional upon approvals being obtained as follows: -</t>
  </si>
  <si>
    <t>the Purchaser to obtain the approval of the Foreign Investment Review Board in Australia, if required</t>
  </si>
  <si>
    <t>The schemes of arrangement of PM Holdings and certain of its subsidiaries ("Scheme"), including PM Capital, PM Securities Sdn Bhd ("PM Securities") and Pan Malaysia Equities Sdn Bhd ("PM Equities")   which were implemented on 29 December 1999 have been completed except for settlement with certain scheme creditors.</t>
  </si>
  <si>
    <t>As at 29 December 2001, a total of up to 5,184,238 Irredeemable Convertible Preference Shares ("ICPS") could not be issued by PM Holdings to two scheme creditors to settle the indebtedness due to them pursuant to the Scheme as they had either not provided to PM Holdings within the relevant time frame the relevant Central Depository System details required for the allotment and issue of the ICPS or had finalised and submitted their claim on the amount of indebtedness. It remains the intention of PM Holdings to settle all indebtedness pursuant to the Scheme and as such, PM Holdings' Directors proposed the direct issuance of up to 5,184,238 new ordinary shares of RM1.00 each at an issue price of RM1.00 per share to these scheme creditors in substitution of the issuance of up to 5,184,238 ICPS of PM Holdings as proposed earlier in the Scheme ("Proposed Share Issue"). The Proposed Share Issue was approved by SC on 23 October 2002.</t>
  </si>
  <si>
    <t>On 26 April 2001 and 20 June 2001, the SC and FIC respectively have approved an extension of 12 months to 30 June 2002 for PM Holdings to implement its Special Issue of 75,270,000 new ordinary shares of RM1.00 each at an issue price of RM1.00 per share to Bumiputera investors to be approved by the Ministry of International Trade and Industry. On 7 June 2002 and 12 June 2002, PM Holdings applied to the SC and FIC respectively to seek a further extension of up to 31 December 2003 to implement the Special Issue. SC had vide its letter dated 6 September 2002, approved a final extension of 12 months to 30 June 2003 for PM Holdings to implement the Special Issue. However the extension is subject to PM Holdings obtaining the approval from the FIC to extend the period to implement the Special Issue to 30 June 2003. As the FIC had earlier on 6 August 2002 approved to extend to 31 December 2002, PM Holdings applied to the FIC on 7 October 2002 to further extend the period to implement the Special Issue to 30 June 2003. The application for further extension to 30 June 2003 is pending for the FIC's approval.</t>
  </si>
  <si>
    <t>Foreign borrowings in Ringgit equivalent as at 30 September 2002 included in (a) above are as follows:-</t>
  </si>
  <si>
    <t>Total Group borrowings as at 30 September 2002 are as follows:-</t>
  </si>
  <si>
    <t xml:space="preserve">(c)  </t>
  </si>
  <si>
    <t>Private Placement to Bumiputera Investors</t>
  </si>
  <si>
    <t xml:space="preserve">(b) </t>
  </si>
  <si>
    <t>Special Issue</t>
  </si>
  <si>
    <t>The foreign borrowings above are taken by the foreign subsidiaries of the Group.</t>
  </si>
  <si>
    <t>In accordance with the scheme of arrangement of PM Holdings, the indebtedness of the class of creditors referred to as the secured creditors and unsecured guarantee creditors were settled by issuance of new ordinary shares of RM1.00 each in PM Holdings ("New Shares") at par on a Ringgit-to-Ringgit basis. Also, in accordance with the scheme, MUI and a subsidiary, Loyal Design Sdn Bhd ("LDSB"), have on 27 December 1999 entered into put option agreements with the said creditors whereby MUI and LDSB granted put options to buy these New Shares at a maximum price of RM1.00 per share. These New Shares were issued on 29 December 1999. The details of the put options are as follows:-</t>
  </si>
  <si>
    <t>Commencing thirty-six (36) months from the date of issuance of the New Shares and ending on the day falling fourteen (14) trading days thereafter (inclusive of the commencement date and the day it ends), unless otherwise extended by the Company.</t>
  </si>
  <si>
    <t>Commencing thirty-six (36) months from the date of issuance of the New Shares and ending on the day falling on the second anniversary thereafter (inclusive of the commencement date and the day it ends).</t>
  </si>
  <si>
    <t>Other than the above, the Group does not have any material financial instruments with  off balance sheet risk as at the date of this report.</t>
  </si>
  <si>
    <t xml:space="preserve">A suit was filed on 17 May 1996, in the High Court of Kuala Lumpur by LDSB against PM Holdings and all its former directors for breach of directors' duties in conducting the affairs of PM Holdings during the period involved with the takeover offer by the Company for PM Holdings.  The suit also seeks to declare, inter alia, that various options granted by PM Holdings under the PM Holdings' Executive Share Option Scheme are void. The case has now been fixed for further case management on 21 February 2003. The Group's solicitors are of the opinion, based on the documents available, that LDSB's chance of success on the claim is good.  </t>
  </si>
  <si>
    <t>On 1 November 2002, the Company announced that the suit filed on 28 May 1996 in the High Court of Kuala Lumpur by three minority shareholders of MUI (the "Plaintiffs"), who hold a total of 48,800 shares, against the Company, all its directors and 3 others seeking inter alia, declaration that the acquisition of all shares in the capital of PM Holdings be declared void, has been discontinued by the Plaintiffs.</t>
  </si>
  <si>
    <t>Proceedings have been and will be initiated by PM Securities and PM Equities against various clients and debtors whose accounts are in default or overdue.  As at 12 November 2002, these two subsidiaries have filed claims against various clients and debtors in aggregate sums of RM880.0 million together with interest and costs. As at the same date, counterclaims have been filed against these two subsidiaries claiming amount of RM107.7 million  together with interest, cost and other general unspecified damages. The requisite defences have been filed accordingly.</t>
  </si>
  <si>
    <t>PM Securities (the "Defendant") has received a Statement of Claim from a director of the company (the "Plaintiff"). The Plaintiff is claiming the sum of RM15.4 million being commission retained by the Defendant arising from securities dealt by the Plaintiff together with such other sums alleged to be due pursuant to the Plaintiff's appointment with the Defendant.</t>
  </si>
  <si>
    <t>The requisite defence and a counterclaim of approximately RM260.0 million together with interest and cost have been filed by PM Securities against the Defendant. The case is now fixed for further case management on 20 November 2002.</t>
  </si>
  <si>
    <t>No dividend has been recommended by the Board for the financial period ended 30 September 2002 (30 September 2001 : Nil).</t>
  </si>
  <si>
    <t>Basic loss per share of the Group is calculated by dividing the net loss attributable to shareholders for the financial periods under review by the number of ordinary shares in issue during the said financial periods of 1,940,531,778 (30 September 2001 : 1,940,531,778).</t>
  </si>
  <si>
    <t xml:space="preserve">INTERIM FINANCIAL REPORT </t>
  </si>
  <si>
    <t>THIRD FINANCIAL QUARTER ENDED 30 SEPTEMBER 2002</t>
  </si>
  <si>
    <t>Net decrease in cash and cash equivalents</t>
  </si>
  <si>
    <t>On 6 November 2002, the Company announced that, pursuant to the Voluntary Cash Offer made by SCMP Group Limited ("SCMP") to repurchase shares of SCMP, SCMP has repurchased 18,824,855 SCMP shares held by MUI Media Ltd, a wholly-owned subsidiary, at a cash offer price of HK$3.60 per share. The proceeds received from the repurchase was equivalent to RM33.0 million and the loss on the repurchase was estimated at equivalent to RM20.8 million.</t>
  </si>
  <si>
    <t>The property development projects, Bandar Springhill, in Lukut, Negeri Sembilan, and Vila Sri Ukay, in Ulu Kelang, Selangor, are progressing satisfactorily under current market conditions.</t>
  </si>
  <si>
    <t xml:space="preserve">The Group achieved an increased revenue of RM353.9 million in the third quarter as compared to RM337.3 million in the preceding quarter mainly due to the higher revenue from food and confectionery and insurance operations. The Group recorded a higher pre-tax loss of RM31.1 million for the third quarter as compared to RM11.3 million in the preceding quarter mainly due to the losses in associated companies and lower revenue together with allowances made for diminution in value of investments in the stockbroking operations. Further, the preceding quarter results included gain on disposal of properties and rebate on expenses in the hotel operations in UK. </t>
  </si>
  <si>
    <t>On 4 July 2002, the SC approved a final extension of 12 months to 30 June 2003 for PM Capital to implement the private placement to Bumiputera investors of up to 25,308,713 new ordinary shares of RM1.00 each representing approximately 10% of the issued and paid-up ordinary share capital of PM Capital, at an issue price of up to 15% discount based on the 5-day weighted average market price of the ordinary shares on a date to be determined later, subject to a minimum of the par value of RM1.00 per share.</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</si>
</sst>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_(* #,##0.000_);_(* \(#,##0.000\);_(* &quot;-&quot;??_);_(@_)"/>
    <numFmt numFmtId="183" formatCode="0.0000"/>
    <numFmt numFmtId="184" formatCode="_-* #,##0.0_-;\-* #,##0.0_-;_-* &quot;-&quot;??_-;_-@_-"/>
    <numFmt numFmtId="185" formatCode="_-* #,##0_-;\-* #,##0_-;_-* &quot;-&quot;??_-;_-@_-"/>
    <numFmt numFmtId="186" formatCode="0_);[Red]\(0\)"/>
    <numFmt numFmtId="187" formatCode="dd\ mmmm"/>
    <numFmt numFmtId="188" formatCode="dd\ mmmm\ \ "/>
    <numFmt numFmtId="189" formatCode="dd\ mmmm\ "/>
    <numFmt numFmtId="190" formatCode="dd\ mmmm\ yyyy\ "/>
    <numFmt numFmtId="191" formatCode="0_);\(0\)"/>
    <numFmt numFmtId="192" formatCode="mmm\-yyyy"/>
    <numFmt numFmtId="193" formatCode="mmmm\ yyyy"/>
    <numFmt numFmtId="194" formatCode="mmm\ yyyy"/>
    <numFmt numFmtId="195" formatCode="0."/>
    <numFmt numFmtId="196" formatCode="dd\.mm\.yyyy"/>
    <numFmt numFmtId="197" formatCode="dd\.mm\.yyyy\ \ "/>
    <numFmt numFmtId="198" formatCode="dd\.mm\.yyyy\ "/>
    <numFmt numFmtId="199" formatCode="_(* #,##0&quot;*&quot;_);_(* \(#,##0\);_(* &quot;-&quot;??_);_(@_)"/>
    <numFmt numFmtId="200" formatCode="#,##0_);\(#,##0\)&quot;*&quot;"/>
    <numFmt numFmtId="201" formatCode="_(* #,##0&quot;~&quot;_);_(* \(#,##0\);_(* &quot;-&quot;??_);_(@_)"/>
    <numFmt numFmtId="202" formatCode="_(* #,##0&quot;^&quot;_);_(* \(#,##0\);_(* &quot;-&quot;??_);_(@_)"/>
  </numFmts>
  <fonts count="18">
    <font>
      <sz val="10"/>
      <name val="Arial"/>
      <family val="0"/>
    </font>
    <font>
      <b/>
      <sz val="12"/>
      <name val="Arial"/>
      <family val="2"/>
    </font>
    <font>
      <sz val="8"/>
      <name val="Arial"/>
      <family val="2"/>
    </font>
    <font>
      <b/>
      <sz val="8"/>
      <name val="Arial"/>
      <family val="2"/>
    </font>
    <font>
      <b/>
      <sz val="10"/>
      <name val="Arial"/>
      <family val="2"/>
    </font>
    <font>
      <b/>
      <sz val="9"/>
      <name val="Arial"/>
      <family val="2"/>
    </font>
    <font>
      <b/>
      <u val="single"/>
      <sz val="10"/>
      <name val="Arial"/>
      <family val="2"/>
    </font>
    <font>
      <b/>
      <i/>
      <sz val="10"/>
      <name val="Arial"/>
      <family val="0"/>
    </font>
    <font>
      <sz val="10"/>
      <name val="Symbol"/>
      <family val="1"/>
    </font>
    <font>
      <i/>
      <sz val="10"/>
      <name val="Arial"/>
      <family val="2"/>
    </font>
    <font>
      <b/>
      <i/>
      <u val="single"/>
      <sz val="10"/>
      <name val="Arial"/>
      <family val="2"/>
    </font>
    <font>
      <u val="single"/>
      <sz val="10"/>
      <name val="Arial"/>
      <family val="2"/>
    </font>
    <font>
      <sz val="9.5"/>
      <name val="Arial"/>
      <family val="2"/>
    </font>
    <font>
      <b/>
      <sz val="11"/>
      <name val="Arial"/>
      <family val="2"/>
    </font>
    <font>
      <b/>
      <sz val="9.5"/>
      <name val="Arial"/>
      <family val="2"/>
    </font>
    <font>
      <i/>
      <sz val="8"/>
      <name val="Arial"/>
      <family val="2"/>
    </font>
    <font>
      <sz val="11"/>
      <name val="Arial"/>
      <family val="2"/>
    </font>
    <font>
      <sz val="9"/>
      <name val="Arial"/>
      <family val="2"/>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8">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center"/>
    </xf>
    <xf numFmtId="181" fontId="0" fillId="0" borderId="0" xfId="15" applyNumberFormat="1" applyAlignment="1">
      <alignment/>
    </xf>
    <xf numFmtId="181" fontId="2" fillId="0" borderId="0" xfId="15" applyNumberFormat="1" applyFont="1" applyAlignment="1">
      <alignment/>
    </xf>
    <xf numFmtId="0" fontId="4"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5" fillId="0" borderId="0" xfId="0" applyFont="1" applyAlignment="1">
      <alignment horizontal="centerContinuous"/>
    </xf>
    <xf numFmtId="181" fontId="2" fillId="0" borderId="0" xfId="0" applyNumberFormat="1" applyFont="1" applyAlignment="1">
      <alignment/>
    </xf>
    <xf numFmtId="181" fontId="0" fillId="0" borderId="0" xfId="15" applyNumberFormat="1" applyFont="1" applyAlignment="1">
      <alignment/>
    </xf>
    <xf numFmtId="181" fontId="0" fillId="0" borderId="1" xfId="15" applyNumberFormat="1" applyFont="1" applyBorder="1" applyAlignment="1">
      <alignment/>
    </xf>
    <xf numFmtId="181" fontId="0" fillId="0" borderId="2" xfId="15" applyNumberFormat="1" applyFont="1" applyBorder="1" applyAlignment="1">
      <alignment/>
    </xf>
    <xf numFmtId="181" fontId="0" fillId="0" borderId="0" xfId="15" applyNumberFormat="1" applyFont="1" applyBorder="1" applyAlignment="1">
      <alignment/>
    </xf>
    <xf numFmtId="43" fontId="0" fillId="0" borderId="0" xfId="15" applyNumberFormat="1" applyFont="1" applyAlignment="1">
      <alignment/>
    </xf>
    <xf numFmtId="0" fontId="0"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horizontal="center"/>
    </xf>
    <xf numFmtId="181" fontId="0" fillId="0" borderId="1" xfId="15" applyNumberFormat="1" applyFont="1" applyBorder="1" applyAlignment="1">
      <alignment horizontal="justify"/>
    </xf>
    <xf numFmtId="43" fontId="0" fillId="0" borderId="0" xfId="15" applyNumberFormat="1" applyFont="1" applyAlignment="1">
      <alignment/>
    </xf>
    <xf numFmtId="0" fontId="12" fillId="0" borderId="0" xfId="0" applyFont="1" applyAlignment="1">
      <alignment/>
    </xf>
    <xf numFmtId="43" fontId="12" fillId="0" borderId="0" xfId="15" applyNumberFormat="1" applyFont="1" applyAlignment="1">
      <alignment/>
    </xf>
    <xf numFmtId="181" fontId="0" fillId="2" borderId="0" xfId="15" applyNumberFormat="1" applyFont="1" applyFill="1" applyBorder="1" applyAlignment="1">
      <alignment/>
    </xf>
    <xf numFmtId="0" fontId="4" fillId="2" borderId="0" xfId="0" applyFont="1" applyFill="1" applyAlignment="1">
      <alignment horizontal="left"/>
    </xf>
    <xf numFmtId="0" fontId="0" fillId="2" borderId="0" xfId="0" applyFont="1" applyFill="1" applyAlignment="1">
      <alignment/>
    </xf>
    <xf numFmtId="0" fontId="4"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4" fillId="2" borderId="0" xfId="0" applyFont="1" applyFill="1" applyAlignment="1" quotePrefix="1">
      <alignment/>
    </xf>
    <xf numFmtId="0" fontId="0" fillId="2" borderId="0" xfId="0" applyFill="1" applyAlignment="1">
      <alignment/>
    </xf>
    <xf numFmtId="0" fontId="2" fillId="2" borderId="0" xfId="0" applyFont="1" applyFill="1" applyAlignment="1">
      <alignment/>
    </xf>
    <xf numFmtId="181" fontId="2" fillId="2" borderId="0" xfId="15" applyNumberFormat="1" applyFont="1" applyFill="1" applyAlignment="1">
      <alignment/>
    </xf>
    <xf numFmtId="0" fontId="2" fillId="2" borderId="0" xfId="0" applyFont="1" applyFill="1" applyAlignment="1">
      <alignment horizontal="center"/>
    </xf>
    <xf numFmtId="181" fontId="0" fillId="0" borderId="0" xfId="15" applyNumberFormat="1" applyFont="1" applyAlignment="1">
      <alignment horizontal="right"/>
    </xf>
    <xf numFmtId="181" fontId="4" fillId="2" borderId="0" xfId="15" applyNumberFormat="1" applyFont="1" applyFill="1" applyBorder="1" applyAlignment="1">
      <alignment horizontal="right"/>
    </xf>
    <xf numFmtId="0" fontId="0" fillId="0" borderId="2" xfId="0" applyFont="1" applyBorder="1" applyAlignment="1">
      <alignment horizontal="center"/>
    </xf>
    <xf numFmtId="181" fontId="0" fillId="2" borderId="0" xfId="15" applyNumberFormat="1" applyFont="1" applyFill="1" applyAlignment="1">
      <alignment/>
    </xf>
    <xf numFmtId="181" fontId="4" fillId="2" borderId="0" xfId="15" applyNumberFormat="1" applyFont="1" applyFill="1" applyAlignment="1">
      <alignment/>
    </xf>
    <xf numFmtId="181" fontId="4" fillId="2" borderId="0" xfId="15" applyNumberFormat="1" applyFont="1" applyFill="1" applyAlignment="1">
      <alignment horizontal="right"/>
    </xf>
    <xf numFmtId="181" fontId="0" fillId="2" borderId="3" xfId="15" applyNumberFormat="1" applyFont="1" applyFill="1" applyBorder="1" applyAlignment="1">
      <alignment/>
    </xf>
    <xf numFmtId="181" fontId="0" fillId="2" borderId="4" xfId="15" applyNumberFormat="1" applyFont="1" applyFill="1" applyBorder="1" applyAlignment="1">
      <alignment/>
    </xf>
    <xf numFmtId="181" fontId="0" fillId="2" borderId="5" xfId="15" applyNumberFormat="1" applyFont="1" applyFill="1" applyBorder="1" applyAlignment="1">
      <alignment/>
    </xf>
    <xf numFmtId="181" fontId="0" fillId="2" borderId="6" xfId="15" applyNumberFormat="1" applyFont="1" applyFill="1" applyBorder="1" applyAlignment="1">
      <alignment/>
    </xf>
    <xf numFmtId="181" fontId="0" fillId="2" borderId="7" xfId="15" applyNumberFormat="1" applyFont="1" applyFill="1" applyBorder="1" applyAlignment="1">
      <alignment/>
    </xf>
    <xf numFmtId="181" fontId="0" fillId="2" borderId="8" xfId="15" applyNumberFormat="1" applyFont="1" applyFill="1" applyBorder="1" applyAlignment="1">
      <alignment/>
    </xf>
    <xf numFmtId="181" fontId="0" fillId="2" borderId="1" xfId="15" applyNumberFormat="1" applyFont="1" applyFill="1" applyBorder="1" applyAlignment="1">
      <alignment/>
    </xf>
    <xf numFmtId="181" fontId="0" fillId="2" borderId="9" xfId="15" applyNumberFormat="1" applyFont="1" applyFill="1" applyBorder="1" applyAlignment="1">
      <alignment/>
    </xf>
    <xf numFmtId="181" fontId="0" fillId="2" borderId="2" xfId="15" applyNumberFormat="1" applyFont="1" applyFill="1" applyBorder="1" applyAlignment="1">
      <alignment/>
    </xf>
    <xf numFmtId="0" fontId="12" fillId="2" borderId="0" xfId="0" applyFont="1" applyFill="1" applyAlignment="1" quotePrefix="1">
      <alignment horizontal="left"/>
    </xf>
    <xf numFmtId="0" fontId="12" fillId="2" borderId="0" xfId="0" applyFont="1" applyFill="1" applyAlignment="1">
      <alignment/>
    </xf>
    <xf numFmtId="43" fontId="12" fillId="2" borderId="0" xfId="15" applyNumberFormat="1" applyFont="1" applyFill="1" applyAlignment="1">
      <alignment/>
    </xf>
    <xf numFmtId="0" fontId="0" fillId="2" borderId="0" xfId="0" applyFont="1" applyFill="1" applyAlignment="1" quotePrefix="1">
      <alignment/>
    </xf>
    <xf numFmtId="181" fontId="0" fillId="2" borderId="0" xfId="15" applyNumberFormat="1" applyFont="1" applyFill="1" applyAlignment="1">
      <alignment/>
    </xf>
    <xf numFmtId="41" fontId="0" fillId="2" borderId="0" xfId="0" applyNumberFormat="1" applyFont="1" applyFill="1" applyAlignment="1">
      <alignment/>
    </xf>
    <xf numFmtId="41" fontId="0" fillId="2" borderId="1" xfId="0" applyNumberFormat="1" applyFont="1" applyFill="1" applyBorder="1" applyAlignment="1">
      <alignment/>
    </xf>
    <xf numFmtId="41" fontId="0" fillId="2" borderId="10" xfId="0" applyNumberFormat="1" applyFont="1" applyFill="1" applyBorder="1" applyAlignment="1">
      <alignment/>
    </xf>
    <xf numFmtId="41" fontId="0" fillId="2" borderId="0" xfId="0" applyNumberFormat="1" applyFont="1" applyFill="1" applyBorder="1" applyAlignment="1">
      <alignment/>
    </xf>
    <xf numFmtId="0" fontId="4" fillId="2" borderId="0" xfId="0" applyFont="1" applyFill="1" applyAlignment="1">
      <alignment horizontal="center"/>
    </xf>
    <xf numFmtId="0" fontId="0" fillId="2" borderId="0" xfId="0" applyFont="1" applyFill="1" applyAlignment="1">
      <alignment/>
    </xf>
    <xf numFmtId="0" fontId="4" fillId="2" borderId="0" xfId="0" applyFont="1" applyFill="1" applyAlignment="1">
      <alignment horizontal="right"/>
    </xf>
    <xf numFmtId="181" fontId="0" fillId="2" borderId="0" xfId="15" applyNumberFormat="1" applyFont="1" applyFill="1" applyAlignment="1">
      <alignment/>
    </xf>
    <xf numFmtId="181" fontId="0" fillId="2" borderId="0" xfId="15" applyNumberFormat="1" applyFont="1" applyFill="1" applyBorder="1" applyAlignment="1">
      <alignment/>
    </xf>
    <xf numFmtId="181" fontId="0" fillId="2" borderId="10" xfId="15" applyNumberFormat="1" applyFont="1" applyFill="1" applyBorder="1" applyAlignment="1">
      <alignment/>
    </xf>
    <xf numFmtId="181" fontId="0" fillId="2" borderId="2" xfId="15" applyNumberFormat="1" applyFont="1" applyFill="1" applyBorder="1" applyAlignment="1">
      <alignment/>
    </xf>
    <xf numFmtId="0" fontId="7" fillId="2" borderId="0" xfId="0" applyFont="1" applyFill="1" applyAlignment="1">
      <alignment/>
    </xf>
    <xf numFmtId="0" fontId="0" fillId="2" borderId="0" xfId="0" applyFont="1" applyFill="1" applyAlignment="1">
      <alignment/>
    </xf>
    <xf numFmtId="0" fontId="6" fillId="2" borderId="0" xfId="0" applyFont="1" applyFill="1" applyAlignment="1">
      <alignment/>
    </xf>
    <xf numFmtId="0" fontId="0" fillId="2" borderId="0" xfId="0" applyFont="1" applyFill="1" applyAlignment="1">
      <alignment/>
    </xf>
    <xf numFmtId="0" fontId="0" fillId="2" borderId="0" xfId="0" applyFont="1" applyFill="1" applyAlignment="1">
      <alignment horizontal="left"/>
    </xf>
    <xf numFmtId="0" fontId="9" fillId="2" borderId="0" xfId="0" applyFont="1" applyFill="1" applyAlignment="1">
      <alignment/>
    </xf>
    <xf numFmtId="0" fontId="0" fillId="2" borderId="0" xfId="0" applyFont="1" applyFill="1" applyAlignment="1">
      <alignment/>
    </xf>
    <xf numFmtId="0" fontId="0" fillId="2" borderId="0" xfId="0" applyFont="1" applyFill="1" applyBorder="1" applyAlignment="1">
      <alignment/>
    </xf>
    <xf numFmtId="0" fontId="0" fillId="2" borderId="0" xfId="0" applyFont="1" applyFill="1" applyAlignment="1">
      <alignment horizontal="center"/>
    </xf>
    <xf numFmtId="181" fontId="0" fillId="2" borderId="0" xfId="0" applyNumberFormat="1" applyFont="1" applyFill="1" applyBorder="1" applyAlignment="1">
      <alignment/>
    </xf>
    <xf numFmtId="181" fontId="0" fillId="2" borderId="0" xfId="15" applyNumberFormat="1" applyFont="1" applyFill="1" applyBorder="1" applyAlignment="1">
      <alignment/>
    </xf>
    <xf numFmtId="0" fontId="4" fillId="2" borderId="0" xfId="0" applyFont="1" applyFill="1" applyAlignment="1">
      <alignment/>
    </xf>
    <xf numFmtId="0" fontId="0" fillId="2" borderId="0" xfId="0" applyFont="1" applyFill="1" applyAlignment="1">
      <alignment/>
    </xf>
    <xf numFmtId="0" fontId="11" fillId="2" borderId="0" xfId="0" applyFont="1" applyFill="1" applyAlignment="1">
      <alignment/>
    </xf>
    <xf numFmtId="0" fontId="11" fillId="2" borderId="0" xfId="0" applyFont="1" applyFill="1" applyBorder="1" applyAlignment="1">
      <alignment/>
    </xf>
    <xf numFmtId="43" fontId="4" fillId="2" borderId="0" xfId="15" applyFont="1" applyFill="1" applyAlignment="1">
      <alignment/>
    </xf>
    <xf numFmtId="0" fontId="3" fillId="0" borderId="0" xfId="0" applyFont="1" applyAlignment="1">
      <alignment horizontal="center"/>
    </xf>
    <xf numFmtId="0" fontId="2"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4" fillId="2" borderId="0" xfId="0" applyFont="1" applyFill="1" applyBorder="1" applyAlignment="1">
      <alignment horizontal="center"/>
    </xf>
    <xf numFmtId="0" fontId="4" fillId="2" borderId="0" xfId="0" applyFont="1" applyFill="1" applyAlignment="1">
      <alignment horizontal="centerContinuous"/>
    </xf>
    <xf numFmtId="181" fontId="0" fillId="2" borderId="11" xfId="15" applyNumberFormat="1" applyFont="1" applyFill="1" applyBorder="1" applyAlignment="1">
      <alignment/>
    </xf>
    <xf numFmtId="181" fontId="0" fillId="2" borderId="12" xfId="15" applyNumberFormat="1" applyFont="1" applyFill="1" applyBorder="1" applyAlignment="1">
      <alignment/>
    </xf>
    <xf numFmtId="181" fontId="0" fillId="2" borderId="13" xfId="15" applyNumberFormat="1" applyFont="1" applyFill="1" applyBorder="1" applyAlignment="1">
      <alignment/>
    </xf>
    <xf numFmtId="181" fontId="0" fillId="2" borderId="0" xfId="0" applyNumberFormat="1" applyFont="1" applyFill="1" applyAlignment="1">
      <alignment/>
    </xf>
    <xf numFmtId="181" fontId="4" fillId="2" borderId="0" xfId="15" applyNumberFormat="1" applyFont="1" applyFill="1" applyAlignment="1">
      <alignment horizontal="centerContinuous"/>
    </xf>
    <xf numFmtId="181" fontId="0" fillId="2" borderId="0" xfId="0" applyNumberFormat="1" applyFont="1" applyFill="1" applyAlignment="1">
      <alignment/>
    </xf>
    <xf numFmtId="181" fontId="0" fillId="2" borderId="0" xfId="0" applyNumberFormat="1" applyFont="1" applyFill="1" applyBorder="1" applyAlignment="1">
      <alignment/>
    </xf>
    <xf numFmtId="181" fontId="0" fillId="2" borderId="0" xfId="15" applyNumberFormat="1" applyFont="1" applyFill="1" applyAlignment="1">
      <alignment horizontal="right"/>
    </xf>
    <xf numFmtId="0" fontId="10" fillId="2" borderId="0" xfId="0" applyFont="1" applyFill="1" applyAlignment="1">
      <alignment/>
    </xf>
    <xf numFmtId="0" fontId="0" fillId="2" borderId="0" xfId="0" applyFont="1" applyFill="1" applyAlignment="1">
      <alignment/>
    </xf>
    <xf numFmtId="0" fontId="3" fillId="2" borderId="0" xfId="0" applyFont="1" applyFill="1" applyAlignment="1">
      <alignment horizontal="center"/>
    </xf>
    <xf numFmtId="0" fontId="1" fillId="0" borderId="0" xfId="0" applyFont="1" applyAlignment="1">
      <alignment/>
    </xf>
    <xf numFmtId="0" fontId="14" fillId="0" borderId="0" xfId="0" applyFont="1" applyAlignment="1">
      <alignment/>
    </xf>
    <xf numFmtId="0" fontId="13" fillId="0" borderId="0" xfId="0" applyFont="1" applyAlignment="1">
      <alignment/>
    </xf>
    <xf numFmtId="181" fontId="3" fillId="2" borderId="0" xfId="15" applyNumberFormat="1" applyFont="1" applyFill="1" applyBorder="1" applyAlignment="1">
      <alignment horizontal="right"/>
    </xf>
    <xf numFmtId="181" fontId="2" fillId="2" borderId="0" xfId="15" applyNumberFormat="1" applyFont="1" applyFill="1" applyBorder="1" applyAlignment="1">
      <alignment/>
    </xf>
    <xf numFmtId="181" fontId="4" fillId="0" borderId="0" xfId="15" applyNumberFormat="1" applyFont="1" applyBorder="1" applyAlignment="1">
      <alignment horizontal="right"/>
    </xf>
    <xf numFmtId="198" fontId="4" fillId="0" borderId="0" xfId="0" applyNumberFormat="1" applyFont="1" applyBorder="1" applyAlignment="1">
      <alignment/>
    </xf>
    <xf numFmtId="0" fontId="2" fillId="2" borderId="0" xfId="0" applyFont="1" applyFill="1" applyBorder="1" applyAlignment="1">
      <alignment/>
    </xf>
    <xf numFmtId="0" fontId="3" fillId="2" borderId="0" xfId="0" applyFont="1" applyFill="1" applyBorder="1" applyAlignment="1">
      <alignment/>
    </xf>
    <xf numFmtId="198" fontId="4" fillId="2" borderId="0" xfId="0" applyNumberFormat="1" applyFont="1" applyFill="1" applyBorder="1" applyAlignment="1">
      <alignment/>
    </xf>
    <xf numFmtId="0" fontId="0" fillId="2" borderId="0" xfId="0" applyFont="1" applyFill="1" applyBorder="1" applyAlignment="1">
      <alignment/>
    </xf>
    <xf numFmtId="181" fontId="0" fillId="2" borderId="0" xfId="15" applyNumberFormat="1" applyFont="1" applyFill="1" applyBorder="1" applyAlignment="1">
      <alignment horizontal="center"/>
    </xf>
    <xf numFmtId="181" fontId="0" fillId="2" borderId="0" xfId="15" applyNumberFormat="1" applyFont="1" applyFill="1" applyBorder="1" applyAlignment="1">
      <alignment horizontal="right"/>
    </xf>
    <xf numFmtId="181" fontId="0" fillId="2" borderId="4" xfId="15" applyNumberFormat="1" applyFont="1" applyFill="1" applyBorder="1" applyAlignment="1">
      <alignment/>
    </xf>
    <xf numFmtId="181" fontId="0" fillId="2" borderId="2" xfId="15" applyNumberFormat="1" applyFont="1" applyFill="1" applyBorder="1" applyAlignment="1">
      <alignment/>
    </xf>
    <xf numFmtId="43" fontId="4" fillId="2" borderId="0" xfId="15" applyFont="1" applyFill="1" applyBorder="1" applyAlignment="1">
      <alignment horizontal="right"/>
    </xf>
    <xf numFmtId="181" fontId="3" fillId="2" borderId="0" xfId="15" applyNumberFormat="1" applyFont="1" applyFill="1" applyBorder="1" applyAlignment="1">
      <alignment/>
    </xf>
    <xf numFmtId="181" fontId="2" fillId="2" borderId="0" xfId="15" applyNumberFormat="1" applyFont="1" applyFill="1" applyBorder="1" applyAlignment="1">
      <alignment horizontal="center"/>
    </xf>
    <xf numFmtId="181" fontId="2" fillId="2" borderId="0" xfId="15" applyNumberFormat="1" applyFont="1" applyFill="1" applyBorder="1" applyAlignment="1">
      <alignment horizontal="right"/>
    </xf>
    <xf numFmtId="181" fontId="2" fillId="2" borderId="4" xfId="15" applyNumberFormat="1" applyFont="1" applyFill="1" applyBorder="1" applyAlignment="1">
      <alignment horizontal="center"/>
    </xf>
    <xf numFmtId="181" fontId="2" fillId="2" borderId="4" xfId="15" applyNumberFormat="1" applyFont="1" applyFill="1" applyBorder="1" applyAlignment="1">
      <alignment horizontal="right"/>
    </xf>
    <xf numFmtId="181" fontId="2" fillId="2" borderId="4" xfId="15" applyNumberFormat="1" applyFont="1" applyFill="1" applyBorder="1" applyAlignment="1">
      <alignment/>
    </xf>
    <xf numFmtId="181" fontId="2" fillId="2" borderId="2" xfId="15" applyNumberFormat="1" applyFont="1" applyFill="1" applyBorder="1" applyAlignment="1">
      <alignment/>
    </xf>
    <xf numFmtId="181" fontId="2" fillId="2" borderId="2" xfId="15" applyNumberFormat="1" applyFont="1" applyFill="1" applyBorder="1" applyAlignment="1">
      <alignment horizontal="right"/>
    </xf>
    <xf numFmtId="181" fontId="2" fillId="2" borderId="0" xfId="15" applyNumberFormat="1" applyFont="1" applyFill="1" applyBorder="1" applyAlignment="1">
      <alignment/>
    </xf>
    <xf numFmtId="0" fontId="2" fillId="2" borderId="0" xfId="15" applyNumberFormat="1" applyFont="1" applyFill="1" applyBorder="1" applyAlignment="1">
      <alignment/>
    </xf>
    <xf numFmtId="199" fontId="2" fillId="2" borderId="0" xfId="15" applyNumberFormat="1" applyFont="1" applyFill="1" applyBorder="1" applyAlignment="1">
      <alignment/>
    </xf>
    <xf numFmtId="43" fontId="4" fillId="2" borderId="0" xfId="15" applyFont="1" applyFill="1" applyAlignment="1">
      <alignment horizontal="right"/>
    </xf>
    <xf numFmtId="181" fontId="2" fillId="2" borderId="1" xfId="15" applyNumberFormat="1" applyFont="1" applyFill="1" applyBorder="1" applyAlignment="1">
      <alignment/>
    </xf>
    <xf numFmtId="181" fontId="2" fillId="2" borderId="1" xfId="15" applyNumberFormat="1" applyFont="1" applyFill="1" applyBorder="1" applyAlignment="1">
      <alignment horizontal="right"/>
    </xf>
    <xf numFmtId="0" fontId="1" fillId="0" borderId="0" xfId="0" applyFont="1" applyAlignment="1">
      <alignment horizontal="center"/>
    </xf>
    <xf numFmtId="0" fontId="16" fillId="0" borderId="0" xfId="0" applyFont="1" applyAlignment="1">
      <alignment/>
    </xf>
    <xf numFmtId="49" fontId="13" fillId="2" borderId="0" xfId="15" applyNumberFormat="1" applyFont="1" applyFill="1" applyAlignment="1">
      <alignment/>
    </xf>
    <xf numFmtId="49" fontId="16" fillId="2" borderId="0" xfId="15" applyNumberFormat="1" applyFont="1" applyFill="1" applyAlignment="1">
      <alignment/>
    </xf>
    <xf numFmtId="49" fontId="5" fillId="2" borderId="0" xfId="15" applyNumberFormat="1" applyFont="1" applyFill="1" applyAlignment="1">
      <alignment/>
    </xf>
    <xf numFmtId="49" fontId="17" fillId="2" borderId="0" xfId="15" applyNumberFormat="1" applyFont="1" applyFill="1" applyAlignment="1">
      <alignment/>
    </xf>
    <xf numFmtId="49" fontId="17" fillId="2" borderId="0" xfId="15" applyNumberFormat="1" applyFont="1" applyFill="1" applyAlignment="1">
      <alignment/>
    </xf>
    <xf numFmtId="0" fontId="4" fillId="0" borderId="0" xfId="0" applyFont="1" applyBorder="1" applyAlignment="1">
      <alignment horizontal="right"/>
    </xf>
    <xf numFmtId="181" fontId="0" fillId="0" borderId="0" xfId="0" applyNumberFormat="1" applyFont="1" applyAlignment="1">
      <alignment/>
    </xf>
    <xf numFmtId="181" fontId="0" fillId="0" borderId="11" xfId="15" applyNumberFormat="1" applyFont="1" applyBorder="1" applyAlignment="1">
      <alignment/>
    </xf>
    <xf numFmtId="181" fontId="0" fillId="0" borderId="12" xfId="15" applyNumberFormat="1" applyFont="1" applyBorder="1" applyAlignment="1">
      <alignment/>
    </xf>
    <xf numFmtId="181" fontId="0" fillId="0" borderId="13" xfId="15" applyNumberFormat="1" applyFont="1" applyBorder="1" applyAlignment="1">
      <alignment/>
    </xf>
    <xf numFmtId="181" fontId="0" fillId="0" borderId="4" xfId="15" applyNumberFormat="1" applyFont="1" applyBorder="1" applyAlignment="1">
      <alignment/>
    </xf>
    <xf numFmtId="43" fontId="0" fillId="0" borderId="0" xfId="15" applyNumberFormat="1" applyFont="1" applyBorder="1" applyAlignment="1">
      <alignment/>
    </xf>
    <xf numFmtId="0" fontId="13" fillId="2" borderId="0" xfId="0" applyFont="1" applyFill="1" applyAlignment="1">
      <alignment/>
    </xf>
    <xf numFmtId="0" fontId="16" fillId="2" borderId="0" xfId="0" applyFont="1" applyFill="1" applyAlignment="1">
      <alignment/>
    </xf>
    <xf numFmtId="181" fontId="16" fillId="2" borderId="0" xfId="15" applyNumberFormat="1" applyFont="1" applyFill="1" applyAlignment="1">
      <alignment/>
    </xf>
    <xf numFmtId="0" fontId="5" fillId="2" borderId="0" xfId="0" applyFont="1" applyFill="1" applyAlignment="1">
      <alignment/>
    </xf>
    <xf numFmtId="0" fontId="17" fillId="2" borderId="0" xfId="0" applyFont="1" applyFill="1" applyAlignment="1">
      <alignment/>
    </xf>
    <xf numFmtId="0" fontId="4" fillId="2" borderId="0" xfId="0" applyFont="1" applyFill="1" applyAlignment="1">
      <alignment/>
    </xf>
    <xf numFmtId="0" fontId="13" fillId="2" borderId="0" xfId="0" applyFont="1" applyFill="1" applyAlignment="1">
      <alignment horizontal="left"/>
    </xf>
    <xf numFmtId="0" fontId="0" fillId="2" borderId="0" xfId="0" applyFont="1" applyFill="1" applyAlignment="1" quotePrefix="1">
      <alignment/>
    </xf>
    <xf numFmtId="181" fontId="0" fillId="0" borderId="6" xfId="15" applyNumberFormat="1" applyFont="1" applyBorder="1" applyAlignment="1">
      <alignment/>
    </xf>
    <xf numFmtId="0" fontId="4" fillId="2" borderId="0" xfId="0" applyFont="1" applyFill="1" applyAlignment="1">
      <alignment horizontal="justify"/>
    </xf>
    <xf numFmtId="0" fontId="0" fillId="2" borderId="0" xfId="0" applyFont="1" applyFill="1" applyAlignment="1">
      <alignment horizontal="justify"/>
    </xf>
    <xf numFmtId="0" fontId="0" fillId="2" borderId="0" xfId="0" applyFont="1" applyFill="1" applyAlignment="1">
      <alignment vertical="top"/>
    </xf>
    <xf numFmtId="0" fontId="4" fillId="2" borderId="0" xfId="0" applyFont="1" applyFill="1" applyAlignment="1">
      <alignment horizontal="left" vertical="top"/>
    </xf>
    <xf numFmtId="0" fontId="0" fillId="0" borderId="0" xfId="0" applyFont="1" applyAlignment="1">
      <alignment horizontal="justify" wrapText="1"/>
    </xf>
    <xf numFmtId="0" fontId="2" fillId="2" borderId="0" xfId="0" applyFont="1" applyFill="1" applyAlignment="1">
      <alignment horizontal="justify"/>
    </xf>
    <xf numFmtId="0" fontId="0" fillId="2" borderId="0" xfId="0" applyFont="1" applyFill="1" applyAlignment="1">
      <alignment horizontal="justify" vertical="top" wrapText="1"/>
    </xf>
    <xf numFmtId="0" fontId="0" fillId="2" borderId="0" xfId="0" applyFont="1" applyFill="1" applyAlignment="1">
      <alignment vertical="top"/>
    </xf>
    <xf numFmtId="0" fontId="0" fillId="2" borderId="0" xfId="0" applyFont="1" applyFill="1" applyAlignment="1">
      <alignment vertical="top" wrapText="1"/>
    </xf>
    <xf numFmtId="0" fontId="0" fillId="2" borderId="0" xfId="0" applyFont="1" applyFill="1" applyAlignment="1">
      <alignment vertical="top" wrapText="1"/>
    </xf>
    <xf numFmtId="0" fontId="0" fillId="2" borderId="0" xfId="0" applyFont="1" applyFill="1" applyAlignment="1">
      <alignment horizontal="justify" vertical="top"/>
    </xf>
    <xf numFmtId="0" fontId="0" fillId="2" borderId="0" xfId="0" applyFont="1" applyFill="1" applyAlignment="1">
      <alignment horizontal="justify" vertical="top" wrapText="1"/>
    </xf>
    <xf numFmtId="0" fontId="4" fillId="2" borderId="0" xfId="0" applyFont="1" applyFill="1" applyAlignment="1">
      <alignment horizontal="left" vertical="top" wrapText="1"/>
    </xf>
    <xf numFmtId="0" fontId="0" fillId="2" borderId="0" xfId="0" applyFont="1" applyFill="1" applyAlignment="1">
      <alignment horizontal="center" vertical="top" wrapText="1"/>
    </xf>
    <xf numFmtId="0" fontId="0" fillId="2" borderId="0" xfId="0" applyFont="1" applyFill="1" applyAlignment="1">
      <alignment vertical="top" wrapText="1"/>
    </xf>
    <xf numFmtId="0" fontId="4" fillId="2" borderId="0" xfId="0" applyFont="1" applyFill="1" applyAlignment="1">
      <alignment horizontal="justify" vertical="top"/>
    </xf>
    <xf numFmtId="0" fontId="0" fillId="2" borderId="0" xfId="0" applyFont="1" applyFill="1" applyAlignment="1">
      <alignment vertical="top"/>
    </xf>
    <xf numFmtId="0" fontId="0" fillId="2" borderId="0" xfId="0" applyFont="1" applyFill="1" applyAlignment="1">
      <alignment horizontal="justify" vertical="top"/>
    </xf>
    <xf numFmtId="0" fontId="0" fillId="2" borderId="0" xfId="0" applyFont="1" applyFill="1" applyAlignment="1">
      <alignment vertical="top"/>
    </xf>
    <xf numFmtId="0" fontId="0" fillId="2" borderId="0" xfId="0" applyFont="1" applyFill="1" applyAlignment="1">
      <alignment horizontal="justify" vertical="top"/>
    </xf>
    <xf numFmtId="181" fontId="4" fillId="2" borderId="0" xfId="15" applyNumberFormat="1" applyFont="1" applyFill="1" applyAlignment="1">
      <alignment horizontal="justify" vertical="top"/>
    </xf>
    <xf numFmtId="181" fontId="0" fillId="2" borderId="0" xfId="15" applyNumberFormat="1" applyFont="1" applyFill="1" applyAlignment="1">
      <alignment horizontal="justify" vertical="top"/>
    </xf>
    <xf numFmtId="0" fontId="4" fillId="2" borderId="0" xfId="0" applyFont="1" applyFill="1" applyAlignment="1">
      <alignment horizontal="justify" vertical="top" wrapText="1"/>
    </xf>
    <xf numFmtId="0" fontId="0" fillId="2" borderId="0" xfId="0" applyFont="1" applyFill="1" applyAlignment="1" quotePrefix="1">
      <alignment horizontal="center" vertical="top"/>
    </xf>
    <xf numFmtId="0" fontId="6" fillId="2" borderId="0" xfId="0" applyFont="1" applyFill="1" applyAlignment="1">
      <alignment vertical="top" wrapText="1"/>
    </xf>
    <xf numFmtId="0" fontId="0" fillId="2" borderId="0" xfId="0" applyFont="1" applyFill="1" applyAlignment="1">
      <alignment vertical="top" wrapText="1"/>
    </xf>
    <xf numFmtId="0" fontId="8" fillId="2" borderId="0" xfId="0" applyFont="1" applyFill="1" applyAlignment="1">
      <alignment horizontal="justify" vertical="top"/>
    </xf>
    <xf numFmtId="0" fontId="0" fillId="2" borderId="0" xfId="0" applyFont="1" applyFill="1" applyAlignment="1">
      <alignment horizontal="justify" vertical="top"/>
    </xf>
    <xf numFmtId="0" fontId="6" fillId="2" borderId="0" xfId="0" applyFont="1" applyFill="1" applyAlignment="1">
      <alignment vertical="top"/>
    </xf>
    <xf numFmtId="0" fontId="0" fillId="2" borderId="0" xfId="0" applyFont="1" applyFill="1" applyAlignment="1">
      <alignment vertical="top"/>
    </xf>
    <xf numFmtId="181" fontId="0" fillId="2" borderId="0" xfId="15" applyNumberFormat="1" applyFont="1" applyFill="1" applyAlignment="1">
      <alignment horizontal="justify" vertical="top" wrapText="1"/>
    </xf>
    <xf numFmtId="181" fontId="0" fillId="2" borderId="0" xfId="15" applyNumberFormat="1" applyFont="1" applyFill="1" applyAlignment="1">
      <alignment vertical="top" wrapText="1"/>
    </xf>
    <xf numFmtId="0" fontId="4" fillId="2" borderId="0" xfId="0" applyFont="1" applyFill="1" applyAlignment="1">
      <alignment horizontal="center" vertical="top" wrapText="1"/>
    </xf>
    <xf numFmtId="0" fontId="0" fillId="2" borderId="0" xfId="0" applyFill="1" applyAlignment="1">
      <alignment horizontal="justify" vertical="top" wrapText="1"/>
    </xf>
    <xf numFmtId="0" fontId="0" fillId="2" borderId="0" xfId="0" applyFont="1" applyFill="1" applyAlignment="1">
      <alignment horizontal="justify" vertical="top" wrapText="1"/>
    </xf>
    <xf numFmtId="0" fontId="0" fillId="2" borderId="0" xfId="0" applyFont="1" applyFill="1" applyAlignment="1">
      <alignment horizontal="justify"/>
    </xf>
    <xf numFmtId="0" fontId="0" fillId="2" borderId="0" xfId="0" applyFont="1" applyFill="1" applyAlignment="1">
      <alignment/>
    </xf>
    <xf numFmtId="0" fontId="0" fillId="2" borderId="0" xfId="0" applyFont="1" applyFill="1" applyAlignment="1">
      <alignment/>
    </xf>
    <xf numFmtId="0" fontId="1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1" fillId="0" borderId="0" xfId="0" applyFont="1" applyAlignment="1">
      <alignment/>
    </xf>
    <xf numFmtId="49" fontId="13" fillId="0" borderId="0" xfId="0" applyNumberFormat="1" applyFont="1" applyAlignment="1">
      <alignment/>
    </xf>
    <xf numFmtId="49" fontId="5" fillId="0" borderId="0" xfId="0" applyNumberFormat="1" applyFont="1" applyAlignment="1">
      <alignment/>
    </xf>
    <xf numFmtId="0" fontId="0" fillId="0" borderId="0" xfId="0" applyFont="1" applyAlignment="1">
      <alignment horizontal="justify" wrapText="1"/>
    </xf>
    <xf numFmtId="43" fontId="4" fillId="0" borderId="0" xfId="15" applyFont="1" applyBorder="1" applyAlignment="1">
      <alignment horizontal="right"/>
    </xf>
    <xf numFmtId="0" fontId="4" fillId="0" borderId="0" xfId="0" applyFont="1" applyBorder="1" applyAlignment="1">
      <alignment horizontal="center"/>
    </xf>
    <xf numFmtId="0" fontId="13" fillId="0" borderId="0" xfId="0" applyFont="1" applyAlignment="1">
      <alignment/>
    </xf>
    <xf numFmtId="0" fontId="5" fillId="0" borderId="0" xfId="0" applyFont="1" applyAlignment="1">
      <alignment/>
    </xf>
    <xf numFmtId="0" fontId="0" fillId="2" borderId="0" xfId="0" applyFont="1" applyFill="1" applyAlignment="1">
      <alignment horizontal="justify" wrapText="1"/>
    </xf>
    <xf numFmtId="0" fontId="4" fillId="2" borderId="0" xfId="0" applyFont="1" applyFill="1" applyAlignment="1">
      <alignment horizontal="right"/>
    </xf>
    <xf numFmtId="0" fontId="0" fillId="0" borderId="0" xfId="0" applyAlignment="1">
      <alignment horizontal="justify" wrapText="1"/>
    </xf>
    <xf numFmtId="0" fontId="0" fillId="2" borderId="0" xfId="0" applyFont="1" applyFill="1" applyAlignment="1">
      <alignment horizontal="justify" vertical="top" wrapText="1"/>
    </xf>
    <xf numFmtId="0" fontId="0" fillId="2" borderId="0" xfId="0" applyFont="1" applyFill="1" applyAlignment="1">
      <alignment horizontal="justify" vertical="top" wrapText="1"/>
    </xf>
    <xf numFmtId="0" fontId="0" fillId="0" borderId="0" xfId="0" applyAlignment="1">
      <alignment horizontal="justify" vertical="top" wrapText="1"/>
    </xf>
    <xf numFmtId="0" fontId="0" fillId="2" borderId="0" xfId="0" applyFont="1" applyFill="1" applyAlignment="1">
      <alignment horizontal="justify" wrapText="1"/>
    </xf>
    <xf numFmtId="0" fontId="0" fillId="2" borderId="0" xfId="0" applyFont="1" applyFill="1" applyAlignment="1">
      <alignment vertical="top" wrapText="1"/>
    </xf>
    <xf numFmtId="0" fontId="4" fillId="2" borderId="0" xfId="0" applyFont="1" applyFill="1" applyBorder="1" applyAlignment="1">
      <alignment horizontal="center"/>
    </xf>
    <xf numFmtId="43" fontId="4" fillId="2" borderId="0" xfId="15" applyFont="1" applyFill="1" applyBorder="1" applyAlignment="1">
      <alignment horizontal="right"/>
    </xf>
    <xf numFmtId="0" fontId="2" fillId="2" borderId="0" xfId="15" applyNumberFormat="1" applyFont="1" applyFill="1" applyBorder="1" applyAlignment="1">
      <alignment/>
    </xf>
    <xf numFmtId="0" fontId="4" fillId="2" borderId="0" xfId="0" applyFont="1" applyFill="1" applyAlignment="1">
      <alignment/>
    </xf>
    <xf numFmtId="0" fontId="0" fillId="2" borderId="0" xfId="0" applyFont="1" applyFill="1" applyAlignment="1">
      <alignment horizontal="justify" vertical="top" wrapText="1"/>
    </xf>
    <xf numFmtId="43" fontId="4" fillId="2" borderId="0" xfId="15" applyFont="1" applyFill="1" applyAlignment="1">
      <alignment horizontal="center"/>
    </xf>
    <xf numFmtId="0" fontId="4" fillId="2" borderId="0" xfId="0" applyFont="1" applyFill="1" applyAlignment="1">
      <alignment horizontal="center"/>
    </xf>
    <xf numFmtId="0" fontId="0" fillId="2" borderId="0" xfId="0" applyFont="1" applyFill="1" applyAlignment="1">
      <alignment horizontal="center" vertical="top" wrapText="1"/>
    </xf>
    <xf numFmtId="0" fontId="0" fillId="2" borderId="0" xfId="0" applyFont="1" applyFill="1" applyAlignment="1">
      <alignment horizontal="justify" vertical="top" wrapText="1"/>
    </xf>
    <xf numFmtId="0" fontId="0" fillId="2" borderId="0" xfId="0" applyFont="1" applyFill="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63</xdr:row>
      <xdr:rowOff>0</xdr:rowOff>
    </xdr:from>
    <xdr:to>
      <xdr:col>2</xdr:col>
      <xdr:colOff>1323975</xdr:colOff>
      <xdr:row>64</xdr:row>
      <xdr:rowOff>38100</xdr:rowOff>
    </xdr:to>
    <xdr:sp>
      <xdr:nvSpPr>
        <xdr:cNvPr id="1" name="Text 5"/>
        <xdr:cNvSpPr txBox="1">
          <a:spLocks noChangeArrowheads="1"/>
        </xdr:cNvSpPr>
      </xdr:nvSpPr>
      <xdr:spPr>
        <a:xfrm>
          <a:off x="714375" y="7886700"/>
          <a:ext cx="1095375" cy="2000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0</xdr:row>
      <xdr:rowOff>19050</xdr:rowOff>
    </xdr:from>
    <xdr:to>
      <xdr:col>4</xdr:col>
      <xdr:colOff>1019175</xdr:colOff>
      <xdr:row>4</xdr:row>
      <xdr:rowOff>66675</xdr:rowOff>
    </xdr:to>
    <xdr:pic>
      <xdr:nvPicPr>
        <xdr:cNvPr id="1" name="Picture 9"/>
        <xdr:cNvPicPr preferRelativeResize="1">
          <a:picLocks noChangeAspect="1"/>
        </xdr:cNvPicPr>
      </xdr:nvPicPr>
      <xdr:blipFill>
        <a:blip r:embed="rId1"/>
        <a:stretch>
          <a:fillRect/>
        </a:stretch>
      </xdr:blipFill>
      <xdr:spPr>
        <a:xfrm>
          <a:off x="4181475" y="19050"/>
          <a:ext cx="106680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485775</xdr:colOff>
      <xdr:row>0</xdr:row>
      <xdr:rowOff>66675</xdr:rowOff>
    </xdr:from>
    <xdr:to>
      <xdr:col>11</xdr:col>
      <xdr:colOff>19050</xdr:colOff>
      <xdr:row>5</xdr:row>
      <xdr:rowOff>0</xdr:rowOff>
    </xdr:to>
    <xdr:pic>
      <xdr:nvPicPr>
        <xdr:cNvPr id="1" name="Picture 7"/>
        <xdr:cNvPicPr preferRelativeResize="1">
          <a:picLocks noChangeAspect="1"/>
        </xdr:cNvPicPr>
      </xdr:nvPicPr>
      <xdr:blipFill>
        <a:blip r:embed="rId1"/>
        <a:stretch>
          <a:fillRect/>
        </a:stretch>
      </xdr:blipFill>
      <xdr:spPr>
        <a:xfrm>
          <a:off x="5105400" y="66675"/>
          <a:ext cx="1066800"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152400</xdr:rowOff>
    </xdr:from>
    <xdr:to>
      <xdr:col>8</xdr:col>
      <xdr:colOff>0</xdr:colOff>
      <xdr:row>12</xdr:row>
      <xdr:rowOff>38100</xdr:rowOff>
    </xdr:to>
    <xdr:sp>
      <xdr:nvSpPr>
        <xdr:cNvPr id="1" name="Text 2"/>
        <xdr:cNvSpPr txBox="1">
          <a:spLocks noChangeArrowheads="1"/>
        </xdr:cNvSpPr>
      </xdr:nvSpPr>
      <xdr:spPr>
        <a:xfrm>
          <a:off x="5362575" y="962025"/>
          <a:ext cx="0" cy="1019175"/>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t>
          </a:r>
          <a:r>
            <a:rPr lang="en-US" cap="none" sz="800" b="1" i="0" u="none" baseline="0">
              <a:latin typeface="Arial"/>
              <a:ea typeface="Arial"/>
              <a:cs typeface="Arial"/>
            </a:rPr>
            <a:t>AS AT PRECEDING
FINANCIAL 
YEAR END
</a:t>
          </a:r>
          <a:r>
            <a:rPr lang="en-US" cap="none" sz="900" b="1" i="0" u="none" baseline="0">
              <a:latin typeface="Arial"/>
              <a:ea typeface="Arial"/>
              <a:cs typeface="Arial"/>
            </a:rPr>
            <a:t>31/12/2001</a:t>
          </a:r>
          <a:r>
            <a:rPr lang="en-US" cap="none" sz="1000" b="1" i="0" u="none" baseline="0">
              <a:latin typeface="Arial"/>
              <a:ea typeface="Arial"/>
              <a:cs typeface="Arial"/>
            </a:rPr>
            <a:t>
(audited)
RM'000</a:t>
          </a:r>
        </a:p>
      </xdr:txBody>
    </xdr:sp>
    <xdr:clientData/>
  </xdr:twoCellAnchor>
  <xdr:twoCellAnchor editAs="oneCell">
    <xdr:from>
      <xdr:col>5</xdr:col>
      <xdr:colOff>609600</xdr:colOff>
      <xdr:row>0</xdr:row>
      <xdr:rowOff>57150</xdr:rowOff>
    </xdr:from>
    <xdr:to>
      <xdr:col>7</xdr:col>
      <xdr:colOff>676275</xdr:colOff>
      <xdr:row>4</xdr:row>
      <xdr:rowOff>38100</xdr:rowOff>
    </xdr:to>
    <xdr:pic>
      <xdr:nvPicPr>
        <xdr:cNvPr id="2" name="Picture 9"/>
        <xdr:cNvPicPr preferRelativeResize="1">
          <a:picLocks noChangeAspect="1"/>
        </xdr:cNvPicPr>
      </xdr:nvPicPr>
      <xdr:blipFill>
        <a:blip r:embed="rId1"/>
        <a:stretch>
          <a:fillRect/>
        </a:stretch>
      </xdr:blipFill>
      <xdr:spPr>
        <a:xfrm>
          <a:off x="4276725" y="57150"/>
          <a:ext cx="1066800" cy="628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157</xdr:row>
      <xdr:rowOff>0</xdr:rowOff>
    </xdr:from>
    <xdr:to>
      <xdr:col>13</xdr:col>
      <xdr:colOff>0</xdr:colOff>
      <xdr:row>157</xdr:row>
      <xdr:rowOff>0</xdr:rowOff>
    </xdr:to>
    <xdr:sp>
      <xdr:nvSpPr>
        <xdr:cNvPr id="1" name="Text 3"/>
        <xdr:cNvSpPr txBox="1">
          <a:spLocks noChangeArrowheads="1"/>
        </xdr:cNvSpPr>
      </xdr:nvSpPr>
      <xdr:spPr>
        <a:xfrm>
          <a:off x="180975" y="33070800"/>
          <a:ext cx="6696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xdr:colOff>
      <xdr:row>157</xdr:row>
      <xdr:rowOff>0</xdr:rowOff>
    </xdr:from>
    <xdr:to>
      <xdr:col>13</xdr:col>
      <xdr:colOff>0</xdr:colOff>
      <xdr:row>157</xdr:row>
      <xdr:rowOff>0</xdr:rowOff>
    </xdr:to>
    <xdr:sp>
      <xdr:nvSpPr>
        <xdr:cNvPr id="2" name="Text 8"/>
        <xdr:cNvSpPr txBox="1">
          <a:spLocks noChangeArrowheads="1"/>
        </xdr:cNvSpPr>
      </xdr:nvSpPr>
      <xdr:spPr>
        <a:xfrm>
          <a:off x="200025" y="33070800"/>
          <a:ext cx="6677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9525</xdr:colOff>
      <xdr:row>178</xdr:row>
      <xdr:rowOff>0</xdr:rowOff>
    </xdr:from>
    <xdr:to>
      <xdr:col>13</xdr:col>
      <xdr:colOff>0</xdr:colOff>
      <xdr:row>178</xdr:row>
      <xdr:rowOff>0</xdr:rowOff>
    </xdr:to>
    <xdr:sp>
      <xdr:nvSpPr>
        <xdr:cNvPr id="3" name="Text 32"/>
        <xdr:cNvSpPr txBox="1">
          <a:spLocks noChangeArrowheads="1"/>
        </xdr:cNvSpPr>
      </xdr:nvSpPr>
      <xdr:spPr>
        <a:xfrm>
          <a:off x="190500" y="36471225"/>
          <a:ext cx="6686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analysis of the Group operations for the  financial period under review is as follows:-</a:t>
          </a:r>
        </a:p>
      </xdr:txBody>
    </xdr:sp>
    <xdr:clientData/>
  </xdr:twoCellAnchor>
  <xdr:twoCellAnchor>
    <xdr:from>
      <xdr:col>4</xdr:col>
      <xdr:colOff>9525</xdr:colOff>
      <xdr:row>67</xdr:row>
      <xdr:rowOff>0</xdr:rowOff>
    </xdr:from>
    <xdr:to>
      <xdr:col>10</xdr:col>
      <xdr:colOff>590550</xdr:colOff>
      <xdr:row>67</xdr:row>
      <xdr:rowOff>0</xdr:rowOff>
    </xdr:to>
    <xdr:sp>
      <xdr:nvSpPr>
        <xdr:cNvPr id="4" name="Text 70"/>
        <xdr:cNvSpPr txBox="1">
          <a:spLocks noChangeArrowheads="1"/>
        </xdr:cNvSpPr>
      </xdr:nvSpPr>
      <xdr:spPr>
        <a:xfrm>
          <a:off x="885825" y="12773025"/>
          <a:ext cx="44291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 of associated companies' exceptional items included under 2(f) of the Consolidated Income Statement
</a:t>
          </a:r>
        </a:p>
      </xdr:txBody>
    </xdr:sp>
    <xdr:clientData/>
  </xdr:twoCellAnchor>
  <xdr:twoCellAnchor>
    <xdr:from>
      <xdr:col>13</xdr:col>
      <xdr:colOff>0</xdr:colOff>
      <xdr:row>178</xdr:row>
      <xdr:rowOff>0</xdr:rowOff>
    </xdr:from>
    <xdr:to>
      <xdr:col>13</xdr:col>
      <xdr:colOff>0</xdr:colOff>
      <xdr:row>178</xdr:row>
      <xdr:rowOff>0</xdr:rowOff>
    </xdr:to>
    <xdr:sp>
      <xdr:nvSpPr>
        <xdr:cNvPr id="5" name="Text 71"/>
        <xdr:cNvSpPr txBox="1">
          <a:spLocks noChangeArrowheads="1"/>
        </xdr:cNvSpPr>
      </xdr:nvSpPr>
      <xdr:spPr>
        <a:xfrm>
          <a:off x="6877050" y="36471225"/>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Profit/(Loss)
before
Taxation</a:t>
          </a:r>
        </a:p>
      </xdr:txBody>
    </xdr:sp>
    <xdr:clientData/>
  </xdr:twoCellAnchor>
  <xdr:twoCellAnchor>
    <xdr:from>
      <xdr:col>13</xdr:col>
      <xdr:colOff>0</xdr:colOff>
      <xdr:row>178</xdr:row>
      <xdr:rowOff>0</xdr:rowOff>
    </xdr:from>
    <xdr:to>
      <xdr:col>13</xdr:col>
      <xdr:colOff>0</xdr:colOff>
      <xdr:row>178</xdr:row>
      <xdr:rowOff>0</xdr:rowOff>
    </xdr:to>
    <xdr:sp>
      <xdr:nvSpPr>
        <xdr:cNvPr id="6" name="Text 72"/>
        <xdr:cNvSpPr txBox="1">
          <a:spLocks noChangeArrowheads="1"/>
        </xdr:cNvSpPr>
      </xdr:nvSpPr>
      <xdr:spPr>
        <a:xfrm>
          <a:off x="6877050" y="36471225"/>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Assets 
Employed</a:t>
          </a:r>
        </a:p>
      </xdr:txBody>
    </xdr:sp>
    <xdr:clientData/>
  </xdr:twoCellAnchor>
  <xdr:twoCellAnchor>
    <xdr:from>
      <xdr:col>12</xdr:col>
      <xdr:colOff>209550</xdr:colOff>
      <xdr:row>178</xdr:row>
      <xdr:rowOff>0</xdr:rowOff>
    </xdr:from>
    <xdr:to>
      <xdr:col>13</xdr:col>
      <xdr:colOff>0</xdr:colOff>
      <xdr:row>178</xdr:row>
      <xdr:rowOff>0</xdr:rowOff>
    </xdr:to>
    <xdr:sp>
      <xdr:nvSpPr>
        <xdr:cNvPr id="7" name="Text 82"/>
        <xdr:cNvSpPr txBox="1">
          <a:spLocks noChangeArrowheads="1"/>
        </xdr:cNvSpPr>
      </xdr:nvSpPr>
      <xdr:spPr>
        <a:xfrm>
          <a:off x="6477000" y="36471225"/>
          <a:ext cx="4000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Revenue</a:t>
          </a:r>
        </a:p>
      </xdr:txBody>
    </xdr:sp>
    <xdr:clientData/>
  </xdr:twoCellAnchor>
  <xdr:twoCellAnchor>
    <xdr:from>
      <xdr:col>12</xdr:col>
      <xdr:colOff>609600</xdr:colOff>
      <xdr:row>178</xdr:row>
      <xdr:rowOff>0</xdr:rowOff>
    </xdr:from>
    <xdr:to>
      <xdr:col>13</xdr:col>
      <xdr:colOff>0</xdr:colOff>
      <xdr:row>178</xdr:row>
      <xdr:rowOff>0</xdr:rowOff>
    </xdr:to>
    <xdr:sp>
      <xdr:nvSpPr>
        <xdr:cNvPr id="8" name="Text 94"/>
        <xdr:cNvSpPr txBox="1">
          <a:spLocks noChangeArrowheads="1"/>
        </xdr:cNvSpPr>
      </xdr:nvSpPr>
      <xdr:spPr>
        <a:xfrm>
          <a:off x="6877050" y="3647122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13</xdr:col>
      <xdr:colOff>0</xdr:colOff>
      <xdr:row>178</xdr:row>
      <xdr:rowOff>0</xdr:rowOff>
    </xdr:from>
    <xdr:to>
      <xdr:col>13</xdr:col>
      <xdr:colOff>0</xdr:colOff>
      <xdr:row>178</xdr:row>
      <xdr:rowOff>0</xdr:rowOff>
    </xdr:to>
    <xdr:sp>
      <xdr:nvSpPr>
        <xdr:cNvPr id="9" name="Text 95"/>
        <xdr:cNvSpPr txBox="1">
          <a:spLocks noChangeArrowheads="1"/>
        </xdr:cNvSpPr>
      </xdr:nvSpPr>
      <xdr:spPr>
        <a:xfrm>
          <a:off x="6877050" y="3647122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190500</xdr:colOff>
      <xdr:row>157</xdr:row>
      <xdr:rowOff>0</xdr:rowOff>
    </xdr:from>
    <xdr:to>
      <xdr:col>13</xdr:col>
      <xdr:colOff>0</xdr:colOff>
      <xdr:row>157</xdr:row>
      <xdr:rowOff>0</xdr:rowOff>
    </xdr:to>
    <xdr:sp>
      <xdr:nvSpPr>
        <xdr:cNvPr id="10" name="Text 103"/>
        <xdr:cNvSpPr txBox="1">
          <a:spLocks noChangeArrowheads="1"/>
        </xdr:cNvSpPr>
      </xdr:nvSpPr>
      <xdr:spPr>
        <a:xfrm>
          <a:off x="371475" y="33070800"/>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157</xdr:row>
      <xdr:rowOff>0</xdr:rowOff>
    </xdr:from>
    <xdr:to>
      <xdr:col>13</xdr:col>
      <xdr:colOff>0</xdr:colOff>
      <xdr:row>157</xdr:row>
      <xdr:rowOff>0</xdr:rowOff>
    </xdr:to>
    <xdr:sp>
      <xdr:nvSpPr>
        <xdr:cNvPr id="11" name="Text 105"/>
        <xdr:cNvSpPr txBox="1">
          <a:spLocks noChangeArrowheads="1"/>
        </xdr:cNvSpPr>
      </xdr:nvSpPr>
      <xdr:spPr>
        <a:xfrm>
          <a:off x="180975" y="33070800"/>
          <a:ext cx="6696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28575</xdr:colOff>
      <xdr:row>157</xdr:row>
      <xdr:rowOff>0</xdr:rowOff>
    </xdr:from>
    <xdr:to>
      <xdr:col>13</xdr:col>
      <xdr:colOff>0</xdr:colOff>
      <xdr:row>157</xdr:row>
      <xdr:rowOff>0</xdr:rowOff>
    </xdr:to>
    <xdr:sp>
      <xdr:nvSpPr>
        <xdr:cNvPr id="12" name="Text 118"/>
        <xdr:cNvSpPr txBox="1">
          <a:spLocks noChangeArrowheads="1"/>
        </xdr:cNvSpPr>
      </xdr:nvSpPr>
      <xdr:spPr>
        <a:xfrm>
          <a:off x="209550" y="33070800"/>
          <a:ext cx="6667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Lembaran Megah Sdn Bhd, a wholly-owned subsidiary of PMC, had on 14 December 2000 entered into a sale and purchase agreement with Dimensi Bersatu Sdn Bhd for the acquisition of 46,000,000 ordinary shares of RM1.00 each representing 12.9% of the existing issued and paid-up capital of Chemical Company Of Malaysia Berhad at RM2.30 per share for a total cash consideration of RM105.8 million ("Acquisition").  The Acquisition, which was approved by FIC and SC on 16 March 2001 and 26 April 2001 respectively, has been completed on 21 May 2001.
</a:t>
          </a:r>
        </a:p>
      </xdr:txBody>
    </xdr:sp>
    <xdr:clientData/>
  </xdr:twoCellAnchor>
  <xdr:twoCellAnchor>
    <xdr:from>
      <xdr:col>2</xdr:col>
      <xdr:colOff>0</xdr:colOff>
      <xdr:row>157</xdr:row>
      <xdr:rowOff>0</xdr:rowOff>
    </xdr:from>
    <xdr:to>
      <xdr:col>13</xdr:col>
      <xdr:colOff>0</xdr:colOff>
      <xdr:row>157</xdr:row>
      <xdr:rowOff>0</xdr:rowOff>
    </xdr:to>
    <xdr:sp>
      <xdr:nvSpPr>
        <xdr:cNvPr id="13" name="Text 129"/>
        <xdr:cNvSpPr txBox="1">
          <a:spLocks noChangeArrowheads="1"/>
        </xdr:cNvSpPr>
      </xdr:nvSpPr>
      <xdr:spPr>
        <a:xfrm>
          <a:off x="371475" y="33070800"/>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2</xdr:col>
      <xdr:colOff>0</xdr:colOff>
      <xdr:row>157</xdr:row>
      <xdr:rowOff>0</xdr:rowOff>
    </xdr:from>
    <xdr:to>
      <xdr:col>13</xdr:col>
      <xdr:colOff>0</xdr:colOff>
      <xdr:row>157</xdr:row>
      <xdr:rowOff>0</xdr:rowOff>
    </xdr:to>
    <xdr:sp>
      <xdr:nvSpPr>
        <xdr:cNvPr id="14" name="Text 130"/>
        <xdr:cNvSpPr txBox="1">
          <a:spLocks noChangeArrowheads="1"/>
        </xdr:cNvSpPr>
      </xdr:nvSpPr>
      <xdr:spPr>
        <a:xfrm>
          <a:off x="371475" y="33070800"/>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Pan Malaysia Holdings Berhad ("PM Holdings"), a subsidiary company, continuing rationalisation exercise to divest and wind-up non-core businesses and focus on financial services activities, two of its subsidiary companies, namely, Fibercorp (Sarawak) Sdn Bhd and Cocoa Specialities (Malaysia) Sdn Bhd, were placed under members' voluntary winding-up on 9 January 2002 and creditors' voluntary winding-up on 28 June 2002 respectively.</a:t>
          </a:r>
        </a:p>
      </xdr:txBody>
    </xdr:sp>
    <xdr:clientData/>
  </xdr:twoCellAnchor>
  <xdr:twoCellAnchor>
    <xdr:from>
      <xdr:col>1</xdr:col>
      <xdr:colOff>190500</xdr:colOff>
      <xdr:row>157</xdr:row>
      <xdr:rowOff>0</xdr:rowOff>
    </xdr:from>
    <xdr:to>
      <xdr:col>13</xdr:col>
      <xdr:colOff>0</xdr:colOff>
      <xdr:row>157</xdr:row>
      <xdr:rowOff>0</xdr:rowOff>
    </xdr:to>
    <xdr:sp>
      <xdr:nvSpPr>
        <xdr:cNvPr id="15" name="Text 142"/>
        <xdr:cNvSpPr txBox="1">
          <a:spLocks noChangeArrowheads="1"/>
        </xdr:cNvSpPr>
      </xdr:nvSpPr>
      <xdr:spPr>
        <a:xfrm>
          <a:off x="371475" y="33070800"/>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190500</xdr:colOff>
      <xdr:row>157</xdr:row>
      <xdr:rowOff>0</xdr:rowOff>
    </xdr:from>
    <xdr:to>
      <xdr:col>13</xdr:col>
      <xdr:colOff>0</xdr:colOff>
      <xdr:row>157</xdr:row>
      <xdr:rowOff>0</xdr:rowOff>
    </xdr:to>
    <xdr:sp>
      <xdr:nvSpPr>
        <xdr:cNvPr id="16" name="Text 152"/>
        <xdr:cNvSpPr txBox="1">
          <a:spLocks noChangeArrowheads="1"/>
        </xdr:cNvSpPr>
      </xdr:nvSpPr>
      <xdr:spPr>
        <a:xfrm>
          <a:off x="371475" y="33070800"/>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Transfer by PM Capital to PM Securities of the Entire Issued and Paid-Up Share Capital of PM Equities</a:t>
          </a:r>
        </a:p>
      </xdr:txBody>
    </xdr:sp>
    <xdr:clientData/>
  </xdr:twoCellAnchor>
  <xdr:twoCellAnchor>
    <xdr:from>
      <xdr:col>1</xdr:col>
      <xdr:colOff>190500</xdr:colOff>
      <xdr:row>157</xdr:row>
      <xdr:rowOff>0</xdr:rowOff>
    </xdr:from>
    <xdr:to>
      <xdr:col>13</xdr:col>
      <xdr:colOff>0</xdr:colOff>
      <xdr:row>157</xdr:row>
      <xdr:rowOff>0</xdr:rowOff>
    </xdr:to>
    <xdr:sp>
      <xdr:nvSpPr>
        <xdr:cNvPr id="17" name="Text 153"/>
        <xdr:cNvSpPr txBox="1">
          <a:spLocks noChangeArrowheads="1"/>
        </xdr:cNvSpPr>
      </xdr:nvSpPr>
      <xdr:spPr>
        <a:xfrm>
          <a:off x="371475" y="33070800"/>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entered into a sale and purchase agreement with PM Securities for the proposed sale and transfer of the entire issued and paid-up share capital of PM Equities comprising 237,123,722 ordinary shares of RM1.00 each, 91,934,379 redeemable non-convertible preference shares of RM1.00 each and 36,000,000 redeemable exchangeable preference shares of RM1.00 each for a sale consideration of RM117.9 million (or such sum as may be adjusted) ("PME Consideration") to be satisfied by the issuance of up to 100,000,000 new ordinary shares of RM1.00 each in PM Securities at an issue price of RM1.00 per share and the balance consideration to be payable in cash ("Proposed PME Transaction"). </a:t>
          </a:r>
        </a:p>
      </xdr:txBody>
    </xdr:sp>
    <xdr:clientData/>
  </xdr:twoCellAnchor>
  <xdr:twoCellAnchor>
    <xdr:from>
      <xdr:col>1</xdr:col>
      <xdr:colOff>190500</xdr:colOff>
      <xdr:row>157</xdr:row>
      <xdr:rowOff>0</xdr:rowOff>
    </xdr:from>
    <xdr:to>
      <xdr:col>13</xdr:col>
      <xdr:colOff>0</xdr:colOff>
      <xdr:row>157</xdr:row>
      <xdr:rowOff>0</xdr:rowOff>
    </xdr:to>
    <xdr:sp>
      <xdr:nvSpPr>
        <xdr:cNvPr id="18" name="Text 154"/>
        <xdr:cNvSpPr txBox="1">
          <a:spLocks noChangeArrowheads="1"/>
        </xdr:cNvSpPr>
      </xdr:nvSpPr>
      <xdr:spPr>
        <a:xfrm>
          <a:off x="371475" y="33070800"/>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Restructuring Involving the Proposed Transfer of 99.99% of The Issued and Paid-Up Ordinary Share Capital of PM Securities and 100% of the Redeemable Non-Convertible Preference Shares of RM1.00 each in PM Securities to Kimara Asset Management Sdn Bhd ("Kimara Asset")</a:t>
          </a:r>
        </a:p>
      </xdr:txBody>
    </xdr:sp>
    <xdr:clientData/>
  </xdr:twoCellAnchor>
  <xdr:twoCellAnchor>
    <xdr:from>
      <xdr:col>1</xdr:col>
      <xdr:colOff>190500</xdr:colOff>
      <xdr:row>157</xdr:row>
      <xdr:rowOff>0</xdr:rowOff>
    </xdr:from>
    <xdr:to>
      <xdr:col>13</xdr:col>
      <xdr:colOff>0</xdr:colOff>
      <xdr:row>157</xdr:row>
      <xdr:rowOff>0</xdr:rowOff>
    </xdr:to>
    <xdr:sp>
      <xdr:nvSpPr>
        <xdr:cNvPr id="19" name="Text 155"/>
        <xdr:cNvSpPr txBox="1">
          <a:spLocks noChangeArrowheads="1"/>
        </xdr:cNvSpPr>
      </xdr:nvSpPr>
      <xdr:spPr>
        <a:xfrm>
          <a:off x="371475" y="33070800"/>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has also entered into an agreement with Kimara Asset, a wholly-owned subsidiary of PM Capital, whereby PM Capital agreed to the proposed sale and transfer of PM Capital's entire interest in the issued and paid-up share capital of PM Securities comprising 261,448,133 ordinary shares of RM1.00 each and 174,048,160 redeemable non-convertible preference shares of RM1.00 each, together with the new ordinary shares of RM1.00 each in PM Securities to be issued to PM Capital pursuant to the Proposed PME Transaction, to Kimara Asset for a sale consideration of RM361.0 million ("PMS Consideration") to be satisfied by the issuance of 361,000,000 new ordinary shares of RM1.00 each in Kimara Asset at an issue price of RM1.00 per share ("Proposed Restructuring").  </a:t>
          </a:r>
        </a:p>
      </xdr:txBody>
    </xdr:sp>
    <xdr:clientData/>
  </xdr:twoCellAnchor>
  <xdr:twoCellAnchor>
    <xdr:from>
      <xdr:col>1</xdr:col>
      <xdr:colOff>190500</xdr:colOff>
      <xdr:row>157</xdr:row>
      <xdr:rowOff>0</xdr:rowOff>
    </xdr:from>
    <xdr:to>
      <xdr:col>13</xdr:col>
      <xdr:colOff>0</xdr:colOff>
      <xdr:row>157</xdr:row>
      <xdr:rowOff>0</xdr:rowOff>
    </xdr:to>
    <xdr:sp>
      <xdr:nvSpPr>
        <xdr:cNvPr id="20" name="Text 153"/>
        <xdr:cNvSpPr txBox="1">
          <a:spLocks noChangeArrowheads="1"/>
        </xdr:cNvSpPr>
      </xdr:nvSpPr>
      <xdr:spPr>
        <a:xfrm>
          <a:off x="371475" y="33070800"/>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term of the agreement, upon certification of the financial statements of PM Equities by the auditors for the financial year ended 31 December 2000, if there is any variation to the net tangible assets ("NTA") of PM Equities as at 31 October 2000, the purchase consideration for the Proposed PME Transaction shall be adjusted accordingly on a Ringgit-for-Ringgit basis and the balance payable to PM Capital shall be based on the NTA as stated in the audited financial statements of PM Equities for the financial year ended 31 December 2000.  At their respective extraordinary general meetings held on 14 March 2001 and 17 April 2001, the shareholders of PM Capital and PM Securities approved the Proposed PME Transaction.  The Proposed PME Transaction is pending the approvals of the relevant authorities.</a:t>
          </a:r>
        </a:p>
      </xdr:txBody>
    </xdr:sp>
    <xdr:clientData/>
  </xdr:twoCellAnchor>
  <xdr:twoCellAnchor>
    <xdr:from>
      <xdr:col>1</xdr:col>
      <xdr:colOff>190500</xdr:colOff>
      <xdr:row>157</xdr:row>
      <xdr:rowOff>0</xdr:rowOff>
    </xdr:from>
    <xdr:to>
      <xdr:col>13</xdr:col>
      <xdr:colOff>0</xdr:colOff>
      <xdr:row>157</xdr:row>
      <xdr:rowOff>0</xdr:rowOff>
    </xdr:to>
    <xdr:sp>
      <xdr:nvSpPr>
        <xdr:cNvPr id="21" name="Text 155"/>
        <xdr:cNvSpPr txBox="1">
          <a:spLocks noChangeArrowheads="1"/>
        </xdr:cNvSpPr>
      </xdr:nvSpPr>
      <xdr:spPr>
        <a:xfrm>
          <a:off x="371475" y="33070800"/>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agreement, upon the certification of the financial statements of PM Equities by the auditors for the financial year ended 31 December 2000 which may result in a change in the PME Consideration, the PMS Consideration will also be adjusted accordingly.  At their respective extraordinary general meetings held on 14 March 2001 and 17 April 2001, the shareholders of PM Capital and Kimara Asset approved the Proposed Restructuring.  The Proposed Restructuring is pending the approvals of the relevant authorities.</a:t>
          </a:r>
        </a:p>
      </xdr:txBody>
    </xdr:sp>
    <xdr:clientData/>
  </xdr:twoCellAnchor>
  <xdr:twoCellAnchor>
    <xdr:from>
      <xdr:col>1</xdr:col>
      <xdr:colOff>28575</xdr:colOff>
      <xdr:row>157</xdr:row>
      <xdr:rowOff>0</xdr:rowOff>
    </xdr:from>
    <xdr:to>
      <xdr:col>13</xdr:col>
      <xdr:colOff>0</xdr:colOff>
      <xdr:row>157</xdr:row>
      <xdr:rowOff>0</xdr:rowOff>
    </xdr:to>
    <xdr:sp>
      <xdr:nvSpPr>
        <xdr:cNvPr id="22" name="Text 40"/>
        <xdr:cNvSpPr txBox="1">
          <a:spLocks noChangeArrowheads="1"/>
        </xdr:cNvSpPr>
      </xdr:nvSpPr>
      <xdr:spPr>
        <a:xfrm>
          <a:off x="209550" y="33070800"/>
          <a:ext cx="6667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than those matters disclosed in Note 13, the Group has no material contingent liabilities as at the date of this report.
</a:t>
          </a:r>
        </a:p>
      </xdr:txBody>
    </xdr:sp>
    <xdr:clientData/>
  </xdr:twoCellAnchor>
  <xdr:twoCellAnchor>
    <xdr:from>
      <xdr:col>1</xdr:col>
      <xdr:colOff>0</xdr:colOff>
      <xdr:row>157</xdr:row>
      <xdr:rowOff>0</xdr:rowOff>
    </xdr:from>
    <xdr:to>
      <xdr:col>13</xdr:col>
      <xdr:colOff>0</xdr:colOff>
      <xdr:row>157</xdr:row>
      <xdr:rowOff>0</xdr:rowOff>
    </xdr:to>
    <xdr:sp>
      <xdr:nvSpPr>
        <xdr:cNvPr id="23" name="Text 3"/>
        <xdr:cNvSpPr txBox="1">
          <a:spLocks noChangeArrowheads="1"/>
        </xdr:cNvSpPr>
      </xdr:nvSpPr>
      <xdr:spPr>
        <a:xfrm>
          <a:off x="180975" y="33070800"/>
          <a:ext cx="6696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changes in the composition of the Group during the financial periods under review are as follows: -.</a:t>
          </a:r>
        </a:p>
      </xdr:txBody>
    </xdr:sp>
    <xdr:clientData/>
  </xdr:twoCellAnchor>
  <xdr:twoCellAnchor>
    <xdr:from>
      <xdr:col>2</xdr:col>
      <xdr:colOff>0</xdr:colOff>
      <xdr:row>157</xdr:row>
      <xdr:rowOff>0</xdr:rowOff>
    </xdr:from>
    <xdr:to>
      <xdr:col>13</xdr:col>
      <xdr:colOff>0</xdr:colOff>
      <xdr:row>157</xdr:row>
      <xdr:rowOff>0</xdr:rowOff>
    </xdr:to>
    <xdr:sp>
      <xdr:nvSpPr>
        <xdr:cNvPr id="24" name="Text 129"/>
        <xdr:cNvSpPr txBox="1">
          <a:spLocks noChangeArrowheads="1"/>
        </xdr:cNvSpPr>
      </xdr:nvSpPr>
      <xdr:spPr>
        <a:xfrm>
          <a:off x="371475" y="33070800"/>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Remaining 800,000 Ordinary Shares of RM1.00 each in Pengkalen Holiday Resort Sdn Bhd ("PHR"), a subsidiary company of PM Holdings</a:t>
          </a:r>
        </a:p>
      </xdr:txBody>
    </xdr:sp>
    <xdr:clientData/>
  </xdr:twoCellAnchor>
  <xdr:twoCellAnchor>
    <xdr:from>
      <xdr:col>2</xdr:col>
      <xdr:colOff>0</xdr:colOff>
      <xdr:row>157</xdr:row>
      <xdr:rowOff>0</xdr:rowOff>
    </xdr:from>
    <xdr:to>
      <xdr:col>13</xdr:col>
      <xdr:colOff>0</xdr:colOff>
      <xdr:row>157</xdr:row>
      <xdr:rowOff>0</xdr:rowOff>
    </xdr:to>
    <xdr:sp>
      <xdr:nvSpPr>
        <xdr:cNvPr id="25" name="Text 130"/>
        <xdr:cNvSpPr txBox="1">
          <a:spLocks noChangeArrowheads="1"/>
        </xdr:cNvSpPr>
      </xdr:nvSpPr>
      <xdr:spPr>
        <a:xfrm>
          <a:off x="371475" y="33070800"/>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agreement with Lai Sun Development Company Limited ("Lai Sun") for the acquisition of 800,000 ordinary shares of RM1.00 each representing 10% of the total issued and paid-up share capital of PHR from Lai Sun for a cash consideration of RM1 and the acceptance by PM Holdings of the assignment of debt owing to Lai Sun by PHR for a cash consideration of RM0.55 million was completed on 2 April 2002 and interest in PHR increased from 90% to 100%.</a:t>
          </a:r>
        </a:p>
      </xdr:txBody>
    </xdr:sp>
    <xdr:clientData/>
  </xdr:twoCellAnchor>
  <xdr:twoCellAnchor>
    <xdr:from>
      <xdr:col>13</xdr:col>
      <xdr:colOff>0</xdr:colOff>
      <xdr:row>117</xdr:row>
      <xdr:rowOff>0</xdr:rowOff>
    </xdr:from>
    <xdr:to>
      <xdr:col>13</xdr:col>
      <xdr:colOff>0</xdr:colOff>
      <xdr:row>117</xdr:row>
      <xdr:rowOff>0</xdr:rowOff>
    </xdr:to>
    <xdr:sp>
      <xdr:nvSpPr>
        <xdr:cNvPr id="26" name="Text 94"/>
        <xdr:cNvSpPr txBox="1">
          <a:spLocks noChangeArrowheads="1"/>
        </xdr:cNvSpPr>
      </xdr:nvSpPr>
      <xdr:spPr>
        <a:xfrm>
          <a:off x="6877050" y="195548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13</xdr:col>
      <xdr:colOff>0</xdr:colOff>
      <xdr:row>117</xdr:row>
      <xdr:rowOff>0</xdr:rowOff>
    </xdr:from>
    <xdr:to>
      <xdr:col>13</xdr:col>
      <xdr:colOff>0</xdr:colOff>
      <xdr:row>117</xdr:row>
      <xdr:rowOff>0</xdr:rowOff>
    </xdr:to>
    <xdr:sp>
      <xdr:nvSpPr>
        <xdr:cNvPr id="27" name="Text 95"/>
        <xdr:cNvSpPr txBox="1">
          <a:spLocks noChangeArrowheads="1"/>
        </xdr:cNvSpPr>
      </xdr:nvSpPr>
      <xdr:spPr>
        <a:xfrm>
          <a:off x="6877050" y="195548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0</xdr:colOff>
      <xdr:row>135</xdr:row>
      <xdr:rowOff>0</xdr:rowOff>
    </xdr:from>
    <xdr:to>
      <xdr:col>13</xdr:col>
      <xdr:colOff>0</xdr:colOff>
      <xdr:row>135</xdr:row>
      <xdr:rowOff>0</xdr:rowOff>
    </xdr:to>
    <xdr:sp>
      <xdr:nvSpPr>
        <xdr:cNvPr id="28" name="Text 7"/>
        <xdr:cNvSpPr txBox="1">
          <a:spLocks noChangeArrowheads="1"/>
        </xdr:cNvSpPr>
      </xdr:nvSpPr>
      <xdr:spPr>
        <a:xfrm>
          <a:off x="180975" y="25079325"/>
          <a:ext cx="6696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 of land and buildings have been brought forward, without amendment from the previous annual report.</a:t>
          </a:r>
        </a:p>
      </xdr:txBody>
    </xdr:sp>
    <xdr:clientData/>
  </xdr:twoCellAnchor>
  <xdr:twoCellAnchor>
    <xdr:from>
      <xdr:col>1</xdr:col>
      <xdr:colOff>0</xdr:colOff>
      <xdr:row>135</xdr:row>
      <xdr:rowOff>0</xdr:rowOff>
    </xdr:from>
    <xdr:to>
      <xdr:col>13</xdr:col>
      <xdr:colOff>0</xdr:colOff>
      <xdr:row>135</xdr:row>
      <xdr:rowOff>0</xdr:rowOff>
    </xdr:to>
    <xdr:sp>
      <xdr:nvSpPr>
        <xdr:cNvPr id="29" name="Text 7"/>
        <xdr:cNvSpPr txBox="1">
          <a:spLocks noChangeArrowheads="1"/>
        </xdr:cNvSpPr>
      </xdr:nvSpPr>
      <xdr:spPr>
        <a:xfrm>
          <a:off x="180975" y="25079325"/>
          <a:ext cx="6696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other material acquisition and disposal of property, plant and equipment for the financial period under review except for the acquisition and disposal of properties made by the hotel operation in United Kingdom ("UK") amounting to RM15.2 million and RM47.9 million.</a:t>
          </a:r>
        </a:p>
      </xdr:txBody>
    </xdr:sp>
    <xdr:clientData/>
  </xdr:twoCellAnchor>
  <xdr:twoCellAnchor>
    <xdr:from>
      <xdr:col>1</xdr:col>
      <xdr:colOff>0</xdr:colOff>
      <xdr:row>137</xdr:row>
      <xdr:rowOff>0</xdr:rowOff>
    </xdr:from>
    <xdr:to>
      <xdr:col>13</xdr:col>
      <xdr:colOff>0</xdr:colOff>
      <xdr:row>137</xdr:row>
      <xdr:rowOff>0</xdr:rowOff>
    </xdr:to>
    <xdr:sp>
      <xdr:nvSpPr>
        <xdr:cNvPr id="30" name="Text 3"/>
        <xdr:cNvSpPr txBox="1">
          <a:spLocks noChangeArrowheads="1"/>
        </xdr:cNvSpPr>
      </xdr:nvSpPr>
      <xdr:spPr>
        <a:xfrm>
          <a:off x="180975" y="25403175"/>
          <a:ext cx="6696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190500</xdr:colOff>
      <xdr:row>137</xdr:row>
      <xdr:rowOff>0</xdr:rowOff>
    </xdr:from>
    <xdr:to>
      <xdr:col>13</xdr:col>
      <xdr:colOff>0</xdr:colOff>
      <xdr:row>137</xdr:row>
      <xdr:rowOff>0</xdr:rowOff>
    </xdr:to>
    <xdr:sp>
      <xdr:nvSpPr>
        <xdr:cNvPr id="31" name="Text 103"/>
        <xdr:cNvSpPr txBox="1">
          <a:spLocks noChangeArrowheads="1"/>
        </xdr:cNvSpPr>
      </xdr:nvSpPr>
      <xdr:spPr>
        <a:xfrm>
          <a:off x="371475" y="25403175"/>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137</xdr:row>
      <xdr:rowOff>0</xdr:rowOff>
    </xdr:from>
    <xdr:to>
      <xdr:col>13</xdr:col>
      <xdr:colOff>0</xdr:colOff>
      <xdr:row>137</xdr:row>
      <xdr:rowOff>0</xdr:rowOff>
    </xdr:to>
    <xdr:sp>
      <xdr:nvSpPr>
        <xdr:cNvPr id="32" name="Text 105"/>
        <xdr:cNvSpPr txBox="1">
          <a:spLocks noChangeArrowheads="1"/>
        </xdr:cNvSpPr>
      </xdr:nvSpPr>
      <xdr:spPr>
        <a:xfrm>
          <a:off x="180975" y="25403175"/>
          <a:ext cx="6696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2</xdr:col>
      <xdr:colOff>0</xdr:colOff>
      <xdr:row>143</xdr:row>
      <xdr:rowOff>0</xdr:rowOff>
    </xdr:from>
    <xdr:to>
      <xdr:col>13</xdr:col>
      <xdr:colOff>0</xdr:colOff>
      <xdr:row>143</xdr:row>
      <xdr:rowOff>0</xdr:rowOff>
    </xdr:to>
    <xdr:sp>
      <xdr:nvSpPr>
        <xdr:cNvPr id="33" name="Text 129"/>
        <xdr:cNvSpPr txBox="1">
          <a:spLocks noChangeArrowheads="1"/>
        </xdr:cNvSpPr>
      </xdr:nvSpPr>
      <xdr:spPr>
        <a:xfrm>
          <a:off x="371475" y="27898725"/>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1</xdr:col>
      <xdr:colOff>190500</xdr:colOff>
      <xdr:row>137</xdr:row>
      <xdr:rowOff>0</xdr:rowOff>
    </xdr:from>
    <xdr:to>
      <xdr:col>13</xdr:col>
      <xdr:colOff>0</xdr:colOff>
      <xdr:row>137</xdr:row>
      <xdr:rowOff>0</xdr:rowOff>
    </xdr:to>
    <xdr:sp>
      <xdr:nvSpPr>
        <xdr:cNvPr id="34" name="Text 142"/>
        <xdr:cNvSpPr txBox="1">
          <a:spLocks noChangeArrowheads="1"/>
        </xdr:cNvSpPr>
      </xdr:nvSpPr>
      <xdr:spPr>
        <a:xfrm>
          <a:off x="371475" y="25403175"/>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13</xdr:col>
      <xdr:colOff>0</xdr:colOff>
      <xdr:row>143</xdr:row>
      <xdr:rowOff>0</xdr:rowOff>
    </xdr:from>
    <xdr:to>
      <xdr:col>13</xdr:col>
      <xdr:colOff>0</xdr:colOff>
      <xdr:row>143</xdr:row>
      <xdr:rowOff>0</xdr:rowOff>
    </xdr:to>
    <xdr:sp>
      <xdr:nvSpPr>
        <xdr:cNvPr id="35" name="Text 49"/>
        <xdr:cNvSpPr txBox="1">
          <a:spLocks noChangeArrowheads="1"/>
        </xdr:cNvSpPr>
      </xdr:nvSpPr>
      <xdr:spPr>
        <a:xfrm>
          <a:off x="6877050" y="278987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148</xdr:row>
      <xdr:rowOff>0</xdr:rowOff>
    </xdr:from>
    <xdr:to>
      <xdr:col>13</xdr:col>
      <xdr:colOff>0</xdr:colOff>
      <xdr:row>148</xdr:row>
      <xdr:rowOff>0</xdr:rowOff>
    </xdr:to>
    <xdr:sp>
      <xdr:nvSpPr>
        <xdr:cNvPr id="36" name="Text 49"/>
        <xdr:cNvSpPr txBox="1">
          <a:spLocks noChangeArrowheads="1"/>
        </xdr:cNvSpPr>
      </xdr:nvSpPr>
      <xdr:spPr>
        <a:xfrm>
          <a:off x="6877050" y="312324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xdr:col>
      <xdr:colOff>19050</xdr:colOff>
      <xdr:row>152</xdr:row>
      <xdr:rowOff>0</xdr:rowOff>
    </xdr:from>
    <xdr:to>
      <xdr:col>13</xdr:col>
      <xdr:colOff>0</xdr:colOff>
      <xdr:row>152</xdr:row>
      <xdr:rowOff>0</xdr:rowOff>
    </xdr:to>
    <xdr:sp>
      <xdr:nvSpPr>
        <xdr:cNvPr id="37" name="Text 8"/>
        <xdr:cNvSpPr txBox="1">
          <a:spLocks noChangeArrowheads="1"/>
        </xdr:cNvSpPr>
      </xdr:nvSpPr>
      <xdr:spPr>
        <a:xfrm>
          <a:off x="200025" y="32070675"/>
          <a:ext cx="6677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28575</xdr:colOff>
      <xdr:row>157</xdr:row>
      <xdr:rowOff>0</xdr:rowOff>
    </xdr:from>
    <xdr:to>
      <xdr:col>13</xdr:col>
      <xdr:colOff>0</xdr:colOff>
      <xdr:row>157</xdr:row>
      <xdr:rowOff>0</xdr:rowOff>
    </xdr:to>
    <xdr:sp>
      <xdr:nvSpPr>
        <xdr:cNvPr id="38" name="Text 40"/>
        <xdr:cNvSpPr txBox="1">
          <a:spLocks noChangeArrowheads="1"/>
        </xdr:cNvSpPr>
      </xdr:nvSpPr>
      <xdr:spPr>
        <a:xfrm>
          <a:off x="209550" y="33070800"/>
          <a:ext cx="6667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addition to the above, the Group's share of capital commitments of the joint ventures in respect of capital expenditure contracted but not provided for amounting to RM___ million.</a:t>
          </a:r>
        </a:p>
      </xdr:txBody>
    </xdr:sp>
    <xdr:clientData/>
  </xdr:twoCellAnchor>
  <xdr:twoCellAnchor>
    <xdr:from>
      <xdr:col>13</xdr:col>
      <xdr:colOff>0</xdr:colOff>
      <xdr:row>145</xdr:row>
      <xdr:rowOff>0</xdr:rowOff>
    </xdr:from>
    <xdr:to>
      <xdr:col>13</xdr:col>
      <xdr:colOff>0</xdr:colOff>
      <xdr:row>145</xdr:row>
      <xdr:rowOff>0</xdr:rowOff>
    </xdr:to>
    <xdr:sp>
      <xdr:nvSpPr>
        <xdr:cNvPr id="39" name="Text 49"/>
        <xdr:cNvSpPr txBox="1">
          <a:spLocks noChangeArrowheads="1"/>
        </xdr:cNvSpPr>
      </xdr:nvSpPr>
      <xdr:spPr>
        <a:xfrm>
          <a:off x="6877050" y="292131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146</xdr:row>
      <xdr:rowOff>0</xdr:rowOff>
    </xdr:from>
    <xdr:to>
      <xdr:col>13</xdr:col>
      <xdr:colOff>0</xdr:colOff>
      <xdr:row>146</xdr:row>
      <xdr:rowOff>0</xdr:rowOff>
    </xdr:to>
    <xdr:sp>
      <xdr:nvSpPr>
        <xdr:cNvPr id="40" name="Text 49"/>
        <xdr:cNvSpPr txBox="1">
          <a:spLocks noChangeArrowheads="1"/>
        </xdr:cNvSpPr>
      </xdr:nvSpPr>
      <xdr:spPr>
        <a:xfrm>
          <a:off x="6877050" y="302323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12</xdr:col>
      <xdr:colOff>609600</xdr:colOff>
      <xdr:row>117</xdr:row>
      <xdr:rowOff>0</xdr:rowOff>
    </xdr:from>
    <xdr:to>
      <xdr:col>13</xdr:col>
      <xdr:colOff>0</xdr:colOff>
      <xdr:row>117</xdr:row>
      <xdr:rowOff>0</xdr:rowOff>
    </xdr:to>
    <xdr:sp>
      <xdr:nvSpPr>
        <xdr:cNvPr id="41" name="Text 94"/>
        <xdr:cNvSpPr txBox="1">
          <a:spLocks noChangeArrowheads="1"/>
        </xdr:cNvSpPr>
      </xdr:nvSpPr>
      <xdr:spPr>
        <a:xfrm>
          <a:off x="6877050" y="195548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13</xdr:col>
      <xdr:colOff>0</xdr:colOff>
      <xdr:row>117</xdr:row>
      <xdr:rowOff>0</xdr:rowOff>
    </xdr:from>
    <xdr:to>
      <xdr:col>13</xdr:col>
      <xdr:colOff>0</xdr:colOff>
      <xdr:row>117</xdr:row>
      <xdr:rowOff>0</xdr:rowOff>
    </xdr:to>
    <xdr:sp>
      <xdr:nvSpPr>
        <xdr:cNvPr id="42" name="Text 95"/>
        <xdr:cNvSpPr txBox="1">
          <a:spLocks noChangeArrowheads="1"/>
        </xdr:cNvSpPr>
      </xdr:nvSpPr>
      <xdr:spPr>
        <a:xfrm>
          <a:off x="6877050" y="195548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609600</xdr:colOff>
      <xdr:row>117</xdr:row>
      <xdr:rowOff>0</xdr:rowOff>
    </xdr:from>
    <xdr:to>
      <xdr:col>13</xdr:col>
      <xdr:colOff>0</xdr:colOff>
      <xdr:row>117</xdr:row>
      <xdr:rowOff>0</xdr:rowOff>
    </xdr:to>
    <xdr:sp>
      <xdr:nvSpPr>
        <xdr:cNvPr id="43" name="Text 94"/>
        <xdr:cNvSpPr txBox="1">
          <a:spLocks noChangeArrowheads="1"/>
        </xdr:cNvSpPr>
      </xdr:nvSpPr>
      <xdr:spPr>
        <a:xfrm>
          <a:off x="6877050" y="195548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editAs="oneCell">
    <xdr:from>
      <xdr:col>11</xdr:col>
      <xdr:colOff>76200</xdr:colOff>
      <xdr:row>0</xdr:row>
      <xdr:rowOff>57150</xdr:rowOff>
    </xdr:from>
    <xdr:to>
      <xdr:col>12</xdr:col>
      <xdr:colOff>381000</xdr:colOff>
      <xdr:row>4</xdr:row>
      <xdr:rowOff>76200</xdr:rowOff>
    </xdr:to>
    <xdr:pic>
      <xdr:nvPicPr>
        <xdr:cNvPr id="44" name="Picture 137"/>
        <xdr:cNvPicPr preferRelativeResize="1">
          <a:picLocks noChangeAspect="1"/>
        </xdr:cNvPicPr>
      </xdr:nvPicPr>
      <xdr:blipFill>
        <a:blip r:embed="rId1"/>
        <a:stretch>
          <a:fillRect/>
        </a:stretch>
      </xdr:blipFill>
      <xdr:spPr>
        <a:xfrm>
          <a:off x="5543550" y="57150"/>
          <a:ext cx="11049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162</xdr:row>
      <xdr:rowOff>0</xdr:rowOff>
    </xdr:from>
    <xdr:to>
      <xdr:col>10</xdr:col>
      <xdr:colOff>752475</xdr:colOff>
      <xdr:row>162</xdr:row>
      <xdr:rowOff>0</xdr:rowOff>
    </xdr:to>
    <xdr:sp>
      <xdr:nvSpPr>
        <xdr:cNvPr id="1" name="Text 28"/>
        <xdr:cNvSpPr txBox="1">
          <a:spLocks noChangeArrowheads="1"/>
        </xdr:cNvSpPr>
      </xdr:nvSpPr>
      <xdr:spPr>
        <a:xfrm>
          <a:off x="209550" y="45072300"/>
          <a:ext cx="6115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Laura Ashley, the overseas retailing division of the Group has taken a decision to defer the launch of their transactional website until they are satisfied that the site will live up to customer's expectations and that they have a similar experience on-line as they would expect in store or when using Mail Order.
The retailing division of the Group in Malaysia has successfully implemented the first department store link up with the back office system in April 2001 under the Enterprise Resource Planning ("ERP") project.  The finance and warehouse modules will commence in Phase 2 of the ERP project commencing June 2001.  The roll out to remaining department stores will be carried out between June and November 2001.  The pilot link up of five specialty stores with the back office is in progress.
Zhaodaola Limited ("Zhaodaola"), in which the Group has an investment, continues to be the leading lifestyle internet company in China and it has been scaling and refining continuously its business model. Zhaodaola's comprehensive set of e-business solutions, e-promotion platform and e-fashion community are continuing to usher foreign and domestic top brand name companies into China's e-marketplace.  Zhaodaola is also providing e-marketing and e-business solutions to traditional companies offering innovative, personalized and functional online business strategies and technical services to support marketplace initiatives.  
</a:t>
          </a:r>
        </a:p>
      </xdr:txBody>
    </xdr:sp>
    <xdr:clientData/>
  </xdr:twoCellAnchor>
  <xdr:twoCellAnchor>
    <xdr:from>
      <xdr:col>1</xdr:col>
      <xdr:colOff>0</xdr:colOff>
      <xdr:row>158</xdr:row>
      <xdr:rowOff>0</xdr:rowOff>
    </xdr:from>
    <xdr:to>
      <xdr:col>10</xdr:col>
      <xdr:colOff>571500</xdr:colOff>
      <xdr:row>158</xdr:row>
      <xdr:rowOff>0</xdr:rowOff>
    </xdr:to>
    <xdr:sp>
      <xdr:nvSpPr>
        <xdr:cNvPr id="2" name="Text 33"/>
        <xdr:cNvSpPr txBox="1">
          <a:spLocks noChangeArrowheads="1"/>
        </xdr:cNvSpPr>
      </xdr:nvSpPr>
      <xdr:spPr>
        <a:xfrm>
          <a:off x="209550" y="44243625"/>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
</a:t>
          </a:r>
        </a:p>
      </xdr:txBody>
    </xdr:sp>
    <xdr:clientData/>
  </xdr:twoCellAnchor>
  <xdr:twoCellAnchor>
    <xdr:from>
      <xdr:col>1</xdr:col>
      <xdr:colOff>19050</xdr:colOff>
      <xdr:row>158</xdr:row>
      <xdr:rowOff>0</xdr:rowOff>
    </xdr:from>
    <xdr:to>
      <xdr:col>11</xdr:col>
      <xdr:colOff>0</xdr:colOff>
      <xdr:row>158</xdr:row>
      <xdr:rowOff>0</xdr:rowOff>
    </xdr:to>
    <xdr:sp>
      <xdr:nvSpPr>
        <xdr:cNvPr id="3" name="Text 30"/>
        <xdr:cNvSpPr txBox="1">
          <a:spLocks noChangeArrowheads="1"/>
        </xdr:cNvSpPr>
      </xdr:nvSpPr>
      <xdr:spPr>
        <a:xfrm>
          <a:off x="228600" y="44243625"/>
          <a:ext cx="6096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businesses where seasonal or cyclical factors, other than economic factors, would have some effects on operations are as follows:-</a:t>
          </a:r>
        </a:p>
      </xdr:txBody>
    </xdr:sp>
    <xdr:clientData/>
  </xdr:twoCellAnchor>
  <xdr:twoCellAnchor>
    <xdr:from>
      <xdr:col>2</xdr:col>
      <xdr:colOff>0</xdr:colOff>
      <xdr:row>158</xdr:row>
      <xdr:rowOff>0</xdr:rowOff>
    </xdr:from>
    <xdr:to>
      <xdr:col>11</xdr:col>
      <xdr:colOff>0</xdr:colOff>
      <xdr:row>158</xdr:row>
      <xdr:rowOff>0</xdr:rowOff>
    </xdr:to>
    <xdr:sp>
      <xdr:nvSpPr>
        <xdr:cNvPr id="4" name="Text 42"/>
        <xdr:cNvSpPr txBox="1">
          <a:spLocks noChangeArrowheads="1"/>
        </xdr:cNvSpPr>
      </xdr:nvSpPr>
      <xdr:spPr>
        <a:xfrm>
          <a:off x="428625" y="44243625"/>
          <a:ext cx="5895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retail operations in United Kingdom normally record better sales in the fourth quarter of the financial year due to the Christmas season.  Similarly, the retail operations in Malaysia have seasonal peaks in tandem with the various festive seasons;</a:t>
          </a:r>
        </a:p>
      </xdr:txBody>
    </xdr:sp>
    <xdr:clientData/>
  </xdr:twoCellAnchor>
  <xdr:twoCellAnchor>
    <xdr:from>
      <xdr:col>2</xdr:col>
      <xdr:colOff>0</xdr:colOff>
      <xdr:row>158</xdr:row>
      <xdr:rowOff>0</xdr:rowOff>
    </xdr:from>
    <xdr:to>
      <xdr:col>11</xdr:col>
      <xdr:colOff>0</xdr:colOff>
      <xdr:row>158</xdr:row>
      <xdr:rowOff>0</xdr:rowOff>
    </xdr:to>
    <xdr:sp>
      <xdr:nvSpPr>
        <xdr:cNvPr id="5" name="Text 43"/>
        <xdr:cNvSpPr txBox="1">
          <a:spLocks noChangeArrowheads="1"/>
        </xdr:cNvSpPr>
      </xdr:nvSpPr>
      <xdr:spPr>
        <a:xfrm>
          <a:off x="428625" y="44243625"/>
          <a:ext cx="5895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hotel operations in United Kingdom and Australia normally will experience low trading after Christmas, New Year and Easter  due to the after effects of the holiday seasons.  Additionally, winter periods will also experience a decline in trading;</a:t>
          </a:r>
        </a:p>
      </xdr:txBody>
    </xdr:sp>
    <xdr:clientData/>
  </xdr:twoCellAnchor>
  <xdr:twoCellAnchor>
    <xdr:from>
      <xdr:col>1</xdr:col>
      <xdr:colOff>19050</xdr:colOff>
      <xdr:row>158</xdr:row>
      <xdr:rowOff>0</xdr:rowOff>
    </xdr:from>
    <xdr:to>
      <xdr:col>11</xdr:col>
      <xdr:colOff>0</xdr:colOff>
      <xdr:row>158</xdr:row>
      <xdr:rowOff>0</xdr:rowOff>
    </xdr:to>
    <xdr:sp>
      <xdr:nvSpPr>
        <xdr:cNvPr id="6" name="Text 140"/>
        <xdr:cNvSpPr txBox="1">
          <a:spLocks noChangeArrowheads="1"/>
        </xdr:cNvSpPr>
      </xdr:nvSpPr>
      <xdr:spPr>
        <a:xfrm>
          <a:off x="228600" y="44243625"/>
          <a:ext cx="6096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financial period ended 30 June 2002 that have not been reflected in the financial statements for the said period as at the date of this report.</a:t>
          </a:r>
        </a:p>
      </xdr:txBody>
    </xdr:sp>
    <xdr:clientData/>
  </xdr:twoCellAnchor>
  <xdr:twoCellAnchor>
    <xdr:from>
      <xdr:col>2</xdr:col>
      <xdr:colOff>0</xdr:colOff>
      <xdr:row>158</xdr:row>
      <xdr:rowOff>0</xdr:rowOff>
    </xdr:from>
    <xdr:to>
      <xdr:col>11</xdr:col>
      <xdr:colOff>0</xdr:colOff>
      <xdr:row>158</xdr:row>
      <xdr:rowOff>0</xdr:rowOff>
    </xdr:to>
    <xdr:sp>
      <xdr:nvSpPr>
        <xdr:cNvPr id="7" name="Text 44"/>
        <xdr:cNvSpPr txBox="1">
          <a:spLocks noChangeArrowheads="1"/>
        </xdr:cNvSpPr>
      </xdr:nvSpPr>
      <xdr:spPr>
        <a:xfrm>
          <a:off x="428625" y="44243625"/>
          <a:ext cx="5895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and</a:t>
          </a:r>
        </a:p>
      </xdr:txBody>
    </xdr:sp>
    <xdr:clientData/>
  </xdr:twoCellAnchor>
  <xdr:twoCellAnchor>
    <xdr:from>
      <xdr:col>2</xdr:col>
      <xdr:colOff>0</xdr:colOff>
      <xdr:row>158</xdr:row>
      <xdr:rowOff>0</xdr:rowOff>
    </xdr:from>
    <xdr:to>
      <xdr:col>11</xdr:col>
      <xdr:colOff>0</xdr:colOff>
      <xdr:row>158</xdr:row>
      <xdr:rowOff>0</xdr:rowOff>
    </xdr:to>
    <xdr:sp>
      <xdr:nvSpPr>
        <xdr:cNvPr id="8" name="Text 45"/>
        <xdr:cNvSpPr txBox="1">
          <a:spLocks noChangeArrowheads="1"/>
        </xdr:cNvSpPr>
      </xdr:nvSpPr>
      <xdr:spPr>
        <a:xfrm>
          <a:off x="428625" y="44243625"/>
          <a:ext cx="5895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revenue receivable from the education operations in Australia is affected by the school holidays particularly in the first and fourth quarter of the financial year.</a:t>
          </a:r>
        </a:p>
      </xdr:txBody>
    </xdr:sp>
    <xdr:clientData/>
  </xdr:twoCellAnchor>
  <xdr:twoCellAnchor>
    <xdr:from>
      <xdr:col>7</xdr:col>
      <xdr:colOff>209550</xdr:colOff>
      <xdr:row>36</xdr:row>
      <xdr:rowOff>0</xdr:rowOff>
    </xdr:from>
    <xdr:to>
      <xdr:col>8</xdr:col>
      <xdr:colOff>104775</xdr:colOff>
      <xdr:row>36</xdr:row>
      <xdr:rowOff>0</xdr:rowOff>
    </xdr:to>
    <xdr:sp>
      <xdr:nvSpPr>
        <xdr:cNvPr id="9" name="Text 50"/>
        <xdr:cNvSpPr txBox="1">
          <a:spLocks noChangeArrowheads="1"/>
        </xdr:cNvSpPr>
      </xdr:nvSpPr>
      <xdr:spPr>
        <a:xfrm>
          <a:off x="3057525" y="11706225"/>
          <a:ext cx="695325"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30/6/2002</a:t>
          </a:r>
        </a:p>
      </xdr:txBody>
    </xdr:sp>
    <xdr:clientData/>
  </xdr:twoCellAnchor>
  <xdr:twoCellAnchor>
    <xdr:from>
      <xdr:col>1</xdr:col>
      <xdr:colOff>9525</xdr:colOff>
      <xdr:row>78</xdr:row>
      <xdr:rowOff>0</xdr:rowOff>
    </xdr:from>
    <xdr:to>
      <xdr:col>11</xdr:col>
      <xdr:colOff>0</xdr:colOff>
      <xdr:row>78</xdr:row>
      <xdr:rowOff>0</xdr:rowOff>
    </xdr:to>
    <xdr:sp>
      <xdr:nvSpPr>
        <xdr:cNvPr id="10" name="Text 22"/>
        <xdr:cNvSpPr txBox="1">
          <a:spLocks noChangeArrowheads="1"/>
        </xdr:cNvSpPr>
      </xdr:nvSpPr>
      <xdr:spPr>
        <a:xfrm>
          <a:off x="219075" y="19402425"/>
          <a:ext cx="6105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2</xdr:col>
      <xdr:colOff>0</xdr:colOff>
      <xdr:row>131</xdr:row>
      <xdr:rowOff>0</xdr:rowOff>
    </xdr:from>
    <xdr:to>
      <xdr:col>10</xdr:col>
      <xdr:colOff>723900</xdr:colOff>
      <xdr:row>131</xdr:row>
      <xdr:rowOff>0</xdr:rowOff>
    </xdr:to>
    <xdr:sp>
      <xdr:nvSpPr>
        <xdr:cNvPr id="11" name="Text 84"/>
        <xdr:cNvSpPr txBox="1">
          <a:spLocks noChangeArrowheads="1"/>
        </xdr:cNvSpPr>
      </xdr:nvSpPr>
      <xdr:spPr>
        <a:xfrm>
          <a:off x="428625" y="34070925"/>
          <a:ext cx="5867400" cy="0"/>
        </a:xfrm>
        <a:prstGeom prst="rect">
          <a:avLst/>
        </a:prstGeom>
        <a:noFill/>
        <a:ln w="1" cmpd="sng">
          <a:noFill/>
        </a:ln>
      </xdr:spPr>
      <xdr:txBody>
        <a:bodyPr vertOverflow="clip" wrap="square"/>
        <a:p>
          <a:pPr algn="just">
            <a:defRPr/>
          </a:pPr>
          <a:r>
            <a:rPr lang="en-US" cap="none" sz="1000" b="0" i="0" u="none" baseline="0">
              <a:latin typeface="Arial"/>
              <a:ea typeface="Arial"/>
              <a:cs typeface="Arial"/>
            </a:rPr>
            <a:t>The long term borrowings include redeemable convertible bond at nominal value of RM1,000,000 issued by PM Capital on 29 December 1999 pursuant to the scheme of arrangement of a stockbroking subsidiary. The bond is convertible up to 1,000,000 new ordinary shares in PM Capital within a 5 year period to 28 December 2004 or redeemable for cash at maturity date on 29 December 2004 at the issue price.</a:t>
          </a:r>
        </a:p>
      </xdr:txBody>
    </xdr:sp>
    <xdr:clientData/>
  </xdr:twoCellAnchor>
  <xdr:twoCellAnchor>
    <xdr:from>
      <xdr:col>1</xdr:col>
      <xdr:colOff>219075</xdr:colOff>
      <xdr:row>133</xdr:row>
      <xdr:rowOff>0</xdr:rowOff>
    </xdr:from>
    <xdr:to>
      <xdr:col>10</xdr:col>
      <xdr:colOff>752475</xdr:colOff>
      <xdr:row>133</xdr:row>
      <xdr:rowOff>0</xdr:rowOff>
    </xdr:to>
    <xdr:sp>
      <xdr:nvSpPr>
        <xdr:cNvPr id="12" name="Text 55"/>
        <xdr:cNvSpPr txBox="1">
          <a:spLocks noChangeArrowheads="1"/>
        </xdr:cNvSpPr>
      </xdr:nvSpPr>
      <xdr:spPr>
        <a:xfrm>
          <a:off x="428625" y="34394775"/>
          <a:ext cx="589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Network Foods Limited ("NFL"), a subsidiary of PMC, has entered into forward exchange contracts to hedge certain purchase commitments for imported confectionery lines from overseas suppliers against exchange rate movements.  The aggregates of outstanding forward exchange contracts as at 24 August 2000 are as follows:-
</a:t>
          </a:r>
        </a:p>
      </xdr:txBody>
    </xdr:sp>
    <xdr:clientData/>
  </xdr:twoCellAnchor>
  <xdr:twoCellAnchor>
    <xdr:from>
      <xdr:col>7</xdr:col>
      <xdr:colOff>552450</xdr:colOff>
      <xdr:row>133</xdr:row>
      <xdr:rowOff>0</xdr:rowOff>
    </xdr:from>
    <xdr:to>
      <xdr:col>9</xdr:col>
      <xdr:colOff>381000</xdr:colOff>
      <xdr:row>133</xdr:row>
      <xdr:rowOff>0</xdr:rowOff>
    </xdr:to>
    <xdr:sp>
      <xdr:nvSpPr>
        <xdr:cNvPr id="13" name="Text 63"/>
        <xdr:cNvSpPr txBox="1">
          <a:spLocks noChangeArrowheads="1"/>
        </xdr:cNvSpPr>
      </xdr:nvSpPr>
      <xdr:spPr>
        <a:xfrm>
          <a:off x="3400425" y="34394775"/>
          <a:ext cx="160020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Australian
dollars to
be purchased</a:t>
          </a:r>
          <a:r>
            <a:rPr lang="en-US" cap="none" sz="1000" b="1" i="0" u="none" baseline="0">
              <a:latin typeface="Arial"/>
              <a:ea typeface="Arial"/>
              <a:cs typeface="Arial"/>
            </a:rPr>
            <a:t>
A$'000</a:t>
          </a:r>
        </a:p>
      </xdr:txBody>
    </xdr:sp>
    <xdr:clientData/>
  </xdr:twoCellAnchor>
  <xdr:twoCellAnchor>
    <xdr:from>
      <xdr:col>10</xdr:col>
      <xdr:colOff>38100</xdr:colOff>
      <xdr:row>133</xdr:row>
      <xdr:rowOff>0</xdr:rowOff>
    </xdr:from>
    <xdr:to>
      <xdr:col>11</xdr:col>
      <xdr:colOff>152400</xdr:colOff>
      <xdr:row>133</xdr:row>
      <xdr:rowOff>0</xdr:rowOff>
    </xdr:to>
    <xdr:sp>
      <xdr:nvSpPr>
        <xdr:cNvPr id="14" name="Text 65"/>
        <xdr:cNvSpPr txBox="1">
          <a:spLocks noChangeArrowheads="1"/>
        </xdr:cNvSpPr>
      </xdr:nvSpPr>
      <xdr:spPr>
        <a:xfrm>
          <a:off x="5610225" y="34394775"/>
          <a:ext cx="86677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Ringgit
equivalent</a:t>
          </a:r>
          <a:r>
            <a:rPr lang="en-US" cap="none" sz="1000" b="1" i="0" u="none" baseline="0">
              <a:latin typeface="Arial"/>
              <a:ea typeface="Arial"/>
              <a:cs typeface="Arial"/>
            </a:rPr>
            <a:t>
RM'000</a:t>
          </a:r>
        </a:p>
      </xdr:txBody>
    </xdr:sp>
    <xdr:clientData/>
  </xdr:twoCellAnchor>
  <xdr:twoCellAnchor>
    <xdr:from>
      <xdr:col>6</xdr:col>
      <xdr:colOff>9525</xdr:colOff>
      <xdr:row>133</xdr:row>
      <xdr:rowOff>0</xdr:rowOff>
    </xdr:from>
    <xdr:to>
      <xdr:col>7</xdr:col>
      <xdr:colOff>180975</xdr:colOff>
      <xdr:row>133</xdr:row>
      <xdr:rowOff>0</xdr:rowOff>
    </xdr:to>
    <xdr:sp>
      <xdr:nvSpPr>
        <xdr:cNvPr id="15" name="Text 73"/>
        <xdr:cNvSpPr txBox="1">
          <a:spLocks noChangeArrowheads="1"/>
        </xdr:cNvSpPr>
      </xdr:nvSpPr>
      <xdr:spPr>
        <a:xfrm>
          <a:off x="2000250" y="34394775"/>
          <a:ext cx="102870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Average 
exchange 
rates
contracted</a:t>
          </a:r>
        </a:p>
      </xdr:txBody>
    </xdr:sp>
    <xdr:clientData/>
  </xdr:twoCellAnchor>
  <xdr:twoCellAnchor>
    <xdr:from>
      <xdr:col>4</xdr:col>
      <xdr:colOff>133350</xdr:colOff>
      <xdr:row>36</xdr:row>
      <xdr:rowOff>0</xdr:rowOff>
    </xdr:from>
    <xdr:to>
      <xdr:col>5</xdr:col>
      <xdr:colOff>76200</xdr:colOff>
      <xdr:row>36</xdr:row>
      <xdr:rowOff>0</xdr:rowOff>
    </xdr:to>
    <xdr:sp>
      <xdr:nvSpPr>
        <xdr:cNvPr id="16" name="Text 1"/>
        <xdr:cNvSpPr txBox="1">
          <a:spLocks noChangeArrowheads="1"/>
        </xdr:cNvSpPr>
      </xdr:nvSpPr>
      <xdr:spPr>
        <a:xfrm>
          <a:off x="942975" y="11706225"/>
          <a:ext cx="33337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QUARTER</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8</xdr:col>
      <xdr:colOff>142875</xdr:colOff>
      <xdr:row>36</xdr:row>
      <xdr:rowOff>0</xdr:rowOff>
    </xdr:from>
    <xdr:to>
      <xdr:col>9</xdr:col>
      <xdr:colOff>85725</xdr:colOff>
      <xdr:row>36</xdr:row>
      <xdr:rowOff>0</xdr:rowOff>
    </xdr:to>
    <xdr:sp>
      <xdr:nvSpPr>
        <xdr:cNvPr id="17" name="Text 2"/>
        <xdr:cNvSpPr txBox="1">
          <a:spLocks noChangeArrowheads="1"/>
        </xdr:cNvSpPr>
      </xdr:nvSpPr>
      <xdr:spPr>
        <a:xfrm>
          <a:off x="3790950" y="11706225"/>
          <a:ext cx="9144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TO DATE</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6</xdr:col>
      <xdr:colOff>9525</xdr:colOff>
      <xdr:row>36</xdr:row>
      <xdr:rowOff>0</xdr:rowOff>
    </xdr:from>
    <xdr:to>
      <xdr:col>8</xdr:col>
      <xdr:colOff>104775</xdr:colOff>
      <xdr:row>36</xdr:row>
      <xdr:rowOff>0</xdr:rowOff>
    </xdr:to>
    <xdr:sp>
      <xdr:nvSpPr>
        <xdr:cNvPr id="18" name="Text 3"/>
        <xdr:cNvSpPr txBox="1">
          <a:spLocks noChangeArrowheads="1"/>
        </xdr:cNvSpPr>
      </xdr:nvSpPr>
      <xdr:spPr>
        <a:xfrm>
          <a:off x="2000250" y="11706225"/>
          <a:ext cx="1752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QUARTER</a:t>
          </a:r>
          <a:r>
            <a:rPr lang="en-US" cap="none" sz="800" b="1" i="0" u="none" baseline="0">
              <a:latin typeface="Arial"/>
              <a:ea typeface="Arial"/>
              <a:cs typeface="Arial"/>
            </a:rPr>
            <a:t>
</a:t>
          </a:r>
          <a:r>
            <a:rPr lang="en-US" cap="none" sz="1000" b="1" i="0" u="none" baseline="0">
              <a:latin typeface="Arial"/>
              <a:ea typeface="Arial"/>
              <a:cs typeface="Arial"/>
            </a:rPr>
            <a:t>30/9/2001</a:t>
          </a:r>
        </a:p>
      </xdr:txBody>
    </xdr:sp>
    <xdr:clientData/>
  </xdr:twoCellAnchor>
  <xdr:twoCellAnchor>
    <xdr:from>
      <xdr:col>10</xdr:col>
      <xdr:colOff>9525</xdr:colOff>
      <xdr:row>36</xdr:row>
      <xdr:rowOff>0</xdr:rowOff>
    </xdr:from>
    <xdr:to>
      <xdr:col>11</xdr:col>
      <xdr:colOff>247650</xdr:colOff>
      <xdr:row>36</xdr:row>
      <xdr:rowOff>0</xdr:rowOff>
    </xdr:to>
    <xdr:sp>
      <xdr:nvSpPr>
        <xdr:cNvPr id="19" name="Text 4"/>
        <xdr:cNvSpPr txBox="1">
          <a:spLocks noChangeArrowheads="1"/>
        </xdr:cNvSpPr>
      </xdr:nvSpPr>
      <xdr:spPr>
        <a:xfrm>
          <a:off x="5581650" y="11706225"/>
          <a:ext cx="990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PERIOD</a:t>
          </a:r>
          <a:r>
            <a:rPr lang="en-US" cap="none" sz="800" b="1" i="0" u="none" baseline="0">
              <a:latin typeface="Arial"/>
              <a:ea typeface="Arial"/>
              <a:cs typeface="Arial"/>
            </a:rPr>
            <a:t>
</a:t>
          </a:r>
          <a:r>
            <a:rPr lang="en-US" cap="none" sz="1000" b="1" i="0" u="none" baseline="0">
              <a:latin typeface="Arial"/>
              <a:ea typeface="Arial"/>
              <a:cs typeface="Arial"/>
            </a:rPr>
            <a:t>30/9/2001
</a:t>
          </a:r>
        </a:p>
      </xdr:txBody>
    </xdr:sp>
    <xdr:clientData/>
  </xdr:twoCellAnchor>
  <xdr:twoCellAnchor editAs="oneCell">
    <xdr:from>
      <xdr:col>9</xdr:col>
      <xdr:colOff>438150</xdr:colOff>
      <xdr:row>0</xdr:row>
      <xdr:rowOff>76200</xdr:rowOff>
    </xdr:from>
    <xdr:to>
      <xdr:col>10</xdr:col>
      <xdr:colOff>600075</xdr:colOff>
      <xdr:row>4</xdr:row>
      <xdr:rowOff>142875</xdr:rowOff>
    </xdr:to>
    <xdr:pic>
      <xdr:nvPicPr>
        <xdr:cNvPr id="20" name="Picture 83"/>
        <xdr:cNvPicPr preferRelativeResize="1">
          <a:picLocks noChangeAspect="1"/>
        </xdr:cNvPicPr>
      </xdr:nvPicPr>
      <xdr:blipFill>
        <a:blip r:embed="rId1"/>
        <a:stretch>
          <a:fillRect/>
        </a:stretch>
      </xdr:blipFill>
      <xdr:spPr>
        <a:xfrm>
          <a:off x="5057775" y="76200"/>
          <a:ext cx="11144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57"/>
  <sheetViews>
    <sheetView showGridLines="0" tabSelected="1" workbookViewId="0" topLeftCell="A1">
      <selection activeCell="A1" sqref="A1"/>
    </sheetView>
  </sheetViews>
  <sheetFormatPr defaultColWidth="9.140625" defaultRowHeight="12.75"/>
  <cols>
    <col min="1" max="1" width="4.28125" style="0" customWidth="1"/>
    <col min="2" max="2" width="3.00390625" style="0" customWidth="1"/>
    <col min="3" max="3" width="25.140625" style="0" customWidth="1"/>
    <col min="4" max="4" width="6.421875" style="0" customWidth="1"/>
    <col min="5" max="5" width="11.8515625" style="0" customWidth="1"/>
    <col min="6" max="6" width="2.28125" style="0" customWidth="1"/>
    <col min="7" max="7" width="10.421875" style="2" customWidth="1"/>
    <col min="8" max="8" width="3.00390625" style="2" customWidth="1"/>
    <col min="9" max="9" width="10.57421875" style="0" customWidth="1"/>
    <col min="10" max="10" width="2.28125" style="0" customWidth="1"/>
    <col min="11" max="11" width="10.7109375" style="0" customWidth="1"/>
    <col min="12" max="12" width="7.00390625" style="0" customWidth="1"/>
  </cols>
  <sheetData>
    <row r="1" spans="1:12" ht="15.75">
      <c r="A1" s="128"/>
      <c r="B1" s="128"/>
      <c r="C1" s="128"/>
      <c r="D1" s="128"/>
      <c r="E1" s="128"/>
      <c r="F1" s="128"/>
      <c r="G1" s="128"/>
      <c r="H1" s="128"/>
      <c r="I1" s="128"/>
      <c r="J1" s="128"/>
      <c r="K1" s="128"/>
      <c r="L1" s="128"/>
    </row>
    <row r="2" spans="1:12" ht="15.75">
      <c r="A2" s="128"/>
      <c r="B2" s="128"/>
      <c r="C2" s="128"/>
      <c r="D2" s="128"/>
      <c r="E2" s="128"/>
      <c r="F2" s="128"/>
      <c r="G2" s="128"/>
      <c r="H2" s="128"/>
      <c r="I2" s="128"/>
      <c r="J2" s="128"/>
      <c r="K2" s="128"/>
      <c r="L2" s="128"/>
    </row>
    <row r="3" spans="1:12" ht="15.75">
      <c r="A3" s="128"/>
      <c r="B3" s="128"/>
      <c r="C3" s="128"/>
      <c r="D3" s="128"/>
      <c r="E3" s="128"/>
      <c r="F3" s="128"/>
      <c r="G3" s="128"/>
      <c r="H3" s="128"/>
      <c r="I3" s="128"/>
      <c r="J3" s="128"/>
      <c r="K3" s="128"/>
      <c r="L3" s="128"/>
    </row>
    <row r="4" spans="1:12" ht="15.75">
      <c r="A4" s="190" t="s">
        <v>0</v>
      </c>
      <c r="B4" s="190"/>
      <c r="C4" s="190"/>
      <c r="D4" s="190"/>
      <c r="E4" s="190"/>
      <c r="F4" s="190"/>
      <c r="G4" s="190"/>
      <c r="H4" s="190"/>
      <c r="I4" s="190"/>
      <c r="J4" s="190"/>
      <c r="K4" s="190"/>
      <c r="L4" s="190"/>
    </row>
    <row r="5" spans="1:12" ht="13.5" customHeight="1">
      <c r="A5" s="191" t="s">
        <v>227</v>
      </c>
      <c r="B5" s="191"/>
      <c r="C5" s="191"/>
      <c r="D5" s="191"/>
      <c r="E5" s="191"/>
      <c r="F5" s="191"/>
      <c r="G5" s="191"/>
      <c r="H5" s="191"/>
      <c r="I5" s="191"/>
      <c r="J5" s="191"/>
      <c r="K5" s="191"/>
      <c r="L5" s="191"/>
    </row>
    <row r="6" spans="1:12" ht="13.5" customHeight="1">
      <c r="A6" s="191" t="s">
        <v>228</v>
      </c>
      <c r="B6" s="191"/>
      <c r="C6" s="191"/>
      <c r="D6" s="191"/>
      <c r="E6" s="191"/>
      <c r="F6" s="191"/>
      <c r="G6" s="191"/>
      <c r="H6" s="191"/>
      <c r="I6" s="191"/>
      <c r="J6" s="191"/>
      <c r="K6" s="191"/>
      <c r="L6" s="191"/>
    </row>
    <row r="7" spans="1:12" ht="6.75" customHeight="1">
      <c r="A7" s="192"/>
      <c r="B7" s="192"/>
      <c r="C7" s="192"/>
      <c r="D7" s="192"/>
      <c r="E7" s="192"/>
      <c r="F7" s="192"/>
      <c r="G7" s="192"/>
      <c r="H7" s="192"/>
      <c r="I7" s="192"/>
      <c r="J7" s="192"/>
      <c r="K7" s="192"/>
      <c r="L7" s="192"/>
    </row>
    <row r="8" spans="1:12" ht="15">
      <c r="A8" s="189" t="s">
        <v>317</v>
      </c>
      <c r="B8" s="189"/>
      <c r="C8" s="189"/>
      <c r="D8" s="189"/>
      <c r="E8" s="189"/>
      <c r="F8" s="189"/>
      <c r="G8" s="189"/>
      <c r="H8" s="189"/>
      <c r="I8" s="189"/>
      <c r="J8" s="189"/>
      <c r="K8" s="189"/>
      <c r="L8" s="189"/>
    </row>
    <row r="9" spans="1:12" ht="15">
      <c r="A9" s="189" t="s">
        <v>318</v>
      </c>
      <c r="B9" s="189"/>
      <c r="C9" s="189"/>
      <c r="D9" s="189"/>
      <c r="E9" s="189"/>
      <c r="F9" s="189"/>
      <c r="G9" s="189"/>
      <c r="H9" s="189"/>
      <c r="I9" s="189"/>
      <c r="J9" s="189"/>
      <c r="K9" s="189"/>
      <c r="L9" s="189"/>
    </row>
    <row r="12" spans="2:12" s="129" customFormat="1" ht="15">
      <c r="B12" s="193" t="s">
        <v>226</v>
      </c>
      <c r="C12" s="193"/>
      <c r="D12" s="193"/>
      <c r="E12" s="193"/>
      <c r="F12" s="193"/>
      <c r="G12" s="193"/>
      <c r="H12" s="193"/>
      <c r="I12" s="193"/>
      <c r="J12" s="193"/>
      <c r="K12" s="193"/>
      <c r="L12" s="100"/>
    </row>
    <row r="13" spans="2:12" ht="13.5" customHeight="1">
      <c r="B13" s="194" t="s">
        <v>229</v>
      </c>
      <c r="C13" s="194"/>
      <c r="D13" s="194"/>
      <c r="E13" s="194"/>
      <c r="F13" s="194"/>
      <c r="G13" s="194"/>
      <c r="H13" s="194"/>
      <c r="I13" s="194"/>
      <c r="J13" s="194"/>
      <c r="K13" s="194"/>
      <c r="L13" s="100"/>
    </row>
    <row r="14" ht="12.75" customHeight="1"/>
    <row r="15" ht="12.75" customHeight="1"/>
    <row r="16" spans="5:11" s="1" customFormat="1" ht="12.75" customHeight="1">
      <c r="E16" s="197" t="s">
        <v>182</v>
      </c>
      <c r="F16" s="197"/>
      <c r="G16" s="197"/>
      <c r="H16" s="81"/>
      <c r="I16" s="196" t="s">
        <v>181</v>
      </c>
      <c r="J16" s="196"/>
      <c r="K16" s="196"/>
    </row>
    <row r="17" spans="5:11" s="1" customFormat="1" ht="5.25" customHeight="1">
      <c r="E17" s="82"/>
      <c r="F17" s="83"/>
      <c r="G17" s="84"/>
      <c r="H17" s="81"/>
      <c r="I17" s="82"/>
      <c r="J17" s="83"/>
      <c r="K17" s="83"/>
    </row>
    <row r="18" spans="5:11" s="8" customFormat="1" ht="12.75" customHeight="1">
      <c r="E18" s="104">
        <v>37529</v>
      </c>
      <c r="F18" s="16"/>
      <c r="G18" s="104">
        <v>37164</v>
      </c>
      <c r="H18" s="6"/>
      <c r="I18" s="104">
        <v>37529</v>
      </c>
      <c r="J18" s="16"/>
      <c r="K18" s="104">
        <v>37164</v>
      </c>
    </row>
    <row r="19" spans="5:11" s="8" customFormat="1" ht="3.75" customHeight="1">
      <c r="E19" s="17"/>
      <c r="F19" s="16"/>
      <c r="G19" s="17"/>
      <c r="H19" s="6"/>
      <c r="I19" s="17"/>
      <c r="J19" s="16"/>
      <c r="K19" s="17"/>
    </row>
    <row r="20" spans="1:11" s="1" customFormat="1" ht="12" customHeight="1">
      <c r="A20" s="8"/>
      <c r="B20" s="8"/>
      <c r="C20" s="8"/>
      <c r="D20" s="8"/>
      <c r="E20" s="103" t="s">
        <v>26</v>
      </c>
      <c r="F20" s="16"/>
      <c r="G20" s="103" t="s">
        <v>26</v>
      </c>
      <c r="H20" s="6"/>
      <c r="I20" s="103" t="s">
        <v>26</v>
      </c>
      <c r="J20" s="16"/>
      <c r="K20" s="103" t="s">
        <v>26</v>
      </c>
    </row>
    <row r="21" spans="1:11" s="1" customFormat="1" ht="5.25" customHeight="1">
      <c r="A21" s="8"/>
      <c r="B21" s="8"/>
      <c r="C21" s="8"/>
      <c r="D21" s="8"/>
      <c r="E21" s="8"/>
      <c r="F21" s="8"/>
      <c r="G21" s="7"/>
      <c r="H21" s="7"/>
      <c r="I21" s="8"/>
      <c r="J21" s="8"/>
      <c r="K21" s="8"/>
    </row>
    <row r="22" spans="1:12" s="1" customFormat="1" ht="15.75" customHeight="1">
      <c r="A22" s="8"/>
      <c r="B22" s="8" t="s">
        <v>1</v>
      </c>
      <c r="D22" s="8"/>
      <c r="E22" s="14">
        <v>353959</v>
      </c>
      <c r="F22" s="16"/>
      <c r="G22" s="14">
        <v>157898</v>
      </c>
      <c r="H22" s="18"/>
      <c r="I22" s="14">
        <v>987193</v>
      </c>
      <c r="J22" s="16"/>
      <c r="K22" s="14">
        <v>456648</v>
      </c>
      <c r="L22" s="10"/>
    </row>
    <row r="23" spans="1:11" s="1" customFormat="1" ht="4.5" customHeight="1">
      <c r="A23" s="8"/>
      <c r="B23" s="8"/>
      <c r="C23" s="8"/>
      <c r="D23" s="8"/>
      <c r="E23" s="11"/>
      <c r="F23" s="8"/>
      <c r="G23" s="11"/>
      <c r="H23" s="7"/>
      <c r="I23" s="11"/>
      <c r="J23" s="8"/>
      <c r="K23" s="11"/>
    </row>
    <row r="24" spans="1:11" s="1" customFormat="1" ht="12.75">
      <c r="A24" s="8"/>
      <c r="B24" s="8" t="s">
        <v>149</v>
      </c>
      <c r="D24" s="8"/>
      <c r="E24" s="14">
        <v>-332005</v>
      </c>
      <c r="F24" s="16"/>
      <c r="G24" s="14">
        <v>-153070</v>
      </c>
      <c r="H24" s="18"/>
      <c r="I24" s="14">
        <v>-911512</v>
      </c>
      <c r="J24" s="16"/>
      <c r="K24" s="14">
        <v>-439711</v>
      </c>
    </row>
    <row r="25" spans="1:11" s="1" customFormat="1" ht="4.5" customHeight="1">
      <c r="A25" s="8"/>
      <c r="B25" s="8"/>
      <c r="C25" s="8"/>
      <c r="D25" s="8"/>
      <c r="E25" s="11"/>
      <c r="F25" s="8"/>
      <c r="G25" s="11"/>
      <c r="H25" s="7"/>
      <c r="I25" s="11"/>
      <c r="J25" s="8"/>
      <c r="K25" s="11"/>
    </row>
    <row r="26" spans="1:11" s="1" customFormat="1" ht="12.75">
      <c r="A26" s="8"/>
      <c r="B26" s="8" t="s">
        <v>98</v>
      </c>
      <c r="D26" s="8"/>
      <c r="E26" s="14">
        <v>13495</v>
      </c>
      <c r="F26" s="16"/>
      <c r="G26" s="14">
        <v>11851</v>
      </c>
      <c r="H26" s="18"/>
      <c r="I26" s="14">
        <v>29835</v>
      </c>
      <c r="J26" s="16"/>
      <c r="K26" s="14">
        <v>34824</v>
      </c>
    </row>
    <row r="27" spans="1:11" s="1" customFormat="1" ht="4.5" customHeight="1">
      <c r="A27" s="8"/>
      <c r="B27" s="8"/>
      <c r="C27" s="8"/>
      <c r="D27" s="8"/>
      <c r="E27" s="11"/>
      <c r="F27" s="8"/>
      <c r="G27" s="11"/>
      <c r="H27" s="7"/>
      <c r="I27" s="11"/>
      <c r="J27" s="8"/>
      <c r="K27" s="11"/>
    </row>
    <row r="28" spans="1:11" s="1" customFormat="1" ht="4.5" customHeight="1">
      <c r="A28" s="8"/>
      <c r="B28" s="8"/>
      <c r="C28" s="8"/>
      <c r="D28" s="8"/>
      <c r="E28" s="12"/>
      <c r="F28" s="8"/>
      <c r="G28" s="12"/>
      <c r="H28" s="7"/>
      <c r="I28" s="12"/>
      <c r="J28" s="8"/>
      <c r="K28" s="12"/>
    </row>
    <row r="29" spans="1:11" s="1" customFormat="1" ht="4.5" customHeight="1">
      <c r="A29" s="8"/>
      <c r="B29" s="8"/>
      <c r="C29" s="8"/>
      <c r="D29" s="8"/>
      <c r="E29" s="11"/>
      <c r="F29" s="8"/>
      <c r="G29" s="11"/>
      <c r="H29" s="7"/>
      <c r="I29" s="11"/>
      <c r="J29" s="8"/>
      <c r="K29" s="11"/>
    </row>
    <row r="30" spans="1:11" s="1" customFormat="1" ht="12.75">
      <c r="A30" s="8"/>
      <c r="B30" s="8" t="s">
        <v>99</v>
      </c>
      <c r="D30" s="8"/>
      <c r="E30" s="11">
        <f>SUM(E22:E27)</f>
        <v>35449</v>
      </c>
      <c r="F30" s="8"/>
      <c r="G30" s="11">
        <f>SUM(G22:G27)</f>
        <v>16679</v>
      </c>
      <c r="H30" s="7"/>
      <c r="I30" s="11">
        <f>SUM(I22:I27)</f>
        <v>105516</v>
      </c>
      <c r="J30" s="8"/>
      <c r="K30" s="11">
        <f>SUM(K22:K27)</f>
        <v>51761</v>
      </c>
    </row>
    <row r="31" spans="1:11" s="1" customFormat="1" ht="4.5" customHeight="1">
      <c r="A31" s="8"/>
      <c r="B31" s="8"/>
      <c r="C31" s="8"/>
      <c r="D31" s="8"/>
      <c r="E31" s="11"/>
      <c r="F31" s="8"/>
      <c r="G31" s="11"/>
      <c r="H31" s="7"/>
      <c r="I31" s="11"/>
      <c r="J31" s="8"/>
      <c r="K31" s="11"/>
    </row>
    <row r="32" spans="1:11" s="1" customFormat="1" ht="12.75">
      <c r="A32" s="8"/>
      <c r="B32" s="8" t="s">
        <v>2</v>
      </c>
      <c r="D32" s="8"/>
      <c r="E32" s="11">
        <v>-60170</v>
      </c>
      <c r="F32" s="8"/>
      <c r="G32" s="11">
        <v>-20720</v>
      </c>
      <c r="H32" s="7"/>
      <c r="I32" s="11">
        <v>-169151</v>
      </c>
      <c r="J32" s="8"/>
      <c r="K32" s="11">
        <v>-59868</v>
      </c>
    </row>
    <row r="33" spans="1:11" s="1" customFormat="1" ht="4.5" customHeight="1">
      <c r="A33" s="8"/>
      <c r="B33" s="8"/>
      <c r="C33" s="8"/>
      <c r="D33" s="8"/>
      <c r="E33" s="11"/>
      <c r="F33" s="8"/>
      <c r="G33" s="11"/>
      <c r="H33" s="7"/>
      <c r="I33" s="11"/>
      <c r="J33" s="8"/>
      <c r="K33" s="11"/>
    </row>
    <row r="34" spans="1:11" s="1" customFormat="1" ht="12.75">
      <c r="A34" s="8"/>
      <c r="B34" s="8" t="s">
        <v>3</v>
      </c>
      <c r="D34" s="8"/>
      <c r="E34" s="11"/>
      <c r="F34" s="8"/>
      <c r="G34" s="11"/>
      <c r="H34" s="7"/>
      <c r="I34" s="11"/>
      <c r="J34" s="8"/>
      <c r="K34" s="11"/>
    </row>
    <row r="35" spans="1:12" s="1" customFormat="1" ht="12.75">
      <c r="A35" s="8"/>
      <c r="B35" s="8"/>
      <c r="C35" s="8" t="s">
        <v>4</v>
      </c>
      <c r="D35" s="8"/>
      <c r="E35" s="14">
        <v>-7186</v>
      </c>
      <c r="F35" s="16"/>
      <c r="G35" s="14">
        <v>-11909</v>
      </c>
      <c r="H35" s="18"/>
      <c r="I35" s="14">
        <v>-14398</v>
      </c>
      <c r="J35" s="16"/>
      <c r="K35" s="14">
        <v>-20902</v>
      </c>
      <c r="L35" s="10"/>
    </row>
    <row r="36" spans="1:11" s="1" customFormat="1" ht="4.5" customHeight="1">
      <c r="A36" s="8"/>
      <c r="B36" s="8"/>
      <c r="C36" s="8"/>
      <c r="D36" s="8"/>
      <c r="E36" s="11"/>
      <c r="F36" s="8"/>
      <c r="G36" s="11"/>
      <c r="H36" s="7"/>
      <c r="I36" s="11"/>
      <c r="J36" s="8"/>
      <c r="K36" s="11"/>
    </row>
    <row r="37" spans="1:11" s="1" customFormat="1" ht="12.75">
      <c r="A37" s="8"/>
      <c r="B37" s="8" t="s">
        <v>3</v>
      </c>
      <c r="D37" s="8"/>
      <c r="E37" s="11"/>
      <c r="F37" s="8"/>
      <c r="G37" s="11"/>
      <c r="H37" s="7"/>
      <c r="I37" s="11"/>
      <c r="J37" s="8"/>
      <c r="K37" s="11"/>
    </row>
    <row r="38" spans="1:12" s="1" customFormat="1" ht="12.75">
      <c r="A38" s="8"/>
      <c r="B38" s="8"/>
      <c r="C38" s="8" t="s">
        <v>76</v>
      </c>
      <c r="D38" s="8"/>
      <c r="E38" s="12">
        <v>836</v>
      </c>
      <c r="F38" s="8"/>
      <c r="G38" s="12">
        <v>0</v>
      </c>
      <c r="H38" s="7"/>
      <c r="I38" s="12">
        <v>2316</v>
      </c>
      <c r="J38" s="8"/>
      <c r="K38" s="12">
        <v>0</v>
      </c>
      <c r="L38" s="10"/>
    </row>
    <row r="39" spans="1:11" s="1" customFormat="1" ht="4.5" customHeight="1">
      <c r="A39" s="8"/>
      <c r="B39" s="8"/>
      <c r="C39" s="8"/>
      <c r="D39" s="8"/>
      <c r="E39" s="11"/>
      <c r="F39" s="8"/>
      <c r="G39" s="11"/>
      <c r="H39" s="7"/>
      <c r="I39" s="11"/>
      <c r="J39" s="8"/>
      <c r="K39" s="11"/>
    </row>
    <row r="40" spans="1:11" s="1" customFormat="1" ht="12.75">
      <c r="A40" s="8"/>
      <c r="B40" s="8" t="s">
        <v>100</v>
      </c>
      <c r="D40" s="8"/>
      <c r="E40" s="11">
        <f>SUM(E30:E38)</f>
        <v>-31071</v>
      </c>
      <c r="F40" s="8"/>
      <c r="G40" s="11">
        <f>SUM(G30:G38)</f>
        <v>-15950</v>
      </c>
      <c r="H40" s="7"/>
      <c r="I40" s="11">
        <f>SUM(I30:I38)</f>
        <v>-75717</v>
      </c>
      <c r="J40" s="8"/>
      <c r="K40" s="11">
        <f>SUM(K30:K38)</f>
        <v>-29009</v>
      </c>
    </row>
    <row r="41" spans="1:11" s="1" customFormat="1" ht="4.5" customHeight="1">
      <c r="A41" s="8"/>
      <c r="B41" s="8"/>
      <c r="C41" s="8"/>
      <c r="D41" s="8"/>
      <c r="E41" s="11"/>
      <c r="F41" s="8"/>
      <c r="G41" s="11"/>
      <c r="H41" s="7"/>
      <c r="I41" s="11"/>
      <c r="J41" s="8"/>
      <c r="K41" s="11"/>
    </row>
    <row r="42" spans="1:11" s="1" customFormat="1" ht="12.75">
      <c r="A42" s="8"/>
      <c r="B42" s="8" t="s">
        <v>27</v>
      </c>
      <c r="D42" s="8"/>
      <c r="E42" s="19">
        <v>-5335</v>
      </c>
      <c r="F42" s="8"/>
      <c r="G42" s="19">
        <v>-5958</v>
      </c>
      <c r="H42" s="7"/>
      <c r="I42" s="12">
        <v>-13303</v>
      </c>
      <c r="J42" s="8"/>
      <c r="K42" s="19">
        <v>-17859</v>
      </c>
    </row>
    <row r="43" spans="1:11" s="1" customFormat="1" ht="4.5" customHeight="1">
      <c r="A43" s="8"/>
      <c r="B43" s="8"/>
      <c r="C43" s="8"/>
      <c r="D43" s="8"/>
      <c r="E43" s="11"/>
      <c r="F43" s="8"/>
      <c r="G43" s="11"/>
      <c r="H43" s="7"/>
      <c r="I43" s="11"/>
      <c r="J43" s="8"/>
      <c r="K43" s="11"/>
    </row>
    <row r="44" spans="1:11" s="1" customFormat="1" ht="12.75">
      <c r="A44" s="8"/>
      <c r="B44" s="8" t="s">
        <v>183</v>
      </c>
      <c r="D44" s="8"/>
      <c r="E44" s="11">
        <f>SUM(E40:E42)</f>
        <v>-36406</v>
      </c>
      <c r="F44" s="8"/>
      <c r="G44" s="11">
        <f>SUM(G40:G42)</f>
        <v>-21908</v>
      </c>
      <c r="H44" s="7"/>
      <c r="I44" s="11">
        <f>SUM(I40:I42)</f>
        <v>-89020</v>
      </c>
      <c r="J44" s="8"/>
      <c r="K44" s="11">
        <f>SUM(K40:K42)</f>
        <v>-46868</v>
      </c>
    </row>
    <row r="45" spans="1:11" s="1" customFormat="1" ht="4.5" customHeight="1">
      <c r="A45" s="8"/>
      <c r="B45" s="8"/>
      <c r="C45" s="8"/>
      <c r="D45" s="8"/>
      <c r="E45" s="11"/>
      <c r="F45" s="8"/>
      <c r="G45" s="11"/>
      <c r="H45" s="7"/>
      <c r="I45" s="11"/>
      <c r="J45" s="8"/>
      <c r="K45" s="11"/>
    </row>
    <row r="46" spans="1:11" s="1" customFormat="1" ht="12.75">
      <c r="A46" s="8"/>
      <c r="B46" s="8" t="s">
        <v>184</v>
      </c>
      <c r="D46" s="8"/>
      <c r="E46" s="12">
        <v>-1748</v>
      </c>
      <c r="F46" s="8"/>
      <c r="G46" s="12">
        <v>-5796</v>
      </c>
      <c r="H46" s="7"/>
      <c r="I46" s="12">
        <v>-3661</v>
      </c>
      <c r="J46" s="8"/>
      <c r="K46" s="12">
        <v>-16432</v>
      </c>
    </row>
    <row r="47" spans="1:11" s="1" customFormat="1" ht="4.5" customHeight="1">
      <c r="A47" s="8"/>
      <c r="B47" s="8"/>
      <c r="C47" s="8"/>
      <c r="D47" s="8"/>
      <c r="E47" s="11"/>
      <c r="F47" s="8"/>
      <c r="G47" s="11"/>
      <c r="H47" s="7"/>
      <c r="I47" s="11"/>
      <c r="J47" s="8"/>
      <c r="K47" s="11"/>
    </row>
    <row r="48" spans="1:11" s="1" customFormat="1" ht="4.5" customHeight="1">
      <c r="A48" s="8"/>
      <c r="B48" s="8"/>
      <c r="C48" s="8"/>
      <c r="D48" s="8"/>
      <c r="E48" s="11"/>
      <c r="F48" s="8"/>
      <c r="G48" s="11"/>
      <c r="H48" s="7"/>
      <c r="I48" s="11"/>
      <c r="J48" s="8"/>
      <c r="K48" s="11"/>
    </row>
    <row r="49" spans="1:11" s="1" customFormat="1" ht="12.75">
      <c r="A49" s="8"/>
      <c r="B49" s="8" t="s">
        <v>77</v>
      </c>
      <c r="D49" s="8"/>
      <c r="E49" s="14"/>
      <c r="F49" s="8"/>
      <c r="G49" s="14"/>
      <c r="H49" s="7"/>
      <c r="I49" s="14"/>
      <c r="J49" s="8"/>
      <c r="K49" s="14"/>
    </row>
    <row r="50" spans="1:11" s="1" customFormat="1" ht="12.75">
      <c r="A50" s="8"/>
      <c r="B50" s="8"/>
      <c r="C50" s="8" t="s">
        <v>101</v>
      </c>
      <c r="D50" s="8"/>
      <c r="E50" s="14">
        <f>SUM(E44:E46)</f>
        <v>-38154</v>
      </c>
      <c r="F50" s="8"/>
      <c r="G50" s="14">
        <f>SUM(G44:G46)</f>
        <v>-27704</v>
      </c>
      <c r="H50" s="7"/>
      <c r="I50" s="14">
        <f>SUM(I44:I46)</f>
        <v>-92681</v>
      </c>
      <c r="J50" s="8"/>
      <c r="K50" s="14">
        <f>SUM(K44:K46)</f>
        <v>-63300</v>
      </c>
    </row>
    <row r="51" spans="1:11" s="1" customFormat="1" ht="4.5" customHeight="1" thickBot="1">
      <c r="A51" s="8"/>
      <c r="B51" s="8"/>
      <c r="C51" s="8"/>
      <c r="D51" s="8"/>
      <c r="E51" s="13"/>
      <c r="F51" s="8"/>
      <c r="G51" s="36"/>
      <c r="H51" s="7"/>
      <c r="I51" s="13"/>
      <c r="J51" s="8"/>
      <c r="K51" s="36"/>
    </row>
    <row r="52" spans="1:11" s="1" customFormat="1" ht="4.5" customHeight="1">
      <c r="A52" s="8"/>
      <c r="B52" s="8"/>
      <c r="C52" s="8"/>
      <c r="D52" s="8"/>
      <c r="E52" s="11"/>
      <c r="F52" s="8"/>
      <c r="G52" s="7"/>
      <c r="H52" s="7"/>
      <c r="I52" s="11"/>
      <c r="J52" s="8"/>
      <c r="K52" s="7"/>
    </row>
    <row r="53" spans="4:11" s="1" customFormat="1" ht="12.75">
      <c r="D53" s="8"/>
      <c r="E53" s="11"/>
      <c r="F53" s="8"/>
      <c r="G53" s="7"/>
      <c r="H53" s="7"/>
      <c r="I53" s="11"/>
      <c r="J53" s="8"/>
      <c r="K53" s="7"/>
    </row>
    <row r="54" spans="1:11" s="1" customFormat="1" ht="4.5" customHeight="1">
      <c r="A54" s="8"/>
      <c r="B54" s="8"/>
      <c r="C54" s="8"/>
      <c r="D54" s="8"/>
      <c r="E54" s="11"/>
      <c r="F54" s="8"/>
      <c r="G54" s="7"/>
      <c r="H54" s="7"/>
      <c r="I54" s="11"/>
      <c r="J54" s="8"/>
      <c r="K54" s="7"/>
    </row>
    <row r="55" spans="1:11" s="1" customFormat="1" ht="12.75" customHeight="1">
      <c r="A55" s="8"/>
      <c r="B55" s="8" t="s">
        <v>97</v>
      </c>
      <c r="D55" s="8"/>
      <c r="E55" s="11"/>
      <c r="F55" s="8"/>
      <c r="G55" s="7"/>
      <c r="H55" s="7"/>
      <c r="I55" s="11"/>
      <c r="J55" s="8"/>
      <c r="K55" s="7"/>
    </row>
    <row r="56" spans="1:11" s="1" customFormat="1" ht="7.5" customHeight="1">
      <c r="A56" s="8"/>
      <c r="B56" s="8"/>
      <c r="D56" s="8"/>
      <c r="E56" s="11"/>
      <c r="F56" s="8"/>
      <c r="G56" s="7"/>
      <c r="H56" s="7"/>
      <c r="I56" s="11"/>
      <c r="J56" s="8"/>
      <c r="K56" s="7"/>
    </row>
    <row r="57" spans="3:11" s="1" customFormat="1" ht="12.75" customHeight="1">
      <c r="C57" s="8" t="s">
        <v>186</v>
      </c>
      <c r="E57" s="20">
        <f>E50/1940532*100</f>
        <v>-1.9661618566454973</v>
      </c>
      <c r="F57" s="8"/>
      <c r="G57" s="20">
        <f>G50/1940532*100</f>
        <v>-1.4276497372885375</v>
      </c>
      <c r="H57" s="7"/>
      <c r="I57" s="20">
        <f>I50/1940532*100</f>
        <v>-4.776061409963866</v>
      </c>
      <c r="J57" s="8"/>
      <c r="K57" s="20">
        <f>K50/1940532*100</f>
        <v>-3.2619920722770868</v>
      </c>
    </row>
    <row r="58" spans="3:11" s="1" customFormat="1" ht="4.5" customHeight="1">
      <c r="C58" s="8"/>
      <c r="E58" s="11"/>
      <c r="F58" s="8"/>
      <c r="G58" s="7"/>
      <c r="H58" s="7"/>
      <c r="I58" s="11"/>
      <c r="J58" s="8"/>
      <c r="K58" s="7"/>
    </row>
    <row r="59" spans="3:11" s="1" customFormat="1" ht="12.75" customHeight="1">
      <c r="C59" s="8" t="s">
        <v>185</v>
      </c>
      <c r="E59" s="34" t="s">
        <v>81</v>
      </c>
      <c r="F59" s="8"/>
      <c r="G59" s="34" t="s">
        <v>81</v>
      </c>
      <c r="H59" s="7"/>
      <c r="I59" s="34" t="s">
        <v>81</v>
      </c>
      <c r="J59" s="8"/>
      <c r="K59" s="34" t="s">
        <v>81</v>
      </c>
    </row>
    <row r="60" spans="3:11" s="1" customFormat="1" ht="7.5" customHeight="1">
      <c r="C60" s="8"/>
      <c r="E60" s="5"/>
      <c r="G60" s="3"/>
      <c r="H60" s="3"/>
      <c r="I60" s="5"/>
      <c r="K60" s="3"/>
    </row>
    <row r="61" spans="3:11" s="1" customFormat="1" ht="4.5" customHeight="1">
      <c r="C61" s="8"/>
      <c r="E61" s="5"/>
      <c r="G61" s="3"/>
      <c r="H61" s="3"/>
      <c r="I61" s="5"/>
      <c r="K61" s="3"/>
    </row>
    <row r="62" spans="3:11" s="1" customFormat="1" ht="4.5" customHeight="1">
      <c r="C62" s="8"/>
      <c r="E62" s="5"/>
      <c r="G62" s="3"/>
      <c r="H62" s="3"/>
      <c r="I62" s="5"/>
      <c r="K62" s="3"/>
    </row>
    <row r="63" spans="2:11" s="1" customFormat="1" ht="12.75">
      <c r="B63" s="8" t="s">
        <v>5</v>
      </c>
      <c r="E63" s="5"/>
      <c r="G63" s="3"/>
      <c r="H63" s="3"/>
      <c r="I63" s="5"/>
      <c r="K63" s="5"/>
    </row>
    <row r="64" spans="2:11" s="1" customFormat="1" ht="12.75" customHeight="1">
      <c r="B64" s="8" t="s">
        <v>82</v>
      </c>
      <c r="E64" s="5"/>
      <c r="G64" s="3"/>
      <c r="H64" s="3"/>
      <c r="I64" s="5"/>
      <c r="K64" s="5"/>
    </row>
    <row r="65" spans="3:11" s="1" customFormat="1" ht="12.75" customHeight="1">
      <c r="C65" s="8"/>
      <c r="E65" s="5"/>
      <c r="G65" s="3"/>
      <c r="H65" s="3"/>
      <c r="I65" s="5"/>
      <c r="K65" s="5"/>
    </row>
    <row r="66" spans="3:11" s="1" customFormat="1" ht="12.75" customHeight="1">
      <c r="C66" s="8"/>
      <c r="E66" s="5"/>
      <c r="G66" s="3"/>
      <c r="H66" s="3"/>
      <c r="I66" s="5"/>
      <c r="K66" s="5"/>
    </row>
    <row r="67" spans="3:11" s="1" customFormat="1" ht="12.75" customHeight="1">
      <c r="C67" s="8"/>
      <c r="E67" s="5"/>
      <c r="G67" s="3"/>
      <c r="H67" s="3"/>
      <c r="I67" s="5"/>
      <c r="K67" s="5"/>
    </row>
    <row r="68" spans="3:11" s="1" customFormat="1" ht="12.75" customHeight="1">
      <c r="C68" s="8"/>
      <c r="E68" s="5"/>
      <c r="G68" s="3"/>
      <c r="H68" s="3"/>
      <c r="I68" s="5"/>
      <c r="K68" s="5"/>
    </row>
    <row r="69" spans="3:11" s="1" customFormat="1" ht="12.75" customHeight="1">
      <c r="C69" s="8"/>
      <c r="E69" s="5"/>
      <c r="G69" s="3"/>
      <c r="H69" s="3"/>
      <c r="I69" s="5"/>
      <c r="K69" s="5"/>
    </row>
    <row r="70" spans="3:11" s="1" customFormat="1" ht="12.75" customHeight="1">
      <c r="C70" s="8"/>
      <c r="E70" s="5"/>
      <c r="G70" s="3"/>
      <c r="H70" s="3"/>
      <c r="I70" s="5"/>
      <c r="K70" s="5"/>
    </row>
    <row r="71" spans="3:11" s="1" customFormat="1" ht="12.75" customHeight="1">
      <c r="C71" s="8"/>
      <c r="E71" s="5"/>
      <c r="G71" s="3"/>
      <c r="H71" s="3"/>
      <c r="I71" s="5"/>
      <c r="K71" s="5"/>
    </row>
    <row r="72" spans="3:11" s="1" customFormat="1" ht="12.75" customHeight="1">
      <c r="C72" s="8"/>
      <c r="E72" s="5"/>
      <c r="G72" s="3"/>
      <c r="H72" s="3"/>
      <c r="I72" s="5"/>
      <c r="K72" s="5"/>
    </row>
    <row r="73" spans="3:11" s="1" customFormat="1" ht="12.75" customHeight="1">
      <c r="C73" s="8"/>
      <c r="E73" s="5"/>
      <c r="G73" s="3"/>
      <c r="H73" s="3"/>
      <c r="I73" s="5"/>
      <c r="K73" s="5"/>
    </row>
    <row r="74" spans="3:11" s="1" customFormat="1" ht="12.75" customHeight="1">
      <c r="C74" s="8"/>
      <c r="E74" s="5"/>
      <c r="G74" s="3"/>
      <c r="H74" s="3"/>
      <c r="I74" s="5"/>
      <c r="K74" s="5"/>
    </row>
    <row r="75" spans="3:11" s="1" customFormat="1" ht="12.75" customHeight="1">
      <c r="C75" s="8"/>
      <c r="E75" s="5"/>
      <c r="G75" s="3"/>
      <c r="H75" s="3"/>
      <c r="I75" s="5"/>
      <c r="K75" s="5"/>
    </row>
    <row r="76" spans="2:11" s="1" customFormat="1" ht="24.75" customHeight="1">
      <c r="B76" s="195" t="s">
        <v>252</v>
      </c>
      <c r="C76" s="195"/>
      <c r="D76" s="195"/>
      <c r="E76" s="195"/>
      <c r="F76" s="195"/>
      <c r="G76" s="195"/>
      <c r="H76" s="195"/>
      <c r="I76" s="195"/>
      <c r="J76" s="195"/>
      <c r="K76" s="195"/>
    </row>
    <row r="77" s="1" customFormat="1" ht="12.75" customHeight="1"/>
    <row r="78" spans="3:11" s="1" customFormat="1" ht="12.75" customHeight="1">
      <c r="C78" s="8"/>
      <c r="E78" s="5"/>
      <c r="G78" s="3"/>
      <c r="H78" s="3"/>
      <c r="I78" s="5"/>
      <c r="K78" s="5"/>
    </row>
    <row r="79" spans="5:9" s="1" customFormat="1" ht="11.25">
      <c r="E79" s="5"/>
      <c r="G79" s="3"/>
      <c r="H79" s="3"/>
      <c r="I79" s="5"/>
    </row>
    <row r="80" spans="5:9" s="1" customFormat="1" ht="11.25">
      <c r="E80" s="5"/>
      <c r="G80" s="3"/>
      <c r="H80" s="3"/>
      <c r="I80" s="5"/>
    </row>
    <row r="81" spans="5:9" s="1" customFormat="1" ht="11.25">
      <c r="E81" s="5"/>
      <c r="G81" s="3"/>
      <c r="H81" s="3"/>
      <c r="I81" s="5"/>
    </row>
    <row r="82" spans="5:9" s="1" customFormat="1" ht="11.25">
      <c r="E82" s="5"/>
      <c r="G82" s="3"/>
      <c r="H82" s="3"/>
      <c r="I82" s="5"/>
    </row>
    <row r="83" spans="7:8" s="1" customFormat="1" ht="11.25">
      <c r="G83" s="3"/>
      <c r="H83" s="3"/>
    </row>
    <row r="84" spans="7:8" s="1" customFormat="1" ht="11.25">
      <c r="G84" s="3"/>
      <c r="H84" s="3"/>
    </row>
    <row r="85" spans="7:8" s="1" customFormat="1" ht="11.25">
      <c r="G85" s="3"/>
      <c r="H85" s="3"/>
    </row>
    <row r="86" spans="7:8" s="1" customFormat="1" ht="11.25">
      <c r="G86" s="3"/>
      <c r="H86" s="3"/>
    </row>
    <row r="87" spans="7:8" s="1" customFormat="1" ht="11.25">
      <c r="G87" s="3"/>
      <c r="H87" s="3"/>
    </row>
    <row r="88" spans="7:8" s="1" customFormat="1" ht="11.25">
      <c r="G88" s="3"/>
      <c r="H88" s="3"/>
    </row>
    <row r="89" spans="7:8" s="1" customFormat="1" ht="11.25">
      <c r="G89" s="3"/>
      <c r="H89" s="3"/>
    </row>
    <row r="90" spans="7:8" s="1" customFormat="1" ht="11.25">
      <c r="G90" s="3"/>
      <c r="H90" s="3"/>
    </row>
    <row r="91" spans="7:8" s="1" customFormat="1" ht="11.25">
      <c r="G91" s="3"/>
      <c r="H91" s="3"/>
    </row>
    <row r="92" spans="7:8" s="1" customFormat="1" ht="11.25">
      <c r="G92" s="3"/>
      <c r="H92" s="3"/>
    </row>
    <row r="93" spans="7:8" s="1" customFormat="1" ht="11.25">
      <c r="G93" s="3"/>
      <c r="H93" s="3"/>
    </row>
    <row r="94" spans="7:8" s="1" customFormat="1" ht="11.25">
      <c r="G94" s="3"/>
      <c r="H94" s="3"/>
    </row>
    <row r="95" spans="7:8" s="1" customFormat="1" ht="11.25">
      <c r="G95" s="3"/>
      <c r="H95" s="3"/>
    </row>
    <row r="96" spans="7:8" s="1" customFormat="1" ht="11.25">
      <c r="G96" s="3"/>
      <c r="H96" s="3"/>
    </row>
    <row r="97" spans="7:8" s="1" customFormat="1" ht="11.25">
      <c r="G97" s="3"/>
      <c r="H97" s="3"/>
    </row>
    <row r="98" spans="7:8" s="1" customFormat="1" ht="11.25">
      <c r="G98" s="3"/>
      <c r="H98" s="3"/>
    </row>
    <row r="99" spans="7:8" s="1" customFormat="1" ht="11.25">
      <c r="G99" s="3"/>
      <c r="H99" s="3"/>
    </row>
    <row r="100" spans="7:8" s="1" customFormat="1" ht="11.25">
      <c r="G100" s="3"/>
      <c r="H100" s="3"/>
    </row>
    <row r="101" spans="7:8" s="1" customFormat="1" ht="11.25">
      <c r="G101" s="3"/>
      <c r="H101" s="3"/>
    </row>
    <row r="102" spans="7:8" s="1" customFormat="1" ht="11.25">
      <c r="G102" s="3"/>
      <c r="H102" s="3"/>
    </row>
    <row r="103" spans="7:8" s="1" customFormat="1" ht="11.25">
      <c r="G103" s="3"/>
      <c r="H103" s="3"/>
    </row>
    <row r="104" spans="7:8" s="1" customFormat="1" ht="11.25">
      <c r="G104" s="3"/>
      <c r="H104" s="3"/>
    </row>
    <row r="105" spans="7:8" s="1" customFormat="1" ht="11.25">
      <c r="G105" s="3"/>
      <c r="H105" s="3"/>
    </row>
    <row r="106" spans="7:8" s="1" customFormat="1" ht="11.25">
      <c r="G106" s="3"/>
      <c r="H106" s="3"/>
    </row>
    <row r="107" spans="7:8" s="1" customFormat="1" ht="11.25">
      <c r="G107" s="3"/>
      <c r="H107" s="3"/>
    </row>
    <row r="108" spans="7:8" s="1" customFormat="1" ht="11.25">
      <c r="G108" s="3"/>
      <c r="H108" s="3"/>
    </row>
    <row r="109" spans="7:8" s="1" customFormat="1" ht="11.25">
      <c r="G109" s="3"/>
      <c r="H109" s="3"/>
    </row>
    <row r="110" spans="7:8" s="1" customFormat="1" ht="11.25">
      <c r="G110" s="3"/>
      <c r="H110" s="3"/>
    </row>
    <row r="111" spans="7:8" s="1" customFormat="1" ht="11.25">
      <c r="G111" s="3"/>
      <c r="H111" s="3"/>
    </row>
    <row r="112" spans="7:8" s="1" customFormat="1" ht="11.25">
      <c r="G112" s="3"/>
      <c r="H112" s="3"/>
    </row>
    <row r="113" spans="7:8" s="1" customFormat="1" ht="11.25">
      <c r="G113" s="3"/>
      <c r="H113" s="3"/>
    </row>
    <row r="114" spans="7:8" s="1" customFormat="1" ht="11.25">
      <c r="G114" s="3"/>
      <c r="H114" s="3"/>
    </row>
    <row r="115" spans="7:8" s="1" customFormat="1" ht="11.25">
      <c r="G115" s="3"/>
      <c r="H115" s="3"/>
    </row>
    <row r="116" spans="7:8" s="1" customFormat="1" ht="11.25">
      <c r="G116" s="3"/>
      <c r="H116" s="3"/>
    </row>
    <row r="117" spans="7:8" s="1" customFormat="1" ht="11.25">
      <c r="G117" s="3"/>
      <c r="H117" s="3"/>
    </row>
    <row r="118" spans="7:8" s="1" customFormat="1" ht="11.25">
      <c r="G118" s="3"/>
      <c r="H118" s="3"/>
    </row>
    <row r="119" spans="7:8" s="1" customFormat="1" ht="11.25">
      <c r="G119" s="3"/>
      <c r="H119" s="3"/>
    </row>
    <row r="120" spans="7:8" s="1" customFormat="1" ht="11.25">
      <c r="G120" s="3"/>
      <c r="H120" s="3"/>
    </row>
    <row r="121" spans="7:8" s="1" customFormat="1" ht="11.25">
      <c r="G121" s="3"/>
      <c r="H121" s="3"/>
    </row>
    <row r="122" spans="7:8" s="1" customFormat="1" ht="11.25">
      <c r="G122" s="3"/>
      <c r="H122" s="3"/>
    </row>
    <row r="123" spans="7:8" s="1" customFormat="1" ht="11.25">
      <c r="G123" s="3"/>
      <c r="H123" s="3"/>
    </row>
    <row r="124" spans="7:8" s="1" customFormat="1" ht="11.25">
      <c r="G124" s="3"/>
      <c r="H124" s="3"/>
    </row>
    <row r="125" spans="7:8" s="1" customFormat="1" ht="11.25">
      <c r="G125" s="3"/>
      <c r="H125" s="3"/>
    </row>
    <row r="126" spans="7:8" s="1" customFormat="1" ht="11.25">
      <c r="G126" s="3"/>
      <c r="H126" s="3"/>
    </row>
    <row r="127" spans="7:8" s="1" customFormat="1" ht="11.25">
      <c r="G127" s="3"/>
      <c r="H127" s="3"/>
    </row>
    <row r="128" spans="7:8" s="1" customFormat="1" ht="11.25">
      <c r="G128" s="3"/>
      <c r="H128" s="3"/>
    </row>
    <row r="129" spans="7:8" s="1" customFormat="1" ht="11.25">
      <c r="G129" s="3"/>
      <c r="H129" s="3"/>
    </row>
    <row r="130" spans="7:8" s="1" customFormat="1" ht="11.25">
      <c r="G130" s="3"/>
      <c r="H130" s="3"/>
    </row>
    <row r="131" spans="7:8" s="1" customFormat="1" ht="11.25">
      <c r="G131" s="3"/>
      <c r="H131" s="3"/>
    </row>
    <row r="132" spans="7:8" s="1" customFormat="1" ht="11.25">
      <c r="G132" s="3"/>
      <c r="H132" s="3"/>
    </row>
    <row r="133" spans="7:8" s="1" customFormat="1" ht="11.25">
      <c r="G133" s="3"/>
      <c r="H133" s="3"/>
    </row>
    <row r="134" spans="7:8" s="1" customFormat="1" ht="11.25">
      <c r="G134" s="3"/>
      <c r="H134" s="3"/>
    </row>
    <row r="135" spans="7:8" s="1" customFormat="1" ht="11.25">
      <c r="G135" s="3"/>
      <c r="H135" s="3"/>
    </row>
    <row r="136" spans="7:8" s="1" customFormat="1" ht="11.25">
      <c r="G136" s="3"/>
      <c r="H136" s="3"/>
    </row>
    <row r="137" spans="7:8" s="1" customFormat="1" ht="11.25">
      <c r="G137" s="3"/>
      <c r="H137" s="3"/>
    </row>
    <row r="138" spans="7:8" s="1" customFormat="1" ht="11.25">
      <c r="G138" s="3"/>
      <c r="H138" s="3"/>
    </row>
    <row r="139" spans="7:8" s="1" customFormat="1" ht="11.25">
      <c r="G139" s="3"/>
      <c r="H139" s="3"/>
    </row>
    <row r="140" spans="7:8" s="1" customFormat="1" ht="11.25">
      <c r="G140" s="3"/>
      <c r="H140" s="3"/>
    </row>
    <row r="141" spans="7:8" s="1" customFormat="1" ht="11.25">
      <c r="G141" s="3"/>
      <c r="H141" s="3"/>
    </row>
    <row r="142" spans="7:8" s="1" customFormat="1" ht="11.25">
      <c r="G142" s="3"/>
      <c r="H142" s="3"/>
    </row>
    <row r="143" spans="7:8" s="1" customFormat="1" ht="11.25">
      <c r="G143" s="3"/>
      <c r="H143" s="3"/>
    </row>
    <row r="144" spans="7:8" s="1" customFormat="1" ht="11.25">
      <c r="G144" s="3"/>
      <c r="H144" s="3"/>
    </row>
    <row r="145" spans="7:8" s="1" customFormat="1" ht="11.25">
      <c r="G145" s="3"/>
      <c r="H145" s="3"/>
    </row>
    <row r="146" spans="7:8" s="1" customFormat="1" ht="11.25">
      <c r="G146" s="3"/>
      <c r="H146" s="3"/>
    </row>
    <row r="147" spans="7:8" s="1" customFormat="1" ht="11.25">
      <c r="G147" s="3"/>
      <c r="H147" s="3"/>
    </row>
    <row r="148" spans="7:8" s="1" customFormat="1" ht="11.25">
      <c r="G148" s="3"/>
      <c r="H148" s="3"/>
    </row>
    <row r="149" spans="7:8" s="1" customFormat="1" ht="11.25">
      <c r="G149" s="3"/>
      <c r="H149" s="3"/>
    </row>
    <row r="150" spans="7:8" s="1" customFormat="1" ht="11.25">
      <c r="G150" s="3"/>
      <c r="H150" s="3"/>
    </row>
    <row r="151" spans="7:8" s="1" customFormat="1" ht="11.25">
      <c r="G151" s="3"/>
      <c r="H151" s="3"/>
    </row>
    <row r="152" spans="7:8" s="1" customFormat="1" ht="11.25">
      <c r="G152" s="3"/>
      <c r="H152" s="3"/>
    </row>
    <row r="153" spans="7:8" s="1" customFormat="1" ht="11.25">
      <c r="G153" s="3"/>
      <c r="H153" s="3"/>
    </row>
    <row r="154" spans="7:8" s="1" customFormat="1" ht="11.25">
      <c r="G154" s="3"/>
      <c r="H154" s="3"/>
    </row>
    <row r="155" spans="7:8" s="1" customFormat="1" ht="11.25">
      <c r="G155" s="3"/>
      <c r="H155" s="3"/>
    </row>
    <row r="156" spans="7:8" s="1" customFormat="1" ht="11.25">
      <c r="G156" s="3"/>
      <c r="H156" s="3"/>
    </row>
    <row r="157" spans="7:8" s="1" customFormat="1" ht="11.25">
      <c r="G157" s="3"/>
      <c r="H157" s="3"/>
    </row>
  </sheetData>
  <mergeCells count="11">
    <mergeCell ref="B12:K12"/>
    <mergeCell ref="B13:K13"/>
    <mergeCell ref="B76:K76"/>
    <mergeCell ref="A9:L9"/>
    <mergeCell ref="I16:K16"/>
    <mergeCell ref="E16:G16"/>
    <mergeCell ref="A8:L8"/>
    <mergeCell ref="A4:L4"/>
    <mergeCell ref="A5:L5"/>
    <mergeCell ref="A6:L6"/>
    <mergeCell ref="A7:L7"/>
  </mergeCells>
  <printOptions horizontalCentered="1"/>
  <pageMargins left="0.5118110236220472" right="0.5905511811023623" top="0.5118110236220472" bottom="0.15748031496062992" header="0.3937007874015748" footer="0.31496062992125984"/>
  <pageSetup horizontalDpi="600" verticalDpi="600" orientation="portrait" paperSize="9" scale="90" r:id="rId4"/>
  <drawing r:id="rId3"/>
  <legacyDrawing r:id="rId2"/>
  <oleObjects>
    <oleObject progId="Paint.Picture" shapeId="3172664" r:id="rId1"/>
  </oleObjects>
</worksheet>
</file>

<file path=xl/worksheets/sheet2.xml><?xml version="1.0" encoding="utf-8"?>
<worksheet xmlns="http://schemas.openxmlformats.org/spreadsheetml/2006/main" xmlns:r="http://schemas.openxmlformats.org/officeDocument/2006/relationships">
  <dimension ref="A1:J549"/>
  <sheetViews>
    <sheetView showGridLines="0" workbookViewId="0" topLeftCell="A1">
      <selection activeCell="A1" sqref="A1"/>
    </sheetView>
  </sheetViews>
  <sheetFormatPr defaultColWidth="9.140625" defaultRowHeight="12.75"/>
  <cols>
    <col min="1" max="1" width="40.28125" style="0" customWidth="1"/>
    <col min="2" max="2" width="3.7109375" style="0" customWidth="1"/>
    <col min="3" max="3" width="15.140625" style="0" customWidth="1"/>
    <col min="4" max="4" width="4.28125" style="0" customWidth="1"/>
    <col min="5" max="5" width="15.421875" style="0" customWidth="1"/>
    <col min="6" max="6" width="4.7109375" style="4" customWidth="1"/>
    <col min="7" max="7" width="12.140625" style="0" customWidth="1"/>
  </cols>
  <sheetData>
    <row r="1" spans="1:6" ht="11.25" customHeight="1">
      <c r="A1" s="9"/>
      <c r="B1" s="9"/>
      <c r="C1" s="9"/>
      <c r="D1" s="9"/>
      <c r="E1" s="9"/>
      <c r="F1" s="9"/>
    </row>
    <row r="2" spans="1:6" ht="11.25" customHeight="1">
      <c r="A2" s="9"/>
      <c r="B2" s="9"/>
      <c r="C2" s="9"/>
      <c r="D2" s="9"/>
      <c r="E2" s="9"/>
      <c r="F2" s="9"/>
    </row>
    <row r="3" spans="1:6" ht="11.25" customHeight="1">
      <c r="A3" s="9"/>
      <c r="B3" s="9"/>
      <c r="C3" s="9"/>
      <c r="D3" s="9"/>
      <c r="E3" s="9"/>
      <c r="F3" s="9"/>
    </row>
    <row r="4" spans="1:6" ht="11.25" customHeight="1">
      <c r="A4" s="9"/>
      <c r="B4" s="9"/>
      <c r="C4" s="9"/>
      <c r="D4" s="9"/>
      <c r="E4" s="9"/>
      <c r="F4" s="9"/>
    </row>
    <row r="5" spans="1:6" ht="7.5" customHeight="1">
      <c r="A5" s="9"/>
      <c r="B5" s="9"/>
      <c r="C5" s="9"/>
      <c r="D5" s="9"/>
      <c r="E5" s="9"/>
      <c r="F5" s="9"/>
    </row>
    <row r="6" spans="1:7" ht="15.75">
      <c r="A6" s="198" t="s">
        <v>187</v>
      </c>
      <c r="B6" s="198"/>
      <c r="C6" s="198"/>
      <c r="D6" s="198"/>
      <c r="E6" s="198"/>
      <c r="F6" s="198"/>
      <c r="G6" s="98"/>
    </row>
    <row r="7" spans="1:7" s="21" customFormat="1" ht="12.75">
      <c r="A7" s="199" t="s">
        <v>231</v>
      </c>
      <c r="B7" s="199"/>
      <c r="C7" s="199"/>
      <c r="D7" s="199"/>
      <c r="E7" s="199"/>
      <c r="F7" s="199"/>
      <c r="G7" s="99"/>
    </row>
    <row r="8" ht="12.75">
      <c r="E8" s="4"/>
    </row>
    <row r="9" spans="3:6" s="8" customFormat="1" ht="12.75">
      <c r="C9" s="104">
        <v>37529</v>
      </c>
      <c r="E9" s="104">
        <v>37256</v>
      </c>
      <c r="F9" s="104"/>
    </row>
    <row r="10" s="8" customFormat="1" ht="3.75" customHeight="1">
      <c r="C10" s="104"/>
    </row>
    <row r="11" spans="3:6" s="8" customFormat="1" ht="12.75">
      <c r="C11" s="104"/>
      <c r="E11" s="103" t="s">
        <v>230</v>
      </c>
      <c r="F11" s="103"/>
    </row>
    <row r="12" spans="3:6" s="8" customFormat="1" ht="3.75" customHeight="1">
      <c r="C12" s="135"/>
      <c r="E12" s="135"/>
      <c r="F12" s="135"/>
    </row>
    <row r="13" spans="3:6" s="8" customFormat="1" ht="12.75">
      <c r="C13" s="103" t="s">
        <v>26</v>
      </c>
      <c r="E13" s="103" t="s">
        <v>26</v>
      </c>
      <c r="F13" s="103"/>
    </row>
    <row r="14" spans="3:6" s="8" customFormat="1" ht="3.75" customHeight="1">
      <c r="C14" s="135"/>
      <c r="E14" s="103"/>
      <c r="F14" s="103"/>
    </row>
    <row r="15" spans="5:6" s="8" customFormat="1" ht="3.75" customHeight="1">
      <c r="E15" s="11"/>
      <c r="F15" s="11"/>
    </row>
    <row r="16" spans="1:8" s="8" customFormat="1" ht="12.75">
      <c r="A16" s="8" t="s">
        <v>6</v>
      </c>
      <c r="C16" s="11">
        <v>2908704</v>
      </c>
      <c r="E16" s="11">
        <v>2778593</v>
      </c>
      <c r="F16" s="11"/>
      <c r="G16" s="136"/>
      <c r="H16" s="136"/>
    </row>
    <row r="17" spans="3:6" s="8" customFormat="1" ht="3.75" customHeight="1">
      <c r="C17" s="11"/>
      <c r="E17" s="11"/>
      <c r="F17" s="11"/>
    </row>
    <row r="18" spans="1:8" s="8" customFormat="1" ht="12.75">
      <c r="A18" s="8" t="s">
        <v>7</v>
      </c>
      <c r="C18" s="11">
        <v>141000</v>
      </c>
      <c r="E18" s="11">
        <v>141000</v>
      </c>
      <c r="F18" s="11"/>
      <c r="H18" s="136"/>
    </row>
    <row r="19" spans="3:6" s="8" customFormat="1" ht="3.75" customHeight="1">
      <c r="C19" s="11"/>
      <c r="E19" s="11"/>
      <c r="F19" s="11"/>
    </row>
    <row r="20" spans="1:8" s="8" customFormat="1" ht="12.75">
      <c r="A20" s="8" t="s">
        <v>190</v>
      </c>
      <c r="C20" s="11">
        <v>945525</v>
      </c>
      <c r="E20" s="11">
        <v>966786</v>
      </c>
      <c r="F20" s="11"/>
      <c r="H20" s="136"/>
    </row>
    <row r="21" spans="3:6" s="8" customFormat="1" ht="3.75" customHeight="1">
      <c r="C21" s="11"/>
      <c r="E21" s="11"/>
      <c r="F21" s="11"/>
    </row>
    <row r="22" spans="1:7" s="8" customFormat="1" ht="12.75">
      <c r="A22" s="8" t="s">
        <v>80</v>
      </c>
      <c r="C22" s="11">
        <v>22527</v>
      </c>
      <c r="E22" s="11">
        <v>18646</v>
      </c>
      <c r="F22" s="11"/>
      <c r="G22" s="136"/>
    </row>
    <row r="23" spans="3:6" s="8" customFormat="1" ht="3.75" customHeight="1">
      <c r="C23" s="11"/>
      <c r="E23" s="11"/>
      <c r="F23" s="11"/>
    </row>
    <row r="24" spans="1:7" s="8" customFormat="1" ht="12.75">
      <c r="A24" s="8" t="s">
        <v>148</v>
      </c>
      <c r="C24" s="11">
        <v>816014</v>
      </c>
      <c r="E24" s="11">
        <v>834682</v>
      </c>
      <c r="F24" s="11"/>
      <c r="G24" s="136"/>
    </row>
    <row r="25" spans="3:6" s="8" customFormat="1" ht="3.75" customHeight="1">
      <c r="C25" s="11"/>
      <c r="E25" s="11"/>
      <c r="F25" s="11"/>
    </row>
    <row r="26" spans="1:6" s="8" customFormat="1" ht="12.75">
      <c r="A26" s="8" t="s">
        <v>8</v>
      </c>
      <c r="C26" s="11">
        <v>64878</v>
      </c>
      <c r="E26" s="11">
        <v>64878</v>
      </c>
      <c r="F26" s="11"/>
    </row>
    <row r="27" spans="3:6" s="8" customFormat="1" ht="3.75" customHeight="1">
      <c r="C27" s="11"/>
      <c r="E27" s="11"/>
      <c r="F27" s="11"/>
    </row>
    <row r="28" spans="1:7" s="8" customFormat="1" ht="12.75">
      <c r="A28" s="8" t="s">
        <v>188</v>
      </c>
      <c r="C28" s="11">
        <v>144037</v>
      </c>
      <c r="E28" s="11">
        <v>144037</v>
      </c>
      <c r="F28" s="11"/>
      <c r="G28" s="136"/>
    </row>
    <row r="29" spans="3:6" s="8" customFormat="1" ht="3.75" customHeight="1">
      <c r="C29" s="11"/>
      <c r="E29" s="11"/>
      <c r="F29" s="11"/>
    </row>
    <row r="30" spans="1:6" s="8" customFormat="1" ht="12.75">
      <c r="A30" s="8" t="s">
        <v>9</v>
      </c>
      <c r="C30" s="11">
        <v>838945</v>
      </c>
      <c r="E30" s="11">
        <v>837618</v>
      </c>
      <c r="F30" s="11"/>
    </row>
    <row r="31" spans="3:6" s="8" customFormat="1" ht="3.75" customHeight="1">
      <c r="C31" s="11"/>
      <c r="E31" s="11"/>
      <c r="F31" s="11"/>
    </row>
    <row r="32" spans="1:9" s="8" customFormat="1" ht="12.75">
      <c r="A32" s="8" t="s">
        <v>10</v>
      </c>
      <c r="C32" s="11"/>
      <c r="E32" s="11"/>
      <c r="F32" s="14"/>
      <c r="I32" s="136"/>
    </row>
    <row r="33" spans="3:6" s="8" customFormat="1" ht="3.75" customHeight="1">
      <c r="C33" s="137"/>
      <c r="E33" s="137"/>
      <c r="F33" s="150"/>
    </row>
    <row r="34" spans="1:8" s="8" customFormat="1" ht="12.75">
      <c r="A34" s="8" t="s">
        <v>11</v>
      </c>
      <c r="C34" s="138">
        <v>125115</v>
      </c>
      <c r="E34" s="138">
        <v>121015</v>
      </c>
      <c r="F34" s="150"/>
      <c r="H34" s="136"/>
    </row>
    <row r="35" spans="1:6" s="8" customFormat="1" ht="12.75">
      <c r="A35" s="8" t="s">
        <v>12</v>
      </c>
      <c r="C35" s="138">
        <v>51396</v>
      </c>
      <c r="E35" s="138">
        <v>58936</v>
      </c>
      <c r="F35" s="150"/>
    </row>
    <row r="36" spans="1:6" s="8" customFormat="1" ht="12.75">
      <c r="A36" s="8" t="s">
        <v>143</v>
      </c>
      <c r="C36" s="138">
        <v>733401</v>
      </c>
      <c r="E36" s="138">
        <v>740171</v>
      </c>
      <c r="F36" s="150"/>
    </row>
    <row r="37" spans="1:6" s="8" customFormat="1" ht="12.75">
      <c r="A37" s="8" t="s">
        <v>144</v>
      </c>
      <c r="C37" s="138">
        <v>32432</v>
      </c>
      <c r="E37" s="138">
        <v>35334</v>
      </c>
      <c r="F37" s="150"/>
    </row>
    <row r="38" spans="1:6" s="8" customFormat="1" ht="12.75">
      <c r="A38" s="8" t="s">
        <v>145</v>
      </c>
      <c r="C38" s="138">
        <v>29700</v>
      </c>
      <c r="E38" s="138">
        <v>31734</v>
      </c>
      <c r="F38" s="150"/>
    </row>
    <row r="39" spans="1:6" s="8" customFormat="1" ht="12.75">
      <c r="A39" s="8" t="s">
        <v>13</v>
      </c>
      <c r="C39" s="138">
        <v>22668</v>
      </c>
      <c r="E39" s="138">
        <v>22958</v>
      </c>
      <c r="F39" s="150"/>
    </row>
    <row r="40" spans="1:6" s="8" customFormat="1" ht="12.75">
      <c r="A40" s="8" t="s">
        <v>14</v>
      </c>
      <c r="C40" s="138">
        <v>32489</v>
      </c>
      <c r="E40" s="138">
        <v>24774</v>
      </c>
      <c r="F40" s="150"/>
    </row>
    <row r="41" spans="1:6" s="8" customFormat="1" ht="12.75">
      <c r="A41" s="8" t="s">
        <v>15</v>
      </c>
      <c r="C41" s="138">
        <v>911278</v>
      </c>
      <c r="E41" s="138">
        <v>928183</v>
      </c>
      <c r="F41" s="150"/>
    </row>
    <row r="42" spans="3:6" s="8" customFormat="1" ht="3.75" customHeight="1">
      <c r="C42" s="139"/>
      <c r="E42" s="139"/>
      <c r="F42" s="150"/>
    </row>
    <row r="43" spans="3:6" s="8" customFormat="1" ht="3.75" customHeight="1">
      <c r="C43" s="138"/>
      <c r="E43" s="138"/>
      <c r="F43" s="150"/>
    </row>
    <row r="44" spans="1:7" s="8" customFormat="1" ht="12.75">
      <c r="A44" s="136"/>
      <c r="C44" s="139">
        <f>SUM(C34:C42)</f>
        <v>1938479</v>
      </c>
      <c r="E44" s="139">
        <f>SUM(E34:E41)</f>
        <v>1963105</v>
      </c>
      <c r="F44" s="150"/>
      <c r="G44" s="136"/>
    </row>
    <row r="45" spans="1:7" s="8" customFormat="1" ht="12.75">
      <c r="A45" s="8" t="s">
        <v>16</v>
      </c>
      <c r="C45" s="137"/>
      <c r="E45" s="137"/>
      <c r="F45" s="150"/>
      <c r="G45" s="136"/>
    </row>
    <row r="46" spans="3:6" s="8" customFormat="1" ht="3.75" customHeight="1">
      <c r="C46" s="138"/>
      <c r="E46" s="138"/>
      <c r="F46" s="150"/>
    </row>
    <row r="47" spans="1:8" s="8" customFormat="1" ht="12.75">
      <c r="A47" s="8" t="s">
        <v>146</v>
      </c>
      <c r="C47" s="138">
        <v>389574</v>
      </c>
      <c r="E47" s="138">
        <v>393412</v>
      </c>
      <c r="F47" s="150"/>
      <c r="H47" s="136"/>
    </row>
    <row r="48" spans="1:6" s="8" customFormat="1" ht="12.75">
      <c r="A48" s="8" t="s">
        <v>17</v>
      </c>
      <c r="C48" s="138">
        <v>1310425</v>
      </c>
      <c r="E48" s="138">
        <v>1181496</v>
      </c>
      <c r="F48" s="150"/>
    </row>
    <row r="49" spans="1:6" s="8" customFormat="1" ht="12.75">
      <c r="A49" s="8" t="s">
        <v>18</v>
      </c>
      <c r="C49" s="138">
        <v>75118</v>
      </c>
      <c r="E49" s="138">
        <v>88036</v>
      </c>
      <c r="F49" s="150"/>
    </row>
    <row r="50" spans="3:6" s="8" customFormat="1" ht="3.75" customHeight="1">
      <c r="C50" s="139"/>
      <c r="E50" s="139"/>
      <c r="F50" s="150"/>
    </row>
    <row r="51" spans="3:6" s="8" customFormat="1" ht="3.75" customHeight="1">
      <c r="C51" s="137"/>
      <c r="E51" s="137"/>
      <c r="F51" s="150"/>
    </row>
    <row r="52" spans="3:6" s="8" customFormat="1" ht="12.75">
      <c r="C52" s="139">
        <f>SUM(C46:C49)</f>
        <v>1775117</v>
      </c>
      <c r="E52" s="139">
        <f>SUM(E46:E49)</f>
        <v>1662944</v>
      </c>
      <c r="F52" s="150"/>
    </row>
    <row r="53" spans="3:6" s="8" customFormat="1" ht="3.75" customHeight="1">
      <c r="C53" s="11"/>
      <c r="E53" s="11"/>
      <c r="F53" s="14"/>
    </row>
    <row r="54" spans="1:7" s="8" customFormat="1" ht="12.75">
      <c r="A54" s="8" t="s">
        <v>19</v>
      </c>
      <c r="C54" s="12">
        <f>C44-C52</f>
        <v>163362</v>
      </c>
      <c r="E54" s="12">
        <f>E44-E52</f>
        <v>300161</v>
      </c>
      <c r="F54" s="14"/>
      <c r="G54" s="136"/>
    </row>
    <row r="55" spans="3:6" s="8" customFormat="1" ht="3.75" customHeight="1">
      <c r="C55" s="11"/>
      <c r="E55" s="11"/>
      <c r="F55" s="14"/>
    </row>
    <row r="56" spans="3:7" s="8" customFormat="1" ht="13.5" thickBot="1">
      <c r="C56" s="13">
        <f>C54+C16+C20+C24+C18+C26+C30+C28+C22</f>
        <v>6044992</v>
      </c>
      <c r="E56" s="13">
        <f>E54+E16+E20+E24+E18+E26+E30+E28+E22</f>
        <v>6086401</v>
      </c>
      <c r="F56" s="14"/>
      <c r="G56" s="136"/>
    </row>
    <row r="57" spans="3:6" s="8" customFormat="1" ht="3.75" customHeight="1">
      <c r="C57" s="11"/>
      <c r="E57" s="11"/>
      <c r="F57" s="14"/>
    </row>
    <row r="58" spans="3:6" s="8" customFormat="1" ht="7.5" customHeight="1">
      <c r="C58" s="11"/>
      <c r="E58" s="11"/>
      <c r="F58" s="14"/>
    </row>
    <row r="59" spans="1:6" s="8" customFormat="1" ht="12.75">
      <c r="A59" s="8" t="s">
        <v>20</v>
      </c>
      <c r="C59" s="11">
        <v>1940532</v>
      </c>
      <c r="E59" s="11">
        <v>1940532</v>
      </c>
      <c r="F59" s="11"/>
    </row>
    <row r="60" spans="3:6" s="8" customFormat="1" ht="3.75" customHeight="1">
      <c r="C60" s="11"/>
      <c r="E60" s="11"/>
      <c r="F60" s="11"/>
    </row>
    <row r="61" spans="1:6" s="8" customFormat="1" ht="12.75">
      <c r="A61" s="8" t="s">
        <v>21</v>
      </c>
      <c r="C61" s="11">
        <v>143800</v>
      </c>
      <c r="E61" s="11">
        <v>188463</v>
      </c>
      <c r="F61" s="14"/>
    </row>
    <row r="62" spans="3:6" s="8" customFormat="1" ht="3.75" customHeight="1">
      <c r="C62" s="14"/>
      <c r="E62" s="14"/>
      <c r="F62" s="14"/>
    </row>
    <row r="63" spans="3:6" s="8" customFormat="1" ht="3.75" customHeight="1">
      <c r="C63" s="140"/>
      <c r="E63" s="140"/>
      <c r="F63" s="14"/>
    </row>
    <row r="64" spans="1:6" s="8" customFormat="1" ht="12.75">
      <c r="A64" s="8" t="s">
        <v>22</v>
      </c>
      <c r="C64" s="14">
        <f>SUM(C59:C63)</f>
        <v>2084332</v>
      </c>
      <c r="E64" s="14">
        <f>SUM(E59:E62)</f>
        <v>2128995</v>
      </c>
      <c r="F64" s="14"/>
    </row>
    <row r="65" spans="3:6" s="8" customFormat="1" ht="3.75" customHeight="1">
      <c r="C65" s="14"/>
      <c r="E65" s="14"/>
      <c r="F65" s="14"/>
    </row>
    <row r="66" spans="1:6" s="8" customFormat="1" ht="12.75">
      <c r="A66" s="8" t="s">
        <v>23</v>
      </c>
      <c r="C66" s="11">
        <v>1669851</v>
      </c>
      <c r="E66" s="11">
        <v>1708130</v>
      </c>
      <c r="F66" s="14"/>
    </row>
    <row r="67" spans="3:6" s="8" customFormat="1" ht="3.75" customHeight="1">
      <c r="C67" s="11"/>
      <c r="E67" s="11"/>
      <c r="F67" s="14"/>
    </row>
    <row r="68" spans="1:6" s="8" customFormat="1" ht="12.75">
      <c r="A68" s="8" t="s">
        <v>189</v>
      </c>
      <c r="C68" s="11">
        <v>20620</v>
      </c>
      <c r="E68" s="11">
        <v>16523</v>
      </c>
      <c r="F68" s="14"/>
    </row>
    <row r="69" spans="3:6" s="8" customFormat="1" ht="3.75" customHeight="1">
      <c r="C69" s="11"/>
      <c r="E69" s="11"/>
      <c r="F69" s="14"/>
    </row>
    <row r="70" spans="1:6" s="8" customFormat="1" ht="12.75">
      <c r="A70" s="8" t="s">
        <v>147</v>
      </c>
      <c r="C70" s="11">
        <v>1000</v>
      </c>
      <c r="E70" s="11">
        <v>1000</v>
      </c>
      <c r="F70" s="14"/>
    </row>
    <row r="71" spans="3:6" s="8" customFormat="1" ht="3.75" customHeight="1">
      <c r="C71" s="11"/>
      <c r="E71" s="11"/>
      <c r="F71" s="14"/>
    </row>
    <row r="72" spans="1:8" s="8" customFormat="1" ht="12.75">
      <c r="A72" s="8" t="s">
        <v>232</v>
      </c>
      <c r="C72" s="11">
        <v>2269189</v>
      </c>
      <c r="E72" s="11">
        <v>2222458</v>
      </c>
      <c r="F72" s="14"/>
      <c r="H72" s="136"/>
    </row>
    <row r="73" spans="3:6" s="8" customFormat="1" ht="3.75" customHeight="1">
      <c r="C73" s="12"/>
      <c r="E73" s="12"/>
      <c r="F73" s="14"/>
    </row>
    <row r="74" spans="3:6" s="8" customFormat="1" ht="3.75" customHeight="1">
      <c r="C74" s="14"/>
      <c r="E74" s="14"/>
      <c r="F74" s="14"/>
    </row>
    <row r="75" spans="3:6" s="8" customFormat="1" ht="16.5" customHeight="1" thickBot="1">
      <c r="C75" s="13">
        <f>SUM(C64:C73)</f>
        <v>6044992</v>
      </c>
      <c r="E75" s="13">
        <f>SUM(E64:E73)</f>
        <v>6077106</v>
      </c>
      <c r="F75" s="14"/>
    </row>
    <row r="76" spans="3:6" s="8" customFormat="1" ht="3.75" customHeight="1">
      <c r="C76" s="11"/>
      <c r="E76" s="11"/>
      <c r="F76" s="14"/>
    </row>
    <row r="77" spans="3:6" s="8" customFormat="1" ht="7.5" customHeight="1">
      <c r="C77" s="11"/>
      <c r="E77" s="11"/>
      <c r="F77" s="11"/>
    </row>
    <row r="78" spans="1:6" s="8" customFormat="1" ht="12.75">
      <c r="A78" s="8" t="s">
        <v>25</v>
      </c>
      <c r="C78" s="15">
        <f>(C64-C30-C28)/1940532</f>
        <v>0.5675505479940552</v>
      </c>
      <c r="E78" s="15">
        <f>(E64-E30-E28)/1940532</f>
        <v>0.591250234471784</v>
      </c>
      <c r="F78" s="15"/>
    </row>
    <row r="79" spans="3:6" s="8" customFormat="1" ht="3.75" customHeight="1">
      <c r="C79" s="141"/>
      <c r="D79" s="16"/>
      <c r="E79" s="16"/>
      <c r="F79" s="141"/>
    </row>
    <row r="80" spans="1:6" s="1" customFormat="1" ht="3.75" customHeight="1">
      <c r="A80" s="21"/>
      <c r="B80" s="21"/>
      <c r="C80" s="22"/>
      <c r="D80" s="21"/>
      <c r="E80" s="21"/>
      <c r="F80" s="22"/>
    </row>
    <row r="81" spans="1:6" s="1" customFormat="1" ht="12.75" customHeight="1">
      <c r="A81" s="21"/>
      <c r="B81" s="21"/>
      <c r="C81" s="22"/>
      <c r="D81" s="21"/>
      <c r="E81" s="21"/>
      <c r="F81" s="22"/>
    </row>
    <row r="82" spans="6:10" s="1" customFormat="1" ht="12.75" customHeight="1">
      <c r="F82" s="155"/>
      <c r="G82" s="155"/>
      <c r="H82" s="155"/>
      <c r="I82" s="155"/>
      <c r="J82" s="155"/>
    </row>
    <row r="83" spans="6:10" s="1" customFormat="1" ht="12.75" customHeight="1">
      <c r="F83" s="155"/>
      <c r="G83" s="155"/>
      <c r="H83" s="155"/>
      <c r="I83" s="155"/>
      <c r="J83" s="155"/>
    </row>
    <row r="84" spans="1:6" s="1" customFormat="1" ht="12.75" customHeight="1">
      <c r="A84" s="21"/>
      <c r="B84" s="21"/>
      <c r="C84" s="22"/>
      <c r="D84" s="21"/>
      <c r="E84" s="21"/>
      <c r="F84" s="22"/>
    </row>
    <row r="85" spans="1:6" s="1" customFormat="1" ht="12.75" customHeight="1">
      <c r="A85" s="21"/>
      <c r="B85" s="21"/>
      <c r="C85" s="22"/>
      <c r="D85" s="21"/>
      <c r="E85" s="21"/>
      <c r="F85" s="22"/>
    </row>
    <row r="86" spans="1:6" s="1" customFormat="1" ht="12.75" customHeight="1">
      <c r="A86" s="21"/>
      <c r="B86" s="21"/>
      <c r="C86" s="22"/>
      <c r="D86" s="21"/>
      <c r="E86" s="21"/>
      <c r="F86" s="22"/>
    </row>
    <row r="87" spans="1:10" s="1" customFormat="1" ht="24.75" customHeight="1">
      <c r="A87" s="195" t="s">
        <v>253</v>
      </c>
      <c r="B87" s="195"/>
      <c r="C87" s="195"/>
      <c r="D87" s="195"/>
      <c r="E87" s="195"/>
      <c r="F87" s="3"/>
      <c r="G87" s="3"/>
      <c r="H87" s="5"/>
      <c r="J87" s="5"/>
    </row>
    <row r="88" spans="1:10" s="1" customFormat="1" ht="12.75" customHeight="1">
      <c r="A88" s="8"/>
      <c r="C88" s="5"/>
      <c r="F88" s="3"/>
      <c r="G88" s="3"/>
      <c r="H88" s="5"/>
      <c r="J88" s="5"/>
    </row>
    <row r="89" spans="1:6" s="1" customFormat="1" ht="12.75">
      <c r="A89" s="8"/>
      <c r="B89" s="8"/>
      <c r="C89" s="8"/>
      <c r="D89" s="8"/>
      <c r="E89" s="8"/>
      <c r="F89" s="15"/>
    </row>
    <row r="90" spans="1:6" s="1" customFormat="1" ht="12.75">
      <c r="A90" s="8"/>
      <c r="B90" s="8"/>
      <c r="C90" s="8"/>
      <c r="D90" s="8"/>
      <c r="E90" s="8"/>
      <c r="F90" s="11"/>
    </row>
    <row r="91" spans="1:6" s="1" customFormat="1" ht="12.75">
      <c r="A91" s="8"/>
      <c r="B91" s="8"/>
      <c r="C91" s="8"/>
      <c r="D91" s="8"/>
      <c r="E91" s="8"/>
      <c r="F91" s="11"/>
    </row>
    <row r="92" spans="1:6" s="1" customFormat="1" ht="12.75">
      <c r="A92" s="8"/>
      <c r="B92" s="8"/>
      <c r="C92" s="8"/>
      <c r="D92" s="8"/>
      <c r="E92" s="8"/>
      <c r="F92" s="11"/>
    </row>
    <row r="93" spans="1:6" s="1" customFormat="1" ht="12.75">
      <c r="A93" s="8"/>
      <c r="B93" s="8"/>
      <c r="C93" s="8"/>
      <c r="D93" s="8"/>
      <c r="E93" s="8"/>
      <c r="F93" s="11"/>
    </row>
    <row r="94" spans="1:6" s="1" customFormat="1" ht="12.75">
      <c r="A94" s="8"/>
      <c r="B94" s="8"/>
      <c r="C94" s="8"/>
      <c r="D94" s="8"/>
      <c r="E94" s="8"/>
      <c r="F94" s="11"/>
    </row>
    <row r="95" spans="1:6" s="1" customFormat="1" ht="12.75">
      <c r="A95" s="8"/>
      <c r="B95" s="8"/>
      <c r="C95" s="8"/>
      <c r="D95" s="8"/>
      <c r="E95" s="8"/>
      <c r="F95" s="11"/>
    </row>
    <row r="96" spans="1:6" s="1" customFormat="1" ht="12.75">
      <c r="A96" s="8"/>
      <c r="B96" s="8"/>
      <c r="C96" s="8"/>
      <c r="D96" s="8"/>
      <c r="E96" s="8"/>
      <c r="F96" s="11"/>
    </row>
    <row r="97" spans="1:6" s="1" customFormat="1" ht="12.75">
      <c r="A97" s="8"/>
      <c r="B97" s="8"/>
      <c r="C97" s="8"/>
      <c r="D97" s="8"/>
      <c r="E97" s="8"/>
      <c r="F97" s="11"/>
    </row>
    <row r="98" spans="1:6" s="1" customFormat="1" ht="12.75">
      <c r="A98" s="8"/>
      <c r="B98" s="8"/>
      <c r="C98" s="8"/>
      <c r="D98" s="8"/>
      <c r="E98" s="8"/>
      <c r="F98" s="11"/>
    </row>
    <row r="99" spans="1:6" s="1" customFormat="1" ht="12.75">
      <c r="A99" s="8"/>
      <c r="B99" s="8"/>
      <c r="C99" s="8"/>
      <c r="D99" s="8"/>
      <c r="E99" s="8"/>
      <c r="F99" s="11"/>
    </row>
    <row r="100" s="1" customFormat="1" ht="11.25">
      <c r="F100" s="5"/>
    </row>
    <row r="101" s="1" customFormat="1" ht="11.25">
      <c r="F101" s="5"/>
    </row>
    <row r="102" s="1" customFormat="1" ht="11.25">
      <c r="F102" s="5"/>
    </row>
    <row r="103" s="1" customFormat="1" ht="11.25">
      <c r="F103" s="5"/>
    </row>
    <row r="104" s="1" customFormat="1" ht="11.25">
      <c r="F104" s="5"/>
    </row>
    <row r="105" s="1" customFormat="1" ht="11.25">
      <c r="F105" s="5"/>
    </row>
    <row r="106" s="1" customFormat="1" ht="11.25">
      <c r="F106" s="5"/>
    </row>
    <row r="107" s="1" customFormat="1" ht="11.25">
      <c r="F107" s="5"/>
    </row>
    <row r="108" s="1" customFormat="1" ht="11.25">
      <c r="F108" s="5"/>
    </row>
    <row r="109" s="1" customFormat="1" ht="11.25">
      <c r="F109" s="5"/>
    </row>
    <row r="110" s="1" customFormat="1" ht="11.25">
      <c r="F110" s="5"/>
    </row>
    <row r="111" s="1" customFormat="1" ht="11.25">
      <c r="F111" s="5"/>
    </row>
    <row r="112" s="1" customFormat="1" ht="11.25">
      <c r="F112" s="5"/>
    </row>
    <row r="113" s="1" customFormat="1" ht="11.25">
      <c r="F113" s="5"/>
    </row>
    <row r="114" s="1" customFormat="1" ht="11.25">
      <c r="F114" s="5"/>
    </row>
    <row r="115" s="1" customFormat="1" ht="11.25">
      <c r="F115" s="5"/>
    </row>
    <row r="116" s="1" customFormat="1" ht="11.25">
      <c r="F116" s="5"/>
    </row>
    <row r="117" s="1" customFormat="1" ht="11.25">
      <c r="F117" s="5"/>
    </row>
    <row r="118" s="1" customFormat="1" ht="11.25">
      <c r="F118" s="5"/>
    </row>
    <row r="119" s="1" customFormat="1" ht="11.25">
      <c r="F119" s="5"/>
    </row>
    <row r="120" s="1" customFormat="1" ht="11.25">
      <c r="F120" s="5"/>
    </row>
    <row r="121" s="1" customFormat="1" ht="11.25">
      <c r="F121" s="5"/>
    </row>
    <row r="122" s="1" customFormat="1" ht="11.25">
      <c r="F122" s="5"/>
    </row>
    <row r="123" s="1" customFormat="1" ht="11.25">
      <c r="F123" s="5"/>
    </row>
    <row r="124" s="1" customFormat="1" ht="11.25">
      <c r="F124" s="5"/>
    </row>
    <row r="125" s="1" customFormat="1" ht="11.25">
      <c r="F125" s="5"/>
    </row>
    <row r="126" s="1" customFormat="1" ht="11.25">
      <c r="F126" s="5"/>
    </row>
    <row r="127" s="1" customFormat="1" ht="11.25">
      <c r="F127" s="5"/>
    </row>
    <row r="128" s="1" customFormat="1" ht="11.25">
      <c r="F128" s="5"/>
    </row>
    <row r="129" s="1" customFormat="1" ht="11.25">
      <c r="F129" s="5"/>
    </row>
    <row r="130" s="1" customFormat="1" ht="11.25">
      <c r="F130" s="5"/>
    </row>
    <row r="131" s="1" customFormat="1" ht="11.25">
      <c r="F131" s="5"/>
    </row>
    <row r="132" s="1" customFormat="1" ht="11.25">
      <c r="F132" s="5"/>
    </row>
    <row r="133" s="1" customFormat="1" ht="11.25">
      <c r="F133" s="5"/>
    </row>
    <row r="134" s="1" customFormat="1" ht="11.25">
      <c r="F134" s="5"/>
    </row>
    <row r="135" s="1" customFormat="1" ht="11.25">
      <c r="F135" s="5"/>
    </row>
    <row r="136" s="1" customFormat="1" ht="11.25">
      <c r="F136" s="5"/>
    </row>
    <row r="137" s="1" customFormat="1" ht="11.25">
      <c r="F137" s="5"/>
    </row>
    <row r="138" s="1" customFormat="1" ht="11.25">
      <c r="F138" s="5"/>
    </row>
    <row r="139" s="1" customFormat="1" ht="11.25">
      <c r="F139" s="5"/>
    </row>
    <row r="140" s="1" customFormat="1" ht="11.25">
      <c r="F140" s="5"/>
    </row>
    <row r="141" s="1" customFormat="1" ht="11.25">
      <c r="F141" s="5"/>
    </row>
    <row r="142" s="1" customFormat="1" ht="11.25">
      <c r="F142" s="5"/>
    </row>
    <row r="143" s="1" customFormat="1" ht="11.25">
      <c r="F143" s="5"/>
    </row>
    <row r="144" s="1" customFormat="1" ht="11.25">
      <c r="F144" s="5"/>
    </row>
    <row r="145" s="1" customFormat="1" ht="11.25">
      <c r="F145" s="5"/>
    </row>
    <row r="146" s="1" customFormat="1" ht="11.25">
      <c r="F146" s="5"/>
    </row>
    <row r="147" s="1" customFormat="1" ht="11.25">
      <c r="F147" s="5"/>
    </row>
    <row r="148" s="1" customFormat="1" ht="11.25">
      <c r="F148" s="5"/>
    </row>
    <row r="149" s="1" customFormat="1" ht="11.25">
      <c r="F149" s="5"/>
    </row>
    <row r="150" s="1" customFormat="1" ht="11.25">
      <c r="F150" s="5"/>
    </row>
    <row r="151" s="1" customFormat="1" ht="11.25">
      <c r="F151" s="5"/>
    </row>
    <row r="152" s="1" customFormat="1" ht="11.25">
      <c r="F152" s="5"/>
    </row>
    <row r="153" s="1" customFormat="1" ht="11.25">
      <c r="F153" s="5"/>
    </row>
    <row r="154" s="1" customFormat="1" ht="11.25">
      <c r="F154" s="5"/>
    </row>
    <row r="155" s="1" customFormat="1" ht="11.25">
      <c r="F155" s="5"/>
    </row>
    <row r="156" s="1" customFormat="1" ht="11.25">
      <c r="F156" s="5"/>
    </row>
    <row r="157" s="1" customFormat="1" ht="11.25">
      <c r="F157" s="5"/>
    </row>
    <row r="158" s="1" customFormat="1" ht="11.25">
      <c r="F158" s="5"/>
    </row>
    <row r="159" s="1" customFormat="1" ht="11.25">
      <c r="F159" s="5"/>
    </row>
    <row r="160" s="1" customFormat="1" ht="11.25">
      <c r="F160" s="5"/>
    </row>
    <row r="161" s="1" customFormat="1" ht="11.25">
      <c r="F161" s="5"/>
    </row>
    <row r="162" s="1" customFormat="1" ht="11.25">
      <c r="F162" s="5"/>
    </row>
    <row r="163" s="1" customFormat="1" ht="11.25">
      <c r="F163" s="5"/>
    </row>
    <row r="164" s="1" customFormat="1" ht="11.25">
      <c r="F164" s="5"/>
    </row>
    <row r="165" s="1" customFormat="1" ht="11.25">
      <c r="F165" s="5"/>
    </row>
    <row r="166" s="1" customFormat="1" ht="11.25">
      <c r="F166" s="5"/>
    </row>
    <row r="167" s="1" customFormat="1" ht="11.25">
      <c r="F167" s="5"/>
    </row>
    <row r="168" s="1" customFormat="1" ht="11.25">
      <c r="F168" s="5"/>
    </row>
    <row r="169" s="1" customFormat="1" ht="11.25">
      <c r="F169" s="5"/>
    </row>
    <row r="170" s="1" customFormat="1" ht="11.25">
      <c r="F170" s="5"/>
    </row>
    <row r="171" s="1" customFormat="1" ht="11.25">
      <c r="F171" s="5"/>
    </row>
    <row r="172" s="1" customFormat="1" ht="11.25">
      <c r="F172" s="5"/>
    </row>
    <row r="173" s="1" customFormat="1" ht="11.25">
      <c r="F173" s="5"/>
    </row>
    <row r="174" s="1" customFormat="1" ht="11.25">
      <c r="F174" s="5"/>
    </row>
    <row r="175" s="1" customFormat="1" ht="11.25">
      <c r="F175" s="5"/>
    </row>
    <row r="176" s="1" customFormat="1" ht="11.25">
      <c r="F176" s="5"/>
    </row>
    <row r="177" s="1" customFormat="1" ht="11.25">
      <c r="F177" s="5"/>
    </row>
    <row r="178" s="1" customFormat="1" ht="11.25">
      <c r="F178" s="5"/>
    </row>
    <row r="179" s="1" customFormat="1" ht="11.25">
      <c r="F179" s="5"/>
    </row>
    <row r="180" s="1" customFormat="1" ht="11.25">
      <c r="F180" s="5"/>
    </row>
    <row r="181" s="1" customFormat="1" ht="11.25">
      <c r="F181" s="5"/>
    </row>
    <row r="182" s="1" customFormat="1" ht="11.25">
      <c r="F182" s="5"/>
    </row>
    <row r="183" s="1" customFormat="1" ht="11.25">
      <c r="F183" s="5"/>
    </row>
    <row r="184" s="1" customFormat="1" ht="11.25">
      <c r="F184" s="5"/>
    </row>
    <row r="185" s="1" customFormat="1" ht="11.25">
      <c r="F185" s="5"/>
    </row>
    <row r="186" s="1" customFormat="1" ht="11.25">
      <c r="F186" s="5"/>
    </row>
    <row r="187" s="1" customFormat="1" ht="11.25">
      <c r="F187" s="5"/>
    </row>
    <row r="188" s="1" customFormat="1" ht="11.25">
      <c r="F188" s="5"/>
    </row>
    <row r="189" s="1" customFormat="1" ht="11.25">
      <c r="F189" s="5"/>
    </row>
    <row r="190" s="1" customFormat="1" ht="11.25">
      <c r="F190" s="5"/>
    </row>
    <row r="191" s="1" customFormat="1" ht="11.25">
      <c r="F191" s="5"/>
    </row>
    <row r="192" s="1" customFormat="1" ht="11.25">
      <c r="F192" s="5"/>
    </row>
    <row r="193" s="1" customFormat="1" ht="11.25">
      <c r="F193" s="5"/>
    </row>
    <row r="194" s="1" customFormat="1" ht="11.25">
      <c r="F194" s="5"/>
    </row>
    <row r="195" s="1" customFormat="1" ht="11.25">
      <c r="F195" s="5"/>
    </row>
    <row r="196" s="1" customFormat="1" ht="11.25">
      <c r="F196" s="5"/>
    </row>
    <row r="197" s="1" customFormat="1" ht="11.25">
      <c r="F197" s="5"/>
    </row>
    <row r="198" s="1" customFormat="1" ht="11.25">
      <c r="F198" s="5"/>
    </row>
    <row r="199" s="1" customFormat="1" ht="11.25">
      <c r="F199" s="5"/>
    </row>
    <row r="200" s="1" customFormat="1" ht="11.25">
      <c r="F200" s="5"/>
    </row>
    <row r="201" s="1" customFormat="1" ht="11.25">
      <c r="F201" s="5"/>
    </row>
    <row r="202" s="1" customFormat="1" ht="11.25">
      <c r="F202" s="5"/>
    </row>
    <row r="203" s="1" customFormat="1" ht="11.25">
      <c r="F203" s="5"/>
    </row>
    <row r="204" s="1" customFormat="1" ht="11.25">
      <c r="F204" s="5"/>
    </row>
    <row r="205" s="1" customFormat="1" ht="11.25">
      <c r="F205" s="5"/>
    </row>
    <row r="206" s="1" customFormat="1" ht="11.25">
      <c r="F206" s="5"/>
    </row>
    <row r="207" s="1" customFormat="1" ht="11.25">
      <c r="F207" s="5"/>
    </row>
    <row r="208" s="1" customFormat="1" ht="11.25">
      <c r="F208" s="5"/>
    </row>
    <row r="209" s="1" customFormat="1" ht="11.25">
      <c r="F209" s="5"/>
    </row>
    <row r="210" s="1" customFormat="1" ht="11.25">
      <c r="F210" s="5"/>
    </row>
    <row r="211" s="1" customFormat="1" ht="11.25">
      <c r="F211" s="5"/>
    </row>
    <row r="212" s="1" customFormat="1" ht="11.25">
      <c r="F212" s="5"/>
    </row>
    <row r="213" s="1" customFormat="1" ht="11.25">
      <c r="F213" s="5"/>
    </row>
    <row r="214" s="1" customFormat="1" ht="11.25">
      <c r="F214" s="5"/>
    </row>
    <row r="215" s="1" customFormat="1" ht="11.25">
      <c r="F215" s="5"/>
    </row>
    <row r="216" s="1" customFormat="1" ht="11.25">
      <c r="F216" s="5"/>
    </row>
    <row r="217" s="1" customFormat="1" ht="11.25">
      <c r="F217" s="5"/>
    </row>
    <row r="218" s="1" customFormat="1" ht="11.25">
      <c r="F218" s="5"/>
    </row>
    <row r="219" s="1" customFormat="1" ht="11.25">
      <c r="F219" s="5"/>
    </row>
    <row r="220" s="1" customFormat="1" ht="11.25">
      <c r="F220" s="5"/>
    </row>
    <row r="221" s="1" customFormat="1" ht="11.25">
      <c r="F221" s="5"/>
    </row>
    <row r="222" s="1" customFormat="1" ht="11.25">
      <c r="F222" s="5"/>
    </row>
    <row r="223" s="1" customFormat="1" ht="11.25">
      <c r="F223" s="5"/>
    </row>
    <row r="224" s="1" customFormat="1" ht="11.25">
      <c r="F224" s="5"/>
    </row>
    <row r="225" s="1" customFormat="1" ht="11.25">
      <c r="F225" s="5"/>
    </row>
    <row r="226" s="1" customFormat="1" ht="11.25">
      <c r="F226" s="5"/>
    </row>
    <row r="227" s="1" customFormat="1" ht="11.25">
      <c r="F227" s="5"/>
    </row>
    <row r="228" s="1" customFormat="1" ht="11.25">
      <c r="F228" s="5"/>
    </row>
    <row r="229" s="1" customFormat="1" ht="11.25">
      <c r="F229" s="5"/>
    </row>
    <row r="230" s="1" customFormat="1" ht="11.25">
      <c r="F230" s="5"/>
    </row>
    <row r="231" s="1" customFormat="1" ht="11.25">
      <c r="F231" s="5"/>
    </row>
    <row r="232" s="1" customFormat="1" ht="11.25">
      <c r="F232" s="5"/>
    </row>
    <row r="233" s="1" customFormat="1" ht="11.25">
      <c r="F233" s="5"/>
    </row>
    <row r="234" s="1" customFormat="1" ht="11.25">
      <c r="F234" s="5"/>
    </row>
    <row r="235" s="1" customFormat="1" ht="11.25">
      <c r="F235" s="5"/>
    </row>
    <row r="236" s="1" customFormat="1" ht="11.25">
      <c r="F236" s="5"/>
    </row>
    <row r="237" s="1" customFormat="1" ht="11.25">
      <c r="F237" s="5"/>
    </row>
    <row r="238" s="1" customFormat="1" ht="11.25">
      <c r="F238" s="5"/>
    </row>
    <row r="239" s="1" customFormat="1" ht="11.25">
      <c r="F239" s="5"/>
    </row>
    <row r="240" s="1" customFormat="1" ht="11.25">
      <c r="F240" s="5"/>
    </row>
    <row r="241" s="1" customFormat="1" ht="11.25">
      <c r="F241" s="5"/>
    </row>
    <row r="242" s="1" customFormat="1" ht="11.25">
      <c r="F242" s="5"/>
    </row>
    <row r="243" s="1" customFormat="1" ht="11.25">
      <c r="F243" s="5"/>
    </row>
    <row r="244" s="1" customFormat="1" ht="11.25">
      <c r="F244" s="5"/>
    </row>
    <row r="245" s="1" customFormat="1" ht="11.25">
      <c r="F245" s="5"/>
    </row>
    <row r="246" s="1" customFormat="1" ht="11.25">
      <c r="F246" s="5"/>
    </row>
    <row r="247" s="1" customFormat="1" ht="11.25">
      <c r="F247" s="5"/>
    </row>
    <row r="248" s="1" customFormat="1" ht="11.25">
      <c r="F248" s="5"/>
    </row>
    <row r="249" s="1" customFormat="1" ht="11.25">
      <c r="F249" s="5"/>
    </row>
    <row r="250" s="1" customFormat="1" ht="11.25">
      <c r="F250" s="5"/>
    </row>
    <row r="251" s="1" customFormat="1" ht="11.25">
      <c r="F251" s="5"/>
    </row>
    <row r="252" s="1" customFormat="1" ht="11.25">
      <c r="F252" s="5"/>
    </row>
    <row r="253" s="1" customFormat="1" ht="11.25">
      <c r="F253" s="5"/>
    </row>
    <row r="254" s="1" customFormat="1" ht="11.25">
      <c r="F254" s="5"/>
    </row>
    <row r="255" s="1" customFormat="1" ht="11.25">
      <c r="F255" s="5"/>
    </row>
    <row r="256" s="1" customFormat="1" ht="11.25">
      <c r="F256" s="5"/>
    </row>
    <row r="257" s="1" customFormat="1" ht="11.25">
      <c r="F257" s="5"/>
    </row>
    <row r="258" s="1" customFormat="1" ht="11.25">
      <c r="F258" s="5"/>
    </row>
    <row r="259" s="1" customFormat="1" ht="11.25">
      <c r="F259" s="5"/>
    </row>
    <row r="260" s="1" customFormat="1" ht="11.25">
      <c r="F260" s="5"/>
    </row>
    <row r="261" s="1" customFormat="1" ht="11.25">
      <c r="F261" s="5"/>
    </row>
    <row r="262" s="1" customFormat="1" ht="11.25">
      <c r="F262" s="5"/>
    </row>
    <row r="263" s="1" customFormat="1" ht="11.25">
      <c r="F263" s="5"/>
    </row>
    <row r="264" s="1" customFormat="1" ht="11.25">
      <c r="F264" s="5"/>
    </row>
    <row r="265" s="1" customFormat="1" ht="11.25">
      <c r="F265" s="5"/>
    </row>
    <row r="266" s="1" customFormat="1" ht="11.25">
      <c r="F266" s="5"/>
    </row>
    <row r="267" s="1" customFormat="1" ht="11.25">
      <c r="F267" s="5"/>
    </row>
    <row r="268" s="1" customFormat="1" ht="11.25">
      <c r="F268" s="5"/>
    </row>
    <row r="269" s="1" customFormat="1" ht="11.25">
      <c r="F269" s="5"/>
    </row>
    <row r="270" s="1" customFormat="1" ht="11.25">
      <c r="F270" s="5"/>
    </row>
    <row r="271" s="1" customFormat="1" ht="11.25">
      <c r="F271" s="5"/>
    </row>
    <row r="272" s="1" customFormat="1" ht="11.25">
      <c r="F272" s="5"/>
    </row>
    <row r="273" s="1" customFormat="1" ht="11.25">
      <c r="F273" s="5"/>
    </row>
    <row r="274" s="1" customFormat="1" ht="11.25">
      <c r="F274" s="5"/>
    </row>
    <row r="275" s="1" customFormat="1" ht="11.25">
      <c r="F275" s="5"/>
    </row>
    <row r="276" s="1" customFormat="1" ht="11.25">
      <c r="F276" s="5"/>
    </row>
    <row r="277" s="1" customFormat="1" ht="11.25">
      <c r="F277" s="5"/>
    </row>
    <row r="278" s="1" customFormat="1" ht="11.25">
      <c r="F278" s="5"/>
    </row>
    <row r="279" s="1" customFormat="1" ht="11.25">
      <c r="F279" s="5"/>
    </row>
    <row r="280" s="1" customFormat="1" ht="11.25">
      <c r="F280" s="5"/>
    </row>
    <row r="281" s="1" customFormat="1" ht="11.25">
      <c r="F281" s="5"/>
    </row>
    <row r="282" s="1" customFormat="1" ht="11.25">
      <c r="F282" s="5"/>
    </row>
    <row r="283" s="1" customFormat="1" ht="11.25">
      <c r="F283" s="5"/>
    </row>
    <row r="284" s="1" customFormat="1" ht="11.25">
      <c r="F284" s="5"/>
    </row>
    <row r="285" s="1" customFormat="1" ht="11.25">
      <c r="F285" s="5"/>
    </row>
    <row r="286" s="1" customFormat="1" ht="11.25">
      <c r="F286" s="5"/>
    </row>
    <row r="287" s="1" customFormat="1" ht="11.25">
      <c r="F287" s="5"/>
    </row>
    <row r="288" s="1" customFormat="1" ht="11.25">
      <c r="F288" s="5"/>
    </row>
    <row r="289" s="1" customFormat="1" ht="11.25">
      <c r="F289" s="5"/>
    </row>
    <row r="290" s="1" customFormat="1" ht="11.25">
      <c r="F290" s="5"/>
    </row>
    <row r="291" s="1" customFormat="1" ht="11.25">
      <c r="F291" s="5"/>
    </row>
    <row r="292" s="1" customFormat="1" ht="11.25">
      <c r="F292" s="5"/>
    </row>
    <row r="293" s="1" customFormat="1" ht="11.25">
      <c r="F293" s="5"/>
    </row>
    <row r="294" s="1" customFormat="1" ht="11.25">
      <c r="F294" s="5"/>
    </row>
    <row r="295" s="1" customFormat="1" ht="11.25">
      <c r="F295" s="5"/>
    </row>
    <row r="296" s="1" customFormat="1" ht="11.25">
      <c r="F296" s="5"/>
    </row>
    <row r="297" s="1" customFormat="1" ht="11.25">
      <c r="F297" s="5"/>
    </row>
    <row r="298" s="1" customFormat="1" ht="11.25">
      <c r="F298" s="5"/>
    </row>
    <row r="299" s="1" customFormat="1" ht="11.25">
      <c r="F299" s="5"/>
    </row>
    <row r="300" s="1" customFormat="1" ht="11.25">
      <c r="F300" s="5"/>
    </row>
    <row r="301" s="1" customFormat="1" ht="11.25">
      <c r="F301" s="5"/>
    </row>
    <row r="302" s="1" customFormat="1" ht="11.25">
      <c r="F302" s="5"/>
    </row>
    <row r="303" s="1" customFormat="1" ht="11.25">
      <c r="F303" s="5"/>
    </row>
    <row r="304" s="1" customFormat="1" ht="11.25">
      <c r="F304" s="5"/>
    </row>
    <row r="305" s="1" customFormat="1" ht="11.25">
      <c r="F305" s="5"/>
    </row>
    <row r="306" s="1" customFormat="1" ht="11.25">
      <c r="F306" s="5"/>
    </row>
    <row r="307" s="1" customFormat="1" ht="11.25">
      <c r="F307" s="5"/>
    </row>
    <row r="308" s="1" customFormat="1" ht="11.25">
      <c r="F308" s="5"/>
    </row>
    <row r="309" s="1" customFormat="1" ht="11.25">
      <c r="F309" s="5"/>
    </row>
    <row r="310" s="1" customFormat="1" ht="11.25">
      <c r="F310" s="5"/>
    </row>
    <row r="311" s="1" customFormat="1" ht="11.25">
      <c r="F311" s="5"/>
    </row>
    <row r="312" s="1" customFormat="1" ht="11.25">
      <c r="F312" s="5"/>
    </row>
    <row r="313" s="1" customFormat="1" ht="11.25">
      <c r="F313" s="5"/>
    </row>
    <row r="314" s="1" customFormat="1" ht="11.25">
      <c r="F314" s="5"/>
    </row>
    <row r="315" s="1" customFormat="1" ht="11.25">
      <c r="F315" s="5"/>
    </row>
    <row r="316" s="1" customFormat="1" ht="11.25">
      <c r="F316" s="5"/>
    </row>
    <row r="317" s="1" customFormat="1" ht="11.25">
      <c r="F317" s="5"/>
    </row>
    <row r="318" s="1" customFormat="1" ht="11.25">
      <c r="F318" s="5"/>
    </row>
    <row r="319" s="1" customFormat="1" ht="11.25">
      <c r="F319" s="5"/>
    </row>
    <row r="320" s="1" customFormat="1" ht="11.25">
      <c r="F320" s="5"/>
    </row>
    <row r="321" s="1" customFormat="1" ht="11.25">
      <c r="F321" s="5"/>
    </row>
    <row r="322" s="1" customFormat="1" ht="11.25">
      <c r="F322" s="5"/>
    </row>
    <row r="323" s="1" customFormat="1" ht="11.25">
      <c r="F323" s="5"/>
    </row>
    <row r="324" s="1" customFormat="1" ht="11.25">
      <c r="F324" s="5"/>
    </row>
    <row r="325" s="1" customFormat="1" ht="11.25">
      <c r="F325" s="5"/>
    </row>
    <row r="326" s="1" customFormat="1" ht="11.25">
      <c r="F326" s="5"/>
    </row>
    <row r="327" s="1" customFormat="1" ht="11.25">
      <c r="F327" s="5"/>
    </row>
    <row r="328" s="1" customFormat="1" ht="11.25">
      <c r="F328" s="5"/>
    </row>
    <row r="329" s="1" customFormat="1" ht="11.25">
      <c r="F329" s="5"/>
    </row>
    <row r="330" s="1" customFormat="1" ht="11.25">
      <c r="F330" s="5"/>
    </row>
    <row r="331" s="1" customFormat="1" ht="11.25">
      <c r="F331" s="5"/>
    </row>
    <row r="332" s="1" customFormat="1" ht="11.25">
      <c r="F332" s="5"/>
    </row>
    <row r="333" s="1" customFormat="1" ht="11.25">
      <c r="F333" s="5"/>
    </row>
    <row r="334" s="1" customFormat="1" ht="11.25">
      <c r="F334" s="5"/>
    </row>
    <row r="335" s="1" customFormat="1" ht="11.25">
      <c r="F335" s="5"/>
    </row>
    <row r="336" s="1" customFormat="1" ht="11.25">
      <c r="F336" s="5"/>
    </row>
    <row r="337" s="1" customFormat="1" ht="11.25">
      <c r="F337" s="5"/>
    </row>
    <row r="338" s="1" customFormat="1" ht="11.25">
      <c r="F338" s="5"/>
    </row>
    <row r="339" s="1" customFormat="1" ht="11.25">
      <c r="F339" s="5"/>
    </row>
    <row r="340" s="1" customFormat="1" ht="11.25">
      <c r="F340" s="5"/>
    </row>
    <row r="341" s="1" customFormat="1" ht="11.25">
      <c r="F341" s="5"/>
    </row>
    <row r="342" s="1" customFormat="1" ht="11.25">
      <c r="F342" s="5"/>
    </row>
    <row r="343" s="1" customFormat="1" ht="11.25">
      <c r="F343" s="5"/>
    </row>
    <row r="344" s="1" customFormat="1" ht="11.25">
      <c r="F344" s="5"/>
    </row>
    <row r="345" s="1" customFormat="1" ht="11.25">
      <c r="F345" s="5"/>
    </row>
    <row r="346" s="1" customFormat="1" ht="11.25">
      <c r="F346" s="5"/>
    </row>
    <row r="347" s="1" customFormat="1" ht="11.25">
      <c r="F347" s="5"/>
    </row>
    <row r="348" s="1" customFormat="1" ht="11.25">
      <c r="F348" s="5"/>
    </row>
    <row r="349" s="1" customFormat="1" ht="11.25">
      <c r="F349" s="5"/>
    </row>
    <row r="350" s="1" customFormat="1" ht="11.25">
      <c r="F350" s="5"/>
    </row>
    <row r="351" s="1" customFormat="1" ht="11.25">
      <c r="F351" s="5"/>
    </row>
    <row r="352" s="1" customFormat="1" ht="11.25">
      <c r="F352" s="5"/>
    </row>
    <row r="353" s="1" customFormat="1" ht="11.25">
      <c r="F353" s="5"/>
    </row>
    <row r="354" s="1" customFormat="1" ht="11.25">
      <c r="F354" s="5"/>
    </row>
    <row r="355" s="1" customFormat="1" ht="11.25">
      <c r="F355" s="5"/>
    </row>
    <row r="356" s="1" customFormat="1" ht="11.25">
      <c r="F356" s="5"/>
    </row>
    <row r="357" s="1" customFormat="1" ht="11.25">
      <c r="F357" s="5"/>
    </row>
    <row r="358" s="1" customFormat="1" ht="11.25">
      <c r="F358" s="5"/>
    </row>
    <row r="359" s="1" customFormat="1" ht="11.25">
      <c r="F359" s="5"/>
    </row>
    <row r="360" s="1" customFormat="1" ht="11.25">
      <c r="F360" s="5"/>
    </row>
    <row r="361" s="1" customFormat="1" ht="11.25">
      <c r="F361" s="5"/>
    </row>
    <row r="362" s="1" customFormat="1" ht="11.25">
      <c r="F362" s="5"/>
    </row>
    <row r="363" s="1" customFormat="1" ht="11.25">
      <c r="F363" s="5"/>
    </row>
    <row r="364" s="1" customFormat="1" ht="11.25">
      <c r="F364" s="5"/>
    </row>
    <row r="365" s="1" customFormat="1" ht="11.25">
      <c r="F365" s="5"/>
    </row>
    <row r="366" s="1" customFormat="1" ht="11.25">
      <c r="F366" s="5"/>
    </row>
    <row r="367" s="1" customFormat="1" ht="11.25">
      <c r="F367" s="5"/>
    </row>
    <row r="368" s="1" customFormat="1" ht="11.25">
      <c r="F368" s="5"/>
    </row>
    <row r="369" s="1" customFormat="1" ht="11.25">
      <c r="F369" s="5"/>
    </row>
    <row r="370" s="1" customFormat="1" ht="11.25">
      <c r="F370" s="5"/>
    </row>
    <row r="371" s="1" customFormat="1" ht="11.25">
      <c r="F371" s="5"/>
    </row>
    <row r="372" s="1" customFormat="1" ht="11.25">
      <c r="F372" s="5"/>
    </row>
    <row r="373" s="1" customFormat="1" ht="11.25">
      <c r="F373" s="5"/>
    </row>
    <row r="374" s="1" customFormat="1" ht="11.25">
      <c r="F374" s="5"/>
    </row>
    <row r="375" s="1" customFormat="1" ht="11.25">
      <c r="F375" s="5"/>
    </row>
    <row r="376" s="1" customFormat="1" ht="11.25">
      <c r="F376" s="5"/>
    </row>
    <row r="377" s="1" customFormat="1" ht="11.25">
      <c r="F377" s="5"/>
    </row>
    <row r="378" s="1" customFormat="1" ht="11.25">
      <c r="F378" s="5"/>
    </row>
    <row r="379" s="1" customFormat="1" ht="11.25">
      <c r="F379" s="5"/>
    </row>
    <row r="380" s="1" customFormat="1" ht="11.25">
      <c r="F380" s="5"/>
    </row>
    <row r="381" s="1" customFormat="1" ht="11.25">
      <c r="F381" s="5"/>
    </row>
    <row r="382" s="1" customFormat="1" ht="11.25">
      <c r="F382" s="5"/>
    </row>
    <row r="383" s="1" customFormat="1" ht="11.25">
      <c r="F383" s="5"/>
    </row>
    <row r="384" s="1" customFormat="1" ht="11.25">
      <c r="F384" s="5"/>
    </row>
    <row r="385" s="1" customFormat="1" ht="11.25">
      <c r="F385" s="5"/>
    </row>
    <row r="386" s="1" customFormat="1" ht="11.25">
      <c r="F386" s="5"/>
    </row>
    <row r="387" s="1" customFormat="1" ht="11.25">
      <c r="F387" s="5"/>
    </row>
    <row r="388" s="1" customFormat="1" ht="11.25">
      <c r="F388" s="5"/>
    </row>
    <row r="389" s="1" customFormat="1" ht="11.25">
      <c r="F389" s="5"/>
    </row>
    <row r="390" s="1" customFormat="1" ht="11.25">
      <c r="F390" s="5"/>
    </row>
    <row r="391" s="1" customFormat="1" ht="11.25">
      <c r="F391" s="5"/>
    </row>
    <row r="392" s="1" customFormat="1" ht="11.25">
      <c r="F392" s="5"/>
    </row>
    <row r="393" s="1" customFormat="1" ht="11.25">
      <c r="F393" s="5"/>
    </row>
    <row r="394" s="1" customFormat="1" ht="11.25">
      <c r="F394" s="5"/>
    </row>
    <row r="395" s="1" customFormat="1" ht="11.25">
      <c r="F395" s="5"/>
    </row>
    <row r="396" s="1" customFormat="1" ht="11.25">
      <c r="F396" s="5"/>
    </row>
    <row r="397" s="1" customFormat="1" ht="11.25">
      <c r="F397" s="5"/>
    </row>
    <row r="398" s="1" customFormat="1" ht="11.25">
      <c r="F398" s="5"/>
    </row>
    <row r="399" s="1" customFormat="1" ht="11.25">
      <c r="F399" s="5"/>
    </row>
    <row r="400" s="1" customFormat="1" ht="11.25">
      <c r="F400" s="5"/>
    </row>
    <row r="401" s="1" customFormat="1" ht="11.25">
      <c r="F401" s="5"/>
    </row>
    <row r="402" s="1" customFormat="1" ht="11.25">
      <c r="F402" s="5"/>
    </row>
    <row r="403" s="1" customFormat="1" ht="11.25">
      <c r="F403" s="5"/>
    </row>
    <row r="404" s="1" customFormat="1" ht="11.25">
      <c r="F404" s="5"/>
    </row>
    <row r="405" s="1" customFormat="1" ht="11.25">
      <c r="F405" s="5"/>
    </row>
    <row r="406" s="1" customFormat="1" ht="11.25">
      <c r="F406" s="5"/>
    </row>
    <row r="407" s="1" customFormat="1" ht="11.25">
      <c r="F407" s="5"/>
    </row>
    <row r="408" s="1" customFormat="1" ht="11.25">
      <c r="F408" s="5"/>
    </row>
    <row r="409" s="1" customFormat="1" ht="11.25">
      <c r="F409" s="5"/>
    </row>
    <row r="410" s="1" customFormat="1" ht="11.25">
      <c r="F410" s="5"/>
    </row>
    <row r="411" s="1" customFormat="1" ht="11.25">
      <c r="F411" s="5"/>
    </row>
    <row r="412" s="1" customFormat="1" ht="11.25">
      <c r="F412" s="5"/>
    </row>
    <row r="413" s="1" customFormat="1" ht="11.25">
      <c r="F413" s="5"/>
    </row>
    <row r="414" s="1" customFormat="1" ht="11.25">
      <c r="F414" s="5"/>
    </row>
    <row r="415" s="1" customFormat="1" ht="11.25">
      <c r="F415" s="5"/>
    </row>
    <row r="416" s="1" customFormat="1" ht="11.25">
      <c r="F416" s="5"/>
    </row>
    <row r="417" s="1" customFormat="1" ht="11.25">
      <c r="F417" s="5"/>
    </row>
    <row r="418" s="1" customFormat="1" ht="11.25">
      <c r="F418" s="5"/>
    </row>
    <row r="419" s="1" customFormat="1" ht="11.25">
      <c r="F419" s="5"/>
    </row>
    <row r="420" s="1" customFormat="1" ht="11.25">
      <c r="F420" s="5"/>
    </row>
    <row r="421" s="1" customFormat="1" ht="11.25">
      <c r="F421" s="5"/>
    </row>
    <row r="422" s="1" customFormat="1" ht="11.25">
      <c r="F422" s="5"/>
    </row>
    <row r="423" s="1" customFormat="1" ht="11.25">
      <c r="F423" s="5"/>
    </row>
    <row r="424" s="1" customFormat="1" ht="11.25">
      <c r="F424" s="5"/>
    </row>
    <row r="425" s="1" customFormat="1" ht="11.25">
      <c r="F425" s="5"/>
    </row>
    <row r="426" s="1" customFormat="1" ht="11.25">
      <c r="F426" s="5"/>
    </row>
    <row r="427" s="1" customFormat="1" ht="11.25">
      <c r="F427" s="5"/>
    </row>
    <row r="428" s="1" customFormat="1" ht="11.25">
      <c r="F428" s="5"/>
    </row>
    <row r="429" s="1" customFormat="1" ht="11.25">
      <c r="F429" s="5"/>
    </row>
    <row r="430" s="1" customFormat="1" ht="11.25">
      <c r="F430" s="5"/>
    </row>
    <row r="431" s="1" customFormat="1" ht="11.25">
      <c r="F431" s="5"/>
    </row>
    <row r="432" s="1" customFormat="1" ht="11.25">
      <c r="F432" s="5"/>
    </row>
    <row r="433" s="1" customFormat="1" ht="11.25">
      <c r="F433" s="5"/>
    </row>
    <row r="434" s="1" customFormat="1" ht="11.25">
      <c r="F434" s="5"/>
    </row>
    <row r="435" s="1" customFormat="1" ht="11.25">
      <c r="F435" s="5"/>
    </row>
    <row r="436" s="1" customFormat="1" ht="11.25">
      <c r="F436" s="5"/>
    </row>
    <row r="437" s="1" customFormat="1" ht="11.25">
      <c r="F437" s="5"/>
    </row>
    <row r="438" s="1" customFormat="1" ht="11.25">
      <c r="F438" s="5"/>
    </row>
    <row r="439" s="1" customFormat="1" ht="11.25">
      <c r="F439" s="5"/>
    </row>
    <row r="440" s="1" customFormat="1" ht="11.25">
      <c r="F440" s="5"/>
    </row>
    <row r="441" s="1" customFormat="1" ht="11.25">
      <c r="F441" s="5"/>
    </row>
    <row r="442" s="1" customFormat="1" ht="11.25">
      <c r="F442" s="5"/>
    </row>
    <row r="443" s="1" customFormat="1" ht="11.25">
      <c r="F443" s="5"/>
    </row>
    <row r="444" s="1" customFormat="1" ht="11.25">
      <c r="F444" s="5"/>
    </row>
    <row r="445" s="1" customFormat="1" ht="11.25">
      <c r="F445" s="5"/>
    </row>
    <row r="446" s="1" customFormat="1" ht="11.25">
      <c r="F446" s="5"/>
    </row>
    <row r="447" s="1" customFormat="1" ht="11.25">
      <c r="F447" s="5"/>
    </row>
    <row r="448" s="1" customFormat="1" ht="11.25">
      <c r="F448" s="5"/>
    </row>
    <row r="449" s="1" customFormat="1" ht="11.25">
      <c r="F449" s="5"/>
    </row>
    <row r="450" s="1" customFormat="1" ht="11.25">
      <c r="F450" s="5"/>
    </row>
    <row r="451" s="1" customFormat="1" ht="11.25">
      <c r="F451" s="5"/>
    </row>
    <row r="452" s="1" customFormat="1" ht="11.25">
      <c r="F452" s="5"/>
    </row>
    <row r="453" s="1" customFormat="1" ht="11.25">
      <c r="F453" s="5"/>
    </row>
    <row r="454" s="1" customFormat="1" ht="11.25">
      <c r="F454" s="5"/>
    </row>
    <row r="455" s="1" customFormat="1" ht="11.25">
      <c r="F455" s="5"/>
    </row>
    <row r="456" s="1" customFormat="1" ht="11.25">
      <c r="F456" s="5"/>
    </row>
    <row r="457" s="1" customFormat="1" ht="11.25">
      <c r="F457" s="5"/>
    </row>
    <row r="458" s="1" customFormat="1" ht="11.25">
      <c r="F458" s="5"/>
    </row>
    <row r="459" s="1" customFormat="1" ht="11.25">
      <c r="F459" s="5"/>
    </row>
    <row r="460" s="1" customFormat="1" ht="11.25">
      <c r="F460" s="5"/>
    </row>
    <row r="461" s="1" customFormat="1" ht="11.25">
      <c r="F461" s="5"/>
    </row>
    <row r="462" s="1" customFormat="1" ht="11.25">
      <c r="F462" s="5"/>
    </row>
    <row r="463" s="1" customFormat="1" ht="11.25">
      <c r="F463" s="5"/>
    </row>
    <row r="464" s="1" customFormat="1" ht="11.25">
      <c r="F464" s="5"/>
    </row>
    <row r="465" s="1" customFormat="1" ht="11.25">
      <c r="F465" s="5"/>
    </row>
    <row r="466" s="1" customFormat="1" ht="11.25">
      <c r="F466" s="5"/>
    </row>
    <row r="467" s="1" customFormat="1" ht="11.25">
      <c r="F467" s="5"/>
    </row>
    <row r="468" s="1" customFormat="1" ht="11.25">
      <c r="F468" s="5"/>
    </row>
    <row r="469" s="1" customFormat="1" ht="11.25">
      <c r="F469" s="5"/>
    </row>
    <row r="470" s="1" customFormat="1" ht="11.25">
      <c r="F470" s="5"/>
    </row>
    <row r="471" s="1" customFormat="1" ht="11.25">
      <c r="F471" s="5"/>
    </row>
    <row r="472" s="1" customFormat="1" ht="11.25">
      <c r="F472" s="5"/>
    </row>
    <row r="473" s="1" customFormat="1" ht="11.25">
      <c r="F473" s="5"/>
    </row>
    <row r="474" s="1" customFormat="1" ht="11.25">
      <c r="F474" s="5"/>
    </row>
    <row r="475" s="1" customFormat="1" ht="11.25">
      <c r="F475" s="5"/>
    </row>
    <row r="476" s="1" customFormat="1" ht="11.25">
      <c r="F476" s="5"/>
    </row>
    <row r="477" s="1" customFormat="1" ht="11.25">
      <c r="F477" s="5"/>
    </row>
    <row r="478" s="1" customFormat="1" ht="11.25">
      <c r="F478" s="5"/>
    </row>
    <row r="479" s="1" customFormat="1" ht="11.25">
      <c r="F479" s="5"/>
    </row>
    <row r="480" s="1" customFormat="1" ht="11.25">
      <c r="F480" s="5"/>
    </row>
    <row r="481" s="1" customFormat="1" ht="11.25">
      <c r="F481" s="5"/>
    </row>
    <row r="482" s="1" customFormat="1" ht="11.25">
      <c r="F482" s="5"/>
    </row>
    <row r="483" s="1" customFormat="1" ht="11.25">
      <c r="F483" s="5"/>
    </row>
    <row r="484" s="1" customFormat="1" ht="11.25">
      <c r="F484" s="5"/>
    </row>
    <row r="485" s="1" customFormat="1" ht="11.25">
      <c r="F485" s="5"/>
    </row>
    <row r="486" s="1" customFormat="1" ht="11.25">
      <c r="F486" s="5"/>
    </row>
    <row r="487" s="1" customFormat="1" ht="11.25">
      <c r="F487" s="5"/>
    </row>
    <row r="488" s="1" customFormat="1" ht="11.25">
      <c r="F488" s="5"/>
    </row>
    <row r="489" s="1" customFormat="1" ht="11.25">
      <c r="F489" s="5"/>
    </row>
    <row r="490" s="1" customFormat="1" ht="11.25">
      <c r="F490" s="5"/>
    </row>
    <row r="491" s="1" customFormat="1" ht="11.25">
      <c r="F491" s="5"/>
    </row>
    <row r="492" s="1" customFormat="1" ht="11.25">
      <c r="F492" s="5"/>
    </row>
    <row r="493" s="1" customFormat="1" ht="11.25">
      <c r="F493" s="5"/>
    </row>
    <row r="494" s="1" customFormat="1" ht="11.25">
      <c r="F494" s="5"/>
    </row>
    <row r="495" s="1" customFormat="1" ht="11.25">
      <c r="F495" s="5"/>
    </row>
    <row r="496" s="1" customFormat="1" ht="11.25">
      <c r="F496" s="5"/>
    </row>
    <row r="497" s="1" customFormat="1" ht="11.25">
      <c r="F497" s="5"/>
    </row>
    <row r="498" s="1" customFormat="1" ht="11.25">
      <c r="F498" s="5"/>
    </row>
    <row r="499" s="1" customFormat="1" ht="11.25">
      <c r="F499" s="5"/>
    </row>
    <row r="500" s="1" customFormat="1" ht="11.25">
      <c r="F500" s="5"/>
    </row>
    <row r="501" s="1" customFormat="1" ht="11.25">
      <c r="F501" s="5"/>
    </row>
    <row r="502" s="1" customFormat="1" ht="11.25">
      <c r="F502" s="5"/>
    </row>
    <row r="503" s="1" customFormat="1" ht="11.25">
      <c r="F503" s="5"/>
    </row>
    <row r="504" s="1" customFormat="1" ht="11.25">
      <c r="F504" s="5"/>
    </row>
    <row r="505" s="1" customFormat="1" ht="11.25">
      <c r="F505" s="5"/>
    </row>
    <row r="506" s="1" customFormat="1" ht="11.25">
      <c r="F506" s="5"/>
    </row>
    <row r="507" s="1" customFormat="1" ht="11.25">
      <c r="F507" s="5"/>
    </row>
    <row r="508" s="1" customFormat="1" ht="11.25">
      <c r="F508" s="5"/>
    </row>
    <row r="509" s="1" customFormat="1" ht="11.25">
      <c r="F509" s="5"/>
    </row>
    <row r="510" s="1" customFormat="1" ht="11.25">
      <c r="F510" s="5"/>
    </row>
    <row r="511" s="1" customFormat="1" ht="11.25">
      <c r="F511" s="5"/>
    </row>
    <row r="512" s="1" customFormat="1" ht="11.25">
      <c r="F512" s="5"/>
    </row>
    <row r="513" s="1" customFormat="1" ht="11.25">
      <c r="F513" s="5"/>
    </row>
    <row r="514" s="1" customFormat="1" ht="11.25">
      <c r="F514" s="5"/>
    </row>
    <row r="515" s="1" customFormat="1" ht="11.25">
      <c r="F515" s="5"/>
    </row>
    <row r="516" s="1" customFormat="1" ht="11.25">
      <c r="F516" s="5"/>
    </row>
    <row r="517" s="1" customFormat="1" ht="11.25">
      <c r="F517" s="5"/>
    </row>
    <row r="518" s="1" customFormat="1" ht="11.25">
      <c r="F518" s="5"/>
    </row>
    <row r="519" s="1" customFormat="1" ht="11.25">
      <c r="F519" s="5"/>
    </row>
    <row r="520" s="1" customFormat="1" ht="11.25">
      <c r="F520" s="5"/>
    </row>
    <row r="521" s="1" customFormat="1" ht="11.25">
      <c r="F521" s="5"/>
    </row>
    <row r="522" s="1" customFormat="1" ht="11.25">
      <c r="F522" s="5"/>
    </row>
    <row r="523" s="1" customFormat="1" ht="11.25">
      <c r="F523" s="5"/>
    </row>
    <row r="524" s="1" customFormat="1" ht="11.25">
      <c r="F524" s="5"/>
    </row>
    <row r="525" s="1" customFormat="1" ht="11.25">
      <c r="F525" s="5"/>
    </row>
    <row r="526" s="1" customFormat="1" ht="11.25">
      <c r="F526" s="5"/>
    </row>
    <row r="527" s="1" customFormat="1" ht="11.25">
      <c r="F527" s="5"/>
    </row>
    <row r="528" s="1" customFormat="1" ht="11.25">
      <c r="F528" s="5"/>
    </row>
    <row r="529" s="1" customFormat="1" ht="11.25">
      <c r="F529" s="5"/>
    </row>
    <row r="530" s="1" customFormat="1" ht="11.25">
      <c r="F530" s="5"/>
    </row>
    <row r="531" s="1" customFormat="1" ht="11.25">
      <c r="F531" s="5"/>
    </row>
    <row r="532" s="1" customFormat="1" ht="11.25">
      <c r="F532" s="5"/>
    </row>
    <row r="533" s="1" customFormat="1" ht="11.25">
      <c r="F533" s="5"/>
    </row>
    <row r="534" s="1" customFormat="1" ht="11.25">
      <c r="F534" s="5"/>
    </row>
    <row r="535" s="1" customFormat="1" ht="11.25">
      <c r="F535" s="5"/>
    </row>
    <row r="536" s="1" customFormat="1" ht="11.25">
      <c r="F536" s="5"/>
    </row>
    <row r="537" s="1" customFormat="1" ht="11.25">
      <c r="F537" s="5"/>
    </row>
    <row r="538" s="1" customFormat="1" ht="11.25">
      <c r="F538" s="5"/>
    </row>
    <row r="539" s="1" customFormat="1" ht="11.25">
      <c r="F539" s="5"/>
    </row>
    <row r="540" s="1" customFormat="1" ht="11.25">
      <c r="F540" s="5"/>
    </row>
    <row r="541" s="1" customFormat="1" ht="11.25">
      <c r="F541" s="5"/>
    </row>
    <row r="542" s="1" customFormat="1" ht="11.25">
      <c r="F542" s="5"/>
    </row>
    <row r="543" s="1" customFormat="1" ht="11.25">
      <c r="F543" s="5"/>
    </row>
    <row r="544" s="1" customFormat="1" ht="11.25">
      <c r="F544" s="5"/>
    </row>
    <row r="545" s="1" customFormat="1" ht="11.25">
      <c r="F545" s="5"/>
    </row>
    <row r="546" s="1" customFormat="1" ht="11.25">
      <c r="F546" s="5"/>
    </row>
    <row r="547" s="1" customFormat="1" ht="11.25">
      <c r="F547" s="5"/>
    </row>
    <row r="548" s="1" customFormat="1" ht="11.25">
      <c r="F548" s="5"/>
    </row>
    <row r="549" s="1" customFormat="1" ht="11.25">
      <c r="F549" s="5"/>
    </row>
  </sheetData>
  <mergeCells count="3">
    <mergeCell ref="A6:F6"/>
    <mergeCell ref="A7:F7"/>
    <mergeCell ref="A87:E87"/>
  </mergeCells>
  <printOptions horizontalCentered="1"/>
  <pageMargins left="0.5118110236220472" right="0.5905511811023623" top="0.5118110236220472" bottom="0.35433070866141736" header="0.3937007874015748" footer="0.3937007874015748"/>
  <pageSetup horizontalDpi="600" verticalDpi="600" orientation="portrait" paperSize="9" scale="90" r:id="rId2"/>
  <headerFooter alignWithMargins="0">
    <oddFooter>&amp;C
- 2 -</oddFooter>
  </headerFooter>
  <drawing r:id="rId1"/>
</worksheet>
</file>

<file path=xl/worksheets/sheet3.xml><?xml version="1.0" encoding="utf-8"?>
<worksheet xmlns="http://schemas.openxmlformats.org/spreadsheetml/2006/main" xmlns:r="http://schemas.openxmlformats.org/officeDocument/2006/relationships">
  <dimension ref="A6:K75"/>
  <sheetViews>
    <sheetView workbookViewId="0" topLeftCell="A1">
      <selection activeCell="A1" sqref="A1"/>
    </sheetView>
  </sheetViews>
  <sheetFormatPr defaultColWidth="9.140625" defaultRowHeight="12.75"/>
  <cols>
    <col min="1" max="1" width="2.8515625" style="37" customWidth="1"/>
    <col min="2" max="2" width="1.7109375" style="37" customWidth="1"/>
    <col min="3" max="4" width="9.140625" style="37" customWidth="1"/>
    <col min="5" max="5" width="7.140625" style="37" customWidth="1"/>
    <col min="6" max="6" width="12.421875" style="37" customWidth="1"/>
    <col min="7" max="7" width="12.7109375" style="37" customWidth="1"/>
    <col min="8" max="8" width="12.57421875" style="37" customWidth="1"/>
    <col min="9" max="9" width="1.57421875" style="37" customWidth="1"/>
    <col min="10" max="10" width="11.57421875" style="37" customWidth="1"/>
    <col min="11" max="11" width="11.421875" style="37" customWidth="1"/>
    <col min="12" max="12" width="4.7109375" style="37" customWidth="1"/>
    <col min="13" max="16384" width="9.140625" style="37" customWidth="1"/>
  </cols>
  <sheetData>
    <row r="1" ht="12.75"/>
    <row r="2" ht="12.75"/>
    <row r="3" ht="12.75"/>
    <row r="4" ht="12.75"/>
    <row r="5" ht="3.75" customHeight="1"/>
    <row r="6" s="131" customFormat="1" ht="15">
      <c r="A6" s="130" t="s">
        <v>191</v>
      </c>
    </row>
    <row r="7" spans="1:11" s="134" customFormat="1" ht="12">
      <c r="A7" s="132" t="s">
        <v>229</v>
      </c>
      <c r="B7" s="133"/>
      <c r="C7" s="133"/>
      <c r="D7" s="133"/>
      <c r="E7" s="133"/>
      <c r="F7" s="133"/>
      <c r="G7" s="133"/>
      <c r="H7" s="133"/>
      <c r="I7" s="133"/>
      <c r="J7" s="133"/>
      <c r="K7" s="133"/>
    </row>
    <row r="8" s="39" customFormat="1" ht="3.75" customHeight="1"/>
    <row r="9" s="39" customFormat="1" ht="12.75"/>
    <row r="10" s="39" customFormat="1" ht="12.75">
      <c r="G10" s="39" t="s">
        <v>193</v>
      </c>
    </row>
    <row r="11" spans="6:10" s="39" customFormat="1" ht="12.75">
      <c r="F11" s="39" t="s">
        <v>103</v>
      </c>
      <c r="G11" s="35" t="s">
        <v>102</v>
      </c>
      <c r="H11" s="35" t="s">
        <v>102</v>
      </c>
      <c r="J11" s="39" t="s">
        <v>105</v>
      </c>
    </row>
    <row r="12" spans="6:11" s="39" customFormat="1" ht="12.75">
      <c r="F12" s="39" t="s">
        <v>104</v>
      </c>
      <c r="G12" s="35" t="s">
        <v>21</v>
      </c>
      <c r="H12" s="39" t="s">
        <v>121</v>
      </c>
      <c r="J12" s="39" t="s">
        <v>106</v>
      </c>
      <c r="K12" s="39" t="s">
        <v>48</v>
      </c>
    </row>
    <row r="13" spans="6:11" s="39" customFormat="1" ht="12.75">
      <c r="F13" s="39" t="s">
        <v>26</v>
      </c>
      <c r="G13" s="39" t="s">
        <v>26</v>
      </c>
      <c r="H13" s="39" t="s">
        <v>26</v>
      </c>
      <c r="J13" s="39" t="s">
        <v>26</v>
      </c>
      <c r="K13" s="125" t="s">
        <v>26</v>
      </c>
    </row>
    <row r="14" s="39" customFormat="1" ht="12.75"/>
    <row r="15" spans="1:11" ht="12.75">
      <c r="A15" s="37" t="s">
        <v>118</v>
      </c>
      <c r="F15" s="37">
        <v>1940532</v>
      </c>
      <c r="G15" s="37">
        <v>325300</v>
      </c>
      <c r="H15" s="37">
        <v>25258</v>
      </c>
      <c r="J15" s="37">
        <v>-162095</v>
      </c>
      <c r="K15" s="37">
        <f>SUM(F15:J15)</f>
        <v>2128995</v>
      </c>
    </row>
    <row r="16" ht="3.75" customHeight="1"/>
    <row r="17" spans="6:11" ht="3.75" customHeight="1">
      <c r="F17" s="40"/>
      <c r="G17" s="41"/>
      <c r="H17" s="41"/>
      <c r="I17" s="41"/>
      <c r="J17" s="41"/>
      <c r="K17" s="42"/>
    </row>
    <row r="18" spans="2:11" ht="12.75">
      <c r="B18" s="37" t="s">
        <v>107</v>
      </c>
      <c r="F18" s="43"/>
      <c r="G18" s="23"/>
      <c r="H18" s="23"/>
      <c r="I18" s="23"/>
      <c r="J18" s="23"/>
      <c r="K18" s="44"/>
    </row>
    <row r="19" spans="3:11" ht="12.75">
      <c r="C19" s="37" t="s">
        <v>108</v>
      </c>
      <c r="F19" s="43"/>
      <c r="G19" s="23"/>
      <c r="H19" s="23"/>
      <c r="I19" s="23"/>
      <c r="J19" s="23"/>
      <c r="K19" s="44"/>
    </row>
    <row r="20" spans="3:11" ht="12.75">
      <c r="C20" s="37" t="s">
        <v>4</v>
      </c>
      <c r="F20" s="43">
        <v>0</v>
      </c>
      <c r="G20" s="23">
        <v>-67</v>
      </c>
      <c r="H20" s="23">
        <v>0</v>
      </c>
      <c r="I20" s="23"/>
      <c r="J20" s="23">
        <v>0</v>
      </c>
      <c r="K20" s="44">
        <f>SUM(F20:J20)</f>
        <v>-67</v>
      </c>
    </row>
    <row r="21" spans="2:11" ht="12.75">
      <c r="B21" s="37" t="s">
        <v>109</v>
      </c>
      <c r="F21" s="43"/>
      <c r="G21" s="23"/>
      <c r="H21" s="23"/>
      <c r="I21" s="23"/>
      <c r="J21" s="23"/>
      <c r="K21" s="44"/>
    </row>
    <row r="22" spans="3:11" ht="12.75">
      <c r="C22" s="37" t="s">
        <v>110</v>
      </c>
      <c r="F22" s="43"/>
      <c r="G22" s="23"/>
      <c r="H22" s="23"/>
      <c r="I22" s="23"/>
      <c r="J22" s="23"/>
      <c r="K22" s="44"/>
    </row>
    <row r="23" spans="3:11" ht="12.75">
      <c r="C23" s="37" t="s">
        <v>111</v>
      </c>
      <c r="F23" s="43"/>
      <c r="G23" s="23"/>
      <c r="H23" s="23"/>
      <c r="I23" s="23"/>
      <c r="J23" s="23"/>
      <c r="K23" s="44"/>
    </row>
    <row r="24" spans="3:11" ht="12.75">
      <c r="C24" s="37" t="s">
        <v>112</v>
      </c>
      <c r="F24" s="43">
        <v>0</v>
      </c>
      <c r="G24" s="23">
        <v>20716</v>
      </c>
      <c r="H24" s="23">
        <v>0</v>
      </c>
      <c r="I24" s="23"/>
      <c r="J24" s="23">
        <v>0</v>
      </c>
      <c r="K24" s="44">
        <f>SUM(F24:J24)</f>
        <v>20716</v>
      </c>
    </row>
    <row r="25" spans="6:11" ht="3.75" customHeight="1">
      <c r="F25" s="45"/>
      <c r="G25" s="46"/>
      <c r="H25" s="46"/>
      <c r="I25" s="46"/>
      <c r="J25" s="46"/>
      <c r="K25" s="47"/>
    </row>
    <row r="26" ht="3.75" customHeight="1"/>
    <row r="27" ht="12.75">
      <c r="A27" s="37" t="s">
        <v>115</v>
      </c>
    </row>
    <row r="28" spans="2:11" ht="12.75">
      <c r="B28" s="37" t="s">
        <v>113</v>
      </c>
      <c r="F28" s="37">
        <f>SUM(F17:F23)</f>
        <v>0</v>
      </c>
      <c r="G28" s="37">
        <f>SUM(G18:G24)</f>
        <v>20649</v>
      </c>
      <c r="H28" s="37">
        <f>SUM(H17:H23)</f>
        <v>0</v>
      </c>
      <c r="J28" s="37">
        <f>SUM(J17:J23)</f>
        <v>0</v>
      </c>
      <c r="K28" s="37">
        <f>SUM(F28:J28)</f>
        <v>20649</v>
      </c>
    </row>
    <row r="29" ht="12.75">
      <c r="A29" s="37" t="s">
        <v>116</v>
      </c>
    </row>
    <row r="30" spans="2:11" ht="12.75">
      <c r="B30" s="37" t="s">
        <v>120</v>
      </c>
      <c r="F30" s="37">
        <v>0</v>
      </c>
      <c r="G30" s="37">
        <v>27369</v>
      </c>
      <c r="H30" s="37">
        <v>0</v>
      </c>
      <c r="J30" s="37">
        <v>0</v>
      </c>
      <c r="K30" s="37">
        <f>SUM(F30:J30)</f>
        <v>27369</v>
      </c>
    </row>
    <row r="31" ht="12.75">
      <c r="A31" s="37" t="s">
        <v>122</v>
      </c>
    </row>
    <row r="32" ht="12.75">
      <c r="B32" s="37" t="s">
        <v>125</v>
      </c>
    </row>
    <row r="33" spans="2:11" ht="12.75">
      <c r="B33" s="37" t="s">
        <v>123</v>
      </c>
      <c r="F33" s="37">
        <v>0</v>
      </c>
      <c r="G33" s="37">
        <v>10638</v>
      </c>
      <c r="H33" s="37">
        <v>0</v>
      </c>
      <c r="J33" s="37">
        <v>-10638</v>
      </c>
      <c r="K33" s="37">
        <f>SUM(F33:J33)</f>
        <v>0</v>
      </c>
    </row>
    <row r="34" ht="12.75">
      <c r="A34" s="37" t="s">
        <v>77</v>
      </c>
    </row>
    <row r="35" spans="2:11" ht="12.75">
      <c r="B35" s="37" t="s">
        <v>114</v>
      </c>
      <c r="F35" s="37">
        <v>0</v>
      </c>
      <c r="G35" s="37">
        <v>0</v>
      </c>
      <c r="H35" s="37">
        <v>0</v>
      </c>
      <c r="J35" s="37">
        <v>-92681</v>
      </c>
      <c r="K35" s="37">
        <f>SUM(F35:J35)</f>
        <v>-92681</v>
      </c>
    </row>
    <row r="36" ht="3.75" customHeight="1"/>
    <row r="37" spans="6:11" ht="3.75" customHeight="1">
      <c r="F37" s="41"/>
      <c r="G37" s="41"/>
      <c r="H37" s="41"/>
      <c r="I37" s="41"/>
      <c r="J37" s="41"/>
      <c r="K37" s="41"/>
    </row>
    <row r="38" spans="1:11" ht="12.75">
      <c r="A38" s="37" t="s">
        <v>119</v>
      </c>
      <c r="F38" s="23">
        <f>SUM(F29:F36)+F15+F28</f>
        <v>1940532</v>
      </c>
      <c r="G38" s="23">
        <f>SUM(G29:G36)+G15+G28</f>
        <v>383956</v>
      </c>
      <c r="H38" s="23">
        <f>SUM(H29:H36)+H15+H28</f>
        <v>25258</v>
      </c>
      <c r="I38" s="23"/>
      <c r="J38" s="23">
        <f>SUM(J29:J36)+J15+J28</f>
        <v>-265414</v>
      </c>
      <c r="K38" s="23">
        <f>SUM(F38:J38)</f>
        <v>2084332</v>
      </c>
    </row>
    <row r="39" spans="6:11" ht="3.75" customHeight="1" thickBot="1">
      <c r="F39" s="48"/>
      <c r="G39" s="48"/>
      <c r="H39" s="48"/>
      <c r="I39" s="48"/>
      <c r="J39" s="48"/>
      <c r="K39" s="48"/>
    </row>
    <row r="41" ht="12.75" customHeight="1"/>
    <row r="42" ht="7.5" customHeight="1"/>
    <row r="43" spans="1:11" ht="12.75">
      <c r="A43" s="37" t="s">
        <v>164</v>
      </c>
      <c r="F43" s="37">
        <v>1940532</v>
      </c>
      <c r="G43" s="37">
        <v>328670</v>
      </c>
      <c r="H43" s="37">
        <v>25258</v>
      </c>
      <c r="J43" s="37">
        <v>-143443</v>
      </c>
      <c r="K43" s="37">
        <f>SUM(F43:J43)</f>
        <v>2151017</v>
      </c>
    </row>
    <row r="44" ht="3.75" customHeight="1"/>
    <row r="45" spans="6:11" ht="3.75" customHeight="1">
      <c r="F45" s="40"/>
      <c r="G45" s="41"/>
      <c r="H45" s="41"/>
      <c r="I45" s="41"/>
      <c r="J45" s="41"/>
      <c r="K45" s="42"/>
    </row>
    <row r="46" spans="2:11" ht="12.75">
      <c r="B46" s="37" t="s">
        <v>109</v>
      </c>
      <c r="F46" s="43"/>
      <c r="G46" s="23"/>
      <c r="H46" s="23"/>
      <c r="I46" s="23"/>
      <c r="J46" s="23"/>
      <c r="K46" s="44"/>
    </row>
    <row r="47" spans="3:11" ht="12.75">
      <c r="C47" s="37" t="s">
        <v>110</v>
      </c>
      <c r="F47" s="43"/>
      <c r="G47" s="23"/>
      <c r="H47" s="23"/>
      <c r="I47" s="23"/>
      <c r="J47" s="23"/>
      <c r="K47" s="44"/>
    </row>
    <row r="48" spans="3:11" ht="12.75">
      <c r="C48" s="37" t="s">
        <v>111</v>
      </c>
      <c r="F48" s="43"/>
      <c r="G48" s="23"/>
      <c r="H48" s="23"/>
      <c r="I48" s="23"/>
      <c r="J48" s="23"/>
      <c r="K48" s="44"/>
    </row>
    <row r="49" spans="3:11" ht="12.75">
      <c r="C49" s="37" t="s">
        <v>112</v>
      </c>
      <c r="F49" s="43">
        <v>0</v>
      </c>
      <c r="G49" s="23">
        <v>-20361</v>
      </c>
      <c r="H49" s="23">
        <v>0</v>
      </c>
      <c r="I49" s="23"/>
      <c r="J49" s="23">
        <v>0</v>
      </c>
      <c r="K49" s="44">
        <f>SUM(F49:J49)</f>
        <v>-20361</v>
      </c>
    </row>
    <row r="50" spans="6:11" ht="3.75" customHeight="1">
      <c r="F50" s="45"/>
      <c r="G50" s="46"/>
      <c r="H50" s="46"/>
      <c r="I50" s="46"/>
      <c r="J50" s="46"/>
      <c r="K50" s="47"/>
    </row>
    <row r="51" ht="3.75" customHeight="1"/>
    <row r="52" ht="12.75">
      <c r="A52" s="37" t="s">
        <v>115</v>
      </c>
    </row>
    <row r="53" spans="2:11" ht="12.75">
      <c r="B53" s="37" t="s">
        <v>113</v>
      </c>
      <c r="F53" s="37">
        <f>SUM(F46:F49)</f>
        <v>0</v>
      </c>
      <c r="G53" s="37">
        <f>SUM(G46:G49)</f>
        <v>-20361</v>
      </c>
      <c r="H53" s="37">
        <f>SUM(H46:H49)</f>
        <v>0</v>
      </c>
      <c r="J53" s="37">
        <f>SUM(J46:J49)</f>
        <v>0</v>
      </c>
      <c r="K53" s="37">
        <f>SUM(F53:J53)</f>
        <v>-20361</v>
      </c>
    </row>
    <row r="54" ht="12.75">
      <c r="A54" s="37" t="s">
        <v>116</v>
      </c>
    </row>
    <row r="55" spans="2:11" ht="12.75">
      <c r="B55" s="37" t="s">
        <v>120</v>
      </c>
      <c r="F55" s="37">
        <v>0</v>
      </c>
      <c r="G55" s="37">
        <v>17845</v>
      </c>
      <c r="H55" s="37">
        <v>0</v>
      </c>
      <c r="J55" s="37">
        <v>0</v>
      </c>
      <c r="K55" s="37">
        <f>SUM(F55:J55)</f>
        <v>17845</v>
      </c>
    </row>
    <row r="56" ht="12.75">
      <c r="A56" s="37" t="s">
        <v>77</v>
      </c>
    </row>
    <row r="57" spans="2:11" ht="12.75">
      <c r="B57" s="37" t="s">
        <v>114</v>
      </c>
      <c r="F57" s="37">
        <v>0</v>
      </c>
      <c r="G57" s="37">
        <v>0</v>
      </c>
      <c r="H57" s="37">
        <v>0</v>
      </c>
      <c r="J57" s="37">
        <v>-63300</v>
      </c>
      <c r="K57" s="37">
        <f>SUM(F57:J57)</f>
        <v>-63300</v>
      </c>
    </row>
    <row r="58" ht="3.75" customHeight="1"/>
    <row r="59" spans="6:11" ht="3.75" customHeight="1">
      <c r="F59" s="41"/>
      <c r="G59" s="41"/>
      <c r="H59" s="41"/>
      <c r="I59" s="41"/>
      <c r="J59" s="41"/>
      <c r="K59" s="41"/>
    </row>
    <row r="60" spans="1:11" ht="12.75">
      <c r="A60" s="37" t="s">
        <v>165</v>
      </c>
      <c r="F60" s="23">
        <f>SUM(F53:F58)+F43</f>
        <v>1940532</v>
      </c>
      <c r="G60" s="23">
        <f>SUM(G53:G58)+G43</f>
        <v>326154</v>
      </c>
      <c r="H60" s="23">
        <f>SUM(H53:H58)+H43</f>
        <v>25258</v>
      </c>
      <c r="I60" s="23"/>
      <c r="J60" s="23">
        <f>SUM(J53:J58)+J43</f>
        <v>-206743</v>
      </c>
      <c r="K60" s="23">
        <f>SUM(K53:K58)+K43</f>
        <v>2085201</v>
      </c>
    </row>
    <row r="61" spans="6:11" ht="3.75" customHeight="1" thickBot="1">
      <c r="F61" s="48"/>
      <c r="G61" s="48"/>
      <c r="H61" s="48"/>
      <c r="I61" s="48"/>
      <c r="J61" s="48"/>
      <c r="K61" s="48"/>
    </row>
    <row r="62" spans="6:11" ht="12.75" customHeight="1">
      <c r="F62" s="23"/>
      <c r="G62" s="23"/>
      <c r="H62" s="23"/>
      <c r="I62" s="23"/>
      <c r="J62" s="23"/>
      <c r="K62" s="23"/>
    </row>
    <row r="63" spans="6:11" ht="7.5" customHeight="1">
      <c r="F63" s="23"/>
      <c r="G63" s="23"/>
      <c r="H63" s="23"/>
      <c r="I63" s="23"/>
      <c r="J63" s="23"/>
      <c r="K63" s="23"/>
    </row>
    <row r="64" spans="6:11" ht="7.5" customHeight="1">
      <c r="F64" s="23"/>
      <c r="G64" s="23"/>
      <c r="H64" s="23"/>
      <c r="I64" s="23"/>
      <c r="J64" s="23"/>
      <c r="K64" s="23"/>
    </row>
    <row r="65" spans="1:2" ht="12.75">
      <c r="A65" s="37" t="s">
        <v>79</v>
      </c>
      <c r="B65" s="37" t="s">
        <v>117</v>
      </c>
    </row>
    <row r="66" spans="1:2" ht="12.75">
      <c r="A66" s="37" t="s">
        <v>124</v>
      </c>
      <c r="B66" s="37" t="s">
        <v>192</v>
      </c>
    </row>
    <row r="67" spans="1:6" s="31" customFormat="1" ht="12.75" customHeight="1">
      <c r="A67" s="49"/>
      <c r="B67" s="50"/>
      <c r="C67" s="50"/>
      <c r="D67" s="51"/>
      <c r="E67" s="50"/>
      <c r="F67" s="51"/>
    </row>
    <row r="68" spans="1:6" s="31" customFormat="1" ht="12.75" customHeight="1">
      <c r="A68" s="49"/>
      <c r="B68" s="50"/>
      <c r="C68" s="50"/>
      <c r="D68" s="51"/>
      <c r="E68" s="50"/>
      <c r="F68" s="51"/>
    </row>
    <row r="69" spans="1:6" s="31" customFormat="1" ht="12.75" customHeight="1">
      <c r="A69" s="49"/>
      <c r="B69" s="50"/>
      <c r="C69" s="50"/>
      <c r="D69" s="51"/>
      <c r="E69" s="50"/>
      <c r="F69" s="51"/>
    </row>
    <row r="70" spans="1:6" s="31" customFormat="1" ht="12.75" customHeight="1">
      <c r="A70" s="49"/>
      <c r="B70" s="50"/>
      <c r="C70" s="50"/>
      <c r="D70" s="51"/>
      <c r="E70" s="50"/>
      <c r="F70" s="51"/>
    </row>
    <row r="71" spans="1:6" s="31" customFormat="1" ht="12.75" customHeight="1">
      <c r="A71" s="49"/>
      <c r="B71" s="50"/>
      <c r="C71" s="50"/>
      <c r="D71" s="51"/>
      <c r="E71" s="50"/>
      <c r="F71" s="51"/>
    </row>
    <row r="72" spans="1:6" s="31" customFormat="1" ht="12.75" customHeight="1">
      <c r="A72" s="49"/>
      <c r="B72" s="50"/>
      <c r="C72" s="50"/>
      <c r="D72" s="51"/>
      <c r="E72" s="50"/>
      <c r="F72" s="51"/>
    </row>
    <row r="73" spans="1:6" s="31" customFormat="1" ht="12.75" customHeight="1">
      <c r="A73" s="49"/>
      <c r="B73" s="50"/>
      <c r="C73" s="50"/>
      <c r="D73" s="51"/>
      <c r="E73" s="50"/>
      <c r="F73" s="51"/>
    </row>
    <row r="74" spans="2:10" s="31" customFormat="1" ht="12.75" customHeight="1">
      <c r="B74" s="27"/>
      <c r="D74" s="32"/>
      <c r="F74" s="33"/>
      <c r="G74" s="33"/>
      <c r="H74" s="32"/>
      <c r="J74" s="32"/>
    </row>
    <row r="75" spans="1:11" s="156" customFormat="1" ht="24.75" customHeight="1">
      <c r="A75" s="200" t="s">
        <v>254</v>
      </c>
      <c r="B75" s="200"/>
      <c r="C75" s="200"/>
      <c r="D75" s="200"/>
      <c r="E75" s="200"/>
      <c r="F75" s="200"/>
      <c r="G75" s="200"/>
      <c r="H75" s="200"/>
      <c r="I75" s="200"/>
      <c r="J75" s="200"/>
      <c r="K75" s="200"/>
    </row>
  </sheetData>
  <mergeCells count="1">
    <mergeCell ref="A75:K75"/>
  </mergeCells>
  <printOptions horizontalCentered="1"/>
  <pageMargins left="0.5118110236220472" right="0.31496062992125984" top="0.5118110236220472" bottom="0.35433070866141736" header="0.3937007874015748" footer="0.31496062992125984"/>
  <pageSetup firstPageNumber="3" useFirstPageNumber="1" horizontalDpi="600" verticalDpi="600" orientation="portrait" paperSize="9" scale="90" r:id="rId2"/>
  <headerFooter alignWithMargins="0">
    <oddFooter>&amp;C- &amp;P -</oddFooter>
  </headerFooter>
  <drawing r:id="rId1"/>
</worksheet>
</file>

<file path=xl/worksheets/sheet4.xml><?xml version="1.0" encoding="utf-8"?>
<worksheet xmlns="http://schemas.openxmlformats.org/spreadsheetml/2006/main" xmlns:r="http://schemas.openxmlformats.org/officeDocument/2006/relationships">
  <dimension ref="A1:J85"/>
  <sheetViews>
    <sheetView workbookViewId="0" topLeftCell="A1">
      <selection activeCell="A1" sqref="A1"/>
    </sheetView>
  </sheetViews>
  <sheetFormatPr defaultColWidth="9.140625" defaultRowHeight="12.75" customHeight="1"/>
  <cols>
    <col min="1" max="1" width="2.7109375" style="27" customWidth="1"/>
    <col min="2" max="2" width="2.00390625" style="27" customWidth="1"/>
    <col min="3" max="3" width="2.421875" style="27" customWidth="1"/>
    <col min="4" max="4" width="36.57421875" style="27" customWidth="1"/>
    <col min="5" max="6" width="11.28125" style="27" customWidth="1"/>
    <col min="7" max="7" width="3.7109375" style="27" customWidth="1"/>
    <col min="8" max="8" width="10.421875" style="37" customWidth="1"/>
    <col min="9" max="9" width="2.7109375" style="27" customWidth="1"/>
    <col min="10" max="16384" width="9.140625" style="27" customWidth="1"/>
  </cols>
  <sheetData>
    <row r="1" spans="1:8" ht="12.75" customHeight="1">
      <c r="A1" s="86"/>
      <c r="B1" s="86"/>
      <c r="C1" s="86"/>
      <c r="D1" s="86"/>
      <c r="E1" s="86"/>
      <c r="F1" s="86"/>
      <c r="G1" s="86"/>
      <c r="H1" s="91"/>
    </row>
    <row r="2" spans="1:8" ht="12.75" customHeight="1">
      <c r="A2" s="86"/>
      <c r="B2" s="86"/>
      <c r="C2" s="86"/>
      <c r="D2" s="86"/>
      <c r="E2" s="86"/>
      <c r="F2" s="86"/>
      <c r="G2" s="86"/>
      <c r="H2" s="91"/>
    </row>
    <row r="3" spans="1:8" ht="12.75" customHeight="1">
      <c r="A3" s="86"/>
      <c r="B3" s="86"/>
      <c r="C3" s="86"/>
      <c r="D3" s="86"/>
      <c r="E3" s="86"/>
      <c r="F3" s="86"/>
      <c r="G3" s="86"/>
      <c r="H3" s="91"/>
    </row>
    <row r="4" spans="1:8" ht="12.75" customHeight="1">
      <c r="A4" s="86"/>
      <c r="B4" s="86"/>
      <c r="C4" s="86"/>
      <c r="D4" s="86"/>
      <c r="E4" s="86"/>
      <c r="F4" s="86"/>
      <c r="G4" s="86"/>
      <c r="H4" s="91"/>
    </row>
    <row r="5" spans="1:8" ht="12.75" customHeight="1">
      <c r="A5" s="86"/>
      <c r="B5" s="86"/>
      <c r="C5" s="86"/>
      <c r="D5" s="86"/>
      <c r="E5" s="86"/>
      <c r="F5" s="86"/>
      <c r="G5" s="86"/>
      <c r="H5" s="91"/>
    </row>
    <row r="6" spans="1:8" s="143" customFormat="1" ht="12.75" customHeight="1">
      <c r="A6" s="142" t="s">
        <v>126</v>
      </c>
      <c r="B6" s="142"/>
      <c r="C6" s="142"/>
      <c r="H6" s="144"/>
    </row>
    <row r="7" spans="1:10" s="146" customFormat="1" ht="12.75" customHeight="1">
      <c r="A7" s="145" t="s">
        <v>229</v>
      </c>
      <c r="B7" s="145"/>
      <c r="C7" s="145"/>
      <c r="D7" s="145"/>
      <c r="E7" s="145"/>
      <c r="F7" s="145"/>
      <c r="G7" s="145"/>
      <c r="H7" s="145"/>
      <c r="I7" s="145"/>
      <c r="J7" s="145"/>
    </row>
    <row r="8" spans="1:10" ht="12.75" customHeight="1">
      <c r="A8" s="147"/>
      <c r="B8" s="147"/>
      <c r="C8" s="147"/>
      <c r="D8" s="147"/>
      <c r="E8" s="147"/>
      <c r="F8" s="147"/>
      <c r="G8" s="147"/>
      <c r="H8" s="147"/>
      <c r="I8" s="147"/>
      <c r="J8" s="147"/>
    </row>
    <row r="9" spans="1:10" ht="12.75" customHeight="1">
      <c r="A9" s="147"/>
      <c r="B9" s="147"/>
      <c r="C9" s="147"/>
      <c r="D9" s="147"/>
      <c r="E9" s="147"/>
      <c r="F9" s="147"/>
      <c r="G9" s="201" t="s">
        <v>251</v>
      </c>
      <c r="H9" s="201"/>
      <c r="I9" s="147"/>
      <c r="J9" s="147"/>
    </row>
    <row r="10" spans="1:10" ht="12.75" customHeight="1">
      <c r="A10" s="147"/>
      <c r="B10" s="147"/>
      <c r="C10" s="147"/>
      <c r="D10" s="147"/>
      <c r="E10" s="147"/>
      <c r="F10" s="147"/>
      <c r="G10" s="147"/>
      <c r="H10" s="125" t="s">
        <v>223</v>
      </c>
      <c r="I10" s="147"/>
      <c r="J10" s="147"/>
    </row>
    <row r="11" ht="12.75" customHeight="1">
      <c r="H11" s="104">
        <v>37529</v>
      </c>
    </row>
    <row r="12" ht="12.75" customHeight="1">
      <c r="H12" s="35" t="s">
        <v>26</v>
      </c>
    </row>
    <row r="13" ht="12.75" customHeight="1">
      <c r="A13" s="27" t="s">
        <v>170</v>
      </c>
    </row>
    <row r="14" ht="3.75" customHeight="1"/>
    <row r="15" spans="1:8" ht="12.75" customHeight="1">
      <c r="A15" s="27" t="s">
        <v>100</v>
      </c>
      <c r="H15" s="37">
        <v>-75717</v>
      </c>
    </row>
    <row r="16" ht="3.75" customHeight="1"/>
    <row r="17" spans="2:8" ht="12.75" customHeight="1">
      <c r="B17" s="27" t="s">
        <v>194</v>
      </c>
      <c r="H17" s="37">
        <v>168570</v>
      </c>
    </row>
    <row r="18" ht="3.75" customHeight="1">
      <c r="H18" s="46"/>
    </row>
    <row r="19" ht="3.75" customHeight="1">
      <c r="H19" s="41"/>
    </row>
    <row r="20" spans="1:8" ht="12.75" customHeight="1">
      <c r="A20" s="27" t="s">
        <v>168</v>
      </c>
      <c r="H20" s="37">
        <f>SUM(H15:H17)</f>
        <v>92853</v>
      </c>
    </row>
    <row r="21" ht="3.75" customHeight="1"/>
    <row r="22" spans="2:8" ht="12.75" customHeight="1">
      <c r="B22" s="27" t="s">
        <v>195</v>
      </c>
      <c r="H22" s="37">
        <v>-138692</v>
      </c>
    </row>
    <row r="23" ht="3.75" customHeight="1">
      <c r="H23" s="46"/>
    </row>
    <row r="24" ht="3.75" customHeight="1">
      <c r="H24" s="41"/>
    </row>
    <row r="25" spans="2:8" ht="12.75" customHeight="1">
      <c r="B25" s="27" t="s">
        <v>169</v>
      </c>
      <c r="H25" s="37">
        <f>SUM(H20:H22)</f>
        <v>-45839</v>
      </c>
    </row>
    <row r="26" spans="1:3" ht="3.75" customHeight="1">
      <c r="A26" s="52"/>
      <c r="B26" s="52"/>
      <c r="C26" s="52"/>
    </row>
    <row r="27" spans="1:3" ht="12.75" customHeight="1">
      <c r="A27" s="27" t="s">
        <v>175</v>
      </c>
      <c r="B27" s="52"/>
      <c r="C27" s="52"/>
    </row>
    <row r="28" spans="2:3" ht="3.75" customHeight="1">
      <c r="B28" s="52"/>
      <c r="C28" s="52"/>
    </row>
    <row r="29" spans="2:8" ht="3.75" customHeight="1">
      <c r="B29" s="52"/>
      <c r="C29" s="52"/>
      <c r="H29" s="87"/>
    </row>
    <row r="30" spans="2:8" ht="12.75" customHeight="1">
      <c r="B30" s="27" t="s">
        <v>174</v>
      </c>
      <c r="H30" s="88">
        <v>4732</v>
      </c>
    </row>
    <row r="31" spans="2:8" ht="12.75" customHeight="1">
      <c r="B31" s="27" t="s">
        <v>171</v>
      </c>
      <c r="H31" s="88">
        <v>-15162</v>
      </c>
    </row>
    <row r="32" spans="2:8" ht="12.75" customHeight="1">
      <c r="B32" s="27" t="s">
        <v>235</v>
      </c>
      <c r="H32" s="88"/>
    </row>
    <row r="33" spans="3:8" ht="12.75" customHeight="1">
      <c r="C33" s="27" t="s">
        <v>236</v>
      </c>
      <c r="H33" s="88">
        <v>-60408</v>
      </c>
    </row>
    <row r="34" spans="2:8" ht="12.75" customHeight="1">
      <c r="B34" s="27" t="s">
        <v>172</v>
      </c>
      <c r="H34" s="88">
        <v>9364</v>
      </c>
    </row>
    <row r="35" spans="2:8" ht="12.75" customHeight="1">
      <c r="B35" s="27" t="s">
        <v>233</v>
      </c>
      <c r="H35" s="88"/>
    </row>
    <row r="36" spans="3:8" ht="12.75" customHeight="1">
      <c r="C36" s="27" t="s">
        <v>234</v>
      </c>
      <c r="H36" s="88">
        <v>-197</v>
      </c>
    </row>
    <row r="37" spans="2:8" ht="12.75" customHeight="1">
      <c r="B37" s="27" t="s">
        <v>173</v>
      </c>
      <c r="H37" s="88">
        <v>62008</v>
      </c>
    </row>
    <row r="38" ht="3.75" customHeight="1">
      <c r="H38" s="89"/>
    </row>
    <row r="39" ht="3.75" customHeight="1"/>
    <row r="40" spans="2:8" ht="12.75" customHeight="1">
      <c r="B40" s="69" t="s">
        <v>127</v>
      </c>
      <c r="C40" s="69"/>
      <c r="H40" s="37">
        <f>SUM(H29:H37)</f>
        <v>337</v>
      </c>
    </row>
    <row r="41" spans="1:3" ht="3.75" customHeight="1">
      <c r="A41" s="69"/>
      <c r="B41" s="69"/>
      <c r="C41" s="69"/>
    </row>
    <row r="42" spans="1:3" ht="12.75" customHeight="1">
      <c r="A42" s="27" t="s">
        <v>176</v>
      </c>
      <c r="B42" s="52"/>
      <c r="C42" s="52"/>
    </row>
    <row r="43" spans="2:3" ht="3.75" customHeight="1">
      <c r="B43" s="52"/>
      <c r="C43" s="52"/>
    </row>
    <row r="44" spans="2:8" ht="3.75" customHeight="1">
      <c r="B44" s="52"/>
      <c r="C44" s="52"/>
      <c r="H44" s="87"/>
    </row>
    <row r="45" spans="2:8" ht="12.75" customHeight="1">
      <c r="B45" s="27" t="s">
        <v>250</v>
      </c>
      <c r="H45" s="88">
        <v>-5122</v>
      </c>
    </row>
    <row r="46" spans="2:8" ht="12.75" customHeight="1">
      <c r="B46" s="27" t="s">
        <v>177</v>
      </c>
      <c r="H46" s="88">
        <v>-14465</v>
      </c>
    </row>
    <row r="47" ht="3.75" customHeight="1">
      <c r="H47" s="89"/>
    </row>
    <row r="48" ht="3.75" customHeight="1"/>
    <row r="49" spans="2:8" ht="12.75" customHeight="1">
      <c r="B49" s="69" t="s">
        <v>178</v>
      </c>
      <c r="C49" s="69"/>
      <c r="H49" s="23">
        <f>SUM(H44:H46)</f>
        <v>-19587</v>
      </c>
    </row>
    <row r="50" spans="1:8" ht="3.75" customHeight="1">
      <c r="A50" s="69"/>
      <c r="B50" s="69"/>
      <c r="C50" s="69"/>
      <c r="H50" s="46"/>
    </row>
    <row r="51" spans="1:3" ht="3.75" customHeight="1">
      <c r="A51" s="52"/>
      <c r="B51" s="52"/>
      <c r="C51" s="52"/>
    </row>
    <row r="52" spans="1:8" ht="12.75" customHeight="1">
      <c r="A52" s="69" t="s">
        <v>128</v>
      </c>
      <c r="B52" s="69"/>
      <c r="C52" s="69"/>
      <c r="H52" s="37">
        <v>12256</v>
      </c>
    </row>
    <row r="53" spans="1:3" ht="3.75" customHeight="1">
      <c r="A53" s="52"/>
      <c r="B53" s="52"/>
      <c r="C53" s="52"/>
    </row>
    <row r="54" spans="1:8" ht="3.75" customHeight="1">
      <c r="A54" s="52"/>
      <c r="B54" s="52"/>
      <c r="C54" s="52"/>
      <c r="H54" s="41"/>
    </row>
    <row r="55" spans="1:8" ht="12.75" customHeight="1">
      <c r="A55" s="69" t="s">
        <v>319</v>
      </c>
      <c r="B55" s="69"/>
      <c r="C55" s="69"/>
      <c r="H55" s="37">
        <f>+H25+H40+H52+H49</f>
        <v>-52833</v>
      </c>
    </row>
    <row r="56" spans="1:3" ht="3.75" customHeight="1">
      <c r="A56" s="52"/>
      <c r="B56" s="52"/>
      <c r="C56" s="52"/>
    </row>
    <row r="57" spans="1:8" ht="3.75" customHeight="1">
      <c r="A57" s="52"/>
      <c r="B57" s="52"/>
      <c r="C57" s="52"/>
      <c r="H57" s="41"/>
    </row>
    <row r="58" spans="1:8" ht="12.75" customHeight="1">
      <c r="A58" s="27" t="s">
        <v>237</v>
      </c>
      <c r="H58" s="23"/>
    </row>
    <row r="59" spans="1:3" ht="3.75" customHeight="1">
      <c r="A59" s="52"/>
      <c r="B59" s="52"/>
      <c r="C59" s="52"/>
    </row>
    <row r="60" spans="1:8" ht="3.75" customHeight="1">
      <c r="A60" s="52"/>
      <c r="B60" s="52"/>
      <c r="C60" s="52"/>
      <c r="H60" s="87"/>
    </row>
    <row r="61" spans="1:8" ht="12.75" customHeight="1">
      <c r="A61" s="52"/>
      <c r="B61" s="52"/>
      <c r="C61" s="52"/>
      <c r="D61" s="27" t="s">
        <v>129</v>
      </c>
      <c r="H61" s="88">
        <v>771536</v>
      </c>
    </row>
    <row r="62" spans="1:8" ht="12.75" customHeight="1">
      <c r="A62" s="52"/>
      <c r="B62" s="52"/>
      <c r="C62" s="52"/>
      <c r="D62" s="27" t="s">
        <v>130</v>
      </c>
      <c r="H62" s="88"/>
    </row>
    <row r="63" spans="1:8" ht="12.75" customHeight="1">
      <c r="A63" s="52"/>
      <c r="B63" s="52"/>
      <c r="C63" s="52"/>
      <c r="D63" s="27" t="s">
        <v>131</v>
      </c>
      <c r="H63" s="88">
        <v>21101</v>
      </c>
    </row>
    <row r="64" spans="1:8" ht="3.75" customHeight="1">
      <c r="A64" s="52"/>
      <c r="B64" s="52"/>
      <c r="C64" s="52"/>
      <c r="H64" s="89"/>
    </row>
    <row r="65" spans="1:8" ht="3.75" customHeight="1">
      <c r="A65" s="52"/>
      <c r="B65" s="52"/>
      <c r="C65" s="52"/>
      <c r="H65" s="41"/>
    </row>
    <row r="66" spans="1:8" ht="12.75" customHeight="1">
      <c r="A66" s="52"/>
      <c r="B66" s="52"/>
      <c r="C66" s="52"/>
      <c r="D66" s="90"/>
      <c r="E66" s="90"/>
      <c r="F66" s="90"/>
      <c r="H66" s="23">
        <f>SUM(H61:H64)</f>
        <v>792637</v>
      </c>
    </row>
    <row r="67" spans="1:3" ht="3.75" customHeight="1">
      <c r="A67" s="52"/>
      <c r="B67" s="52"/>
      <c r="C67" s="52"/>
    </row>
    <row r="68" spans="1:8" ht="3.75" customHeight="1">
      <c r="A68" s="52"/>
      <c r="B68" s="52"/>
      <c r="C68" s="52"/>
      <c r="H68" s="41"/>
    </row>
    <row r="69" spans="1:8" ht="15" customHeight="1" thickBot="1">
      <c r="A69" s="27" t="s">
        <v>238</v>
      </c>
      <c r="H69" s="48">
        <f>+H55+H66</f>
        <v>739804</v>
      </c>
    </row>
    <row r="70" spans="1:3" ht="12.75" customHeight="1">
      <c r="A70" s="52"/>
      <c r="B70" s="52"/>
      <c r="C70" s="52"/>
    </row>
    <row r="71" spans="1:3" ht="12.75" customHeight="1">
      <c r="A71" s="52"/>
      <c r="B71" s="52"/>
      <c r="C71" s="52"/>
    </row>
    <row r="72" spans="1:3" ht="12.75" customHeight="1">
      <c r="A72" s="52"/>
      <c r="B72" s="52"/>
      <c r="C72" s="52"/>
    </row>
    <row r="73" spans="1:3" ht="12.75" customHeight="1">
      <c r="A73" s="52"/>
      <c r="B73" s="52"/>
      <c r="C73" s="52"/>
    </row>
    <row r="74" spans="1:3" ht="12.75" customHeight="1">
      <c r="A74" s="52"/>
      <c r="B74" s="52"/>
      <c r="C74" s="52"/>
    </row>
    <row r="75" spans="1:3" ht="12.75" customHeight="1">
      <c r="A75" s="52"/>
      <c r="B75" s="52"/>
      <c r="C75" s="52"/>
    </row>
    <row r="76" spans="1:3" ht="12.75" customHeight="1">
      <c r="A76" s="52"/>
      <c r="B76" s="52"/>
      <c r="C76" s="52"/>
    </row>
    <row r="77" spans="1:3" ht="12.75" customHeight="1">
      <c r="A77" s="52"/>
      <c r="B77" s="52"/>
      <c r="C77" s="52"/>
    </row>
    <row r="78" spans="1:3" ht="12.75" customHeight="1">
      <c r="A78" s="52"/>
      <c r="B78" s="52"/>
      <c r="C78" s="52"/>
    </row>
    <row r="79" spans="1:3" ht="12.75" customHeight="1">
      <c r="A79" s="52"/>
      <c r="B79" s="52"/>
      <c r="C79" s="52"/>
    </row>
    <row r="80" spans="1:3" ht="12.75" customHeight="1">
      <c r="A80" s="52"/>
      <c r="B80" s="52"/>
      <c r="C80" s="52"/>
    </row>
    <row r="81" spans="1:3" ht="12.75" customHeight="1">
      <c r="A81" s="52"/>
      <c r="B81" s="52"/>
      <c r="C81" s="52"/>
    </row>
    <row r="82" spans="1:3" ht="12.75" customHeight="1">
      <c r="A82" s="52"/>
      <c r="B82" s="52"/>
      <c r="C82" s="52"/>
    </row>
    <row r="83" spans="1:10" ht="24.75" customHeight="1">
      <c r="A83" s="200" t="s">
        <v>255</v>
      </c>
      <c r="B83" s="202"/>
      <c r="C83" s="202"/>
      <c r="D83" s="202"/>
      <c r="E83" s="202"/>
      <c r="F83" s="202"/>
      <c r="G83" s="202"/>
      <c r="H83" s="202"/>
      <c r="J83" s="37"/>
    </row>
    <row r="84" ht="12.75" customHeight="1">
      <c r="J84" s="37"/>
    </row>
    <row r="85" spans="1:3" ht="12.75" customHeight="1">
      <c r="A85" s="52"/>
      <c r="B85" s="52"/>
      <c r="C85" s="52"/>
    </row>
  </sheetData>
  <mergeCells count="2">
    <mergeCell ref="G9:H9"/>
    <mergeCell ref="A83:H83"/>
  </mergeCells>
  <printOptions horizontalCentered="1"/>
  <pageMargins left="0.5118110236220472" right="0.7480314960629921" top="0.5118110236220472" bottom="0.31496062992125984" header="0.5118110236220472" footer="0.31496062992125984"/>
  <pageSetup firstPageNumber="4" useFirstPageNumber="1" horizontalDpi="600" verticalDpi="600" orientation="portrait" paperSize="9" scale="90" r:id="rId2"/>
  <headerFooter alignWithMargins="0">
    <oddFooter>&amp;C- &amp;P -</oddFooter>
  </headerFooter>
  <drawing r:id="rId1"/>
</worksheet>
</file>

<file path=xl/worksheets/sheet5.xml><?xml version="1.0" encoding="utf-8"?>
<worksheet xmlns="http://schemas.openxmlformats.org/spreadsheetml/2006/main" xmlns:r="http://schemas.openxmlformats.org/officeDocument/2006/relationships">
  <dimension ref="A6:W179"/>
  <sheetViews>
    <sheetView workbookViewId="0" topLeftCell="A1">
      <selection activeCell="A1" sqref="A1"/>
    </sheetView>
  </sheetViews>
  <sheetFormatPr defaultColWidth="9.140625" defaultRowHeight="12.75" customHeight="1"/>
  <cols>
    <col min="1" max="1" width="2.7109375" style="24" customWidth="1"/>
    <col min="2" max="2" width="2.8515625" style="25" customWidth="1"/>
    <col min="3" max="3" width="3.57421875" style="25" customWidth="1"/>
    <col min="4" max="4" width="4.00390625" style="25" customWidth="1"/>
    <col min="5" max="5" width="8.00390625" style="25" customWidth="1"/>
    <col min="6" max="6" width="7.7109375" style="25" customWidth="1"/>
    <col min="7" max="7" width="12.421875" style="25" customWidth="1"/>
    <col min="8" max="8" width="8.7109375" style="25" customWidth="1"/>
    <col min="9" max="10" width="10.421875" style="25" customWidth="1"/>
    <col min="11" max="11" width="11.140625" style="25" customWidth="1"/>
    <col min="12" max="12" width="12.00390625" style="25" customWidth="1"/>
    <col min="13" max="13" width="9.140625" style="25" customWidth="1"/>
    <col min="14" max="14" width="4.7109375" style="25" customWidth="1"/>
    <col min="15" max="15" width="9.28125" style="25" customWidth="1"/>
    <col min="16" max="16384" width="9.140625" style="25" customWidth="1"/>
  </cols>
  <sheetData>
    <row r="6" spans="1:4" s="143" customFormat="1" ht="15" customHeight="1">
      <c r="A6" s="148"/>
      <c r="B6" s="142" t="s">
        <v>239</v>
      </c>
      <c r="C6" s="142"/>
      <c r="D6" s="142"/>
    </row>
    <row r="8" spans="1:4" ht="12.75" customHeight="1">
      <c r="A8" s="24">
        <v>1</v>
      </c>
      <c r="B8" s="26" t="s">
        <v>132</v>
      </c>
      <c r="C8" s="26"/>
      <c r="D8" s="26"/>
    </row>
    <row r="10" spans="1:12" s="152" customFormat="1" ht="27.75" customHeight="1">
      <c r="A10" s="151"/>
      <c r="B10" s="206" t="s">
        <v>256</v>
      </c>
      <c r="C10" s="206"/>
      <c r="D10" s="206"/>
      <c r="E10" s="206"/>
      <c r="F10" s="206"/>
      <c r="G10" s="206"/>
      <c r="H10" s="206"/>
      <c r="I10" s="206"/>
      <c r="J10" s="206"/>
      <c r="K10" s="206"/>
      <c r="L10" s="206"/>
    </row>
    <row r="12" spans="1:12" s="152" customFormat="1" ht="37.5" customHeight="1">
      <c r="A12" s="151"/>
      <c r="B12" s="206" t="s">
        <v>257</v>
      </c>
      <c r="C12" s="206"/>
      <c r="D12" s="206"/>
      <c r="E12" s="206"/>
      <c r="F12" s="206"/>
      <c r="G12" s="206"/>
      <c r="H12" s="206"/>
      <c r="I12" s="206"/>
      <c r="J12" s="206"/>
      <c r="K12" s="206"/>
      <c r="L12" s="206"/>
    </row>
    <row r="14" spans="1:4" ht="12.75" customHeight="1">
      <c r="A14" s="24">
        <v>2</v>
      </c>
      <c r="B14" s="26" t="s">
        <v>137</v>
      </c>
      <c r="C14" s="26"/>
      <c r="D14" s="26"/>
    </row>
    <row r="16" spans="2:12" ht="25.5" customHeight="1">
      <c r="B16" s="206" t="s">
        <v>258</v>
      </c>
      <c r="C16" s="206"/>
      <c r="D16" s="206"/>
      <c r="E16" s="206"/>
      <c r="F16" s="206"/>
      <c r="G16" s="206"/>
      <c r="H16" s="206"/>
      <c r="I16" s="206"/>
      <c r="J16" s="206"/>
      <c r="K16" s="206"/>
      <c r="L16" s="206"/>
    </row>
    <row r="18" spans="1:4" ht="12.75" customHeight="1">
      <c r="A18" s="24">
        <v>3</v>
      </c>
      <c r="B18" s="26" t="s">
        <v>69</v>
      </c>
      <c r="C18" s="26"/>
      <c r="D18" s="26"/>
    </row>
    <row r="20" spans="1:12" s="152" customFormat="1" ht="27.75" customHeight="1">
      <c r="A20" s="151"/>
      <c r="B20" s="206" t="s">
        <v>259</v>
      </c>
      <c r="C20" s="206"/>
      <c r="D20" s="206"/>
      <c r="E20" s="206"/>
      <c r="F20" s="206"/>
      <c r="G20" s="206"/>
      <c r="H20" s="206"/>
      <c r="I20" s="206"/>
      <c r="J20" s="206"/>
      <c r="K20" s="206"/>
      <c r="L20" s="206"/>
    </row>
    <row r="22" spans="1:12" s="158" customFormat="1" ht="37.5" customHeight="1">
      <c r="A22" s="154"/>
      <c r="B22" s="153" t="s">
        <v>31</v>
      </c>
      <c r="C22" s="203" t="s">
        <v>260</v>
      </c>
      <c r="D22" s="203"/>
      <c r="E22" s="203"/>
      <c r="F22" s="203"/>
      <c r="G22" s="203"/>
      <c r="H22" s="203"/>
      <c r="I22" s="203"/>
      <c r="J22" s="203"/>
      <c r="K22" s="203"/>
      <c r="L22" s="203"/>
    </row>
    <row r="24" spans="1:12" s="158" customFormat="1" ht="39" customHeight="1">
      <c r="A24" s="154"/>
      <c r="B24" s="153" t="s">
        <v>32</v>
      </c>
      <c r="C24" s="203" t="s">
        <v>261</v>
      </c>
      <c r="D24" s="203"/>
      <c r="E24" s="203"/>
      <c r="F24" s="203"/>
      <c r="G24" s="203"/>
      <c r="H24" s="203"/>
      <c r="I24" s="203"/>
      <c r="J24" s="203"/>
      <c r="K24" s="203"/>
      <c r="L24" s="203"/>
    </row>
    <row r="25" spans="2:4" ht="12.75" customHeight="1">
      <c r="B25" s="26"/>
      <c r="C25" s="26"/>
      <c r="D25" s="26"/>
    </row>
    <row r="26" spans="1:12" s="158" customFormat="1" ht="39.75" customHeight="1">
      <c r="A26" s="154"/>
      <c r="B26" s="153" t="s">
        <v>38</v>
      </c>
      <c r="C26" s="204" t="s">
        <v>262</v>
      </c>
      <c r="D26" s="205"/>
      <c r="E26" s="205"/>
      <c r="F26" s="205"/>
      <c r="G26" s="205"/>
      <c r="H26" s="205"/>
      <c r="I26" s="205"/>
      <c r="J26" s="205"/>
      <c r="K26" s="205"/>
      <c r="L26" s="205"/>
    </row>
    <row r="27" spans="3:4" ht="12.75" customHeight="1">
      <c r="C27" s="27"/>
      <c r="D27" s="27"/>
    </row>
    <row r="28" spans="1:12" s="158" customFormat="1" ht="27.75" customHeight="1">
      <c r="A28" s="154"/>
      <c r="B28" s="153" t="s">
        <v>42</v>
      </c>
      <c r="C28" s="204" t="s">
        <v>263</v>
      </c>
      <c r="D28" s="205"/>
      <c r="E28" s="205"/>
      <c r="F28" s="205"/>
      <c r="G28" s="205"/>
      <c r="H28" s="205"/>
      <c r="I28" s="205"/>
      <c r="J28" s="205"/>
      <c r="K28" s="205"/>
      <c r="L28" s="205"/>
    </row>
    <row r="29" spans="3:4" ht="12.75" customHeight="1">
      <c r="C29" s="27"/>
      <c r="D29" s="27"/>
    </row>
    <row r="30" spans="1:4" ht="12.75" customHeight="1">
      <c r="A30" s="24">
        <v>4</v>
      </c>
      <c r="B30" s="26" t="s">
        <v>166</v>
      </c>
      <c r="C30" s="26"/>
      <c r="D30" s="26"/>
    </row>
    <row r="31" spans="2:4" ht="12.75" customHeight="1">
      <c r="B31" s="27"/>
      <c r="C31" s="27"/>
      <c r="D31" s="27"/>
    </row>
    <row r="32" spans="2:12" s="161" customFormat="1" ht="27.75" customHeight="1">
      <c r="B32" s="203" t="s">
        <v>264</v>
      </c>
      <c r="C32" s="203"/>
      <c r="D32" s="203"/>
      <c r="E32" s="203"/>
      <c r="F32" s="203"/>
      <c r="G32" s="203"/>
      <c r="H32" s="203"/>
      <c r="I32" s="203"/>
      <c r="J32" s="203"/>
      <c r="K32" s="203"/>
      <c r="L32" s="203"/>
    </row>
    <row r="34" spans="1:4" ht="12.75" customHeight="1">
      <c r="A34" s="24">
        <v>5</v>
      </c>
      <c r="B34" s="26" t="s">
        <v>99</v>
      </c>
      <c r="C34" s="26"/>
      <c r="D34" s="26"/>
    </row>
    <row r="35" spans="2:4" ht="12.75" customHeight="1">
      <c r="B35" s="26"/>
      <c r="C35" s="26"/>
      <c r="D35" s="26"/>
    </row>
    <row r="36" spans="1:12" s="160" customFormat="1" ht="12.75" customHeight="1">
      <c r="A36" s="163"/>
      <c r="B36" s="207" t="s">
        <v>265</v>
      </c>
      <c r="C36" s="207"/>
      <c r="D36" s="207"/>
      <c r="E36" s="207"/>
      <c r="F36" s="207"/>
      <c r="G36" s="207"/>
      <c r="H36" s="207"/>
      <c r="I36" s="207"/>
      <c r="J36" s="207"/>
      <c r="K36" s="207"/>
      <c r="L36" s="207"/>
    </row>
    <row r="38" spans="6:12" s="31" customFormat="1" ht="12.75" customHeight="1">
      <c r="F38" s="85"/>
      <c r="G38" s="85"/>
      <c r="H38" s="85"/>
      <c r="I38" s="208" t="s">
        <v>182</v>
      </c>
      <c r="J38" s="208"/>
      <c r="K38" s="209" t="s">
        <v>181</v>
      </c>
      <c r="L38" s="209"/>
    </row>
    <row r="39" spans="5:12" s="31" customFormat="1" ht="5.25" customHeight="1">
      <c r="E39" s="105"/>
      <c r="F39" s="106"/>
      <c r="G39" s="106"/>
      <c r="H39" s="106"/>
      <c r="I39" s="97"/>
      <c r="J39" s="105"/>
      <c r="L39" s="106"/>
    </row>
    <row r="40" spans="6:12" s="27" customFormat="1" ht="12.75" customHeight="1">
      <c r="F40" s="108"/>
      <c r="G40" s="108"/>
      <c r="H40" s="108"/>
      <c r="I40" s="107">
        <v>37529</v>
      </c>
      <c r="J40" s="107">
        <v>37164</v>
      </c>
      <c r="K40" s="107">
        <v>37529</v>
      </c>
      <c r="L40" s="107">
        <v>37164</v>
      </c>
    </row>
    <row r="41" spans="6:12" s="27" customFormat="1" ht="3.75" customHeight="1">
      <c r="F41" s="108"/>
      <c r="G41" s="108"/>
      <c r="H41" s="108"/>
      <c r="I41" s="85"/>
      <c r="J41" s="85"/>
      <c r="K41" s="85"/>
      <c r="L41" s="85"/>
    </row>
    <row r="42" spans="1:12" s="31" customFormat="1" ht="12" customHeight="1">
      <c r="A42" s="27"/>
      <c r="B42" s="27"/>
      <c r="C42" s="27"/>
      <c r="D42" s="27"/>
      <c r="F42" s="108"/>
      <c r="G42" s="108"/>
      <c r="H42" s="108"/>
      <c r="I42" s="35" t="s">
        <v>26</v>
      </c>
      <c r="J42" s="35" t="s">
        <v>26</v>
      </c>
      <c r="K42" s="35" t="s">
        <v>26</v>
      </c>
      <c r="L42" s="35" t="s">
        <v>26</v>
      </c>
    </row>
    <row r="43" spans="1:12" s="31" customFormat="1" ht="3.75" customHeight="1">
      <c r="A43" s="27"/>
      <c r="B43" s="27"/>
      <c r="C43" s="27"/>
      <c r="D43" s="27"/>
      <c r="F43" s="108"/>
      <c r="G43" s="108"/>
      <c r="H43" s="108"/>
      <c r="I43" s="35"/>
      <c r="J43" s="35"/>
      <c r="K43" s="35"/>
      <c r="L43" s="35"/>
    </row>
    <row r="44" spans="4:12" ht="12.75" customHeight="1">
      <c r="D44" s="25" t="s">
        <v>156</v>
      </c>
      <c r="I44" s="53">
        <v>0</v>
      </c>
      <c r="J44" s="53">
        <v>0</v>
      </c>
      <c r="K44" s="53">
        <v>1366</v>
      </c>
      <c r="L44" s="53">
        <v>0</v>
      </c>
    </row>
    <row r="45" spans="4:12" ht="12.75" customHeight="1">
      <c r="D45" s="25" t="s">
        <v>157</v>
      </c>
      <c r="I45" s="53">
        <v>-508</v>
      </c>
      <c r="J45" s="53">
        <v>0</v>
      </c>
      <c r="K45" s="53">
        <v>-508</v>
      </c>
      <c r="L45" s="53">
        <v>0</v>
      </c>
    </row>
    <row r="46" spans="4:12" ht="12.75" customHeight="1">
      <c r="D46" s="25" t="s">
        <v>158</v>
      </c>
      <c r="I46" s="53"/>
      <c r="J46" s="53"/>
      <c r="K46" s="53"/>
      <c r="L46" s="53"/>
    </row>
    <row r="47" spans="4:12" ht="12.75" customHeight="1">
      <c r="D47" s="25" t="s">
        <v>84</v>
      </c>
      <c r="I47" s="53">
        <v>0</v>
      </c>
      <c r="J47" s="53">
        <v>0</v>
      </c>
      <c r="K47" s="53">
        <v>1917</v>
      </c>
      <c r="L47" s="53">
        <v>0</v>
      </c>
    </row>
    <row r="48" spans="4:12" ht="12.75" customHeight="1">
      <c r="D48" s="25" t="s">
        <v>155</v>
      </c>
      <c r="I48" s="53">
        <v>0</v>
      </c>
      <c r="J48" s="53">
        <v>0</v>
      </c>
      <c r="K48" s="53">
        <v>735</v>
      </c>
      <c r="L48" s="53">
        <v>0</v>
      </c>
    </row>
    <row r="49" spans="4:12" ht="12.75" customHeight="1">
      <c r="D49" s="25" t="s">
        <v>154</v>
      </c>
      <c r="I49" s="53">
        <v>0</v>
      </c>
      <c r="J49" s="53">
        <v>0</v>
      </c>
      <c r="K49" s="53">
        <v>-1557</v>
      </c>
      <c r="L49" s="53">
        <v>0</v>
      </c>
    </row>
    <row r="50" spans="4:12" ht="12.75" customHeight="1">
      <c r="D50" s="25" t="s">
        <v>153</v>
      </c>
      <c r="I50" s="53"/>
      <c r="J50" s="53"/>
      <c r="K50" s="53"/>
      <c r="L50" s="53"/>
    </row>
    <row r="51" spans="4:12" ht="12.75" customHeight="1">
      <c r="D51" s="25" t="s">
        <v>96</v>
      </c>
      <c r="I51" s="53">
        <v>-25</v>
      </c>
      <c r="J51" s="53">
        <v>0</v>
      </c>
      <c r="K51" s="53">
        <v>-2765</v>
      </c>
      <c r="L51" s="53">
        <v>0</v>
      </c>
    </row>
    <row r="52" spans="4:12" ht="12.75" customHeight="1">
      <c r="D52" s="25" t="s">
        <v>152</v>
      </c>
      <c r="I52" s="53">
        <v>0</v>
      </c>
      <c r="J52" s="53">
        <v>0</v>
      </c>
      <c r="K52" s="53">
        <v>0</v>
      </c>
      <c r="L52" s="53">
        <v>-6283</v>
      </c>
    </row>
    <row r="53" spans="4:12" ht="12.75" customHeight="1">
      <c r="D53" s="25" t="s">
        <v>151</v>
      </c>
      <c r="I53" s="53">
        <v>723</v>
      </c>
      <c r="J53" s="53">
        <v>2929</v>
      </c>
      <c r="K53" s="53">
        <v>-3140</v>
      </c>
      <c r="L53" s="53">
        <v>2316</v>
      </c>
    </row>
    <row r="54" spans="4:12" ht="12.75" customHeight="1">
      <c r="D54" s="25" t="s">
        <v>150</v>
      </c>
      <c r="I54" s="53"/>
      <c r="J54" s="53"/>
      <c r="K54" s="53"/>
      <c r="L54" s="53"/>
    </row>
    <row r="55" spans="4:12" ht="12.75" customHeight="1">
      <c r="D55" s="25" t="s">
        <v>240</v>
      </c>
      <c r="I55" s="53">
        <v>-2383</v>
      </c>
      <c r="J55" s="53">
        <v>-5801</v>
      </c>
      <c r="K55" s="53">
        <v>-959</v>
      </c>
      <c r="L55" s="53">
        <v>-9857</v>
      </c>
    </row>
    <row r="56" spans="4:12" ht="12.75" customHeight="1">
      <c r="D56" s="25" t="s">
        <v>159</v>
      </c>
      <c r="I56" s="53"/>
      <c r="J56" s="53"/>
      <c r="K56" s="53"/>
      <c r="L56" s="53"/>
    </row>
    <row r="57" spans="4:12" ht="12.75" customHeight="1">
      <c r="D57" s="25" t="s">
        <v>241</v>
      </c>
      <c r="I57" s="53">
        <v>1193</v>
      </c>
      <c r="J57" s="53">
        <v>-630</v>
      </c>
      <c r="K57" s="53">
        <v>10103</v>
      </c>
      <c r="L57" s="53">
        <v>-630</v>
      </c>
    </row>
    <row r="58" spans="4:12" ht="12.75" customHeight="1">
      <c r="D58" s="25" t="s">
        <v>160</v>
      </c>
      <c r="I58" s="53">
        <v>135</v>
      </c>
      <c r="J58" s="53">
        <v>-307</v>
      </c>
      <c r="K58" s="53">
        <v>1246</v>
      </c>
      <c r="L58" s="53">
        <v>-275</v>
      </c>
    </row>
    <row r="59" ht="12.75" customHeight="1">
      <c r="D59" s="25" t="s">
        <v>163</v>
      </c>
    </row>
    <row r="60" spans="4:12" ht="12.75" customHeight="1">
      <c r="D60" s="25" t="s">
        <v>242</v>
      </c>
      <c r="I60" s="53">
        <v>-415</v>
      </c>
      <c r="J60" s="53">
        <v>0</v>
      </c>
      <c r="K60" s="53">
        <v>-415</v>
      </c>
      <c r="L60" s="53">
        <v>0</v>
      </c>
    </row>
    <row r="61" spans="4:12" ht="12.75" customHeight="1">
      <c r="D61" s="25" t="s">
        <v>161</v>
      </c>
      <c r="I61" s="53"/>
      <c r="J61" s="53"/>
      <c r="K61" s="53"/>
      <c r="L61" s="53"/>
    </row>
    <row r="62" spans="4:12" ht="12.75" customHeight="1">
      <c r="D62" s="25" t="s">
        <v>78</v>
      </c>
      <c r="I62" s="53">
        <v>1</v>
      </c>
      <c r="J62" s="53">
        <v>0</v>
      </c>
      <c r="K62" s="53">
        <v>1220</v>
      </c>
      <c r="L62" s="53">
        <v>0</v>
      </c>
    </row>
    <row r="63" spans="4:12" ht="12.75" customHeight="1">
      <c r="D63" s="25" t="s">
        <v>162</v>
      </c>
      <c r="I63" s="53"/>
      <c r="J63" s="53"/>
      <c r="K63" s="53"/>
      <c r="L63" s="53"/>
    </row>
    <row r="64" spans="4:12" ht="12.75" customHeight="1">
      <c r="D64" s="25" t="s">
        <v>88</v>
      </c>
      <c r="I64" s="53">
        <v>933</v>
      </c>
      <c r="J64" s="53">
        <v>531</v>
      </c>
      <c r="K64" s="53">
        <v>1732</v>
      </c>
      <c r="L64" s="53">
        <v>13312</v>
      </c>
    </row>
    <row r="65" spans="9:12" ht="12.75" customHeight="1">
      <c r="I65" s="53"/>
      <c r="J65" s="53"/>
      <c r="K65" s="53"/>
      <c r="L65" s="53"/>
    </row>
    <row r="66" spans="9:15" ht="12.75" customHeight="1" thickBot="1">
      <c r="I66" s="63">
        <f>SUM(I44:I64)</f>
        <v>-346</v>
      </c>
      <c r="J66" s="63">
        <f>SUM(J44:J64)</f>
        <v>-3278</v>
      </c>
      <c r="K66" s="63">
        <f>SUM(K44:K64)</f>
        <v>8975</v>
      </c>
      <c r="L66" s="63">
        <f>SUM(L44:L64)</f>
        <v>-1417</v>
      </c>
      <c r="N66" s="92"/>
      <c r="O66" s="92"/>
    </row>
    <row r="67" spans="12:15" ht="12.75" customHeight="1">
      <c r="L67" s="75"/>
      <c r="M67" s="75"/>
      <c r="N67" s="92"/>
      <c r="O67" s="92"/>
    </row>
    <row r="68" spans="1:4" ht="12.75" customHeight="1">
      <c r="A68" s="24">
        <v>6</v>
      </c>
      <c r="B68" s="26" t="s">
        <v>43</v>
      </c>
      <c r="C68" s="26"/>
      <c r="D68" s="26"/>
    </row>
    <row r="70" spans="1:12" s="158" customFormat="1" ht="39.75" customHeight="1">
      <c r="A70" s="154"/>
      <c r="B70" s="203" t="s">
        <v>266</v>
      </c>
      <c r="C70" s="203"/>
      <c r="D70" s="203"/>
      <c r="E70" s="203"/>
      <c r="F70" s="203"/>
      <c r="G70" s="203"/>
      <c r="H70" s="203"/>
      <c r="I70" s="203"/>
      <c r="J70" s="203"/>
      <c r="K70" s="203"/>
      <c r="L70" s="203"/>
    </row>
    <row r="72" spans="1:4" ht="12.75" customHeight="1">
      <c r="A72" s="24">
        <v>7</v>
      </c>
      <c r="B72" s="26" t="s">
        <v>136</v>
      </c>
      <c r="C72" s="26"/>
      <c r="D72" s="26"/>
    </row>
    <row r="73" spans="2:4" ht="12.75" customHeight="1">
      <c r="B73" s="26"/>
      <c r="C73" s="26"/>
      <c r="D73" s="26"/>
    </row>
    <row r="74" spans="1:12" s="160" customFormat="1" ht="25.5" customHeight="1">
      <c r="A74" s="164"/>
      <c r="B74" s="204" t="s">
        <v>267</v>
      </c>
      <c r="C74" s="204"/>
      <c r="D74" s="204"/>
      <c r="E74" s="204"/>
      <c r="F74" s="204"/>
      <c r="G74" s="204"/>
      <c r="H74" s="204"/>
      <c r="I74" s="204"/>
      <c r="J74" s="204"/>
      <c r="K74" s="204"/>
      <c r="L74" s="204"/>
    </row>
    <row r="75" spans="2:4" ht="12.75" customHeight="1">
      <c r="B75" s="26"/>
      <c r="C75" s="26"/>
      <c r="D75" s="26"/>
    </row>
    <row r="76" spans="1:2" s="59" customFormat="1" ht="12.75" customHeight="1">
      <c r="A76" s="24">
        <v>8</v>
      </c>
      <c r="B76" s="26" t="s">
        <v>134</v>
      </c>
    </row>
    <row r="77" spans="1:2" s="59" customFormat="1" ht="12.75" customHeight="1">
      <c r="A77" s="24"/>
      <c r="B77" s="26"/>
    </row>
    <row r="78" spans="1:12" s="165" customFormat="1" ht="13.5" customHeight="1">
      <c r="A78" s="163"/>
      <c r="B78" s="204" t="s">
        <v>268</v>
      </c>
      <c r="C78" s="204"/>
      <c r="D78" s="204"/>
      <c r="E78" s="204"/>
      <c r="F78" s="204"/>
      <c r="G78" s="204"/>
      <c r="H78" s="204"/>
      <c r="I78" s="204"/>
      <c r="J78" s="204"/>
      <c r="K78" s="204"/>
      <c r="L78" s="204"/>
    </row>
    <row r="79" s="59" customFormat="1" ht="12.75" customHeight="1">
      <c r="A79" s="24"/>
    </row>
    <row r="80" spans="7:12" s="101" customFormat="1" ht="12.75" customHeight="1">
      <c r="G80" s="101" t="s">
        <v>196</v>
      </c>
      <c r="H80" s="101" t="s">
        <v>197</v>
      </c>
      <c r="J80" s="101" t="s">
        <v>198</v>
      </c>
      <c r="K80" s="101" t="s">
        <v>199</v>
      </c>
      <c r="L80" s="101" t="s">
        <v>200</v>
      </c>
    </row>
    <row r="81" spans="5:13" s="101" customFormat="1" ht="12.75" customHeight="1">
      <c r="E81" s="101" t="s">
        <v>214</v>
      </c>
      <c r="F81" s="101" t="s">
        <v>133</v>
      </c>
      <c r="G81" s="101" t="s">
        <v>201</v>
      </c>
      <c r="H81" s="101" t="s">
        <v>202</v>
      </c>
      <c r="I81" s="101" t="s">
        <v>135</v>
      </c>
      <c r="J81" s="101" t="s">
        <v>203</v>
      </c>
      <c r="K81" s="101" t="s">
        <v>202</v>
      </c>
      <c r="L81" s="101" t="s">
        <v>243</v>
      </c>
      <c r="M81" s="101" t="s">
        <v>48</v>
      </c>
    </row>
    <row r="82" spans="2:13" s="101" customFormat="1" ht="12.75" customHeight="1">
      <c r="B82" s="114" t="s">
        <v>204</v>
      </c>
      <c r="E82" s="101" t="s">
        <v>26</v>
      </c>
      <c r="F82" s="101" t="s">
        <v>26</v>
      </c>
      <c r="G82" s="101" t="s">
        <v>26</v>
      </c>
      <c r="H82" s="101" t="s">
        <v>26</v>
      </c>
      <c r="I82" s="101" t="s">
        <v>26</v>
      </c>
      <c r="J82" s="101" t="s">
        <v>26</v>
      </c>
      <c r="K82" s="101" t="s">
        <v>26</v>
      </c>
      <c r="L82" s="101" t="s">
        <v>26</v>
      </c>
      <c r="M82" s="101" t="s">
        <v>26</v>
      </c>
    </row>
    <row r="83" spans="2:23" s="102" customFormat="1" ht="12.75" customHeight="1">
      <c r="B83" s="123" t="s">
        <v>207</v>
      </c>
      <c r="E83" s="115"/>
      <c r="F83" s="115"/>
      <c r="G83" s="115"/>
      <c r="H83" s="115"/>
      <c r="I83" s="115"/>
      <c r="J83" s="115"/>
      <c r="K83" s="115"/>
      <c r="L83" s="116"/>
      <c r="M83" s="115"/>
      <c r="O83" s="115"/>
      <c r="Q83" s="115"/>
      <c r="S83" s="115"/>
      <c r="U83" s="115"/>
      <c r="W83" s="115"/>
    </row>
    <row r="84" spans="2:23" s="102" customFormat="1" ht="12.75" customHeight="1">
      <c r="B84" s="210" t="s">
        <v>244</v>
      </c>
      <c r="C84" s="210"/>
      <c r="D84" s="210"/>
      <c r="E84" s="115">
        <v>364410</v>
      </c>
      <c r="F84" s="115">
        <v>633302</v>
      </c>
      <c r="G84" s="115">
        <v>228112</v>
      </c>
      <c r="H84" s="115">
        <v>98656</v>
      </c>
      <c r="I84" s="115">
        <v>35288</v>
      </c>
      <c r="J84" s="115">
        <v>44032</v>
      </c>
      <c r="K84" s="115">
        <v>7098</v>
      </c>
      <c r="L84" s="116">
        <v>156481</v>
      </c>
      <c r="M84" s="115">
        <f>SUM(E84:L84)</f>
        <v>1567379</v>
      </c>
      <c r="O84" s="115"/>
      <c r="Q84" s="115"/>
      <c r="S84" s="115"/>
      <c r="U84" s="115"/>
      <c r="W84" s="115"/>
    </row>
    <row r="85" spans="2:23" s="102" customFormat="1" ht="12.75" customHeight="1">
      <c r="B85" s="123" t="s">
        <v>208</v>
      </c>
      <c r="E85" s="115"/>
      <c r="F85" s="115"/>
      <c r="G85" s="115"/>
      <c r="H85" s="115"/>
      <c r="I85" s="115"/>
      <c r="J85" s="115"/>
      <c r="K85" s="115"/>
      <c r="L85" s="116"/>
      <c r="M85" s="115"/>
      <c r="O85" s="115"/>
      <c r="Q85" s="115"/>
      <c r="S85" s="115"/>
      <c r="U85" s="115"/>
      <c r="W85" s="115"/>
    </row>
    <row r="86" spans="2:23" s="102" customFormat="1" ht="12.75" customHeight="1">
      <c r="B86" s="123" t="s">
        <v>244</v>
      </c>
      <c r="C86" s="123"/>
      <c r="D86" s="123"/>
      <c r="E86" s="115">
        <v>0</v>
      </c>
      <c r="F86" s="115">
        <v>-441</v>
      </c>
      <c r="G86" s="115">
        <v>0</v>
      </c>
      <c r="H86" s="115">
        <v>-560</v>
      </c>
      <c r="I86" s="115">
        <v>-2101</v>
      </c>
      <c r="J86" s="115">
        <v>-971</v>
      </c>
      <c r="K86" s="115">
        <v>0</v>
      </c>
      <c r="L86" s="116">
        <v>-883</v>
      </c>
      <c r="M86" s="115">
        <f>SUM(E86:L86)</f>
        <v>-4956</v>
      </c>
      <c r="O86" s="115"/>
      <c r="Q86" s="115"/>
      <c r="S86" s="115"/>
      <c r="U86" s="115"/>
      <c r="W86" s="115"/>
    </row>
    <row r="87" spans="5:23" s="102" customFormat="1" ht="3.75" customHeight="1">
      <c r="E87" s="115"/>
      <c r="F87" s="115"/>
      <c r="G87" s="115"/>
      <c r="H87" s="115"/>
      <c r="I87" s="115"/>
      <c r="J87" s="115"/>
      <c r="K87" s="115"/>
      <c r="L87" s="116"/>
      <c r="M87" s="115"/>
      <c r="O87" s="115"/>
      <c r="Q87" s="115"/>
      <c r="S87" s="115"/>
      <c r="U87" s="115"/>
      <c r="W87" s="115"/>
    </row>
    <row r="88" spans="5:23" s="102" customFormat="1" ht="3.75" customHeight="1">
      <c r="E88" s="117"/>
      <c r="F88" s="117"/>
      <c r="G88" s="117"/>
      <c r="H88" s="117"/>
      <c r="I88" s="117"/>
      <c r="J88" s="117"/>
      <c r="K88" s="117"/>
      <c r="L88" s="118"/>
      <c r="M88" s="117"/>
      <c r="O88" s="115"/>
      <c r="Q88" s="115"/>
      <c r="S88" s="115"/>
      <c r="U88" s="115"/>
      <c r="W88" s="115"/>
    </row>
    <row r="89" spans="2:21" s="102" customFormat="1" ht="12.75" customHeight="1">
      <c r="B89" s="102" t="s">
        <v>48</v>
      </c>
      <c r="E89" s="102">
        <f aca="true" t="shared" si="0" ref="E89:M89">SUM(E84:E88)</f>
        <v>364410</v>
      </c>
      <c r="F89" s="102">
        <f t="shared" si="0"/>
        <v>632861</v>
      </c>
      <c r="G89" s="102">
        <f t="shared" si="0"/>
        <v>228112</v>
      </c>
      <c r="H89" s="102">
        <f t="shared" si="0"/>
        <v>98096</v>
      </c>
      <c r="I89" s="102">
        <f t="shared" si="0"/>
        <v>33187</v>
      </c>
      <c r="J89" s="102">
        <f t="shared" si="0"/>
        <v>43061</v>
      </c>
      <c r="K89" s="102">
        <f t="shared" si="0"/>
        <v>7098</v>
      </c>
      <c r="L89" s="116">
        <f t="shared" si="0"/>
        <v>155598</v>
      </c>
      <c r="M89" s="102">
        <f t="shared" si="0"/>
        <v>1562423</v>
      </c>
      <c r="U89" s="115"/>
    </row>
    <row r="90" spans="5:21" s="102" customFormat="1" ht="3.75" customHeight="1" thickBot="1">
      <c r="E90" s="120"/>
      <c r="F90" s="120"/>
      <c r="G90" s="120"/>
      <c r="H90" s="120"/>
      <c r="I90" s="120"/>
      <c r="J90" s="120"/>
      <c r="K90" s="120"/>
      <c r="L90" s="121"/>
      <c r="U90" s="115"/>
    </row>
    <row r="91" spans="12:21" s="102" customFormat="1" ht="3.75" customHeight="1">
      <c r="L91" s="116"/>
      <c r="U91" s="115"/>
    </row>
    <row r="92" spans="2:21" s="102" customFormat="1" ht="12.75" customHeight="1">
      <c r="B92" s="123" t="s">
        <v>209</v>
      </c>
      <c r="M92" s="102">
        <v>-575230</v>
      </c>
      <c r="T92" s="116"/>
      <c r="U92" s="115"/>
    </row>
    <row r="93" spans="2:21" s="102" customFormat="1" ht="3.75" customHeight="1">
      <c r="B93" s="122"/>
      <c r="C93" s="123"/>
      <c r="T93" s="116"/>
      <c r="U93" s="115"/>
    </row>
    <row r="94" spans="20:21" s="62" customFormat="1" ht="3.75" customHeight="1">
      <c r="T94" s="110"/>
      <c r="U94" s="109"/>
    </row>
    <row r="95" spans="13:21" s="62" customFormat="1" ht="3.75" customHeight="1">
      <c r="M95" s="111"/>
      <c r="T95" s="110"/>
      <c r="U95" s="109"/>
    </row>
    <row r="96" spans="13:21" s="102" customFormat="1" ht="12.75" customHeight="1">
      <c r="M96" s="102">
        <f>SUM(M89:M92)</f>
        <v>987193</v>
      </c>
      <c r="T96" s="116"/>
      <c r="U96" s="115"/>
    </row>
    <row r="97" spans="13:21" s="62" customFormat="1" ht="3.75" customHeight="1" thickBot="1">
      <c r="M97" s="112"/>
      <c r="T97" s="110"/>
      <c r="U97" s="109"/>
    </row>
    <row r="98" spans="20:21" s="62" customFormat="1" ht="3.75" customHeight="1">
      <c r="T98" s="110"/>
      <c r="U98" s="109"/>
    </row>
    <row r="99" spans="2:21" s="102" customFormat="1" ht="12.75" customHeight="1">
      <c r="B99" s="114" t="s">
        <v>205</v>
      </c>
      <c r="T99" s="116"/>
      <c r="U99" s="115"/>
    </row>
    <row r="100" spans="2:21" s="102" customFormat="1" ht="12.75" customHeight="1">
      <c r="B100" s="102" t="s">
        <v>210</v>
      </c>
      <c r="T100" s="116"/>
      <c r="U100" s="115"/>
    </row>
    <row r="101" spans="2:21" s="102" customFormat="1" ht="12.75" customHeight="1">
      <c r="B101" s="123" t="s">
        <v>245</v>
      </c>
      <c r="C101" s="123"/>
      <c r="D101" s="123"/>
      <c r="E101" s="102">
        <v>0</v>
      </c>
      <c r="F101" s="102">
        <v>88382</v>
      </c>
      <c r="G101" s="102">
        <v>-3691</v>
      </c>
      <c r="H101" s="102">
        <v>-6587</v>
      </c>
      <c r="I101" s="102">
        <v>1733</v>
      </c>
      <c r="J101" s="102">
        <v>107</v>
      </c>
      <c r="K101" s="102">
        <v>-3220</v>
      </c>
      <c r="L101" s="116">
        <v>4284</v>
      </c>
      <c r="M101" s="102">
        <f>SUM(E101:L101)</f>
        <v>81008</v>
      </c>
      <c r="U101" s="115"/>
    </row>
    <row r="102" spans="2:21" s="102" customFormat="1" ht="12.75" customHeight="1">
      <c r="B102" s="102" t="s">
        <v>217</v>
      </c>
      <c r="L102" s="116"/>
      <c r="U102" s="115"/>
    </row>
    <row r="103" spans="2:21" s="102" customFormat="1" ht="12.75" customHeight="1">
      <c r="B103" s="102" t="s">
        <v>211</v>
      </c>
      <c r="L103" s="116"/>
      <c r="U103" s="115"/>
    </row>
    <row r="104" spans="2:21" s="102" customFormat="1" ht="12.75" customHeight="1">
      <c r="B104" s="102" t="s">
        <v>212</v>
      </c>
      <c r="E104" s="124">
        <v>-2263</v>
      </c>
      <c r="F104" s="102">
        <v>7</v>
      </c>
      <c r="G104" s="102">
        <v>0</v>
      </c>
      <c r="H104" s="102">
        <v>342</v>
      </c>
      <c r="I104" s="102">
        <v>563</v>
      </c>
      <c r="J104" s="102">
        <v>-45</v>
      </c>
      <c r="K104" s="102">
        <v>0</v>
      </c>
      <c r="L104" s="116">
        <v>-13002</v>
      </c>
      <c r="M104" s="102">
        <f>SUM(E104:L104)</f>
        <v>-14398</v>
      </c>
      <c r="U104" s="115"/>
    </row>
    <row r="105" spans="2:21" s="102" customFormat="1" ht="12.75" customHeight="1">
      <c r="B105" s="102" t="s">
        <v>217</v>
      </c>
      <c r="L105" s="116"/>
      <c r="U105" s="115"/>
    </row>
    <row r="106" spans="2:21" s="102" customFormat="1" ht="12.75" customHeight="1">
      <c r="B106" s="102" t="s">
        <v>213</v>
      </c>
      <c r="E106" s="102">
        <v>0</v>
      </c>
      <c r="F106" s="102">
        <v>2316</v>
      </c>
      <c r="G106" s="102">
        <v>0</v>
      </c>
      <c r="H106" s="102">
        <v>0</v>
      </c>
      <c r="I106" s="102">
        <v>0</v>
      </c>
      <c r="J106" s="102">
        <v>0</v>
      </c>
      <c r="K106" s="102">
        <v>0</v>
      </c>
      <c r="L106" s="116">
        <v>0</v>
      </c>
      <c r="M106" s="102">
        <f>SUM(E106:L106)</f>
        <v>2316</v>
      </c>
      <c r="U106" s="115"/>
    </row>
    <row r="107" spans="5:21" s="102" customFormat="1" ht="3.75" customHeight="1">
      <c r="E107" s="126"/>
      <c r="F107" s="126"/>
      <c r="G107" s="126"/>
      <c r="H107" s="126"/>
      <c r="I107" s="126"/>
      <c r="J107" s="126"/>
      <c r="K107" s="126"/>
      <c r="L107" s="127"/>
      <c r="M107" s="126"/>
      <c r="U107" s="115"/>
    </row>
    <row r="108" spans="5:21" s="102" customFormat="1" ht="3.75" customHeight="1">
      <c r="E108" s="119"/>
      <c r="F108" s="119"/>
      <c r="G108" s="119"/>
      <c r="H108" s="119"/>
      <c r="I108" s="119"/>
      <c r="J108" s="119"/>
      <c r="K108" s="119"/>
      <c r="L108" s="118"/>
      <c r="M108" s="119"/>
      <c r="U108" s="115"/>
    </row>
    <row r="109" spans="5:21" s="102" customFormat="1" ht="12.75" customHeight="1">
      <c r="E109" s="102">
        <f>SUM(E100:E106)</f>
        <v>-2263</v>
      </c>
      <c r="F109" s="102">
        <f aca="true" t="shared" si="1" ref="F109:L109">SUM(F100:F106)</f>
        <v>90705</v>
      </c>
      <c r="G109" s="102">
        <f t="shared" si="1"/>
        <v>-3691</v>
      </c>
      <c r="H109" s="102">
        <f t="shared" si="1"/>
        <v>-6245</v>
      </c>
      <c r="I109" s="102">
        <f t="shared" si="1"/>
        <v>2296</v>
      </c>
      <c r="J109" s="102">
        <f t="shared" si="1"/>
        <v>62</v>
      </c>
      <c r="K109" s="102">
        <f t="shared" si="1"/>
        <v>-3220</v>
      </c>
      <c r="L109" s="102">
        <f t="shared" si="1"/>
        <v>-8718</v>
      </c>
      <c r="M109" s="102">
        <f>SUM(M100:M106)</f>
        <v>68926</v>
      </c>
      <c r="U109" s="115"/>
    </row>
    <row r="110" spans="5:21" s="102" customFormat="1" ht="3.75" customHeight="1" thickBot="1">
      <c r="E110" s="120"/>
      <c r="F110" s="120"/>
      <c r="G110" s="120"/>
      <c r="H110" s="120"/>
      <c r="I110" s="120"/>
      <c r="J110" s="120"/>
      <c r="K110" s="120"/>
      <c r="L110" s="121"/>
      <c r="U110" s="115"/>
    </row>
    <row r="111" spans="12:21" s="102" customFormat="1" ht="3.75" customHeight="1">
      <c r="L111" s="116"/>
      <c r="U111" s="115"/>
    </row>
    <row r="112" spans="2:21" s="102" customFormat="1" ht="12.75" customHeight="1">
      <c r="B112" s="102" t="s">
        <v>180</v>
      </c>
      <c r="L112" s="116"/>
      <c r="M112" s="102">
        <v>24508</v>
      </c>
      <c r="U112" s="115"/>
    </row>
    <row r="113" spans="2:21" s="102" customFormat="1" ht="12.75" customHeight="1">
      <c r="B113" s="102" t="s">
        <v>206</v>
      </c>
      <c r="L113" s="116"/>
      <c r="M113" s="102">
        <v>-169151</v>
      </c>
      <c r="U113" s="115"/>
    </row>
    <row r="114" spans="12:21" s="102" customFormat="1" ht="3.75" customHeight="1">
      <c r="L114" s="116"/>
      <c r="U114" s="115"/>
    </row>
    <row r="115" spans="12:21" s="102" customFormat="1" ht="3.75" customHeight="1">
      <c r="L115" s="116"/>
      <c r="M115" s="119"/>
      <c r="U115" s="115"/>
    </row>
    <row r="116" spans="2:21" s="102" customFormat="1" ht="12.75" customHeight="1">
      <c r="B116" s="102" t="s">
        <v>100</v>
      </c>
      <c r="M116" s="102">
        <f>SUM(M109:M113)</f>
        <v>-75717</v>
      </c>
      <c r="U116" s="115"/>
    </row>
    <row r="117" spans="13:21" s="102" customFormat="1" ht="3.75" customHeight="1" thickBot="1">
      <c r="M117" s="120"/>
      <c r="U117" s="115"/>
    </row>
    <row r="118" spans="1:13" s="59" customFormat="1" ht="12.75" customHeight="1">
      <c r="A118" s="24"/>
      <c r="B118" s="31" t="s">
        <v>215</v>
      </c>
      <c r="K118" s="93"/>
      <c r="L118" s="93"/>
      <c r="M118" s="93"/>
    </row>
    <row r="119" spans="1:13" s="59" customFormat="1" ht="12.75" customHeight="1">
      <c r="A119" s="24"/>
      <c r="K119" s="93"/>
      <c r="L119" s="93"/>
      <c r="M119" s="93"/>
    </row>
    <row r="120" spans="1:4" ht="12.75" customHeight="1">
      <c r="A120" s="24">
        <v>9</v>
      </c>
      <c r="B120" s="26" t="s">
        <v>6</v>
      </c>
      <c r="C120" s="26"/>
      <c r="D120" s="26"/>
    </row>
    <row r="122" spans="1:12" s="160" customFormat="1" ht="27.75" customHeight="1">
      <c r="A122" s="163"/>
      <c r="B122" s="203" t="s">
        <v>269</v>
      </c>
      <c r="C122" s="203"/>
      <c r="D122" s="203"/>
      <c r="E122" s="203"/>
      <c r="F122" s="203"/>
      <c r="G122" s="203"/>
      <c r="H122" s="203"/>
      <c r="I122" s="203"/>
      <c r="J122" s="203"/>
      <c r="K122" s="203"/>
      <c r="L122" s="203"/>
    </row>
    <row r="124" spans="2:12" ht="27.75" customHeight="1">
      <c r="B124" s="203" t="s">
        <v>270</v>
      </c>
      <c r="C124" s="203"/>
      <c r="D124" s="203"/>
      <c r="E124" s="203"/>
      <c r="F124" s="203"/>
      <c r="G124" s="203"/>
      <c r="H124" s="203"/>
      <c r="I124" s="203"/>
      <c r="J124" s="203"/>
      <c r="K124" s="203"/>
      <c r="L124" s="203"/>
    </row>
    <row r="126" spans="1:12" s="158" customFormat="1" ht="39.75" customHeight="1">
      <c r="A126" s="154"/>
      <c r="B126" s="158" t="s">
        <v>31</v>
      </c>
      <c r="C126" s="203" t="s">
        <v>271</v>
      </c>
      <c r="D126" s="203"/>
      <c r="E126" s="203"/>
      <c r="F126" s="203"/>
      <c r="G126" s="203"/>
      <c r="H126" s="203"/>
      <c r="I126" s="203"/>
      <c r="J126" s="203"/>
      <c r="K126" s="203"/>
      <c r="L126" s="203"/>
    </row>
    <row r="128" spans="1:12" s="161" customFormat="1" ht="79.5" customHeight="1">
      <c r="A128" s="166"/>
      <c r="B128" s="161" t="s">
        <v>32</v>
      </c>
      <c r="C128" s="203" t="s">
        <v>272</v>
      </c>
      <c r="D128" s="203"/>
      <c r="E128" s="203"/>
      <c r="F128" s="203"/>
      <c r="G128" s="203"/>
      <c r="H128" s="203"/>
      <c r="I128" s="203"/>
      <c r="J128" s="203"/>
      <c r="K128" s="203"/>
      <c r="L128" s="203"/>
    </row>
    <row r="129" ht="12.75" customHeight="1">
      <c r="L129" s="94"/>
    </row>
    <row r="130" spans="1:12" s="161" customFormat="1" ht="39.75" customHeight="1">
      <c r="A130" s="166"/>
      <c r="B130" s="161" t="s">
        <v>246</v>
      </c>
      <c r="C130" s="203" t="s">
        <v>273</v>
      </c>
      <c r="D130" s="203"/>
      <c r="E130" s="203"/>
      <c r="F130" s="203"/>
      <c r="G130" s="203"/>
      <c r="H130" s="203"/>
      <c r="I130" s="203"/>
      <c r="J130" s="203"/>
      <c r="K130" s="203"/>
      <c r="L130" s="203"/>
    </row>
    <row r="131" ht="12.75" customHeight="1">
      <c r="K131" s="53"/>
    </row>
    <row r="132" spans="1:9" ht="12.75" customHeight="1">
      <c r="A132" s="24">
        <v>10</v>
      </c>
      <c r="B132" s="211" t="s">
        <v>216</v>
      </c>
      <c r="C132" s="211"/>
      <c r="D132" s="211"/>
      <c r="E132" s="211"/>
      <c r="F132" s="211"/>
      <c r="G132" s="211"/>
      <c r="H132" s="211"/>
      <c r="I132" s="211"/>
    </row>
    <row r="134" spans="1:12" s="161" customFormat="1" ht="67.5" customHeight="1">
      <c r="A134" s="166"/>
      <c r="B134" s="203" t="s">
        <v>320</v>
      </c>
      <c r="C134" s="203"/>
      <c r="D134" s="203"/>
      <c r="E134" s="203"/>
      <c r="F134" s="203"/>
      <c r="G134" s="203"/>
      <c r="H134" s="203"/>
      <c r="I134" s="203"/>
      <c r="J134" s="203"/>
      <c r="K134" s="203"/>
      <c r="L134" s="203"/>
    </row>
    <row r="136" spans="1:4" ht="12.75" customHeight="1">
      <c r="A136" s="24">
        <v>11</v>
      </c>
      <c r="B136" s="26" t="s">
        <v>37</v>
      </c>
      <c r="C136" s="26"/>
      <c r="D136" s="26"/>
    </row>
    <row r="138" spans="1:12" s="160" customFormat="1" ht="27.75" customHeight="1">
      <c r="A138" s="163"/>
      <c r="B138" s="203" t="s">
        <v>274</v>
      </c>
      <c r="C138" s="203"/>
      <c r="D138" s="203"/>
      <c r="E138" s="203"/>
      <c r="F138" s="203"/>
      <c r="G138" s="203"/>
      <c r="H138" s="203"/>
      <c r="I138" s="203"/>
      <c r="J138" s="203"/>
      <c r="K138" s="203"/>
      <c r="L138" s="203"/>
    </row>
    <row r="140" spans="1:12" s="158" customFormat="1" ht="52.5" customHeight="1">
      <c r="A140" s="154"/>
      <c r="B140" s="158" t="s">
        <v>31</v>
      </c>
      <c r="C140" s="203" t="s">
        <v>275</v>
      </c>
      <c r="D140" s="203"/>
      <c r="E140" s="203"/>
      <c r="F140" s="203"/>
      <c r="G140" s="203"/>
      <c r="H140" s="203"/>
      <c r="I140" s="203"/>
      <c r="J140" s="203"/>
      <c r="K140" s="203"/>
      <c r="L140" s="203"/>
    </row>
    <row r="142" spans="1:12" s="161" customFormat="1" ht="78" customHeight="1">
      <c r="A142" s="166"/>
      <c r="B142" s="161" t="s">
        <v>32</v>
      </c>
      <c r="C142" s="203" t="s">
        <v>276</v>
      </c>
      <c r="D142" s="203"/>
      <c r="E142" s="203"/>
      <c r="F142" s="203"/>
      <c r="G142" s="203"/>
      <c r="H142" s="203"/>
      <c r="I142" s="203"/>
      <c r="J142" s="203"/>
      <c r="K142" s="203"/>
      <c r="L142" s="203"/>
    </row>
    <row r="144" spans="1:12" s="158" customFormat="1" ht="90.75" customHeight="1">
      <c r="A144" s="154"/>
      <c r="B144" s="167" t="s">
        <v>38</v>
      </c>
      <c r="C144" s="203" t="s">
        <v>277</v>
      </c>
      <c r="D144" s="203"/>
      <c r="E144" s="203"/>
      <c r="F144" s="203"/>
      <c r="G144" s="203"/>
      <c r="H144" s="203"/>
      <c r="I144" s="203"/>
      <c r="J144" s="203"/>
      <c r="K144" s="203"/>
      <c r="L144" s="203"/>
    </row>
    <row r="146" spans="1:12" s="168" customFormat="1" ht="80.25" customHeight="1">
      <c r="A146" s="166"/>
      <c r="B146" s="168" t="s">
        <v>42</v>
      </c>
      <c r="C146" s="212" t="s">
        <v>278</v>
      </c>
      <c r="D146" s="212"/>
      <c r="E146" s="212"/>
      <c r="F146" s="212"/>
      <c r="G146" s="212"/>
      <c r="H146" s="212"/>
      <c r="I146" s="212"/>
      <c r="J146" s="212"/>
      <c r="K146" s="212"/>
      <c r="L146" s="212"/>
    </row>
    <row r="147" s="59" customFormat="1" ht="12.75" customHeight="1">
      <c r="A147" s="24"/>
    </row>
    <row r="148" spans="1:12" s="167" customFormat="1" ht="66" customHeight="1">
      <c r="A148" s="154"/>
      <c r="B148" s="167" t="s">
        <v>179</v>
      </c>
      <c r="C148" s="212" t="s">
        <v>279</v>
      </c>
      <c r="D148" s="212"/>
      <c r="E148" s="212"/>
      <c r="F148" s="212"/>
      <c r="G148" s="212"/>
      <c r="H148" s="212"/>
      <c r="I148" s="212"/>
      <c r="J148" s="212"/>
      <c r="K148" s="212"/>
      <c r="L148" s="212"/>
    </row>
    <row r="149" s="59" customFormat="1" ht="12.75" customHeight="1">
      <c r="A149" s="24"/>
    </row>
    <row r="150" spans="1:4" ht="12.75" customHeight="1">
      <c r="A150" s="24">
        <v>12</v>
      </c>
      <c r="B150" s="26" t="s">
        <v>57</v>
      </c>
      <c r="C150" s="26"/>
      <c r="D150" s="26"/>
    </row>
    <row r="151" spans="2:4" ht="12.75" customHeight="1">
      <c r="B151" s="26"/>
      <c r="C151" s="26"/>
      <c r="D151" s="26"/>
    </row>
    <row r="152" spans="1:12" s="169" customFormat="1" ht="27.75" customHeight="1">
      <c r="A152" s="154"/>
      <c r="B152" s="204" t="s">
        <v>280</v>
      </c>
      <c r="C152" s="204"/>
      <c r="D152" s="204"/>
      <c r="E152" s="204"/>
      <c r="F152" s="204"/>
      <c r="G152" s="204"/>
      <c r="H152" s="204"/>
      <c r="I152" s="204"/>
      <c r="J152" s="204"/>
      <c r="K152" s="204"/>
      <c r="L152" s="204"/>
    </row>
    <row r="153" spans="1:4" s="96" customFormat="1" ht="12.75" customHeight="1">
      <c r="A153" s="24"/>
      <c r="B153" s="27"/>
      <c r="C153" s="27"/>
      <c r="D153" s="27"/>
    </row>
    <row r="154" spans="1:4" s="96" customFormat="1" ht="12.75" customHeight="1">
      <c r="A154" s="24">
        <v>13</v>
      </c>
      <c r="B154" s="26" t="s">
        <v>139</v>
      </c>
      <c r="C154" s="95"/>
      <c r="D154" s="95"/>
    </row>
    <row r="155" spans="1:4" ht="12.75" customHeight="1">
      <c r="A155" s="28"/>
      <c r="B155" s="27"/>
      <c r="C155" s="27"/>
      <c r="D155" s="27"/>
    </row>
    <row r="156" spans="2:14" s="170" customFormat="1" ht="27.75" customHeight="1">
      <c r="B156" s="204" t="s">
        <v>281</v>
      </c>
      <c r="C156" s="204"/>
      <c r="D156" s="204"/>
      <c r="E156" s="204"/>
      <c r="F156" s="204"/>
      <c r="G156" s="204"/>
      <c r="H156" s="204"/>
      <c r="I156" s="204"/>
      <c r="J156" s="204"/>
      <c r="K156" s="204"/>
      <c r="L156" s="204"/>
      <c r="M156" s="171"/>
      <c r="N156" s="172"/>
    </row>
    <row r="157" s="27" customFormat="1" ht="12.75" customHeight="1"/>
    <row r="179" ht="12.75" customHeight="1">
      <c r="A179" s="58"/>
    </row>
  </sheetData>
  <mergeCells count="31">
    <mergeCell ref="B156:L156"/>
    <mergeCell ref="C144:L144"/>
    <mergeCell ref="C146:L146"/>
    <mergeCell ref="C148:L148"/>
    <mergeCell ref="B152:L152"/>
    <mergeCell ref="B134:L134"/>
    <mergeCell ref="B138:L138"/>
    <mergeCell ref="C140:L140"/>
    <mergeCell ref="C142:L142"/>
    <mergeCell ref="C126:L126"/>
    <mergeCell ref="C128:L128"/>
    <mergeCell ref="C130:L130"/>
    <mergeCell ref="B132:I132"/>
    <mergeCell ref="B74:L74"/>
    <mergeCell ref="B78:L78"/>
    <mergeCell ref="B122:L122"/>
    <mergeCell ref="B124:L124"/>
    <mergeCell ref="B84:D84"/>
    <mergeCell ref="C28:L28"/>
    <mergeCell ref="B36:L36"/>
    <mergeCell ref="B70:L70"/>
    <mergeCell ref="I38:J38"/>
    <mergeCell ref="K38:L38"/>
    <mergeCell ref="B32:L32"/>
    <mergeCell ref="C22:L22"/>
    <mergeCell ref="C24:L24"/>
    <mergeCell ref="C26:L26"/>
    <mergeCell ref="B10:L10"/>
    <mergeCell ref="B12:L12"/>
    <mergeCell ref="B16:L16"/>
    <mergeCell ref="B20:L20"/>
  </mergeCells>
  <printOptions horizontalCentered="1"/>
  <pageMargins left="0.511811023622047" right="0.340551181" top="0.551181102362205" bottom="0.433070866141732" header="0.511811023622047" footer="0.31496062992126"/>
  <pageSetup firstPageNumber="5" useFirstPageNumber="1" horizontalDpi="600" verticalDpi="600" orientation="portrait" paperSize="9" scale="90" r:id="rId2"/>
  <headerFooter alignWithMargins="0">
    <oddFooter>&amp;C- &amp;P -</oddFooter>
  </headerFooter>
  <rowBreaks count="3" manualBreakCount="3">
    <brk id="33" max="12" man="1"/>
    <brk id="75" max="12" man="1"/>
    <brk id="131" max="12" man="1"/>
  </rowBreaks>
  <drawing r:id="rId1"/>
</worksheet>
</file>

<file path=xl/worksheets/sheet6.xml><?xml version="1.0" encoding="utf-8"?>
<worksheet xmlns="http://schemas.openxmlformats.org/spreadsheetml/2006/main" xmlns:r="http://schemas.openxmlformats.org/officeDocument/2006/relationships">
  <dimension ref="A6:M183"/>
  <sheetViews>
    <sheetView workbookViewId="0" topLeftCell="A1">
      <selection activeCell="A1" sqref="A1"/>
    </sheetView>
  </sheetViews>
  <sheetFormatPr defaultColWidth="9.140625" defaultRowHeight="12.75" customHeight="1"/>
  <cols>
    <col min="1" max="1" width="3.140625" style="30" customWidth="1"/>
    <col min="2" max="2" width="3.28125" style="30" customWidth="1"/>
    <col min="3" max="4" width="2.8515625" style="30" customWidth="1"/>
    <col min="5" max="5" width="5.8515625" style="30" customWidth="1"/>
    <col min="6" max="6" width="11.8515625" style="30" customWidth="1"/>
    <col min="7" max="7" width="12.8515625" style="30" customWidth="1"/>
    <col min="8" max="8" width="12.00390625" style="30" customWidth="1"/>
    <col min="9" max="9" width="14.57421875" style="30" customWidth="1"/>
    <col min="10" max="10" width="14.28125" style="30" customWidth="1"/>
    <col min="11" max="11" width="11.28125" style="30" customWidth="1"/>
    <col min="12" max="12" width="4.7109375" style="30" customWidth="1"/>
    <col min="13" max="16384" width="9.140625" style="30" customWidth="1"/>
  </cols>
  <sheetData>
    <row r="6" spans="1:4" s="25" customFormat="1" ht="12.75" customHeight="1">
      <c r="A6" s="24"/>
      <c r="B6" s="26" t="s">
        <v>138</v>
      </c>
      <c r="C6" s="26"/>
      <c r="D6" s="26"/>
    </row>
    <row r="8" spans="1:4" s="25" customFormat="1" ht="12.75" customHeight="1">
      <c r="A8" s="24">
        <v>1</v>
      </c>
      <c r="B8" s="26" t="s">
        <v>68</v>
      </c>
      <c r="C8" s="26"/>
      <c r="D8" s="26"/>
    </row>
    <row r="9" spans="1:4" s="25" customFormat="1" ht="12.75" customHeight="1">
      <c r="A9" s="24"/>
      <c r="B9" s="26"/>
      <c r="C9" s="26"/>
      <c r="D9" s="26"/>
    </row>
    <row r="10" spans="1:11" s="158" customFormat="1" ht="90.75" customHeight="1">
      <c r="A10" s="154"/>
      <c r="B10" s="204" t="s">
        <v>282</v>
      </c>
      <c r="C10" s="205"/>
      <c r="D10" s="205"/>
      <c r="E10" s="205"/>
      <c r="F10" s="205"/>
      <c r="G10" s="205"/>
      <c r="H10" s="205"/>
      <c r="I10" s="205"/>
      <c r="J10" s="205"/>
      <c r="K10" s="205"/>
    </row>
    <row r="11" spans="1:4" s="25" customFormat="1" ht="12.75" customHeight="1">
      <c r="A11" s="24"/>
      <c r="B11" s="26"/>
      <c r="C11" s="26"/>
      <c r="D11" s="26"/>
    </row>
    <row r="12" spans="1:11" s="158" customFormat="1" ht="102" customHeight="1">
      <c r="A12" s="154"/>
      <c r="B12" s="204" t="s">
        <v>283</v>
      </c>
      <c r="C12" s="204"/>
      <c r="D12" s="204"/>
      <c r="E12" s="204"/>
      <c r="F12" s="204"/>
      <c r="G12" s="204"/>
      <c r="H12" s="204"/>
      <c r="I12" s="204"/>
      <c r="J12" s="204"/>
      <c r="K12" s="204"/>
    </row>
    <row r="13" spans="1:4" s="25" customFormat="1" ht="12.75" customHeight="1">
      <c r="A13" s="24"/>
      <c r="B13" s="26"/>
      <c r="C13" s="26"/>
      <c r="D13" s="26"/>
    </row>
    <row r="14" spans="1:11" s="157" customFormat="1" ht="66.75" customHeight="1">
      <c r="A14" s="173"/>
      <c r="B14" s="203" t="s">
        <v>284</v>
      </c>
      <c r="C14" s="203"/>
      <c r="D14" s="203"/>
      <c r="E14" s="203"/>
      <c r="F14" s="203"/>
      <c r="G14" s="203"/>
      <c r="H14" s="203"/>
      <c r="I14" s="203"/>
      <c r="J14" s="203"/>
      <c r="K14" s="203"/>
    </row>
    <row r="15" s="25" customFormat="1" ht="12.75" customHeight="1">
      <c r="A15" s="24"/>
    </row>
    <row r="16" spans="1:11" s="160" customFormat="1" ht="53.25" customHeight="1">
      <c r="A16" s="163"/>
      <c r="B16" s="203" t="s">
        <v>285</v>
      </c>
      <c r="C16" s="203"/>
      <c r="D16" s="203"/>
      <c r="E16" s="203"/>
      <c r="F16" s="203"/>
      <c r="G16" s="203"/>
      <c r="H16" s="203"/>
      <c r="I16" s="203"/>
      <c r="J16" s="203"/>
      <c r="K16" s="203"/>
    </row>
    <row r="17" s="25" customFormat="1" ht="12.75" customHeight="1">
      <c r="A17" s="24"/>
    </row>
    <row r="18" spans="1:11" s="160" customFormat="1" ht="79.5" customHeight="1">
      <c r="A18" s="163"/>
      <c r="B18" s="203" t="s">
        <v>286</v>
      </c>
      <c r="C18" s="203"/>
      <c r="D18" s="203"/>
      <c r="E18" s="203"/>
      <c r="F18" s="203"/>
      <c r="G18" s="203"/>
      <c r="H18" s="203"/>
      <c r="I18" s="203"/>
      <c r="J18" s="203"/>
      <c r="K18" s="203"/>
    </row>
    <row r="19" s="25" customFormat="1" ht="12.75" customHeight="1">
      <c r="A19" s="24"/>
    </row>
    <row r="20" spans="1:11" s="160" customFormat="1" ht="27.75" customHeight="1">
      <c r="A20" s="163"/>
      <c r="B20" s="203" t="s">
        <v>321</v>
      </c>
      <c r="C20" s="203"/>
      <c r="D20" s="203"/>
      <c r="E20" s="203"/>
      <c r="F20" s="203"/>
      <c r="G20" s="203"/>
      <c r="H20" s="203"/>
      <c r="I20" s="203"/>
      <c r="J20" s="203"/>
      <c r="K20" s="203"/>
    </row>
    <row r="21" s="25" customFormat="1" ht="12.75" customHeight="1">
      <c r="A21" s="24"/>
    </row>
    <row r="22" spans="1:2" s="25" customFormat="1" ht="12.75" customHeight="1">
      <c r="A22" s="24">
        <v>2</v>
      </c>
      <c r="B22" s="26" t="s">
        <v>67</v>
      </c>
    </row>
    <row r="23" spans="3:4" s="25" customFormat="1" ht="12.75" customHeight="1">
      <c r="C23" s="26"/>
      <c r="D23" s="26"/>
    </row>
    <row r="24" spans="1:11" s="160" customFormat="1" ht="90.75" customHeight="1">
      <c r="A24" s="163"/>
      <c r="B24" s="204" t="s">
        <v>322</v>
      </c>
      <c r="C24" s="204"/>
      <c r="D24" s="204"/>
      <c r="E24" s="204"/>
      <c r="F24" s="204"/>
      <c r="G24" s="204"/>
      <c r="H24" s="204"/>
      <c r="I24" s="204"/>
      <c r="J24" s="204"/>
      <c r="K24" s="204"/>
    </row>
    <row r="25" s="25" customFormat="1" ht="12.75" customHeight="1">
      <c r="A25" s="24"/>
    </row>
    <row r="26" spans="1:4" s="25" customFormat="1" ht="12.75" customHeight="1">
      <c r="A26" s="24">
        <v>3</v>
      </c>
      <c r="B26" s="26" t="s">
        <v>70</v>
      </c>
      <c r="C26" s="26"/>
      <c r="D26" s="26"/>
    </row>
    <row r="27" s="25" customFormat="1" ht="12.75" customHeight="1">
      <c r="A27" s="24"/>
    </row>
    <row r="28" spans="1:11" s="160" customFormat="1" ht="54" customHeight="1">
      <c r="A28" s="163"/>
      <c r="B28" s="203" t="s">
        <v>287</v>
      </c>
      <c r="C28" s="203"/>
      <c r="D28" s="203"/>
      <c r="E28" s="203"/>
      <c r="F28" s="203"/>
      <c r="G28" s="203"/>
      <c r="H28" s="203"/>
      <c r="I28" s="203"/>
      <c r="J28" s="203"/>
      <c r="K28" s="203"/>
    </row>
    <row r="29" spans="1:4" s="25" customFormat="1" ht="12.75" customHeight="1">
      <c r="A29" s="24"/>
      <c r="B29" s="26"/>
      <c r="C29" s="26"/>
      <c r="D29" s="26"/>
    </row>
    <row r="30" spans="1:4" s="25" customFormat="1" ht="12.75" customHeight="1">
      <c r="A30" s="24">
        <v>4</v>
      </c>
      <c r="B30" s="26" t="s">
        <v>71</v>
      </c>
      <c r="C30" s="26"/>
      <c r="D30" s="26"/>
    </row>
    <row r="31" spans="1:4" s="25" customFormat="1" ht="12.75" customHeight="1">
      <c r="A31" s="28"/>
      <c r="B31" s="27"/>
      <c r="C31" s="27"/>
      <c r="D31" s="27"/>
    </row>
    <row r="32" spans="1:4" s="25" customFormat="1" ht="12.75" customHeight="1">
      <c r="A32" s="28"/>
      <c r="B32" s="27" t="s">
        <v>288</v>
      </c>
      <c r="C32" s="27"/>
      <c r="D32" s="27"/>
    </row>
    <row r="33" s="25" customFormat="1" ht="12.75" customHeight="1">
      <c r="A33" s="24"/>
    </row>
    <row r="34" spans="1:11" s="25" customFormat="1" ht="12.75" customHeight="1">
      <c r="A34" s="24">
        <v>5</v>
      </c>
      <c r="B34" s="26" t="s">
        <v>27</v>
      </c>
      <c r="C34" s="26"/>
      <c r="D34" s="26"/>
      <c r="K34" s="53"/>
    </row>
    <row r="35" spans="1:4" s="25" customFormat="1" ht="12.75" customHeight="1">
      <c r="A35" s="24"/>
      <c r="B35" s="26"/>
      <c r="C35" s="26"/>
      <c r="D35" s="26"/>
    </row>
    <row r="36" spans="1:4" s="25" customFormat="1" ht="12.75" customHeight="1">
      <c r="A36" s="24"/>
      <c r="B36" s="27" t="s">
        <v>28</v>
      </c>
      <c r="C36" s="27"/>
      <c r="D36" s="27"/>
    </row>
    <row r="37" spans="1:11" s="59" customFormat="1" ht="12.75" customHeight="1">
      <c r="A37" s="24"/>
      <c r="B37" s="27"/>
      <c r="C37" s="27"/>
      <c r="D37" s="27"/>
      <c r="H37" s="214" t="s">
        <v>182</v>
      </c>
      <c r="I37" s="214"/>
      <c r="J37" s="213" t="s">
        <v>181</v>
      </c>
      <c r="K37" s="213"/>
    </row>
    <row r="38" spans="1:11" s="59" customFormat="1" ht="12.75" customHeight="1">
      <c r="A38" s="24"/>
      <c r="I38" s="85"/>
      <c r="K38" s="85"/>
    </row>
    <row r="39" spans="1:11" s="59" customFormat="1" ht="12.75" customHeight="1">
      <c r="A39" s="24"/>
      <c r="H39" s="107">
        <v>37529</v>
      </c>
      <c r="I39" s="107">
        <v>37164</v>
      </c>
      <c r="J39" s="107">
        <v>37529</v>
      </c>
      <c r="K39" s="107">
        <v>37164</v>
      </c>
    </row>
    <row r="40" spans="1:11" s="59" customFormat="1" ht="12.75" customHeight="1">
      <c r="A40" s="24"/>
      <c r="I40" s="85"/>
      <c r="K40" s="85"/>
    </row>
    <row r="41" spans="1:11" s="59" customFormat="1" ht="12.75" customHeight="1">
      <c r="A41" s="24"/>
      <c r="H41" s="113" t="s">
        <v>26</v>
      </c>
      <c r="I41" s="113" t="s">
        <v>26</v>
      </c>
      <c r="J41" s="113" t="s">
        <v>26</v>
      </c>
      <c r="K41" s="113" t="s">
        <v>26</v>
      </c>
    </row>
    <row r="42" spans="1:11" s="25" customFormat="1" ht="12.75" customHeight="1">
      <c r="A42" s="24"/>
      <c r="B42" s="25" t="s">
        <v>247</v>
      </c>
      <c r="F42" s="149" t="s">
        <v>249</v>
      </c>
      <c r="H42" s="54">
        <v>1756</v>
      </c>
      <c r="I42" s="54">
        <v>6187</v>
      </c>
      <c r="J42" s="54">
        <v>9765</v>
      </c>
      <c r="K42" s="54">
        <v>14167</v>
      </c>
    </row>
    <row r="43" spans="1:11" s="25" customFormat="1" ht="12.75" customHeight="1">
      <c r="A43" s="24"/>
      <c r="F43" s="149" t="s">
        <v>248</v>
      </c>
      <c r="H43" s="54">
        <v>2150</v>
      </c>
      <c r="I43" s="54">
        <v>237</v>
      </c>
      <c r="J43" s="54">
        <v>3174</v>
      </c>
      <c r="K43" s="54">
        <v>1392</v>
      </c>
    </row>
    <row r="44" spans="1:11" s="25" customFormat="1" ht="12.75" customHeight="1">
      <c r="A44" s="24"/>
      <c r="B44" s="25" t="s">
        <v>218</v>
      </c>
      <c r="H44" s="55">
        <v>1765</v>
      </c>
      <c r="I44" s="55">
        <v>1605</v>
      </c>
      <c r="J44" s="55">
        <v>1287</v>
      </c>
      <c r="K44" s="55">
        <v>5288</v>
      </c>
    </row>
    <row r="45" spans="1:11" s="25" customFormat="1" ht="12.75" customHeight="1">
      <c r="A45" s="24"/>
      <c r="H45" s="54">
        <f>SUM(H42:H44)</f>
        <v>5671</v>
      </c>
      <c r="I45" s="54">
        <f>SUM(I42:I44)</f>
        <v>8029</v>
      </c>
      <c r="J45" s="54">
        <f>SUM(J42:J44)</f>
        <v>14226</v>
      </c>
      <c r="K45" s="54">
        <f>SUM(K42:K44)</f>
        <v>20847</v>
      </c>
    </row>
    <row r="46" spans="1:11" s="25" customFormat="1" ht="12.75" customHeight="1">
      <c r="A46" s="24"/>
      <c r="B46" s="25" t="s">
        <v>219</v>
      </c>
      <c r="H46" s="54">
        <v>-336</v>
      </c>
      <c r="I46" s="54">
        <v>-2071</v>
      </c>
      <c r="J46" s="54">
        <v>-923</v>
      </c>
      <c r="K46" s="54">
        <v>-2988</v>
      </c>
    </row>
    <row r="47" spans="1:13" s="25" customFormat="1" ht="12.75" customHeight="1" thickBot="1">
      <c r="A47" s="24"/>
      <c r="H47" s="56">
        <f>SUM(H45:H46)</f>
        <v>5335</v>
      </c>
      <c r="I47" s="56">
        <f>SUM(I45:I46)</f>
        <v>5958</v>
      </c>
      <c r="J47" s="56">
        <f>SUM(J45:J46)</f>
        <v>13303</v>
      </c>
      <c r="K47" s="56">
        <f>SUM(K45:K46)</f>
        <v>17859</v>
      </c>
      <c r="M47" s="57"/>
    </row>
    <row r="48" spans="1:11" s="25" customFormat="1" ht="12.75" customHeight="1">
      <c r="A48" s="24"/>
      <c r="I48" s="57"/>
      <c r="J48" s="57"/>
      <c r="K48" s="57"/>
    </row>
    <row r="49" spans="1:11" s="160" customFormat="1" ht="39.75" customHeight="1">
      <c r="A49" s="163"/>
      <c r="B49" s="203" t="s">
        <v>289</v>
      </c>
      <c r="C49" s="203"/>
      <c r="D49" s="203"/>
      <c r="E49" s="203"/>
      <c r="F49" s="203"/>
      <c r="G49" s="203"/>
      <c r="H49" s="203"/>
      <c r="I49" s="203"/>
      <c r="J49" s="203"/>
      <c r="K49" s="203"/>
    </row>
    <row r="50" spans="1:11" s="25" customFormat="1" ht="12.75" customHeight="1">
      <c r="A50" s="24"/>
      <c r="I50" s="57"/>
      <c r="J50" s="57"/>
      <c r="K50" s="57"/>
    </row>
    <row r="51" spans="1:4" s="25" customFormat="1" ht="12.75" customHeight="1">
      <c r="A51" s="24">
        <v>6</v>
      </c>
      <c r="B51" s="26" t="s">
        <v>29</v>
      </c>
      <c r="C51" s="26"/>
      <c r="D51" s="26"/>
    </row>
    <row r="52" s="25" customFormat="1" ht="12.75" customHeight="1">
      <c r="A52" s="24"/>
    </row>
    <row r="53" spans="1:11" s="157" customFormat="1" ht="26.25" customHeight="1">
      <c r="A53" s="173"/>
      <c r="B53" s="203" t="s">
        <v>290</v>
      </c>
      <c r="C53" s="203"/>
      <c r="D53" s="203"/>
      <c r="E53" s="203"/>
      <c r="F53" s="203"/>
      <c r="G53" s="203"/>
      <c r="H53" s="203"/>
      <c r="I53" s="203"/>
      <c r="J53" s="203"/>
      <c r="K53" s="203"/>
    </row>
    <row r="54" s="25" customFormat="1" ht="12.75" customHeight="1">
      <c r="A54" s="24"/>
    </row>
    <row r="55" spans="1:4" s="25" customFormat="1" ht="12.75" customHeight="1">
      <c r="A55" s="24">
        <v>7</v>
      </c>
      <c r="B55" s="26" t="s">
        <v>30</v>
      </c>
      <c r="C55" s="26"/>
      <c r="D55" s="26"/>
    </row>
    <row r="56" s="59" customFormat="1" ht="12.75" customHeight="1">
      <c r="A56" s="24"/>
    </row>
    <row r="57" spans="1:11" s="167" customFormat="1" ht="27.75" customHeight="1">
      <c r="A57" s="174"/>
      <c r="B57" s="167" t="s">
        <v>31</v>
      </c>
      <c r="C57" s="212" t="s">
        <v>291</v>
      </c>
      <c r="D57" s="212"/>
      <c r="E57" s="212"/>
      <c r="F57" s="212"/>
      <c r="G57" s="212"/>
      <c r="H57" s="212"/>
      <c r="I57" s="212"/>
      <c r="J57" s="212"/>
      <c r="K57" s="212"/>
    </row>
    <row r="58" s="59" customFormat="1" ht="12.75" customHeight="1">
      <c r="A58" s="24"/>
    </row>
    <row r="59" spans="1:10" s="59" customFormat="1" ht="12.75" customHeight="1">
      <c r="A59" s="24"/>
      <c r="I59" s="125" t="s">
        <v>220</v>
      </c>
      <c r="J59" s="125" t="s">
        <v>222</v>
      </c>
    </row>
    <row r="60" spans="1:10" s="59" customFormat="1" ht="12.75" customHeight="1">
      <c r="A60" s="24"/>
      <c r="I60" s="125" t="s">
        <v>221</v>
      </c>
      <c r="J60" s="125" t="s">
        <v>223</v>
      </c>
    </row>
    <row r="61" spans="1:10" s="59" customFormat="1" ht="12.75" customHeight="1">
      <c r="A61" s="24"/>
      <c r="I61" s="107">
        <v>37529</v>
      </c>
      <c r="J61" s="107">
        <v>37529</v>
      </c>
    </row>
    <row r="62" spans="1:10" s="59" customFormat="1" ht="12.75" customHeight="1">
      <c r="A62" s="24"/>
      <c r="I62" s="125" t="s">
        <v>26</v>
      </c>
      <c r="J62" s="125" t="s">
        <v>26</v>
      </c>
    </row>
    <row r="63" s="59" customFormat="1" ht="12.75" customHeight="1">
      <c r="A63" s="24"/>
    </row>
    <row r="64" spans="1:10" s="59" customFormat="1" ht="12.75" customHeight="1">
      <c r="A64" s="24"/>
      <c r="C64" s="59" t="s">
        <v>85</v>
      </c>
      <c r="I64" s="61">
        <v>0</v>
      </c>
      <c r="J64" s="61">
        <v>0</v>
      </c>
    </row>
    <row r="65" spans="1:10" s="59" customFormat="1" ht="12.75" customHeight="1">
      <c r="A65" s="24"/>
      <c r="C65" s="59" t="s">
        <v>86</v>
      </c>
      <c r="I65" s="61">
        <v>0</v>
      </c>
      <c r="J65" s="61">
        <v>66</v>
      </c>
    </row>
    <row r="66" spans="1:10" s="59" customFormat="1" ht="12.75" customHeight="1">
      <c r="A66" s="24"/>
      <c r="C66" s="59" t="s">
        <v>87</v>
      </c>
      <c r="I66" s="62">
        <v>0</v>
      </c>
      <c r="J66" s="62">
        <v>26</v>
      </c>
    </row>
    <row r="67" spans="1:7" s="59" customFormat="1" ht="12.75" customHeight="1">
      <c r="A67" s="24"/>
      <c r="G67" s="61"/>
    </row>
    <row r="68" spans="1:11" s="161" customFormat="1" ht="27.75" customHeight="1">
      <c r="A68" s="170"/>
      <c r="B68" s="161" t="s">
        <v>32</v>
      </c>
      <c r="C68" s="203" t="s">
        <v>292</v>
      </c>
      <c r="D68" s="203"/>
      <c r="E68" s="203"/>
      <c r="F68" s="203"/>
      <c r="G68" s="203"/>
      <c r="H68" s="203"/>
      <c r="I68" s="203"/>
      <c r="J68" s="203"/>
      <c r="K68" s="203"/>
    </row>
    <row r="69" s="25" customFormat="1" ht="12.75" customHeight="1">
      <c r="A69" s="28"/>
    </row>
    <row r="70" spans="1:10" s="25" customFormat="1" ht="12.75" customHeight="1">
      <c r="A70" s="28"/>
      <c r="I70" s="39" t="s">
        <v>26</v>
      </c>
      <c r="J70" s="60"/>
    </row>
    <row r="71" spans="1:9" s="25" customFormat="1" ht="12.75" customHeight="1">
      <c r="A71" s="28"/>
      <c r="E71" s="25" t="s">
        <v>33</v>
      </c>
      <c r="I71" s="53">
        <v>606289</v>
      </c>
    </row>
    <row r="72" spans="1:9" s="25" customFormat="1" ht="12.75" customHeight="1">
      <c r="A72" s="28"/>
      <c r="E72" s="25" t="s">
        <v>34</v>
      </c>
      <c r="I72" s="53">
        <v>-37392</v>
      </c>
    </row>
    <row r="73" spans="1:9" s="25" customFormat="1" ht="12.75" customHeight="1" thickBot="1">
      <c r="A73" s="28"/>
      <c r="E73" s="25" t="s">
        <v>35</v>
      </c>
      <c r="I73" s="63">
        <f>SUM(I71:I72)</f>
        <v>568897</v>
      </c>
    </row>
    <row r="74" spans="1:9" s="25" customFormat="1" ht="12.75" customHeight="1">
      <c r="A74" s="24"/>
      <c r="I74" s="53"/>
    </row>
    <row r="75" spans="1:9" s="25" customFormat="1" ht="12.75" customHeight="1" thickBot="1">
      <c r="A75" s="24"/>
      <c r="E75" s="25" t="s">
        <v>36</v>
      </c>
      <c r="I75" s="64">
        <v>289654</v>
      </c>
    </row>
    <row r="76" s="25" customFormat="1" ht="12.75" customHeight="1">
      <c r="A76" s="24"/>
    </row>
    <row r="77" spans="1:4" s="25" customFormat="1" ht="12.75" customHeight="1">
      <c r="A77" s="24">
        <v>8</v>
      </c>
      <c r="B77" s="26" t="s">
        <v>39</v>
      </c>
      <c r="C77" s="26"/>
      <c r="D77" s="26"/>
    </row>
    <row r="78" spans="1:4" s="25" customFormat="1" ht="12.75" customHeight="1">
      <c r="A78" s="24"/>
      <c r="B78" s="26"/>
      <c r="C78" s="26"/>
      <c r="D78" s="26"/>
    </row>
    <row r="79" spans="1:4" s="66" customFormat="1" ht="12.75" customHeight="1">
      <c r="A79" s="24"/>
      <c r="B79" s="65" t="s">
        <v>40</v>
      </c>
      <c r="C79" s="65"/>
      <c r="D79" s="65"/>
    </row>
    <row r="80" spans="1:4" s="68" customFormat="1" ht="12.75" customHeight="1">
      <c r="A80" s="24"/>
      <c r="B80" s="67"/>
      <c r="C80" s="67"/>
      <c r="D80" s="67"/>
    </row>
    <row r="81" spans="1:11" s="161" customFormat="1" ht="91.5" customHeight="1">
      <c r="A81" s="166"/>
      <c r="B81" s="170" t="s">
        <v>31</v>
      </c>
      <c r="C81" s="204" t="s">
        <v>293</v>
      </c>
      <c r="D81" s="204"/>
      <c r="E81" s="204"/>
      <c r="F81" s="204"/>
      <c r="G81" s="204"/>
      <c r="H81" s="204"/>
      <c r="I81" s="204"/>
      <c r="J81" s="204"/>
      <c r="K81" s="204"/>
    </row>
    <row r="82" spans="1:4" s="68" customFormat="1" ht="12.75" customHeight="1">
      <c r="A82" s="24"/>
      <c r="B82" s="67"/>
      <c r="C82" s="67"/>
      <c r="D82" s="67"/>
    </row>
    <row r="83" spans="1:11" s="161" customFormat="1" ht="65.25" customHeight="1">
      <c r="A83" s="166"/>
      <c r="B83" s="170" t="s">
        <v>32</v>
      </c>
      <c r="C83" s="204" t="s">
        <v>294</v>
      </c>
      <c r="D83" s="205"/>
      <c r="E83" s="205"/>
      <c r="F83" s="205"/>
      <c r="G83" s="205"/>
      <c r="H83" s="205"/>
      <c r="I83" s="205"/>
      <c r="J83" s="205"/>
      <c r="K83" s="205"/>
    </row>
    <row r="84" spans="1:4" s="68" customFormat="1" ht="12.75" customHeight="1">
      <c r="A84" s="24"/>
      <c r="B84" s="67"/>
      <c r="C84" s="67"/>
      <c r="D84" s="67"/>
    </row>
    <row r="85" spans="1:11" s="176" customFormat="1" ht="12.75" customHeight="1">
      <c r="A85" s="163"/>
      <c r="B85" s="175"/>
      <c r="C85" s="215" t="s">
        <v>89</v>
      </c>
      <c r="D85" s="215"/>
      <c r="E85" s="216" t="s">
        <v>295</v>
      </c>
      <c r="F85" s="216"/>
      <c r="G85" s="216"/>
      <c r="H85" s="216"/>
      <c r="I85" s="216"/>
      <c r="J85" s="216"/>
      <c r="K85" s="216"/>
    </row>
    <row r="86" spans="1:11" s="176" customFormat="1" ht="12.75" customHeight="1">
      <c r="A86" s="163"/>
      <c r="B86" s="175"/>
      <c r="C86" s="215" t="s">
        <v>90</v>
      </c>
      <c r="D86" s="215"/>
      <c r="E86" s="216" t="s">
        <v>91</v>
      </c>
      <c r="F86" s="216"/>
      <c r="G86" s="216"/>
      <c r="H86" s="216"/>
      <c r="I86" s="216"/>
      <c r="J86" s="216"/>
      <c r="K86" s="216"/>
    </row>
    <row r="87" spans="1:11" s="176" customFormat="1" ht="12.75" customHeight="1">
      <c r="A87" s="163"/>
      <c r="B87" s="175"/>
      <c r="C87" s="215" t="s">
        <v>94</v>
      </c>
      <c r="D87" s="215"/>
      <c r="E87" s="216" t="s">
        <v>92</v>
      </c>
      <c r="F87" s="216"/>
      <c r="G87" s="216"/>
      <c r="H87" s="216"/>
      <c r="I87" s="216"/>
      <c r="J87" s="216"/>
      <c r="K87" s="216"/>
    </row>
    <row r="88" spans="1:11" s="176" customFormat="1" ht="12.75" customHeight="1">
      <c r="A88" s="163"/>
      <c r="B88" s="175"/>
      <c r="C88" s="215" t="s">
        <v>95</v>
      </c>
      <c r="D88" s="215"/>
      <c r="E88" s="216" t="s">
        <v>93</v>
      </c>
      <c r="F88" s="216"/>
      <c r="G88" s="216"/>
      <c r="H88" s="216"/>
      <c r="I88" s="216"/>
      <c r="J88" s="216"/>
      <c r="K88" s="216"/>
    </row>
    <row r="89" spans="1:4" s="68" customFormat="1" ht="12.75" customHeight="1">
      <c r="A89" s="24"/>
      <c r="B89" s="67"/>
      <c r="C89" s="27"/>
      <c r="D89" s="67"/>
    </row>
    <row r="90" spans="1:11" s="176" customFormat="1" ht="12.75" customHeight="1">
      <c r="A90" s="163"/>
      <c r="B90" s="175"/>
      <c r="C90" s="217" t="s">
        <v>224</v>
      </c>
      <c r="D90" s="217"/>
      <c r="E90" s="217"/>
      <c r="F90" s="217"/>
      <c r="G90" s="217"/>
      <c r="H90" s="217"/>
      <c r="I90" s="217"/>
      <c r="J90" s="217"/>
      <c r="K90" s="217"/>
    </row>
    <row r="91" spans="1:4" s="68" customFormat="1" ht="12.75" customHeight="1">
      <c r="A91" s="24"/>
      <c r="B91" s="67"/>
      <c r="C91" s="67"/>
      <c r="D91" s="67"/>
    </row>
    <row r="92" spans="1:4" s="66" customFormat="1" ht="12.75" customHeight="1">
      <c r="A92" s="24"/>
      <c r="B92" s="65" t="s">
        <v>41</v>
      </c>
      <c r="C92" s="65"/>
      <c r="D92" s="65"/>
    </row>
    <row r="93" spans="1:4" s="66" customFormat="1" ht="12.75" customHeight="1">
      <c r="A93" s="24"/>
      <c r="B93" s="65"/>
      <c r="C93" s="65"/>
      <c r="D93" s="65"/>
    </row>
    <row r="94" spans="1:4" s="25" customFormat="1" ht="12.75" customHeight="1">
      <c r="A94" s="24"/>
      <c r="B94" s="69" t="s">
        <v>83</v>
      </c>
      <c r="C94" s="69"/>
      <c r="D94" s="69"/>
    </row>
    <row r="95" spans="1:4" s="25" customFormat="1" ht="12.75" customHeight="1">
      <c r="A95" s="24"/>
      <c r="B95" s="27"/>
      <c r="C95" s="27"/>
      <c r="D95" s="27"/>
    </row>
    <row r="96" spans="1:11" s="178" customFormat="1" ht="51" customHeight="1">
      <c r="A96" s="166"/>
      <c r="B96" s="177"/>
      <c r="C96" s="204" t="s">
        <v>296</v>
      </c>
      <c r="D96" s="204"/>
      <c r="E96" s="204"/>
      <c r="F96" s="204"/>
      <c r="G96" s="204"/>
      <c r="H96" s="204"/>
      <c r="I96" s="204"/>
      <c r="J96" s="204"/>
      <c r="K96" s="204"/>
    </row>
    <row r="97" spans="1:4" s="25" customFormat="1" ht="12.75" customHeight="1">
      <c r="A97" s="24"/>
      <c r="B97" s="27"/>
      <c r="C97" s="27"/>
      <c r="D97" s="27"/>
    </row>
    <row r="98" spans="1:11" s="180" customFormat="1" ht="130.5" customHeight="1">
      <c r="A98" s="154"/>
      <c r="B98" s="179"/>
      <c r="C98" s="204" t="s">
        <v>297</v>
      </c>
      <c r="D98" s="204"/>
      <c r="E98" s="204"/>
      <c r="F98" s="204"/>
      <c r="G98" s="204"/>
      <c r="H98" s="204"/>
      <c r="I98" s="204"/>
      <c r="J98" s="204"/>
      <c r="K98" s="204"/>
    </row>
    <row r="99" spans="1:4" s="68" customFormat="1" ht="12.75" customHeight="1">
      <c r="A99" s="24"/>
      <c r="B99" s="67"/>
      <c r="C99" s="67"/>
      <c r="D99" s="67"/>
    </row>
    <row r="100" spans="1:4" s="25" customFormat="1" ht="12.75" customHeight="1">
      <c r="A100" s="24"/>
      <c r="B100" s="27" t="s">
        <v>303</v>
      </c>
      <c r="C100" s="27" t="s">
        <v>304</v>
      </c>
      <c r="D100" s="27"/>
    </row>
    <row r="101" spans="1:4" s="25" customFormat="1" ht="12.75" customHeight="1">
      <c r="A101" s="24"/>
      <c r="B101" s="27"/>
      <c r="C101" s="27"/>
      <c r="D101" s="27"/>
    </row>
    <row r="102" spans="1:11" s="157" customFormat="1" ht="141" customHeight="1">
      <c r="A102" s="173"/>
      <c r="B102" s="162"/>
      <c r="C102" s="204" t="s">
        <v>298</v>
      </c>
      <c r="D102" s="204"/>
      <c r="E102" s="204"/>
      <c r="F102" s="204"/>
      <c r="G102" s="204"/>
      <c r="H102" s="204"/>
      <c r="I102" s="204"/>
      <c r="J102" s="204"/>
      <c r="K102" s="204"/>
    </row>
    <row r="103" spans="1:4" s="25" customFormat="1" ht="12.75" customHeight="1">
      <c r="A103" s="24"/>
      <c r="B103" s="27"/>
      <c r="C103" s="27"/>
      <c r="D103" s="27"/>
    </row>
    <row r="104" spans="1:4" s="25" customFormat="1" ht="12.75" customHeight="1">
      <c r="A104" s="24"/>
      <c r="B104" s="27" t="s">
        <v>301</v>
      </c>
      <c r="C104" s="27" t="s">
        <v>302</v>
      </c>
      <c r="D104" s="27"/>
    </row>
    <row r="105" spans="1:4" s="25" customFormat="1" ht="12.75" customHeight="1">
      <c r="A105" s="24"/>
      <c r="B105" s="27"/>
      <c r="C105" s="27"/>
      <c r="D105" s="27"/>
    </row>
    <row r="106" spans="1:11" s="158" customFormat="1" ht="76.5" customHeight="1">
      <c r="A106" s="154"/>
      <c r="B106" s="153"/>
      <c r="C106" s="184" t="s">
        <v>323</v>
      </c>
      <c r="D106" s="185"/>
      <c r="E106" s="185"/>
      <c r="F106" s="185"/>
      <c r="G106" s="185"/>
      <c r="H106" s="185"/>
      <c r="I106" s="185"/>
      <c r="J106" s="185"/>
      <c r="K106" s="185"/>
    </row>
    <row r="107" spans="3:4" s="25" customFormat="1" ht="12.75" customHeight="1">
      <c r="C107" s="26"/>
      <c r="D107" s="26"/>
    </row>
    <row r="108" spans="1:4" s="25" customFormat="1" ht="12.75" customHeight="1">
      <c r="A108" s="24">
        <v>9</v>
      </c>
      <c r="B108" s="26" t="s">
        <v>44</v>
      </c>
      <c r="C108" s="26"/>
      <c r="D108" s="26"/>
    </row>
    <row r="109" s="25" customFormat="1" ht="12.75" customHeight="1">
      <c r="A109" s="24"/>
    </row>
    <row r="110" spans="1:11" s="25" customFormat="1" ht="12.75" customHeight="1">
      <c r="A110" s="28"/>
      <c r="B110" s="25" t="s">
        <v>31</v>
      </c>
      <c r="C110" s="187" t="s">
        <v>300</v>
      </c>
      <c r="D110" s="187"/>
      <c r="E110" s="187"/>
      <c r="F110" s="187"/>
      <c r="G110" s="187"/>
      <c r="H110" s="187"/>
      <c r="I110" s="187"/>
      <c r="J110" s="187"/>
      <c r="K110" s="187"/>
    </row>
    <row r="111" spans="10:11" s="25" customFormat="1" ht="12.75" customHeight="1">
      <c r="J111" s="58" t="s">
        <v>45</v>
      </c>
      <c r="K111" s="58"/>
    </row>
    <row r="112" spans="1:5" s="71" customFormat="1" ht="12.75" customHeight="1">
      <c r="A112" s="24"/>
      <c r="B112" s="25"/>
      <c r="C112" s="25"/>
      <c r="D112" s="25"/>
      <c r="E112" s="70" t="s">
        <v>24</v>
      </c>
    </row>
    <row r="113" spans="1:10" s="25" customFormat="1" ht="12.75" customHeight="1">
      <c r="A113" s="24"/>
      <c r="E113" s="25" t="s">
        <v>46</v>
      </c>
      <c r="J113" s="53">
        <v>2059307</v>
      </c>
    </row>
    <row r="114" spans="1:11" s="25" customFormat="1" ht="12.75" customHeight="1">
      <c r="A114" s="24"/>
      <c r="E114" s="25" t="s">
        <v>47</v>
      </c>
      <c r="I114" s="72"/>
      <c r="J114" s="53">
        <v>199763</v>
      </c>
      <c r="K114" s="72"/>
    </row>
    <row r="115" spans="1:11" s="25" customFormat="1" ht="12.75" customHeight="1" thickBot="1">
      <c r="A115" s="24"/>
      <c r="I115" s="73" t="s">
        <v>48</v>
      </c>
      <c r="J115" s="63">
        <f>SUM(J113:J114)</f>
        <v>2259070</v>
      </c>
      <c r="K115" s="72"/>
    </row>
    <row r="116" spans="1:5" s="71" customFormat="1" ht="12.75" customHeight="1">
      <c r="A116" s="24"/>
      <c r="B116" s="25"/>
      <c r="C116" s="25"/>
      <c r="D116" s="25"/>
      <c r="E116" s="70" t="s">
        <v>49</v>
      </c>
    </row>
    <row r="117" spans="1:10" s="25" customFormat="1" ht="12.75" customHeight="1">
      <c r="A117" s="24"/>
      <c r="E117" s="25" t="s">
        <v>46</v>
      </c>
      <c r="J117" s="53">
        <v>196758</v>
      </c>
    </row>
    <row r="118" spans="1:10" s="25" customFormat="1" ht="12.75" customHeight="1">
      <c r="A118" s="24"/>
      <c r="E118" s="25" t="s">
        <v>47</v>
      </c>
      <c r="J118" s="53">
        <v>1113667</v>
      </c>
    </row>
    <row r="119" spans="1:11" s="25" customFormat="1" ht="12.75" customHeight="1" thickBot="1">
      <c r="A119" s="24"/>
      <c r="I119" s="73" t="s">
        <v>48</v>
      </c>
      <c r="J119" s="63">
        <f>SUM(J117:J118)</f>
        <v>1310425</v>
      </c>
      <c r="K119" s="74"/>
    </row>
    <row r="120" spans="1:11" s="25" customFormat="1" ht="12.75" customHeight="1">
      <c r="A120" s="24"/>
      <c r="I120" s="72"/>
      <c r="J120" s="75"/>
      <c r="K120" s="74"/>
    </row>
    <row r="121" spans="1:11" s="25" customFormat="1" ht="12.75" customHeight="1">
      <c r="A121" s="28"/>
      <c r="B121" s="25" t="s">
        <v>32</v>
      </c>
      <c r="C121" s="186" t="s">
        <v>299</v>
      </c>
      <c r="D121" s="186"/>
      <c r="E121" s="186"/>
      <c r="F121" s="186"/>
      <c r="G121" s="186"/>
      <c r="H121" s="186"/>
      <c r="I121" s="186"/>
      <c r="J121" s="186"/>
      <c r="K121" s="186"/>
    </row>
    <row r="122" s="25" customFormat="1" ht="12.75" customHeight="1">
      <c r="A122" s="28"/>
    </row>
    <row r="123" spans="1:10" s="25" customFormat="1" ht="12.75" customHeight="1">
      <c r="A123" s="24"/>
      <c r="E123" s="76" t="s">
        <v>50</v>
      </c>
      <c r="F123" s="77"/>
      <c r="G123" s="77"/>
      <c r="H123" s="77"/>
      <c r="I123" s="77"/>
      <c r="J123" s="58" t="s">
        <v>51</v>
      </c>
    </row>
    <row r="124" spans="1:10" s="25" customFormat="1" ht="12.75" customHeight="1">
      <c r="A124" s="24"/>
      <c r="E124" s="25" t="s">
        <v>53</v>
      </c>
      <c r="J124" s="53">
        <v>1556912</v>
      </c>
    </row>
    <row r="125" spans="1:10" s="25" customFormat="1" ht="12.75" customHeight="1">
      <c r="A125" s="24"/>
      <c r="E125" s="25" t="s">
        <v>55</v>
      </c>
      <c r="J125" s="75">
        <v>545331</v>
      </c>
    </row>
    <row r="126" spans="1:10" s="25" customFormat="1" ht="12.75" customHeight="1">
      <c r="A126" s="24"/>
      <c r="E126" s="25" t="s">
        <v>52</v>
      </c>
      <c r="J126" s="53">
        <v>32456</v>
      </c>
    </row>
    <row r="127" spans="1:10" s="25" customFormat="1" ht="12.75" customHeight="1">
      <c r="A127" s="24"/>
      <c r="E127" s="25" t="s">
        <v>54</v>
      </c>
      <c r="J127" s="75">
        <v>3852</v>
      </c>
    </row>
    <row r="128" spans="1:10" s="25" customFormat="1" ht="12.75" customHeight="1" thickBot="1">
      <c r="A128" s="24"/>
      <c r="E128" s="25" t="s">
        <v>56</v>
      </c>
      <c r="J128" s="64">
        <v>1992</v>
      </c>
    </row>
    <row r="129" s="25" customFormat="1" ht="12.75" customHeight="1">
      <c r="A129" s="24"/>
    </row>
    <row r="130" spans="1:11" s="160" customFormat="1" ht="12.75" customHeight="1">
      <c r="A130" s="163"/>
      <c r="C130" s="203" t="s">
        <v>305</v>
      </c>
      <c r="D130" s="203"/>
      <c r="E130" s="203"/>
      <c r="F130" s="203"/>
      <c r="G130" s="203"/>
      <c r="H130" s="203"/>
      <c r="I130" s="203"/>
      <c r="J130" s="203"/>
      <c r="K130" s="203"/>
    </row>
    <row r="131" s="25" customFormat="1" ht="12.75" customHeight="1">
      <c r="A131" s="24"/>
    </row>
    <row r="132" spans="1:4" s="25" customFormat="1" ht="12.75" customHeight="1">
      <c r="A132" s="24">
        <v>10</v>
      </c>
      <c r="B132" s="26" t="s">
        <v>58</v>
      </c>
      <c r="C132" s="26"/>
      <c r="D132" s="26"/>
    </row>
    <row r="133" s="25" customFormat="1" ht="12.75" customHeight="1">
      <c r="A133" s="24"/>
    </row>
    <row r="134" spans="1:11" s="160" customFormat="1" ht="90" customHeight="1">
      <c r="A134" s="163"/>
      <c r="B134" s="203" t="s">
        <v>306</v>
      </c>
      <c r="C134" s="203"/>
      <c r="D134" s="203"/>
      <c r="E134" s="203"/>
      <c r="F134" s="203"/>
      <c r="G134" s="203"/>
      <c r="H134" s="203"/>
      <c r="I134" s="203"/>
      <c r="J134" s="203"/>
      <c r="K134" s="203"/>
    </row>
    <row r="135" spans="1:11" s="160" customFormat="1" ht="12.75" customHeight="1">
      <c r="A135" s="163"/>
      <c r="B135" s="157"/>
      <c r="C135" s="157"/>
      <c r="D135" s="157"/>
      <c r="E135" s="157"/>
      <c r="F135" s="157"/>
      <c r="G135" s="157"/>
      <c r="H135" s="157"/>
      <c r="I135" s="157"/>
      <c r="J135" s="157"/>
      <c r="K135" s="157"/>
    </row>
    <row r="136" spans="1:7" s="25" customFormat="1" ht="12.75" customHeight="1">
      <c r="A136" s="24"/>
      <c r="E136" s="25" t="s">
        <v>59</v>
      </c>
      <c r="G136" s="25" t="s">
        <v>60</v>
      </c>
    </row>
    <row r="137" spans="1:9" s="25" customFormat="1" ht="12.75" customHeight="1">
      <c r="A137" s="24"/>
      <c r="E137" s="78" t="s">
        <v>61</v>
      </c>
      <c r="G137" s="79" t="s">
        <v>62</v>
      </c>
      <c r="I137" s="78" t="s">
        <v>63</v>
      </c>
    </row>
    <row r="138" s="25" customFormat="1" ht="12.75" customHeight="1">
      <c r="A138" s="24"/>
    </row>
    <row r="139" spans="1:11" s="160" customFormat="1" ht="78" customHeight="1">
      <c r="A139" s="163"/>
      <c r="E139" s="160" t="s">
        <v>64</v>
      </c>
      <c r="G139" s="181">
        <v>69949144</v>
      </c>
      <c r="I139" s="203" t="s">
        <v>307</v>
      </c>
      <c r="J139" s="203"/>
      <c r="K139" s="203"/>
    </row>
    <row r="140" spans="1:8" s="25" customFormat="1" ht="12.75" customHeight="1">
      <c r="A140" s="24"/>
      <c r="H140" s="53"/>
    </row>
    <row r="141" spans="1:11" s="160" customFormat="1" ht="65.25" customHeight="1">
      <c r="A141" s="163"/>
      <c r="E141" s="160" t="s">
        <v>65</v>
      </c>
      <c r="G141" s="182">
        <v>60630807</v>
      </c>
      <c r="I141" s="203" t="s">
        <v>308</v>
      </c>
      <c r="J141" s="203"/>
      <c r="K141" s="203"/>
    </row>
    <row r="142" s="25" customFormat="1" ht="12.75" customHeight="1">
      <c r="A142" s="24"/>
    </row>
    <row r="143" spans="1:11" s="160" customFormat="1" ht="25.5" customHeight="1">
      <c r="A143" s="163"/>
      <c r="B143" s="203" t="s">
        <v>309</v>
      </c>
      <c r="C143" s="203"/>
      <c r="D143" s="203"/>
      <c r="E143" s="203"/>
      <c r="F143" s="203"/>
      <c r="G143" s="203"/>
      <c r="H143" s="203"/>
      <c r="I143" s="203"/>
      <c r="J143" s="203"/>
      <c r="K143" s="203"/>
    </row>
    <row r="144" s="25" customFormat="1" ht="12.75" customHeight="1">
      <c r="A144" s="24"/>
    </row>
    <row r="145" spans="1:4" s="25" customFormat="1" ht="12.75" customHeight="1">
      <c r="A145" s="24">
        <v>11</v>
      </c>
      <c r="B145" s="26" t="s">
        <v>66</v>
      </c>
      <c r="C145" s="26"/>
      <c r="D145" s="26"/>
    </row>
    <row r="146" spans="1:4" s="25" customFormat="1" ht="12.75" customHeight="1">
      <c r="A146" s="24"/>
      <c r="B146" s="26"/>
      <c r="C146" s="26"/>
      <c r="D146" s="26"/>
    </row>
    <row r="147" spans="1:11" s="25" customFormat="1" ht="12.75" customHeight="1">
      <c r="A147" s="24"/>
      <c r="B147" s="188" t="s">
        <v>225</v>
      </c>
      <c r="C147" s="188"/>
      <c r="D147" s="188"/>
      <c r="E147" s="188"/>
      <c r="F147" s="188"/>
      <c r="G147" s="188"/>
      <c r="H147" s="188"/>
      <c r="I147" s="188"/>
      <c r="J147" s="188"/>
      <c r="K147" s="188"/>
    </row>
    <row r="148" spans="1:4" s="25" customFormat="1" ht="12.75" customHeight="1">
      <c r="A148" s="24"/>
      <c r="B148" s="26"/>
      <c r="C148" s="26"/>
      <c r="D148" s="26"/>
    </row>
    <row r="149" spans="1:11" s="160" customFormat="1" ht="90" customHeight="1">
      <c r="A149" s="164"/>
      <c r="B149" s="159" t="s">
        <v>31</v>
      </c>
      <c r="C149" s="204" t="s">
        <v>310</v>
      </c>
      <c r="D149" s="204"/>
      <c r="E149" s="204"/>
      <c r="F149" s="204"/>
      <c r="G149" s="204"/>
      <c r="H149" s="204"/>
      <c r="I149" s="204"/>
      <c r="J149" s="204"/>
      <c r="K149" s="204"/>
    </row>
    <row r="150" spans="1:4" s="25" customFormat="1" ht="12.75" customHeight="1">
      <c r="A150" s="58"/>
      <c r="C150" s="26"/>
      <c r="D150" s="26"/>
    </row>
    <row r="151" spans="1:11" s="165" customFormat="1" ht="51.75" customHeight="1">
      <c r="A151" s="164"/>
      <c r="B151" s="160" t="s">
        <v>32</v>
      </c>
      <c r="C151" s="204" t="s">
        <v>311</v>
      </c>
      <c r="D151" s="204"/>
      <c r="E151" s="204"/>
      <c r="F151" s="204"/>
      <c r="G151" s="204"/>
      <c r="H151" s="204"/>
      <c r="I151" s="204"/>
      <c r="J151" s="204"/>
      <c r="K151" s="204"/>
    </row>
    <row r="152" s="59" customFormat="1" ht="12.75" customHeight="1">
      <c r="A152" s="24"/>
    </row>
    <row r="153" spans="1:11" s="160" customFormat="1" ht="78.75" customHeight="1">
      <c r="A153" s="164"/>
      <c r="B153" s="160" t="s">
        <v>246</v>
      </c>
      <c r="C153" s="203" t="s">
        <v>312</v>
      </c>
      <c r="D153" s="203"/>
      <c r="E153" s="203"/>
      <c r="F153" s="203"/>
      <c r="G153" s="203"/>
      <c r="H153" s="203"/>
      <c r="I153" s="203"/>
      <c r="J153" s="203"/>
      <c r="K153" s="203"/>
    </row>
    <row r="154" s="25" customFormat="1" ht="12.75" customHeight="1">
      <c r="A154" s="58"/>
    </row>
    <row r="155" spans="1:11" s="157" customFormat="1" ht="51.75" customHeight="1">
      <c r="A155" s="162"/>
      <c r="B155" s="157" t="s">
        <v>42</v>
      </c>
      <c r="C155" s="203" t="s">
        <v>313</v>
      </c>
      <c r="D155" s="203"/>
      <c r="E155" s="203"/>
      <c r="F155" s="203"/>
      <c r="G155" s="203"/>
      <c r="H155" s="203"/>
      <c r="I155" s="203"/>
      <c r="J155" s="203"/>
      <c r="K155" s="203"/>
    </row>
    <row r="156" s="25" customFormat="1" ht="12.75" customHeight="1">
      <c r="A156" s="58"/>
    </row>
    <row r="157" spans="1:11" s="160" customFormat="1" ht="40.5" customHeight="1">
      <c r="A157" s="183"/>
      <c r="C157" s="203" t="s">
        <v>314</v>
      </c>
      <c r="D157" s="203"/>
      <c r="E157" s="203"/>
      <c r="F157" s="203"/>
      <c r="G157" s="203"/>
      <c r="H157" s="203"/>
      <c r="I157" s="203"/>
      <c r="J157" s="203"/>
      <c r="K157" s="203"/>
    </row>
    <row r="158" s="25" customFormat="1" ht="12.75" customHeight="1">
      <c r="A158" s="58"/>
    </row>
    <row r="159" spans="1:4" s="25" customFormat="1" ht="12.75" customHeight="1">
      <c r="A159" s="24">
        <v>12</v>
      </c>
      <c r="B159" s="26" t="s">
        <v>72</v>
      </c>
      <c r="C159" s="26"/>
      <c r="D159" s="26"/>
    </row>
    <row r="160" spans="1:4" s="25" customFormat="1" ht="12.75" customHeight="1">
      <c r="A160" s="24"/>
      <c r="B160" s="26"/>
      <c r="C160" s="26"/>
      <c r="D160" s="26"/>
    </row>
    <row r="161" spans="1:11" s="160" customFormat="1" ht="27" customHeight="1">
      <c r="A161" s="164"/>
      <c r="B161" s="204" t="s">
        <v>315</v>
      </c>
      <c r="C161" s="204"/>
      <c r="D161" s="204"/>
      <c r="E161" s="204"/>
      <c r="F161" s="204"/>
      <c r="G161" s="204"/>
      <c r="H161" s="204"/>
      <c r="I161" s="204"/>
      <c r="J161" s="204"/>
      <c r="K161" s="204"/>
    </row>
    <row r="162" spans="1:4" s="25" customFormat="1" ht="12.75" customHeight="1">
      <c r="A162" s="24"/>
      <c r="B162" s="26"/>
      <c r="C162" s="26"/>
      <c r="D162" s="26"/>
    </row>
    <row r="163" spans="1:11" s="27" customFormat="1" ht="12.75" customHeight="1">
      <c r="A163" s="26">
        <v>13</v>
      </c>
      <c r="B163" s="26" t="s">
        <v>140</v>
      </c>
      <c r="H163" s="80"/>
      <c r="I163" s="37"/>
      <c r="J163" s="38"/>
      <c r="K163" s="37"/>
    </row>
    <row r="164" spans="8:11" s="27" customFormat="1" ht="12.75" customHeight="1">
      <c r="H164" s="38"/>
      <c r="I164" s="37"/>
      <c r="J164" s="38"/>
      <c r="K164" s="37"/>
    </row>
    <row r="165" spans="3:11" s="27" customFormat="1" ht="12.75" customHeight="1">
      <c r="C165" s="27" t="s">
        <v>31</v>
      </c>
      <c r="D165" s="27" t="s">
        <v>141</v>
      </c>
      <c r="H165" s="38"/>
      <c r="I165" s="37"/>
      <c r="J165" s="38"/>
      <c r="K165" s="37"/>
    </row>
    <row r="166" spans="8:11" s="27" customFormat="1" ht="12.75" customHeight="1">
      <c r="H166" s="38"/>
      <c r="I166" s="37"/>
      <c r="J166" s="38"/>
      <c r="K166" s="37"/>
    </row>
    <row r="167" spans="4:11" s="159" customFormat="1" ht="42.75" customHeight="1">
      <c r="D167" s="204" t="s">
        <v>316</v>
      </c>
      <c r="E167" s="204"/>
      <c r="F167" s="204"/>
      <c r="G167" s="204"/>
      <c r="H167" s="204"/>
      <c r="I167" s="204"/>
      <c r="J167" s="204"/>
      <c r="K167" s="204"/>
    </row>
    <row r="168" spans="8:11" s="27" customFormat="1" ht="12.75" customHeight="1">
      <c r="H168" s="38"/>
      <c r="I168" s="37"/>
      <c r="J168" s="38"/>
      <c r="K168" s="37"/>
    </row>
    <row r="169" spans="3:11" s="27" customFormat="1" ht="12.75" customHeight="1">
      <c r="C169" s="27" t="s">
        <v>32</v>
      </c>
      <c r="D169" s="27" t="s">
        <v>142</v>
      </c>
      <c r="H169" s="38"/>
      <c r="I169" s="37"/>
      <c r="J169" s="38"/>
      <c r="K169" s="37"/>
    </row>
    <row r="170" spans="8:11" s="27" customFormat="1" ht="12.75" customHeight="1">
      <c r="H170" s="38"/>
      <c r="I170" s="37"/>
      <c r="J170" s="38"/>
      <c r="K170" s="37"/>
    </row>
    <row r="171" spans="4:11" s="159" customFormat="1" ht="12.75" customHeight="1">
      <c r="D171" s="217" t="s">
        <v>288</v>
      </c>
      <c r="E171" s="217"/>
      <c r="F171" s="217"/>
      <c r="G171" s="217"/>
      <c r="H171" s="217"/>
      <c r="I171" s="217"/>
      <c r="J171" s="217"/>
      <c r="K171" s="217"/>
    </row>
    <row r="172" spans="8:11" s="27" customFormat="1" ht="12.75" customHeight="1">
      <c r="H172" s="38"/>
      <c r="I172" s="37"/>
      <c r="J172" s="38"/>
      <c r="K172" s="37"/>
    </row>
    <row r="173" s="25" customFormat="1" ht="12.75" customHeight="1">
      <c r="A173" s="24" t="s">
        <v>73</v>
      </c>
    </row>
    <row r="174" s="25" customFormat="1" ht="12.75" customHeight="1">
      <c r="A174" s="24" t="s">
        <v>0</v>
      </c>
    </row>
    <row r="175" s="25" customFormat="1" ht="12.75" customHeight="1">
      <c r="A175" s="24"/>
    </row>
    <row r="176" s="25" customFormat="1" ht="12.75" customHeight="1">
      <c r="A176" s="24"/>
    </row>
    <row r="177" s="25" customFormat="1" ht="12.75" customHeight="1">
      <c r="A177" s="24"/>
    </row>
    <row r="178" s="25" customFormat="1" ht="12.75" customHeight="1">
      <c r="A178" s="24"/>
    </row>
    <row r="179" s="25" customFormat="1" ht="12.75" customHeight="1">
      <c r="A179" s="24" t="s">
        <v>74</v>
      </c>
    </row>
    <row r="180" s="25" customFormat="1" ht="12.75" customHeight="1">
      <c r="A180" s="24" t="s">
        <v>75</v>
      </c>
    </row>
    <row r="181" s="25" customFormat="1" ht="12.75" customHeight="1">
      <c r="A181" s="24"/>
    </row>
    <row r="182" spans="1:4" s="25" customFormat="1" ht="12.75" customHeight="1">
      <c r="A182" s="24" t="s">
        <v>167</v>
      </c>
      <c r="B182" s="29"/>
      <c r="C182" s="29"/>
      <c r="D182" s="29"/>
    </row>
    <row r="183" s="25" customFormat="1" ht="12.75" customHeight="1">
      <c r="A183" s="24"/>
    </row>
  </sheetData>
  <mergeCells count="45">
    <mergeCell ref="D167:K167"/>
    <mergeCell ref="D171:K171"/>
    <mergeCell ref="C153:K153"/>
    <mergeCell ref="C155:K155"/>
    <mergeCell ref="C157:K157"/>
    <mergeCell ref="B161:K161"/>
    <mergeCell ref="B143:K143"/>
    <mergeCell ref="B147:K147"/>
    <mergeCell ref="C149:K149"/>
    <mergeCell ref="C151:K151"/>
    <mergeCell ref="C130:K130"/>
    <mergeCell ref="B134:K134"/>
    <mergeCell ref="I139:K139"/>
    <mergeCell ref="I141:K141"/>
    <mergeCell ref="C121:K121"/>
    <mergeCell ref="C110:K110"/>
    <mergeCell ref="C96:K96"/>
    <mergeCell ref="C98:K98"/>
    <mergeCell ref="C102:K102"/>
    <mergeCell ref="E88:K88"/>
    <mergeCell ref="C90:K90"/>
    <mergeCell ref="C88:D88"/>
    <mergeCell ref="C106:K106"/>
    <mergeCell ref="E85:K85"/>
    <mergeCell ref="C85:D85"/>
    <mergeCell ref="E86:K86"/>
    <mergeCell ref="E87:K87"/>
    <mergeCell ref="B18:K18"/>
    <mergeCell ref="B20:K20"/>
    <mergeCell ref="B24:K24"/>
    <mergeCell ref="B28:K28"/>
    <mergeCell ref="B10:K10"/>
    <mergeCell ref="B12:K12"/>
    <mergeCell ref="B14:K14"/>
    <mergeCell ref="B16:K16"/>
    <mergeCell ref="J37:K37"/>
    <mergeCell ref="H37:I37"/>
    <mergeCell ref="C86:D86"/>
    <mergeCell ref="C87:D87"/>
    <mergeCell ref="B49:K49"/>
    <mergeCell ref="B53:K53"/>
    <mergeCell ref="C57:K57"/>
    <mergeCell ref="C68:K68"/>
    <mergeCell ref="C81:K81"/>
    <mergeCell ref="C83:K83"/>
  </mergeCells>
  <printOptions horizontalCentered="1"/>
  <pageMargins left="0.5905511811023623" right="0.5511811023622047" top="0.5118110236220472" bottom="0.3937007874015748" header="0.3937007874015748" footer="0.31496062992125984"/>
  <pageSetup firstPageNumber="9" useFirstPageNumber="1" horizontalDpi="600" verticalDpi="600" orientation="portrait" paperSize="9" scale="90" r:id="rId2"/>
  <headerFooter alignWithMargins="0">
    <oddFooter>&amp;C - &amp;P -</oddFooter>
  </headerFooter>
  <rowBreaks count="5" manualBreakCount="5">
    <brk id="25" max="11" man="1"/>
    <brk id="76" max="11" man="1"/>
    <brk id="99" max="11" man="1"/>
    <brk id="131" max="11" man="1"/>
    <brk id="152"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Malayan United Industries Berhad</dc:title>
  <dc:subject>KLSE quarterly announcement</dc:subject>
  <dc:creator>MUI Finance and Treasury Department</dc:creator>
  <cp:keywords>MUIB</cp:keywords>
  <dc:description/>
  <cp:lastModifiedBy>MUI</cp:lastModifiedBy>
  <cp:lastPrinted>2002-11-18T21:50:29Z</cp:lastPrinted>
  <dcterms:created xsi:type="dcterms:W3CDTF">2002-02-25T08:33:19Z</dcterms:created>
  <dcterms:modified xsi:type="dcterms:W3CDTF">2002-11-18T21:50:43Z</dcterms:modified>
  <cp:category>Financial data</cp:category>
  <cp:version/>
  <cp:contentType/>
  <cp:contentStatus/>
</cp:coreProperties>
</file>

<file path=docProps/custom.xml><?xml version="1.0" encoding="utf-8"?>
<Properties xmlns="http://schemas.openxmlformats.org/officeDocument/2006/custom-properties" xmlns:vt="http://schemas.openxmlformats.org/officeDocument/2006/docPropsVTypes"/>
</file>