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450" windowHeight="4725" tabRatio="601" activeTab="0"/>
  </bookViews>
  <sheets>
    <sheet name="Income" sheetId="1" r:id="rId1"/>
    <sheet name="BS" sheetId="2" r:id="rId2"/>
    <sheet name="note 1 to 13" sheetId="3" r:id="rId3"/>
    <sheet name="note 14" sheetId="4" r:id="rId4"/>
    <sheet name="note 15 to 21" sheetId="5" r:id="rId5"/>
  </sheets>
  <definedNames>
    <definedName name="_xlnm.Print_Area" localSheetId="1">'BS'!$A$1:$G$84</definedName>
    <definedName name="_xlnm.Print_Area" localSheetId="0">'Income'!$A$1:$K$81</definedName>
    <definedName name="_xlnm.Print_Area" localSheetId="2">'note 1 to 13'!$A$1:$L$278</definedName>
    <definedName name="_xlnm.Print_Area" localSheetId="3">'note 14'!$A$1:$Y$72</definedName>
    <definedName name="_xlnm.Print_Area" localSheetId="4">'note 15 to 21'!$A$1:$K$105</definedName>
    <definedName name="_xlnm.Print_Titles" localSheetId="0">'Income'!$8:$18</definedName>
  </definedNames>
  <calcPr fullCalcOnLoad="1"/>
</workbook>
</file>

<file path=xl/sharedStrings.xml><?xml version="1.0" encoding="utf-8"?>
<sst xmlns="http://schemas.openxmlformats.org/spreadsheetml/2006/main" count="301" uniqueCount="243">
  <si>
    <t>MALAYAN UNITED INDUSTRIES BERHAD</t>
  </si>
  <si>
    <t>Company No: 3809-W</t>
  </si>
  <si>
    <t>(Incorporated in Malaysia)</t>
  </si>
  <si>
    <t>The figures have not been audited</t>
  </si>
  <si>
    <t>CONSOLIDATED INCOME STATEMENT</t>
  </si>
  <si>
    <t xml:space="preserve">         INDIVIDUAL QUARTER</t>
  </si>
  <si>
    <t xml:space="preserve">         CUMULATIVE QUARTER</t>
  </si>
  <si>
    <t xml:space="preserve">       RM'000</t>
  </si>
  <si>
    <t>1 (a)</t>
  </si>
  <si>
    <t>Revenue</t>
  </si>
  <si>
    <t xml:space="preserve">   (b)</t>
  </si>
  <si>
    <t>Investment income</t>
  </si>
  <si>
    <t xml:space="preserve">   (c)</t>
  </si>
  <si>
    <t xml:space="preserve">Other income </t>
  </si>
  <si>
    <t>2 (a)</t>
  </si>
  <si>
    <t>Profit before finance cost, depreciation</t>
  </si>
  <si>
    <t>and amortisation, exceptional items,</t>
  </si>
  <si>
    <t>income tax, minority interests and</t>
  </si>
  <si>
    <t>extraordinary items</t>
  </si>
  <si>
    <t>Finance cost</t>
  </si>
  <si>
    <t>Depreciation and amortisation</t>
  </si>
  <si>
    <t xml:space="preserve">   (d)</t>
  </si>
  <si>
    <t>Exceptional items</t>
  </si>
  <si>
    <t xml:space="preserve">   (e)</t>
  </si>
  <si>
    <t xml:space="preserve">minority interests and </t>
  </si>
  <si>
    <t xml:space="preserve">   (f)</t>
  </si>
  <si>
    <t>Share of profits and losses of</t>
  </si>
  <si>
    <t>associated companies</t>
  </si>
  <si>
    <t xml:space="preserve">   (g)</t>
  </si>
  <si>
    <t>interests and extraordinary items</t>
  </si>
  <si>
    <t xml:space="preserve">   (h)</t>
  </si>
  <si>
    <t>Income tax</t>
  </si>
  <si>
    <t xml:space="preserve">   (i)</t>
  </si>
  <si>
    <t xml:space="preserve">    deducting minority interests</t>
  </si>
  <si>
    <t>(ii) Less: Minority interests</t>
  </si>
  <si>
    <t xml:space="preserve">   (j)</t>
  </si>
  <si>
    <t>of the Company</t>
  </si>
  <si>
    <t xml:space="preserve">   (k)</t>
  </si>
  <si>
    <t>(i) Extraordinary items</t>
  </si>
  <si>
    <t xml:space="preserve">(iii) Extraordinary items attributable </t>
  </si>
  <si>
    <t xml:space="preserve">     to members of the Company</t>
  </si>
  <si>
    <t>members of the Company</t>
  </si>
  <si>
    <t>3 (a)</t>
  </si>
  <si>
    <t>Note:-</t>
  </si>
  <si>
    <t>CONSOLIDATED BALANCE SHEET</t>
  </si>
  <si>
    <t>1</t>
  </si>
  <si>
    <t>Property, Plant and Equipment</t>
  </si>
  <si>
    <t>Investment Properties</t>
  </si>
  <si>
    <t>3</t>
  </si>
  <si>
    <t>Investments in Associated Companies</t>
  </si>
  <si>
    <t>Long Term Investments</t>
  </si>
  <si>
    <t>Development Properties</t>
  </si>
  <si>
    <t>Goodwill on Consolidation</t>
  </si>
  <si>
    <t>Intangible asset</t>
  </si>
  <si>
    <t>8</t>
  </si>
  <si>
    <t>Current Assets</t>
  </si>
  <si>
    <t xml:space="preserve">     Development properties and expenditure</t>
  </si>
  <si>
    <t xml:space="preserve">     Inventories</t>
  </si>
  <si>
    <t xml:space="preserve">     Trade receivables</t>
  </si>
  <si>
    <t xml:space="preserve">     Other receivables</t>
  </si>
  <si>
    <t xml:space="preserve">     Short term investments</t>
  </si>
  <si>
    <t xml:space="preserve">     Tax recoverable</t>
  </si>
  <si>
    <t xml:space="preserve">     Deposits, bank balances and cash</t>
  </si>
  <si>
    <t>9</t>
  </si>
  <si>
    <t>Current Liabilities</t>
  </si>
  <si>
    <t xml:space="preserve">     Trade payables</t>
  </si>
  <si>
    <t xml:space="preserve">     Other payables</t>
  </si>
  <si>
    <t xml:space="preserve">     Short term borrowings</t>
  </si>
  <si>
    <t xml:space="preserve">     Provision for taxation</t>
  </si>
  <si>
    <t>10</t>
  </si>
  <si>
    <t>Net Current Assets</t>
  </si>
  <si>
    <t>11</t>
  </si>
  <si>
    <t>Share Capital</t>
  </si>
  <si>
    <t>12</t>
  </si>
  <si>
    <t>Reserves</t>
  </si>
  <si>
    <t xml:space="preserve">     Share Premium</t>
  </si>
  <si>
    <t xml:space="preserve">     Revaluation Reserve</t>
  </si>
  <si>
    <t xml:space="preserve">     Capital Reserve</t>
  </si>
  <si>
    <t xml:space="preserve">     Exchange Fluctuation Reserve</t>
  </si>
  <si>
    <t xml:space="preserve">     General Reserve</t>
  </si>
  <si>
    <t xml:space="preserve">     Accumulated Losses</t>
  </si>
  <si>
    <t>Shareholders' Funds</t>
  </si>
  <si>
    <t>13</t>
  </si>
  <si>
    <t>Minority Interests</t>
  </si>
  <si>
    <t>14</t>
  </si>
  <si>
    <t>Long Term Borrowings</t>
  </si>
  <si>
    <t>15</t>
  </si>
  <si>
    <t>Other Long Term Liabilities</t>
  </si>
  <si>
    <t>16</t>
  </si>
  <si>
    <t>Deferred Taxation</t>
  </si>
  <si>
    <t>17</t>
  </si>
  <si>
    <t>Net Tangible Assets Per Share (RM)</t>
  </si>
  <si>
    <t>NOTES</t>
  </si>
  <si>
    <t>Accounting Policies</t>
  </si>
  <si>
    <t>Exceptional Items</t>
  </si>
  <si>
    <t>INDIVIDUAL QUARTER</t>
  </si>
  <si>
    <t>CUMULATIVE QUARTER</t>
  </si>
  <si>
    <t>RM'000</t>
  </si>
  <si>
    <t>Extraordinary Items</t>
  </si>
  <si>
    <t>There were no extraordinary items for the financial period under review.</t>
  </si>
  <si>
    <t>Taxation</t>
  </si>
  <si>
    <t>Taxation comprises:-</t>
  </si>
  <si>
    <t xml:space="preserve"> Current taxation - Malaysia</t>
  </si>
  <si>
    <t xml:space="preserve">                            - foreign</t>
  </si>
  <si>
    <t xml:space="preserve"> On share of taxation of associated </t>
  </si>
  <si>
    <t xml:space="preserve">  companies</t>
  </si>
  <si>
    <t>Profits on Sale of Investments and/or Properties</t>
  </si>
  <si>
    <t>Quoted Securities</t>
  </si>
  <si>
    <t>(a)</t>
  </si>
  <si>
    <t>(b)</t>
  </si>
  <si>
    <t>At cost</t>
  </si>
  <si>
    <t>Less: Provision for diminution in value</t>
  </si>
  <si>
    <t>At book value</t>
  </si>
  <si>
    <t>Market value</t>
  </si>
  <si>
    <t>Changes in the Composition of the Group</t>
  </si>
  <si>
    <t>(c)</t>
  </si>
  <si>
    <t>Status of Corporate Proposals</t>
  </si>
  <si>
    <t>MUI Properties Berhad ("MUI Prop")</t>
  </si>
  <si>
    <t>Pan Malaysia Holdings Berhad ("PM Holdings") and Pan Malaysia Capital Berhad ("PM Capital")</t>
  </si>
  <si>
    <t>(d)</t>
  </si>
  <si>
    <t>Issuances or Repayments of Debts and Equity Securities</t>
  </si>
  <si>
    <t xml:space="preserve">Group Borrowings </t>
  </si>
  <si>
    <t xml:space="preserve">     RM'000</t>
  </si>
  <si>
    <t xml:space="preserve"> - Secured</t>
  </si>
  <si>
    <t xml:space="preserve"> - Unsecured</t>
  </si>
  <si>
    <t>Total</t>
  </si>
  <si>
    <t>Short Term Borrowings</t>
  </si>
  <si>
    <t>Currency</t>
  </si>
  <si>
    <t xml:space="preserve">    RM'000</t>
  </si>
  <si>
    <t>Australian Dollars</t>
  </si>
  <si>
    <t>Sterling Pounds</t>
  </si>
  <si>
    <t>Indian Rupees</t>
  </si>
  <si>
    <t>Hong Kong Dollars</t>
  </si>
  <si>
    <t>Singapore Dollars</t>
  </si>
  <si>
    <t>Contingent Liabilities</t>
  </si>
  <si>
    <t>Off Balance Sheet Financial Instruments</t>
  </si>
  <si>
    <t>Put Options</t>
  </si>
  <si>
    <t>No. of New</t>
  </si>
  <si>
    <t>granted by</t>
  </si>
  <si>
    <t>Shares issued</t>
  </si>
  <si>
    <t>Exercise Period</t>
  </si>
  <si>
    <t>MUI</t>
  </si>
  <si>
    <t>LDSB</t>
  </si>
  <si>
    <t>Material Litigation</t>
  </si>
  <si>
    <t>The material litigation of the Group as at the date of this report are as follows:-</t>
  </si>
  <si>
    <t>Retailing</t>
  </si>
  <si>
    <t>Hotels</t>
  </si>
  <si>
    <t>Material Changes in the Quarterly Results Compared to the Results of the Preceding Quarter</t>
  </si>
  <si>
    <t>Review of Performance of the Company and its Principal Subsidiaries</t>
  </si>
  <si>
    <t>Subsequent Events</t>
  </si>
  <si>
    <t>Seasonal or Cyclical Factors</t>
  </si>
  <si>
    <t>Prospect for Current Financial Year</t>
  </si>
  <si>
    <t>Variance of Actual Profit from Forecast Profit</t>
  </si>
  <si>
    <t>Dividend</t>
  </si>
  <si>
    <t>On behalf of the Board</t>
  </si>
  <si>
    <t>Chik Wai Ming</t>
  </si>
  <si>
    <t>Company Secretary</t>
  </si>
  <si>
    <t>Quarterly report on consolidated results for the first financial quarter ended 31 March 2002</t>
  </si>
  <si>
    <t>joint ventures</t>
  </si>
  <si>
    <t>Loss before income tax,</t>
  </si>
  <si>
    <t xml:space="preserve">Loss before taxation, minority </t>
  </si>
  <si>
    <t>(i) Loss after taxation before</t>
  </si>
  <si>
    <t>attributable to members</t>
  </si>
  <si>
    <t xml:space="preserve">Net loss from ordinary activities </t>
  </si>
  <si>
    <t>Net loss attributable to</t>
  </si>
  <si>
    <t xml:space="preserve">Loss per share based on </t>
  </si>
  <si>
    <t xml:space="preserve"> Investment written off</t>
  </si>
  <si>
    <t xml:space="preserve">  companies not consolidated</t>
  </si>
  <si>
    <t xml:space="preserve"> Bad debts recovered</t>
  </si>
  <si>
    <t>Foods &amp;</t>
  </si>
  <si>
    <t>Financial</t>
  </si>
  <si>
    <t xml:space="preserve">Travel &amp; </t>
  </si>
  <si>
    <t>Education</t>
  </si>
  <si>
    <t>Confectionery</t>
  </si>
  <si>
    <t>Services</t>
  </si>
  <si>
    <t xml:space="preserve">REVENUE </t>
  </si>
  <si>
    <t>Total revenue</t>
  </si>
  <si>
    <t>RESULTS</t>
  </si>
  <si>
    <t>Interest income</t>
  </si>
  <si>
    <t>Minority interests</t>
  </si>
  <si>
    <t>OTHER INFORMATION</t>
  </si>
  <si>
    <t>Segment assets</t>
  </si>
  <si>
    <t>Segment liabilities</t>
  </si>
  <si>
    <t>Unallocated corporate liabilities</t>
  </si>
  <si>
    <t>Capital expenditure</t>
  </si>
  <si>
    <t>Depreciation</t>
  </si>
  <si>
    <t>Non-cash expenses other than</t>
  </si>
  <si>
    <t>Property</t>
  </si>
  <si>
    <t xml:space="preserve">Investment </t>
  </si>
  <si>
    <t>Holdings</t>
  </si>
  <si>
    <t>Tourism</t>
  </si>
  <si>
    <t xml:space="preserve">Segment results </t>
  </si>
  <si>
    <t>Elimination</t>
  </si>
  <si>
    <t>Group</t>
  </si>
  <si>
    <t>Less :</t>
  </si>
  <si>
    <t>Group's share of joint ventures' revenue</t>
  </si>
  <si>
    <t>Group's share of associated companies' revenue</t>
  </si>
  <si>
    <t>Consolidated total assets</t>
  </si>
  <si>
    <t>Consolidated corporate liabilities</t>
  </si>
  <si>
    <t>Finance costs</t>
  </si>
  <si>
    <t>*</t>
  </si>
  <si>
    <t>Based on estimated results</t>
  </si>
  <si>
    <t>Joint Ventures</t>
  </si>
  <si>
    <t>(a) Basic (based on 1,940,531,778</t>
  </si>
  <si>
    <t xml:space="preserve">      ordinary shares)(sen)</t>
  </si>
  <si>
    <t xml:space="preserve">(b) Fully diluted (sen) </t>
  </si>
  <si>
    <t>N/A</t>
  </si>
  <si>
    <t xml:space="preserve">  N/A - </t>
  </si>
  <si>
    <t xml:space="preserve"> Deficit arising from subsidiary</t>
  </si>
  <si>
    <t xml:space="preserve"> (Loss)/Gain in foreign exchange</t>
  </si>
  <si>
    <t xml:space="preserve"> Loss on disposal of subsidiaries</t>
  </si>
  <si>
    <t xml:space="preserve"> Profit on disposal of investments</t>
  </si>
  <si>
    <t>(a)  Schemes of Arrangement</t>
  </si>
  <si>
    <t>(b)  Special Issue</t>
  </si>
  <si>
    <t>(c)  Private Placement to Bumiputera Investors</t>
  </si>
  <si>
    <t>Investments in associated companies</t>
  </si>
  <si>
    <t xml:space="preserve">   associated companies</t>
  </si>
  <si>
    <t xml:space="preserve">   joint ventures</t>
  </si>
  <si>
    <t xml:space="preserve">   and minority interests</t>
  </si>
  <si>
    <t xml:space="preserve">   minority interests</t>
  </si>
  <si>
    <t xml:space="preserve">   members of the Company</t>
  </si>
  <si>
    <t xml:space="preserve">   depreciation </t>
  </si>
  <si>
    <t>Unallocated corporate assets</t>
  </si>
  <si>
    <t>Date:  24 May 2002</t>
  </si>
  <si>
    <t>Loss after taxation before</t>
  </si>
  <si>
    <t>Segment Information</t>
  </si>
  <si>
    <t xml:space="preserve"> Profit on disposal of properties</t>
  </si>
  <si>
    <t xml:space="preserve">  in value of investments</t>
  </si>
  <si>
    <t>Over provision in respect of prior years</t>
  </si>
  <si>
    <t xml:space="preserve"> Writeback of/(Provision for) diminution</t>
  </si>
  <si>
    <t xml:space="preserve"> - External revenue</t>
  </si>
  <si>
    <t xml:space="preserve"> - Inter-segment revenue</t>
  </si>
  <si>
    <t xml:space="preserve"> Exceptional items comprise:-</t>
  </si>
  <si>
    <t xml:space="preserve"> Provision for doubtful debts</t>
  </si>
  <si>
    <t>6</t>
  </si>
  <si>
    <t>7</t>
  </si>
  <si>
    <t>18</t>
  </si>
  <si>
    <t>Joint ventures</t>
  </si>
  <si>
    <t xml:space="preserve">   (l)</t>
  </si>
  <si>
    <t xml:space="preserve">  (m) </t>
  </si>
  <si>
    <t xml:space="preserve">2 (m) above </t>
  </si>
  <si>
    <t>Profit/(Loss) before taxation</t>
  </si>
  <si>
    <t>The analysis of the Group operations for the financial period under review is as follows: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</si>
</sst>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_(* #,##0.000_);_(* \(#,##0.000\);_(* &quot;-&quot;??_);_(@_)"/>
    <numFmt numFmtId="183" formatCode="0.0000"/>
    <numFmt numFmtId="184" formatCode="_-* #,##0.0_-;\-* #,##0.0_-;_-* &quot;-&quot;??_-;_-@_-"/>
    <numFmt numFmtId="185" formatCode="_-* #,##0_-;\-* #,##0_-;_-* &quot;-&quot;??_-;_-@_-"/>
  </numFmts>
  <fonts count="14">
    <font>
      <sz val="10"/>
      <name val="Arial"/>
      <family val="0"/>
    </font>
    <font>
      <b/>
      <sz val="12"/>
      <name val="Arial"/>
      <family val="2"/>
    </font>
    <font>
      <sz val="8"/>
      <name val="Arial"/>
      <family val="2"/>
    </font>
    <font>
      <b/>
      <sz val="8"/>
      <name val="Arial"/>
      <family val="2"/>
    </font>
    <font>
      <b/>
      <sz val="10"/>
      <name val="Arial"/>
      <family val="2"/>
    </font>
    <font>
      <b/>
      <sz val="9"/>
      <name val="Arial"/>
      <family val="2"/>
    </font>
    <font>
      <b/>
      <u val="single"/>
      <sz val="10"/>
      <name val="Arial"/>
      <family val="2"/>
    </font>
    <font>
      <b/>
      <i/>
      <sz val="10"/>
      <name val="Arial"/>
      <family val="0"/>
    </font>
    <font>
      <sz val="10"/>
      <name val="Symbol"/>
      <family val="1"/>
    </font>
    <font>
      <i/>
      <sz val="10"/>
      <name val="Arial"/>
      <family val="2"/>
    </font>
    <font>
      <b/>
      <i/>
      <u val="single"/>
      <sz val="10"/>
      <name val="Arial"/>
      <family val="2"/>
    </font>
    <font>
      <u val="single"/>
      <sz val="10"/>
      <name val="Arial"/>
      <family val="2"/>
    </font>
    <font>
      <sz val="9.5"/>
      <name val="Arial"/>
      <family val="2"/>
    </font>
    <font>
      <b/>
      <sz val="11"/>
      <name val="Arial"/>
      <family val="2"/>
    </font>
  </fonts>
  <fills count="3">
    <fill>
      <patternFill/>
    </fill>
    <fill>
      <patternFill patternType="gray125"/>
    </fill>
    <fill>
      <patternFill patternType="solid">
        <fgColor indexed="9"/>
        <bgColor indexed="64"/>
      </patternFill>
    </fill>
  </fills>
  <borders count="8">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2" fillId="0" borderId="0" xfId="0" applyFont="1" applyBorder="1" applyAlignment="1">
      <alignment/>
    </xf>
    <xf numFmtId="0" fontId="3" fillId="0" borderId="0" xfId="0" applyFont="1" applyBorder="1" applyAlignment="1">
      <alignment/>
    </xf>
    <xf numFmtId="181" fontId="0" fillId="0" borderId="0" xfId="15" applyNumberFormat="1" applyAlignment="1">
      <alignment/>
    </xf>
    <xf numFmtId="181" fontId="2" fillId="0" borderId="0" xfId="15" applyNumberFormat="1" applyFont="1" applyAlignment="1">
      <alignment/>
    </xf>
    <xf numFmtId="0" fontId="4" fillId="0" borderId="0" xfId="0" applyFont="1" applyAlignment="1">
      <alignment horizontal="center"/>
    </xf>
    <xf numFmtId="0" fontId="3" fillId="0" borderId="0" xfId="0" applyFont="1" applyBorder="1" applyAlignment="1">
      <alignment horizontal="center"/>
    </xf>
    <xf numFmtId="0" fontId="0" fillId="0" borderId="0" xfId="0" applyFont="1" applyAlignment="1">
      <alignment horizontal="center"/>
    </xf>
    <xf numFmtId="0" fontId="0" fillId="0" borderId="0" xfId="0" applyFont="1" applyAlignment="1">
      <alignment/>
    </xf>
    <xf numFmtId="0" fontId="1" fillId="0" borderId="0" xfId="0" applyFont="1" applyAlignment="1">
      <alignment horizontal="centerContinuous"/>
    </xf>
    <xf numFmtId="0" fontId="4" fillId="0" borderId="0" xfId="0" applyFont="1" applyAlignment="1">
      <alignment horizontal="centerContinuous"/>
    </xf>
    <xf numFmtId="0" fontId="5" fillId="0" borderId="0" xfId="0" applyFont="1" applyAlignment="1">
      <alignment horizontal="centerContinuous"/>
    </xf>
    <xf numFmtId="181" fontId="2" fillId="0" borderId="0" xfId="0" applyNumberFormat="1" applyFont="1" applyAlignment="1">
      <alignment/>
    </xf>
    <xf numFmtId="0" fontId="3" fillId="0" borderId="0" xfId="0" applyFont="1" applyBorder="1" applyAlignment="1">
      <alignment horizontal="centerContinuous"/>
    </xf>
    <xf numFmtId="0" fontId="3" fillId="0" borderId="0" xfId="0" applyFont="1" applyBorder="1" applyAlignment="1">
      <alignment horizontal="right"/>
    </xf>
    <xf numFmtId="181" fontId="3" fillId="0" borderId="0" xfId="15" applyNumberFormat="1" applyFont="1" applyBorder="1" applyAlignment="1">
      <alignment horizontal="center"/>
    </xf>
    <xf numFmtId="181" fontId="3" fillId="0" borderId="0" xfId="15" applyNumberFormat="1" applyFont="1" applyBorder="1" applyAlignment="1">
      <alignment horizontal="right"/>
    </xf>
    <xf numFmtId="0" fontId="4" fillId="0" borderId="0" xfId="0" applyFont="1" applyBorder="1" applyAlignment="1">
      <alignment horizontal="right"/>
    </xf>
    <xf numFmtId="0" fontId="0" fillId="0" borderId="0" xfId="0" applyFont="1" applyAlignment="1" quotePrefix="1">
      <alignment/>
    </xf>
    <xf numFmtId="181" fontId="0" fillId="0" borderId="0" xfId="15" applyNumberFormat="1" applyFont="1" applyAlignment="1">
      <alignment/>
    </xf>
    <xf numFmtId="181" fontId="0" fillId="0" borderId="1" xfId="15" applyNumberFormat="1" applyFont="1" applyBorder="1" applyAlignment="1">
      <alignment/>
    </xf>
    <xf numFmtId="181" fontId="0" fillId="0" borderId="2" xfId="15" applyNumberFormat="1" applyFont="1" applyBorder="1" applyAlignment="1">
      <alignment/>
    </xf>
    <xf numFmtId="181" fontId="0" fillId="0" borderId="0" xfId="15" applyNumberFormat="1" applyFont="1" applyBorder="1" applyAlignment="1">
      <alignment/>
    </xf>
    <xf numFmtId="43" fontId="0" fillId="0" borderId="0" xfId="15" applyNumberFormat="1" applyFont="1" applyAlignment="1">
      <alignment/>
    </xf>
    <xf numFmtId="0" fontId="4" fillId="0" borderId="0" xfId="0" applyFont="1" applyBorder="1" applyAlignment="1">
      <alignment horizontal="centerContinuous"/>
    </xf>
    <xf numFmtId="0" fontId="0"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horizontal="center"/>
    </xf>
    <xf numFmtId="181" fontId="0" fillId="0" borderId="1" xfId="15" applyNumberFormat="1" applyFont="1" applyBorder="1" applyAlignment="1">
      <alignment horizontal="justify"/>
    </xf>
    <xf numFmtId="43" fontId="0" fillId="0" borderId="0" xfId="15" applyNumberFormat="1" applyFont="1" applyAlignment="1">
      <alignment/>
    </xf>
    <xf numFmtId="0" fontId="4" fillId="0" borderId="0" xfId="0" applyFont="1" applyAlignment="1">
      <alignment horizontal="left"/>
    </xf>
    <xf numFmtId="0" fontId="4" fillId="0" borderId="0" xfId="0" applyFont="1" applyAlignment="1">
      <alignment/>
    </xf>
    <xf numFmtId="0" fontId="0" fillId="0" borderId="0" xfId="0" applyFont="1" applyAlignment="1">
      <alignment/>
    </xf>
    <xf numFmtId="181" fontId="0" fillId="0" borderId="0" xfId="15" applyNumberFormat="1" applyFont="1" applyAlignment="1">
      <alignment/>
    </xf>
    <xf numFmtId="181" fontId="0" fillId="0" borderId="3" xfId="15" applyNumberFormat="1" applyFont="1" applyBorder="1" applyAlignment="1">
      <alignment/>
    </xf>
    <xf numFmtId="181" fontId="0" fillId="0" borderId="0" xfId="0" applyNumberFormat="1" applyFont="1" applyAlignment="1">
      <alignment/>
    </xf>
    <xf numFmtId="181" fontId="0" fillId="0" borderId="2" xfId="15" applyNumberFormat="1" applyFont="1" applyBorder="1" applyAlignment="1">
      <alignment/>
    </xf>
    <xf numFmtId="181" fontId="0" fillId="0" borderId="0" xfId="15" applyNumberFormat="1" applyFont="1" applyBorder="1" applyAlignment="1">
      <alignment/>
    </xf>
    <xf numFmtId="41" fontId="0" fillId="0" borderId="0" xfId="0" applyNumberFormat="1" applyFont="1" applyAlignment="1">
      <alignment/>
    </xf>
    <xf numFmtId="41" fontId="0" fillId="0" borderId="1" xfId="0" applyNumberFormat="1" applyFont="1" applyBorder="1" applyAlignment="1">
      <alignment/>
    </xf>
    <xf numFmtId="41" fontId="0" fillId="0" borderId="3" xfId="0" applyNumberFormat="1" applyFont="1" applyBorder="1" applyAlignment="1">
      <alignment/>
    </xf>
    <xf numFmtId="0" fontId="0" fillId="0" borderId="0" xfId="0" applyFont="1" applyAlignment="1" quotePrefix="1">
      <alignment horizontal="center"/>
    </xf>
    <xf numFmtId="0" fontId="4" fillId="0" borderId="0" xfId="0" applyFont="1" applyAlignment="1">
      <alignment horizontal="right"/>
    </xf>
    <xf numFmtId="0" fontId="6" fillId="0" borderId="0" xfId="0" applyFont="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8" fillId="0" borderId="0" xfId="0" applyFont="1" applyAlignment="1">
      <alignment horizontal="center"/>
    </xf>
    <xf numFmtId="0" fontId="0" fillId="0" borderId="0" xfId="0" applyFont="1" applyAlignment="1">
      <alignment/>
    </xf>
    <xf numFmtId="0" fontId="0"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0" fillId="0" borderId="0" xfId="0" applyFont="1" applyAlignment="1">
      <alignment/>
    </xf>
    <xf numFmtId="0" fontId="0" fillId="0" borderId="0" xfId="0" applyFont="1" applyBorder="1" applyAlignment="1">
      <alignment/>
    </xf>
    <xf numFmtId="0" fontId="4" fillId="0" borderId="0" xfId="0" applyFont="1" applyAlignment="1">
      <alignment/>
    </xf>
    <xf numFmtId="0" fontId="0" fillId="0" borderId="0" xfId="0" applyFont="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1" fillId="0" borderId="0" xfId="0" applyFont="1" applyBorder="1" applyAlignment="1">
      <alignment/>
    </xf>
    <xf numFmtId="41" fontId="0" fillId="0" borderId="0" xfId="0" applyNumberFormat="1" applyFont="1" applyBorder="1" applyAlignment="1">
      <alignment/>
    </xf>
    <xf numFmtId="0" fontId="0" fillId="0" borderId="0" xfId="0" applyFont="1" applyAlignment="1">
      <alignment horizontal="right"/>
    </xf>
    <xf numFmtId="181" fontId="0" fillId="0" borderId="0" xfId="0" applyNumberFormat="1" applyFont="1" applyBorder="1" applyAlignment="1">
      <alignment/>
    </xf>
    <xf numFmtId="0" fontId="5" fillId="0" borderId="0" xfId="0" applyFont="1" applyAlignment="1">
      <alignment horizontal="right"/>
    </xf>
    <xf numFmtId="43" fontId="0" fillId="0" borderId="0" xfId="0" applyNumberFormat="1" applyFont="1" applyAlignment="1">
      <alignment/>
    </xf>
    <xf numFmtId="41" fontId="0" fillId="0" borderId="0" xfId="0" applyNumberFormat="1" applyFont="1" applyFill="1" applyBorder="1" applyAlignment="1">
      <alignment/>
    </xf>
    <xf numFmtId="0" fontId="12" fillId="0" borderId="0" xfId="0" applyFont="1" applyAlignment="1" quotePrefix="1">
      <alignment/>
    </xf>
    <xf numFmtId="0" fontId="12" fillId="0" borderId="0" xfId="0" applyFont="1" applyAlignment="1">
      <alignment/>
    </xf>
    <xf numFmtId="181" fontId="12" fillId="0" borderId="0" xfId="15" applyNumberFormat="1" applyFont="1" applyAlignment="1">
      <alignment/>
    </xf>
    <xf numFmtId="0" fontId="12" fillId="0" borderId="0" xfId="0" applyFont="1" applyAlignment="1" quotePrefix="1">
      <alignment horizontal="left"/>
    </xf>
    <xf numFmtId="181" fontId="12" fillId="0" borderId="4" xfId="15" applyNumberFormat="1" applyFont="1" applyBorder="1" applyAlignment="1">
      <alignment/>
    </xf>
    <xf numFmtId="181" fontId="12" fillId="0" borderId="5" xfId="15" applyNumberFormat="1" applyFont="1" applyBorder="1" applyAlignment="1">
      <alignment/>
    </xf>
    <xf numFmtId="181" fontId="12" fillId="0" borderId="6" xfId="15" applyNumberFormat="1" applyFont="1" applyBorder="1" applyAlignment="1">
      <alignment/>
    </xf>
    <xf numFmtId="181" fontId="12" fillId="0" borderId="0" xfId="0" applyNumberFormat="1" applyFont="1" applyAlignment="1">
      <alignment/>
    </xf>
    <xf numFmtId="181" fontId="12" fillId="0" borderId="1" xfId="15" applyNumberFormat="1" applyFont="1" applyBorder="1" applyAlignment="1">
      <alignment/>
    </xf>
    <xf numFmtId="181" fontId="12" fillId="0" borderId="2" xfId="15" applyNumberFormat="1" applyFont="1" applyBorder="1" applyAlignment="1">
      <alignment/>
    </xf>
    <xf numFmtId="181" fontId="12" fillId="0" borderId="0" xfId="15" applyNumberFormat="1" applyFont="1" applyBorder="1" applyAlignment="1">
      <alignment/>
    </xf>
    <xf numFmtId="43" fontId="12" fillId="0" borderId="0" xfId="15" applyNumberFormat="1" applyFont="1" applyAlignment="1">
      <alignment/>
    </xf>
    <xf numFmtId="0" fontId="13" fillId="0" borderId="0" xfId="0" applyFont="1" applyAlignment="1">
      <alignment horizontal="centerContinuous"/>
    </xf>
    <xf numFmtId="181" fontId="0" fillId="2" borderId="0" xfId="15" applyNumberFormat="1" applyFont="1" applyFill="1" applyBorder="1" applyAlignment="1">
      <alignment horizontal="right"/>
    </xf>
    <xf numFmtId="181" fontId="4" fillId="2" borderId="0" xfId="15" applyNumberFormat="1" applyFont="1" applyFill="1" applyBorder="1" applyAlignment="1">
      <alignment horizontal="right"/>
    </xf>
    <xf numFmtId="181" fontId="0" fillId="2" borderId="7" xfId="15" applyNumberFormat="1" applyFont="1" applyFill="1" applyBorder="1" applyAlignment="1">
      <alignment horizontal="right"/>
    </xf>
    <xf numFmtId="181" fontId="0" fillId="2" borderId="0" xfId="15" applyNumberFormat="1" applyFont="1" applyFill="1" applyBorder="1" applyAlignment="1">
      <alignment/>
    </xf>
    <xf numFmtId="181" fontId="0" fillId="2" borderId="0" xfId="15" applyNumberFormat="1" applyFont="1" applyFill="1" applyBorder="1" applyAlignment="1">
      <alignment/>
    </xf>
    <xf numFmtId="181" fontId="0" fillId="2" borderId="0" xfId="15" applyNumberFormat="1" applyFont="1" applyFill="1" applyBorder="1" applyAlignment="1">
      <alignment horizontal="center"/>
    </xf>
    <xf numFmtId="181" fontId="0" fillId="2" borderId="0" xfId="15" applyNumberFormat="1" applyFont="1" applyFill="1" applyBorder="1" applyAlignment="1">
      <alignment/>
    </xf>
    <xf numFmtId="181" fontId="4" fillId="2" borderId="0" xfId="15" applyNumberFormat="1" applyFont="1" applyFill="1" applyBorder="1" applyAlignment="1">
      <alignment horizontal="center"/>
    </xf>
    <xf numFmtId="181" fontId="0" fillId="2" borderId="0" xfId="15" applyNumberFormat="1" applyFont="1" applyFill="1" applyBorder="1" applyAlignment="1">
      <alignment/>
    </xf>
    <xf numFmtId="181" fontId="0" fillId="2" borderId="0" xfId="15" applyNumberFormat="1" applyFont="1" applyFill="1" applyBorder="1" applyAlignment="1">
      <alignment horizontal="center"/>
    </xf>
    <xf numFmtId="181" fontId="0" fillId="2" borderId="7" xfId="15" applyNumberFormat="1" applyFont="1" applyFill="1" applyBorder="1" applyAlignment="1">
      <alignment horizontal="center"/>
    </xf>
    <xf numFmtId="181" fontId="0" fillId="2" borderId="7" xfId="15" applyNumberFormat="1" applyFont="1" applyFill="1" applyBorder="1" applyAlignment="1">
      <alignment/>
    </xf>
    <xf numFmtId="181" fontId="0" fillId="2" borderId="1" xfId="15" applyNumberFormat="1" applyFont="1" applyFill="1" applyBorder="1" applyAlignment="1">
      <alignment/>
    </xf>
    <xf numFmtId="0" fontId="4" fillId="2" borderId="0" xfId="0" applyFont="1" applyFill="1" applyAlignment="1">
      <alignment horizontal="left"/>
    </xf>
    <xf numFmtId="0" fontId="0" fillId="2" borderId="0" xfId="0" applyFont="1" applyFill="1" applyAlignment="1">
      <alignment/>
    </xf>
    <xf numFmtId="0" fontId="4"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xf>
    <xf numFmtId="0" fontId="4" fillId="2" borderId="0" xfId="0" applyFont="1" applyFill="1" applyAlignment="1" quotePrefix="1">
      <alignment/>
    </xf>
    <xf numFmtId="0" fontId="0" fillId="2" borderId="0" xfId="0" applyFill="1" applyAlignment="1">
      <alignment/>
    </xf>
    <xf numFmtId="181" fontId="0" fillId="2" borderId="0" xfId="15" applyNumberFormat="1" applyFont="1" applyFill="1" applyBorder="1" applyAlignment="1">
      <alignment horizontal="left"/>
    </xf>
    <xf numFmtId="0" fontId="2" fillId="2" borderId="0" xfId="0" applyFont="1" applyFill="1" applyAlignment="1">
      <alignment/>
    </xf>
    <xf numFmtId="181" fontId="2" fillId="2" borderId="0" xfId="15" applyNumberFormat="1" applyFont="1" applyFill="1" applyAlignment="1">
      <alignment/>
    </xf>
    <xf numFmtId="0" fontId="2" fillId="2" borderId="0" xfId="0" applyFont="1" applyFill="1" applyAlignment="1">
      <alignment horizontal="center"/>
    </xf>
    <xf numFmtId="0" fontId="0" fillId="2" borderId="0" xfId="0" applyFont="1" applyFill="1" applyAlignment="1">
      <alignment horizontal="right"/>
    </xf>
    <xf numFmtId="0" fontId="9" fillId="2" borderId="0" xfId="0" applyFont="1" applyFill="1" applyAlignment="1">
      <alignment/>
    </xf>
    <xf numFmtId="181" fontId="0" fillId="0" borderId="0" xfId="15" applyNumberFormat="1" applyFont="1" applyAlignment="1">
      <alignment horizontal="right"/>
    </xf>
    <xf numFmtId="181" fontId="4" fillId="2" borderId="0" xfId="15" applyNumberFormat="1" applyFont="1" applyFill="1" applyBorder="1" applyAlignment="1">
      <alignment/>
    </xf>
    <xf numFmtId="181" fontId="4" fillId="2" borderId="0" xfId="15" applyNumberFormat="1" applyFont="1" applyFill="1" applyBorder="1" applyAlignment="1">
      <alignment horizontal="right"/>
    </xf>
    <xf numFmtId="181" fontId="0" fillId="2" borderId="1" xfId="15" applyNumberFormat="1" applyFont="1" applyFill="1" applyBorder="1" applyAlignment="1">
      <alignment horizontal="right"/>
    </xf>
    <xf numFmtId="181" fontId="0" fillId="2" borderId="2" xfId="15" applyNumberFormat="1" applyFont="1" applyFill="1" applyBorder="1" applyAlignment="1">
      <alignment/>
    </xf>
    <xf numFmtId="181" fontId="0" fillId="2" borderId="2" xfId="15" applyNumberFormat="1" applyFont="1" applyFill="1" applyBorder="1" applyAlignment="1">
      <alignment horizontal="right"/>
    </xf>
    <xf numFmtId="0" fontId="0" fillId="2" borderId="0" xfId="15" applyNumberFormat="1" applyFont="1" applyFill="1" applyBorder="1" applyAlignment="1">
      <alignment/>
    </xf>
    <xf numFmtId="181" fontId="0" fillId="2" borderId="0" xfId="15" applyNumberFormat="1" applyFont="1" applyFill="1" applyBorder="1" applyAlignment="1">
      <alignment/>
    </xf>
    <xf numFmtId="0" fontId="5" fillId="0" borderId="0" xfId="0" applyFont="1" applyAlignment="1">
      <alignment horizontal="right"/>
    </xf>
    <xf numFmtId="0" fontId="4" fillId="2" borderId="0" xfId="15" applyNumberFormat="1" applyFont="1" applyFill="1" applyBorder="1" applyAlignment="1">
      <alignment horizontal="left"/>
    </xf>
    <xf numFmtId="181" fontId="0" fillId="2" borderId="0" xfId="15" applyNumberFormat="1" applyFont="1" applyFill="1" applyBorder="1" applyAlignment="1">
      <alignment horizontal="right"/>
    </xf>
    <xf numFmtId="181" fontId="0" fillId="2" borderId="0" xfId="15"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11</xdr:row>
      <xdr:rowOff>9525</xdr:rowOff>
    </xdr:from>
    <xdr:to>
      <xdr:col>4</xdr:col>
      <xdr:colOff>85725</xdr:colOff>
      <xdr:row>15</xdr:row>
      <xdr:rowOff>76200</xdr:rowOff>
    </xdr:to>
    <xdr:sp>
      <xdr:nvSpPr>
        <xdr:cNvPr id="1" name="Text 1"/>
        <xdr:cNvSpPr txBox="1">
          <a:spLocks noChangeArrowheads="1"/>
        </xdr:cNvSpPr>
      </xdr:nvSpPr>
      <xdr:spPr>
        <a:xfrm>
          <a:off x="2657475" y="1581150"/>
          <a:ext cx="733425" cy="63817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QUARTER
</a:t>
          </a:r>
          <a:r>
            <a:rPr lang="en-US" cap="none" sz="1000" b="1" i="0" u="none" baseline="0">
              <a:latin typeface="Arial"/>
              <a:ea typeface="Arial"/>
              <a:cs typeface="Arial"/>
            </a:rPr>
            <a:t>31/3/2002</a:t>
          </a:r>
        </a:p>
      </xdr:txBody>
    </xdr:sp>
    <xdr:clientData/>
  </xdr:twoCellAnchor>
  <xdr:twoCellAnchor>
    <xdr:from>
      <xdr:col>7</xdr:col>
      <xdr:colOff>152400</xdr:colOff>
      <xdr:row>11</xdr:row>
      <xdr:rowOff>9525</xdr:rowOff>
    </xdr:from>
    <xdr:to>
      <xdr:col>8</xdr:col>
      <xdr:colOff>95250</xdr:colOff>
      <xdr:row>15</xdr:row>
      <xdr:rowOff>76200</xdr:rowOff>
    </xdr:to>
    <xdr:sp>
      <xdr:nvSpPr>
        <xdr:cNvPr id="2" name="Text 2"/>
        <xdr:cNvSpPr txBox="1">
          <a:spLocks noChangeArrowheads="1"/>
        </xdr:cNvSpPr>
      </xdr:nvSpPr>
      <xdr:spPr>
        <a:xfrm>
          <a:off x="4610100" y="1581150"/>
          <a:ext cx="742950" cy="63817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31/3/2002</a:t>
          </a:r>
        </a:p>
      </xdr:txBody>
    </xdr:sp>
    <xdr:clientData/>
  </xdr:twoCellAnchor>
  <xdr:twoCellAnchor>
    <xdr:from>
      <xdr:col>5</xdr:col>
      <xdr:colOff>38100</xdr:colOff>
      <xdr:row>11</xdr:row>
      <xdr:rowOff>9525</xdr:rowOff>
    </xdr:from>
    <xdr:to>
      <xdr:col>7</xdr:col>
      <xdr:colOff>76200</xdr:colOff>
      <xdr:row>15</xdr:row>
      <xdr:rowOff>76200</xdr:rowOff>
    </xdr:to>
    <xdr:sp>
      <xdr:nvSpPr>
        <xdr:cNvPr id="3" name="Text 3"/>
        <xdr:cNvSpPr txBox="1">
          <a:spLocks noChangeArrowheads="1"/>
        </xdr:cNvSpPr>
      </xdr:nvSpPr>
      <xdr:spPr>
        <a:xfrm>
          <a:off x="3533775" y="1581150"/>
          <a:ext cx="1000125" cy="63817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PRECEDING YEAR
CORRESPONDING
QUARTER
</a:t>
          </a:r>
          <a:r>
            <a:rPr lang="en-US" cap="none" sz="1000" b="1" i="0" u="none" baseline="0">
              <a:latin typeface="Arial"/>
              <a:ea typeface="Arial"/>
              <a:cs typeface="Arial"/>
            </a:rPr>
            <a:t>31/3/2001</a:t>
          </a:r>
        </a:p>
      </xdr:txBody>
    </xdr:sp>
    <xdr:clientData/>
  </xdr:twoCellAnchor>
  <xdr:twoCellAnchor>
    <xdr:from>
      <xdr:col>9</xdr:col>
      <xdr:colOff>28575</xdr:colOff>
      <xdr:row>11</xdr:row>
      <xdr:rowOff>0</xdr:rowOff>
    </xdr:from>
    <xdr:to>
      <xdr:col>10</xdr:col>
      <xdr:colOff>190500</xdr:colOff>
      <xdr:row>16</xdr:row>
      <xdr:rowOff>85725</xdr:rowOff>
    </xdr:to>
    <xdr:sp>
      <xdr:nvSpPr>
        <xdr:cNvPr id="4" name="Text 4"/>
        <xdr:cNvSpPr txBox="1">
          <a:spLocks noChangeArrowheads="1"/>
        </xdr:cNvSpPr>
      </xdr:nvSpPr>
      <xdr:spPr>
        <a:xfrm>
          <a:off x="5505450" y="1571625"/>
          <a:ext cx="962025" cy="80962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PRECEDING YEAR
CORRESPONDING
PERIOD
</a:t>
          </a:r>
          <a:r>
            <a:rPr lang="en-US" cap="none" sz="1000" b="1" i="0" u="none" baseline="0">
              <a:latin typeface="Arial"/>
              <a:ea typeface="Arial"/>
              <a:cs typeface="Arial"/>
            </a:rPr>
            <a:t>31/3/2001
</a:t>
          </a:r>
        </a:p>
      </xdr:txBody>
    </xdr:sp>
    <xdr:clientData/>
  </xdr:twoCellAnchor>
  <xdr:twoCellAnchor>
    <xdr:from>
      <xdr:col>1</xdr:col>
      <xdr:colOff>419100</xdr:colOff>
      <xdr:row>79</xdr:row>
      <xdr:rowOff>0</xdr:rowOff>
    </xdr:from>
    <xdr:to>
      <xdr:col>10</xdr:col>
      <xdr:colOff>85725</xdr:colOff>
      <xdr:row>81</xdr:row>
      <xdr:rowOff>57150</xdr:rowOff>
    </xdr:to>
    <xdr:sp>
      <xdr:nvSpPr>
        <xdr:cNvPr id="5" name="Text 5"/>
        <xdr:cNvSpPr txBox="1">
          <a:spLocks noChangeArrowheads="1"/>
        </xdr:cNvSpPr>
      </xdr:nvSpPr>
      <xdr:spPr>
        <a:xfrm>
          <a:off x="704850" y="10182225"/>
          <a:ext cx="5657850" cy="381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Not applicable.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3</xdr:row>
      <xdr:rowOff>114300</xdr:rowOff>
    </xdr:from>
    <xdr:to>
      <xdr:col>4</xdr:col>
      <xdr:colOff>238125</xdr:colOff>
      <xdr:row>11</xdr:row>
      <xdr:rowOff>47625</xdr:rowOff>
    </xdr:to>
    <xdr:sp>
      <xdr:nvSpPr>
        <xdr:cNvPr id="1" name="Text 1"/>
        <xdr:cNvSpPr txBox="1">
          <a:spLocks noChangeArrowheads="1"/>
        </xdr:cNvSpPr>
      </xdr:nvSpPr>
      <xdr:spPr>
        <a:xfrm>
          <a:off x="3190875" y="533400"/>
          <a:ext cx="1038225" cy="100012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AS AT END OF CURRENT
QUARTER</a:t>
          </a:r>
          <a:r>
            <a:rPr lang="en-US" cap="none" sz="900" b="1" i="0" u="none" baseline="0">
              <a:latin typeface="Arial"/>
              <a:ea typeface="Arial"/>
              <a:cs typeface="Arial"/>
            </a:rPr>
            <a:t>
31/3/2002</a:t>
          </a:r>
          <a:r>
            <a:rPr lang="en-US" cap="none" sz="1000" b="1" i="0" u="none" baseline="0">
              <a:latin typeface="Arial"/>
              <a:ea typeface="Arial"/>
              <a:cs typeface="Arial"/>
            </a:rPr>
            <a:t>
RM'000</a:t>
          </a:r>
        </a:p>
      </xdr:txBody>
    </xdr:sp>
    <xdr:clientData/>
  </xdr:twoCellAnchor>
  <xdr:twoCellAnchor>
    <xdr:from>
      <xdr:col>5</xdr:col>
      <xdr:colOff>219075</xdr:colOff>
      <xdr:row>2</xdr:row>
      <xdr:rowOff>152400</xdr:rowOff>
    </xdr:from>
    <xdr:to>
      <xdr:col>6</xdr:col>
      <xdr:colOff>228600</xdr:colOff>
      <xdr:row>11</xdr:row>
      <xdr:rowOff>38100</xdr:rowOff>
    </xdr:to>
    <xdr:sp>
      <xdr:nvSpPr>
        <xdr:cNvPr id="2" name="Text 2"/>
        <xdr:cNvSpPr txBox="1">
          <a:spLocks noChangeArrowheads="1"/>
        </xdr:cNvSpPr>
      </xdr:nvSpPr>
      <xdr:spPr>
        <a:xfrm>
          <a:off x="4457700" y="371475"/>
          <a:ext cx="1038225" cy="1152525"/>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t>
          </a:r>
          <a:r>
            <a:rPr lang="en-US" cap="none" sz="800" b="1" i="0" u="none" baseline="0">
              <a:latin typeface="Arial"/>
              <a:ea typeface="Arial"/>
              <a:cs typeface="Arial"/>
            </a:rPr>
            <a:t>AS AT PRECEDING
FINANCIAL 
YEAR END
</a:t>
          </a:r>
          <a:r>
            <a:rPr lang="en-US" cap="none" sz="900" b="1" i="0" u="none" baseline="0">
              <a:latin typeface="Arial"/>
              <a:ea typeface="Arial"/>
              <a:cs typeface="Arial"/>
            </a:rPr>
            <a:t>31/12/2001</a:t>
          </a:r>
          <a:r>
            <a:rPr lang="en-US" cap="none" sz="1000" b="1" i="0" u="none" baseline="0">
              <a:latin typeface="Arial"/>
              <a:ea typeface="Arial"/>
              <a:cs typeface="Arial"/>
            </a:rPr>
            <a:t>
(audited)
RM'000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11</xdr:col>
      <xdr:colOff>0</xdr:colOff>
      <xdr:row>7</xdr:row>
      <xdr:rowOff>38100</xdr:rowOff>
    </xdr:to>
    <xdr:sp>
      <xdr:nvSpPr>
        <xdr:cNvPr id="1" name="Text 1"/>
        <xdr:cNvSpPr txBox="1">
          <a:spLocks noChangeArrowheads="1"/>
        </xdr:cNvSpPr>
      </xdr:nvSpPr>
      <xdr:spPr>
        <a:xfrm>
          <a:off x="276225" y="638175"/>
          <a:ext cx="5762625"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financial statements of the Group are prepared using the same accounting policies, method of computation and basis of consolidation as those used in the preparation of the audited financial statements for the financial year ended 31 December 2001.</a:t>
          </a:r>
        </a:p>
      </xdr:txBody>
    </xdr:sp>
    <xdr:clientData/>
  </xdr:twoCellAnchor>
  <xdr:twoCellAnchor>
    <xdr:from>
      <xdr:col>1</xdr:col>
      <xdr:colOff>0</xdr:colOff>
      <xdr:row>87</xdr:row>
      <xdr:rowOff>0</xdr:rowOff>
    </xdr:from>
    <xdr:to>
      <xdr:col>10</xdr:col>
      <xdr:colOff>838200</xdr:colOff>
      <xdr:row>87</xdr:row>
      <xdr:rowOff>0</xdr:rowOff>
    </xdr:to>
    <xdr:sp>
      <xdr:nvSpPr>
        <xdr:cNvPr id="2" name="Text 3"/>
        <xdr:cNvSpPr txBox="1">
          <a:spLocks noChangeArrowheads="1"/>
        </xdr:cNvSpPr>
      </xdr:nvSpPr>
      <xdr:spPr>
        <a:xfrm>
          <a:off x="266700" y="12915900"/>
          <a:ext cx="5762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9525</xdr:colOff>
      <xdr:row>156</xdr:row>
      <xdr:rowOff>9525</xdr:rowOff>
    </xdr:from>
    <xdr:to>
      <xdr:col>10</xdr:col>
      <xdr:colOff>723900</xdr:colOff>
      <xdr:row>159</xdr:row>
      <xdr:rowOff>95250</xdr:rowOff>
    </xdr:to>
    <xdr:sp>
      <xdr:nvSpPr>
        <xdr:cNvPr id="3" name="Text 4"/>
        <xdr:cNvSpPr txBox="1">
          <a:spLocks noChangeArrowheads="1"/>
        </xdr:cNvSpPr>
      </xdr:nvSpPr>
      <xdr:spPr>
        <a:xfrm>
          <a:off x="276225" y="23583900"/>
          <a:ext cx="5638800" cy="571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issuances and repayments of debt and equity securities, share buy-backs, share cancellations, shares held as treasury shares and resale of treasury shares by the Company for the financial period under review.</a:t>
          </a:r>
        </a:p>
      </xdr:txBody>
    </xdr:sp>
    <xdr:clientData/>
  </xdr:twoCellAnchor>
  <xdr:twoCellAnchor>
    <xdr:from>
      <xdr:col>1</xdr:col>
      <xdr:colOff>0</xdr:colOff>
      <xdr:row>66</xdr:row>
      <xdr:rowOff>0</xdr:rowOff>
    </xdr:from>
    <xdr:to>
      <xdr:col>10</xdr:col>
      <xdr:colOff>838200</xdr:colOff>
      <xdr:row>68</xdr:row>
      <xdr:rowOff>47625</xdr:rowOff>
    </xdr:to>
    <xdr:sp>
      <xdr:nvSpPr>
        <xdr:cNvPr id="4" name="Text 7"/>
        <xdr:cNvSpPr txBox="1">
          <a:spLocks noChangeArrowheads="1"/>
        </xdr:cNvSpPr>
      </xdr:nvSpPr>
      <xdr:spPr>
        <a:xfrm>
          <a:off x="266700" y="10067925"/>
          <a:ext cx="5762625"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profits on sale of investments and/or properties for the financial period under review other than as disclosed in Note 2.</a:t>
          </a:r>
        </a:p>
      </xdr:txBody>
    </xdr:sp>
    <xdr:clientData/>
  </xdr:twoCellAnchor>
  <xdr:twoCellAnchor>
    <xdr:from>
      <xdr:col>1</xdr:col>
      <xdr:colOff>19050</xdr:colOff>
      <xdr:row>199</xdr:row>
      <xdr:rowOff>0</xdr:rowOff>
    </xdr:from>
    <xdr:to>
      <xdr:col>10</xdr:col>
      <xdr:colOff>762000</xdr:colOff>
      <xdr:row>199</xdr:row>
      <xdr:rowOff>0</xdr:rowOff>
    </xdr:to>
    <xdr:sp>
      <xdr:nvSpPr>
        <xdr:cNvPr id="5" name="Text 8"/>
        <xdr:cNvSpPr txBox="1">
          <a:spLocks noChangeArrowheads="1"/>
        </xdr:cNvSpPr>
      </xdr:nvSpPr>
      <xdr:spPr>
        <a:xfrm>
          <a:off x="285750" y="29775150"/>
          <a:ext cx="5667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219075</xdr:colOff>
      <xdr:row>241</xdr:row>
      <xdr:rowOff>9525</xdr:rowOff>
    </xdr:from>
    <xdr:to>
      <xdr:col>11</xdr:col>
      <xdr:colOff>0</xdr:colOff>
      <xdr:row>246</xdr:row>
      <xdr:rowOff>66675</xdr:rowOff>
    </xdr:to>
    <xdr:sp>
      <xdr:nvSpPr>
        <xdr:cNvPr id="6" name="Text 11"/>
        <xdr:cNvSpPr txBox="1">
          <a:spLocks noChangeArrowheads="1"/>
        </xdr:cNvSpPr>
      </xdr:nvSpPr>
      <xdr:spPr>
        <a:xfrm>
          <a:off x="485775" y="36156900"/>
          <a:ext cx="5553075" cy="866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suit was filed on 28 May 1996, in the High Court of Kuala Lumpur by three minority shareholders of MUI, who hold a total of 48,800 shares, against the Company, all its directors and 3 others seeking inter alia, declaration that the acquisition of all shares in the capital of PM Holdings  be declared void.  No trial date has been fixed todate and the Company's solicitor is of the considered opinion that the chances of success of the Company and its Directors are good.</a:t>
          </a:r>
        </a:p>
      </xdr:txBody>
    </xdr:sp>
    <xdr:clientData/>
  </xdr:twoCellAnchor>
  <xdr:twoCellAnchor>
    <xdr:from>
      <xdr:col>2</xdr:col>
      <xdr:colOff>0</xdr:colOff>
      <xdr:row>247</xdr:row>
      <xdr:rowOff>0</xdr:rowOff>
    </xdr:from>
    <xdr:to>
      <xdr:col>11</xdr:col>
      <xdr:colOff>9525</xdr:colOff>
      <xdr:row>252</xdr:row>
      <xdr:rowOff>28575</xdr:rowOff>
    </xdr:to>
    <xdr:sp>
      <xdr:nvSpPr>
        <xdr:cNvPr id="7" name="Text 12"/>
        <xdr:cNvSpPr txBox="1">
          <a:spLocks noChangeArrowheads="1"/>
        </xdr:cNvSpPr>
      </xdr:nvSpPr>
      <xdr:spPr>
        <a:xfrm>
          <a:off x="485775" y="37118925"/>
          <a:ext cx="5562600" cy="8382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suit was filed on 17 May 1996, in the High Court of Kuala Lumpur by LDSB against PM Holdings and all its former directors for breach of directors' duties in conducting the affairs of PM Holdings during the period involved with the takeover offer by the Company for PM Holdings.  The suit also seeks to declare, inter alia, that various options granted by PM Holdings under the PM Holdings' Executive Share Option Scheme are void.  
</a:t>
          </a:r>
        </a:p>
      </xdr:txBody>
    </xdr:sp>
    <xdr:clientData/>
  </xdr:twoCellAnchor>
  <xdr:twoCellAnchor>
    <xdr:from>
      <xdr:col>2</xdr:col>
      <xdr:colOff>0</xdr:colOff>
      <xdr:row>105</xdr:row>
      <xdr:rowOff>28575</xdr:rowOff>
    </xdr:from>
    <xdr:to>
      <xdr:col>10</xdr:col>
      <xdr:colOff>723900</xdr:colOff>
      <xdr:row>109</xdr:row>
      <xdr:rowOff>66675</xdr:rowOff>
    </xdr:to>
    <xdr:sp>
      <xdr:nvSpPr>
        <xdr:cNvPr id="8" name="Text 19"/>
        <xdr:cNvSpPr txBox="1">
          <a:spLocks noChangeArrowheads="1"/>
        </xdr:cNvSpPr>
      </xdr:nvSpPr>
      <xdr:spPr>
        <a:xfrm>
          <a:off x="485775" y="15630525"/>
          <a:ext cx="5429250" cy="685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schemes of arrangement of PM Holdings and certain of its subsidiaries ("Scheme"), including PM Capital, PM Securities Sdn Bhd ("PM Securities") and Pan Malaysia Equities Sdn Bhd ("PM Equities")   which were implemented on 29 December 1999 have been completed except for settlement with certain scheme creditors.</a:t>
          </a:r>
        </a:p>
      </xdr:txBody>
    </xdr:sp>
    <xdr:clientData/>
  </xdr:twoCellAnchor>
  <xdr:twoCellAnchor>
    <xdr:from>
      <xdr:col>1</xdr:col>
      <xdr:colOff>9525</xdr:colOff>
      <xdr:row>91</xdr:row>
      <xdr:rowOff>0</xdr:rowOff>
    </xdr:from>
    <xdr:to>
      <xdr:col>11</xdr:col>
      <xdr:colOff>0</xdr:colOff>
      <xdr:row>91</xdr:row>
      <xdr:rowOff>0</xdr:rowOff>
    </xdr:to>
    <xdr:sp>
      <xdr:nvSpPr>
        <xdr:cNvPr id="9" name="Text 22"/>
        <xdr:cNvSpPr txBox="1">
          <a:spLocks noChangeArrowheads="1"/>
        </xdr:cNvSpPr>
      </xdr:nvSpPr>
      <xdr:spPr>
        <a:xfrm>
          <a:off x="276225" y="13554075"/>
          <a:ext cx="5762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219075</xdr:colOff>
      <xdr:row>125</xdr:row>
      <xdr:rowOff>9525</xdr:rowOff>
    </xdr:from>
    <xdr:to>
      <xdr:col>10</xdr:col>
      <xdr:colOff>714375</xdr:colOff>
      <xdr:row>129</xdr:row>
      <xdr:rowOff>66675</xdr:rowOff>
    </xdr:to>
    <xdr:sp>
      <xdr:nvSpPr>
        <xdr:cNvPr id="10" name="Text 23"/>
        <xdr:cNvSpPr txBox="1">
          <a:spLocks noChangeArrowheads="1"/>
        </xdr:cNvSpPr>
      </xdr:nvSpPr>
      <xdr:spPr>
        <a:xfrm>
          <a:off x="485775" y="18745200"/>
          <a:ext cx="5419725" cy="7048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26 April 2001 and 20 June 2001, the SC and FIC respectively have approved an extension of 12 months to 30 June 2002 for PM Holdings to implement its special issue of 75,270,000 new ordinary shares of RM1.00 each at an issue price of RM1.00 per share to Bumiputera investors to be approved by the Ministry of International Trade and Industry.</a:t>
          </a:r>
        </a:p>
      </xdr:txBody>
    </xdr:sp>
    <xdr:clientData/>
  </xdr:twoCellAnchor>
  <xdr:twoCellAnchor>
    <xdr:from>
      <xdr:col>2</xdr:col>
      <xdr:colOff>0</xdr:colOff>
      <xdr:row>269</xdr:row>
      <xdr:rowOff>0</xdr:rowOff>
    </xdr:from>
    <xdr:to>
      <xdr:col>11</xdr:col>
      <xdr:colOff>9525</xdr:colOff>
      <xdr:row>273</xdr:row>
      <xdr:rowOff>38100</xdr:rowOff>
    </xdr:to>
    <xdr:sp>
      <xdr:nvSpPr>
        <xdr:cNvPr id="11" name="Text 27"/>
        <xdr:cNvSpPr txBox="1">
          <a:spLocks noChangeArrowheads="1"/>
        </xdr:cNvSpPr>
      </xdr:nvSpPr>
      <xdr:spPr>
        <a:xfrm>
          <a:off x="485775" y="40681275"/>
          <a:ext cx="5562600" cy="6858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Securities (the "Defendant") has received a Statement of Claim from a director of the company (the "Plaintiff"). The Plaintiff is claiming the sum of RM15.4 million being commission retained by the Defendant arising from securities dealt by the Plaintiff together with such other sums alleged to be due pursuant to the Plaintiff's appointment with the Defendant.
</a:t>
          </a:r>
        </a:p>
      </xdr:txBody>
    </xdr:sp>
    <xdr:clientData/>
  </xdr:twoCellAnchor>
  <xdr:twoCellAnchor>
    <xdr:from>
      <xdr:col>1</xdr:col>
      <xdr:colOff>9525</xdr:colOff>
      <xdr:row>278</xdr:row>
      <xdr:rowOff>0</xdr:rowOff>
    </xdr:from>
    <xdr:to>
      <xdr:col>10</xdr:col>
      <xdr:colOff>581025</xdr:colOff>
      <xdr:row>278</xdr:row>
      <xdr:rowOff>0</xdr:rowOff>
    </xdr:to>
    <xdr:sp>
      <xdr:nvSpPr>
        <xdr:cNvPr id="12" name="Text 32"/>
        <xdr:cNvSpPr txBox="1">
          <a:spLocks noChangeArrowheads="1"/>
        </xdr:cNvSpPr>
      </xdr:nvSpPr>
      <xdr:spPr>
        <a:xfrm>
          <a:off x="276225" y="42138600"/>
          <a:ext cx="5495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analysis of the Group operations for the  financial period under review is as follows:-</a:t>
          </a:r>
        </a:p>
      </xdr:txBody>
    </xdr:sp>
    <xdr:clientData/>
  </xdr:twoCellAnchor>
  <xdr:twoCellAnchor>
    <xdr:from>
      <xdr:col>1</xdr:col>
      <xdr:colOff>219075</xdr:colOff>
      <xdr:row>71</xdr:row>
      <xdr:rowOff>9525</xdr:rowOff>
    </xdr:from>
    <xdr:to>
      <xdr:col>10</xdr:col>
      <xdr:colOff>838200</xdr:colOff>
      <xdr:row>73</xdr:row>
      <xdr:rowOff>47625</xdr:rowOff>
    </xdr:to>
    <xdr:sp>
      <xdr:nvSpPr>
        <xdr:cNvPr id="13" name="Text 34"/>
        <xdr:cNvSpPr txBox="1">
          <a:spLocks noChangeArrowheads="1"/>
        </xdr:cNvSpPr>
      </xdr:nvSpPr>
      <xdr:spPr>
        <a:xfrm>
          <a:off x="485775" y="10763250"/>
          <a:ext cx="5543550"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and disposals of quoted securities of the Group for the financial period under review, other than those of the stockbroking and insurance subsidiaries.</a:t>
          </a:r>
        </a:p>
      </xdr:txBody>
    </xdr:sp>
    <xdr:clientData/>
  </xdr:twoCellAnchor>
  <xdr:twoCellAnchor>
    <xdr:from>
      <xdr:col>1</xdr:col>
      <xdr:colOff>219075</xdr:colOff>
      <xdr:row>175</xdr:row>
      <xdr:rowOff>19050</xdr:rowOff>
    </xdr:from>
    <xdr:to>
      <xdr:col>10</xdr:col>
      <xdr:colOff>609600</xdr:colOff>
      <xdr:row>177</xdr:row>
      <xdr:rowOff>0</xdr:rowOff>
    </xdr:to>
    <xdr:sp>
      <xdr:nvSpPr>
        <xdr:cNvPr id="14" name="Text 35"/>
        <xdr:cNvSpPr txBox="1">
          <a:spLocks noChangeArrowheads="1"/>
        </xdr:cNvSpPr>
      </xdr:nvSpPr>
      <xdr:spPr>
        <a:xfrm>
          <a:off x="485775" y="26231850"/>
          <a:ext cx="5314950" cy="3048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Foreign borrowings in Ringgit equivalent as at 31 March 2002 included in (a) above are as follows:-</a:t>
          </a:r>
        </a:p>
      </xdr:txBody>
    </xdr:sp>
    <xdr:clientData/>
  </xdr:twoCellAnchor>
  <xdr:twoCellAnchor>
    <xdr:from>
      <xdr:col>1</xdr:col>
      <xdr:colOff>219075</xdr:colOff>
      <xdr:row>185</xdr:row>
      <xdr:rowOff>9525</xdr:rowOff>
    </xdr:from>
    <xdr:to>
      <xdr:col>10</xdr:col>
      <xdr:colOff>628650</xdr:colOff>
      <xdr:row>187</xdr:row>
      <xdr:rowOff>76200</xdr:rowOff>
    </xdr:to>
    <xdr:sp>
      <xdr:nvSpPr>
        <xdr:cNvPr id="15" name="Text 36"/>
        <xdr:cNvSpPr txBox="1">
          <a:spLocks noChangeArrowheads="1"/>
        </xdr:cNvSpPr>
      </xdr:nvSpPr>
      <xdr:spPr>
        <a:xfrm>
          <a:off x="485775" y="27736800"/>
          <a:ext cx="5334000" cy="3238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foreign borrowings above are taken by the foreign subsidiaries of the Group.</a:t>
          </a:r>
        </a:p>
      </xdr:txBody>
    </xdr:sp>
    <xdr:clientData/>
  </xdr:twoCellAnchor>
  <xdr:twoCellAnchor>
    <xdr:from>
      <xdr:col>1</xdr:col>
      <xdr:colOff>219075</xdr:colOff>
      <xdr:row>74</xdr:row>
      <xdr:rowOff>9525</xdr:rowOff>
    </xdr:from>
    <xdr:to>
      <xdr:col>11</xdr:col>
      <xdr:colOff>0</xdr:colOff>
      <xdr:row>76</xdr:row>
      <xdr:rowOff>66675</xdr:rowOff>
    </xdr:to>
    <xdr:sp>
      <xdr:nvSpPr>
        <xdr:cNvPr id="16" name="Text 37"/>
        <xdr:cNvSpPr txBox="1">
          <a:spLocks noChangeArrowheads="1"/>
        </xdr:cNvSpPr>
      </xdr:nvSpPr>
      <xdr:spPr>
        <a:xfrm>
          <a:off x="485775" y="11134725"/>
          <a:ext cx="5553075"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Total investments in quoted securities of the Group as at 31 March 2002, other than those of the stockbroking and insurance subsidiaries,  are as follows:-</a:t>
          </a:r>
        </a:p>
      </xdr:txBody>
    </xdr:sp>
    <xdr:clientData/>
  </xdr:twoCellAnchor>
  <xdr:twoCellAnchor>
    <xdr:from>
      <xdr:col>1</xdr:col>
      <xdr:colOff>0</xdr:colOff>
      <xdr:row>93</xdr:row>
      <xdr:rowOff>9525</xdr:rowOff>
    </xdr:from>
    <xdr:to>
      <xdr:col>10</xdr:col>
      <xdr:colOff>838200</xdr:colOff>
      <xdr:row>100</xdr:row>
      <xdr:rowOff>85725</xdr:rowOff>
    </xdr:to>
    <xdr:sp>
      <xdr:nvSpPr>
        <xdr:cNvPr id="17" name="Text 38"/>
        <xdr:cNvSpPr txBox="1">
          <a:spLocks noChangeArrowheads="1"/>
        </xdr:cNvSpPr>
      </xdr:nvSpPr>
      <xdr:spPr>
        <a:xfrm>
          <a:off x="266700" y="13811250"/>
          <a:ext cx="5762625" cy="12096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MUI Prop, a subsidiary,  implemented a special issue of 78,977,000 new ordinary shares of RM0.50 each at an issue price of RM1.00 per share to Bumiputera investors approved by the MITI.  A total of 71,899,934 shares were applied for and issued to the approved Bumiputera investors.  The issuance of the balance 7,077,066 shares is still pending completion in view of the current market prices of the shares. On 28 December 2001 and 29 April 2002, the Securities Commission ("SC") and the Foreign Investment Committee ("FIC") respectively have approved the extension of the time until 31 December 2002 for MUI Prop to fully complete the special issue.</a:t>
          </a:r>
        </a:p>
      </xdr:txBody>
    </xdr:sp>
    <xdr:clientData/>
  </xdr:twoCellAnchor>
  <xdr:twoCellAnchor>
    <xdr:from>
      <xdr:col>9</xdr:col>
      <xdr:colOff>190500</xdr:colOff>
      <xdr:row>13</xdr:row>
      <xdr:rowOff>66675</xdr:rowOff>
    </xdr:from>
    <xdr:to>
      <xdr:col>10</xdr:col>
      <xdr:colOff>142875</xdr:colOff>
      <xdr:row>17</xdr:row>
      <xdr:rowOff>95250</xdr:rowOff>
    </xdr:to>
    <xdr:sp>
      <xdr:nvSpPr>
        <xdr:cNvPr id="18" name="Text 49"/>
        <xdr:cNvSpPr txBox="1">
          <a:spLocks noChangeArrowheads="1"/>
        </xdr:cNvSpPr>
      </xdr:nvSpPr>
      <xdr:spPr>
        <a:xfrm>
          <a:off x="4610100" y="2047875"/>
          <a:ext cx="723900" cy="67627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31/3/2002</a:t>
          </a:r>
        </a:p>
      </xdr:txBody>
    </xdr:sp>
    <xdr:clientData/>
  </xdr:twoCellAnchor>
  <xdr:twoCellAnchor>
    <xdr:from>
      <xdr:col>9</xdr:col>
      <xdr:colOff>209550</xdr:colOff>
      <xdr:row>43</xdr:row>
      <xdr:rowOff>95250</xdr:rowOff>
    </xdr:from>
    <xdr:to>
      <xdr:col>10</xdr:col>
      <xdr:colOff>114300</xdr:colOff>
      <xdr:row>47</xdr:row>
      <xdr:rowOff>47625</xdr:rowOff>
    </xdr:to>
    <xdr:sp>
      <xdr:nvSpPr>
        <xdr:cNvPr id="19" name="Text 51"/>
        <xdr:cNvSpPr txBox="1">
          <a:spLocks noChangeArrowheads="1"/>
        </xdr:cNvSpPr>
      </xdr:nvSpPr>
      <xdr:spPr>
        <a:xfrm>
          <a:off x="4629150" y="6734175"/>
          <a:ext cx="676275" cy="60007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31/3/2002</a:t>
          </a:r>
        </a:p>
      </xdr:txBody>
    </xdr:sp>
    <xdr:clientData/>
  </xdr:twoCellAnchor>
  <xdr:twoCellAnchor>
    <xdr:from>
      <xdr:col>1</xdr:col>
      <xdr:colOff>219075</xdr:colOff>
      <xdr:row>204</xdr:row>
      <xdr:rowOff>0</xdr:rowOff>
    </xdr:from>
    <xdr:to>
      <xdr:col>10</xdr:col>
      <xdr:colOff>752475</xdr:colOff>
      <xdr:row>204</xdr:row>
      <xdr:rowOff>0</xdr:rowOff>
    </xdr:to>
    <xdr:sp>
      <xdr:nvSpPr>
        <xdr:cNvPr id="20" name="Text 55"/>
        <xdr:cNvSpPr txBox="1">
          <a:spLocks noChangeArrowheads="1"/>
        </xdr:cNvSpPr>
      </xdr:nvSpPr>
      <xdr:spPr>
        <a:xfrm>
          <a:off x="485775" y="30584775"/>
          <a:ext cx="54578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Network Foods Limited ("NFL"), a subsidiary of PMC, has entered into forward exchange contracts to hedge certain purchase commitments for imported confectionery lines from overseas suppliers against exchange rate movements.  The aggregates of outstanding forward exchange contracts as at 24 August 2000 are as follows:-
</a:t>
          </a:r>
        </a:p>
      </xdr:txBody>
    </xdr:sp>
    <xdr:clientData/>
  </xdr:twoCellAnchor>
  <xdr:twoCellAnchor>
    <xdr:from>
      <xdr:col>2</xdr:col>
      <xdr:colOff>0</xdr:colOff>
      <xdr:row>256</xdr:row>
      <xdr:rowOff>0</xdr:rowOff>
    </xdr:from>
    <xdr:to>
      <xdr:col>11</xdr:col>
      <xdr:colOff>0</xdr:colOff>
      <xdr:row>261</xdr:row>
      <xdr:rowOff>57150</xdr:rowOff>
    </xdr:to>
    <xdr:sp>
      <xdr:nvSpPr>
        <xdr:cNvPr id="21" name="Text 56"/>
        <xdr:cNvSpPr txBox="1">
          <a:spLocks noChangeArrowheads="1"/>
        </xdr:cNvSpPr>
      </xdr:nvSpPr>
      <xdr:spPr>
        <a:xfrm>
          <a:off x="485775" y="38576250"/>
          <a:ext cx="5553075" cy="866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parties have consented to an order ("Order") essentially restraining PM Holdings from issuing any new shares such as to increase the capital beyond 197,804,678 ordinary shares of RM1.00 each except for such shares as are exempted by the Order of Court dated 3 August 1996. Subsequently, the Order was varied to the extent that PM Holdings be at liberty to issue further new shares for the purposes of carrying out a rights issue, a special issue and schemes of arrangement.
</a:t>
          </a:r>
        </a:p>
      </xdr:txBody>
    </xdr:sp>
    <xdr:clientData/>
  </xdr:twoCellAnchor>
  <xdr:twoCellAnchor>
    <xdr:from>
      <xdr:col>2</xdr:col>
      <xdr:colOff>0</xdr:colOff>
      <xdr:row>162</xdr:row>
      <xdr:rowOff>9525</xdr:rowOff>
    </xdr:from>
    <xdr:to>
      <xdr:col>10</xdr:col>
      <xdr:colOff>628650</xdr:colOff>
      <xdr:row>163</xdr:row>
      <xdr:rowOff>85725</xdr:rowOff>
    </xdr:to>
    <xdr:sp>
      <xdr:nvSpPr>
        <xdr:cNvPr id="22" name="Text 58"/>
        <xdr:cNvSpPr txBox="1">
          <a:spLocks noChangeArrowheads="1"/>
        </xdr:cNvSpPr>
      </xdr:nvSpPr>
      <xdr:spPr>
        <a:xfrm>
          <a:off x="485775" y="24441150"/>
          <a:ext cx="5334000" cy="2381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Total Group borrowings as at 31 March 2002 are as follows:-</a:t>
          </a:r>
        </a:p>
      </xdr:txBody>
    </xdr:sp>
    <xdr:clientData/>
  </xdr:twoCellAnchor>
  <xdr:twoCellAnchor>
    <xdr:from>
      <xdr:col>7</xdr:col>
      <xdr:colOff>552450</xdr:colOff>
      <xdr:row>204</xdr:row>
      <xdr:rowOff>0</xdr:rowOff>
    </xdr:from>
    <xdr:to>
      <xdr:col>9</xdr:col>
      <xdr:colOff>381000</xdr:colOff>
      <xdr:row>204</xdr:row>
      <xdr:rowOff>0</xdr:rowOff>
    </xdr:to>
    <xdr:sp>
      <xdr:nvSpPr>
        <xdr:cNvPr id="23" name="Text 63"/>
        <xdr:cNvSpPr txBox="1">
          <a:spLocks noChangeArrowheads="1"/>
        </xdr:cNvSpPr>
      </xdr:nvSpPr>
      <xdr:spPr>
        <a:xfrm>
          <a:off x="3362325" y="30584775"/>
          <a:ext cx="143827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Australian
dollars to
be purchased</a:t>
          </a:r>
          <a:r>
            <a:rPr lang="en-US" cap="none" sz="1000" b="1" i="0" u="none" baseline="0">
              <a:latin typeface="Arial"/>
              <a:ea typeface="Arial"/>
              <a:cs typeface="Arial"/>
            </a:rPr>
            <a:t>
A$'000</a:t>
          </a:r>
        </a:p>
      </xdr:txBody>
    </xdr:sp>
    <xdr:clientData/>
  </xdr:twoCellAnchor>
  <xdr:twoCellAnchor>
    <xdr:from>
      <xdr:col>10</xdr:col>
      <xdr:colOff>38100</xdr:colOff>
      <xdr:row>204</xdr:row>
      <xdr:rowOff>0</xdr:rowOff>
    </xdr:from>
    <xdr:to>
      <xdr:col>11</xdr:col>
      <xdr:colOff>152400</xdr:colOff>
      <xdr:row>204</xdr:row>
      <xdr:rowOff>0</xdr:rowOff>
    </xdr:to>
    <xdr:sp>
      <xdr:nvSpPr>
        <xdr:cNvPr id="24" name="Text 65"/>
        <xdr:cNvSpPr txBox="1">
          <a:spLocks noChangeArrowheads="1"/>
        </xdr:cNvSpPr>
      </xdr:nvSpPr>
      <xdr:spPr>
        <a:xfrm>
          <a:off x="5229225" y="30584775"/>
          <a:ext cx="96202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
Ringgit
equivalent</a:t>
          </a:r>
          <a:r>
            <a:rPr lang="en-US" cap="none" sz="1000" b="1" i="0" u="none" baseline="0">
              <a:latin typeface="Arial"/>
              <a:ea typeface="Arial"/>
              <a:cs typeface="Arial"/>
            </a:rPr>
            <a:t>
RM'000</a:t>
          </a:r>
        </a:p>
      </xdr:txBody>
    </xdr:sp>
    <xdr:clientData/>
  </xdr:twoCellAnchor>
  <xdr:twoCellAnchor>
    <xdr:from>
      <xdr:col>4</xdr:col>
      <xdr:colOff>9525</xdr:colOff>
      <xdr:row>34</xdr:row>
      <xdr:rowOff>0</xdr:rowOff>
    </xdr:from>
    <xdr:to>
      <xdr:col>6</xdr:col>
      <xdr:colOff>590550</xdr:colOff>
      <xdr:row>34</xdr:row>
      <xdr:rowOff>0</xdr:rowOff>
    </xdr:to>
    <xdr:sp>
      <xdr:nvSpPr>
        <xdr:cNvPr id="25" name="Text 70"/>
        <xdr:cNvSpPr txBox="1">
          <a:spLocks noChangeArrowheads="1"/>
        </xdr:cNvSpPr>
      </xdr:nvSpPr>
      <xdr:spPr>
        <a:xfrm>
          <a:off x="800100" y="5305425"/>
          <a:ext cx="1800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 of associated companies' exceptional items included under 2(f) of the Consolidated Income Statement
</a:t>
          </a:r>
        </a:p>
      </xdr:txBody>
    </xdr:sp>
    <xdr:clientData/>
  </xdr:twoCellAnchor>
  <xdr:twoCellAnchor>
    <xdr:from>
      <xdr:col>9</xdr:col>
      <xdr:colOff>180975</xdr:colOff>
      <xdr:row>278</xdr:row>
      <xdr:rowOff>0</xdr:rowOff>
    </xdr:from>
    <xdr:to>
      <xdr:col>10</xdr:col>
      <xdr:colOff>133350</xdr:colOff>
      <xdr:row>278</xdr:row>
      <xdr:rowOff>0</xdr:rowOff>
    </xdr:to>
    <xdr:sp>
      <xdr:nvSpPr>
        <xdr:cNvPr id="26" name="Text 71"/>
        <xdr:cNvSpPr txBox="1">
          <a:spLocks noChangeArrowheads="1"/>
        </xdr:cNvSpPr>
      </xdr:nvSpPr>
      <xdr:spPr>
        <a:xfrm>
          <a:off x="4600575" y="42138600"/>
          <a:ext cx="7239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Profit/(Loss)
before
Taxation</a:t>
          </a:r>
        </a:p>
      </xdr:txBody>
    </xdr:sp>
    <xdr:clientData/>
  </xdr:twoCellAnchor>
  <xdr:twoCellAnchor>
    <xdr:from>
      <xdr:col>10</xdr:col>
      <xdr:colOff>247650</xdr:colOff>
      <xdr:row>278</xdr:row>
      <xdr:rowOff>0</xdr:rowOff>
    </xdr:from>
    <xdr:to>
      <xdr:col>10</xdr:col>
      <xdr:colOff>838200</xdr:colOff>
      <xdr:row>278</xdr:row>
      <xdr:rowOff>0</xdr:rowOff>
    </xdr:to>
    <xdr:sp>
      <xdr:nvSpPr>
        <xdr:cNvPr id="27" name="Text 72"/>
        <xdr:cNvSpPr txBox="1">
          <a:spLocks noChangeArrowheads="1"/>
        </xdr:cNvSpPr>
      </xdr:nvSpPr>
      <xdr:spPr>
        <a:xfrm>
          <a:off x="5438775" y="42138600"/>
          <a:ext cx="5905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Assets 
Employed</a:t>
          </a:r>
        </a:p>
      </xdr:txBody>
    </xdr:sp>
    <xdr:clientData/>
  </xdr:twoCellAnchor>
  <xdr:twoCellAnchor>
    <xdr:from>
      <xdr:col>6</xdr:col>
      <xdr:colOff>9525</xdr:colOff>
      <xdr:row>204</xdr:row>
      <xdr:rowOff>0</xdr:rowOff>
    </xdr:from>
    <xdr:to>
      <xdr:col>7</xdr:col>
      <xdr:colOff>180975</xdr:colOff>
      <xdr:row>204</xdr:row>
      <xdr:rowOff>0</xdr:rowOff>
    </xdr:to>
    <xdr:sp>
      <xdr:nvSpPr>
        <xdr:cNvPr id="28" name="Text 73"/>
        <xdr:cNvSpPr txBox="1">
          <a:spLocks noChangeArrowheads="1"/>
        </xdr:cNvSpPr>
      </xdr:nvSpPr>
      <xdr:spPr>
        <a:xfrm>
          <a:off x="2019300" y="30584775"/>
          <a:ext cx="97155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Average 
exchange 
rates
contracted</a:t>
          </a:r>
        </a:p>
      </xdr:txBody>
    </xdr:sp>
    <xdr:clientData/>
  </xdr:twoCellAnchor>
  <xdr:twoCellAnchor>
    <xdr:from>
      <xdr:col>1</xdr:col>
      <xdr:colOff>19050</xdr:colOff>
      <xdr:row>204</xdr:row>
      <xdr:rowOff>9525</xdr:rowOff>
    </xdr:from>
    <xdr:to>
      <xdr:col>11</xdr:col>
      <xdr:colOff>0</xdr:colOff>
      <xdr:row>212</xdr:row>
      <xdr:rowOff>47625</xdr:rowOff>
    </xdr:to>
    <xdr:sp>
      <xdr:nvSpPr>
        <xdr:cNvPr id="29" name="Text 81"/>
        <xdr:cNvSpPr txBox="1">
          <a:spLocks noChangeArrowheads="1"/>
        </xdr:cNvSpPr>
      </xdr:nvSpPr>
      <xdr:spPr>
        <a:xfrm>
          <a:off x="285750" y="30594300"/>
          <a:ext cx="5753100" cy="1333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accordance with the scheme of arrangement of PM Holdings, the indebtedness of the class of creditors referred to as the secured creditors and unsecured guarantee creditors were settled by issuance of new ordinary shares of RM1.00 each in PM Holdings ("New Shares") at par on a Ringgit-to-Ringgit basis. Also, in accordance with the scheme, MUI and a subsidiary, Loyal Design Sdn Bhd ("LDSB"), have on 27 December 1999 entered into put option agreements with the said creditors whereby MUI and LDSB granted put options to buy these New Shares at a maximum price of RM1.00 per share. These New Shares were issued on 29 December 1999. The details of the put options are as follows:-</a:t>
          </a:r>
        </a:p>
      </xdr:txBody>
    </xdr:sp>
    <xdr:clientData/>
  </xdr:twoCellAnchor>
  <xdr:twoCellAnchor>
    <xdr:from>
      <xdr:col>8</xdr:col>
      <xdr:colOff>209550</xdr:colOff>
      <xdr:row>278</xdr:row>
      <xdr:rowOff>0</xdr:rowOff>
    </xdr:from>
    <xdr:to>
      <xdr:col>9</xdr:col>
      <xdr:colOff>47625</xdr:colOff>
      <xdr:row>278</xdr:row>
      <xdr:rowOff>0</xdr:rowOff>
    </xdr:to>
    <xdr:sp>
      <xdr:nvSpPr>
        <xdr:cNvPr id="30" name="Text 82"/>
        <xdr:cNvSpPr txBox="1">
          <a:spLocks noChangeArrowheads="1"/>
        </xdr:cNvSpPr>
      </xdr:nvSpPr>
      <xdr:spPr>
        <a:xfrm>
          <a:off x="3857625" y="42138600"/>
          <a:ext cx="609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Revenue</a:t>
          </a:r>
        </a:p>
      </xdr:txBody>
    </xdr:sp>
    <xdr:clientData/>
  </xdr:twoCellAnchor>
  <xdr:twoCellAnchor>
    <xdr:from>
      <xdr:col>1</xdr:col>
      <xdr:colOff>9525</xdr:colOff>
      <xdr:row>59</xdr:row>
      <xdr:rowOff>9525</xdr:rowOff>
    </xdr:from>
    <xdr:to>
      <xdr:col>11</xdr:col>
      <xdr:colOff>0</xdr:colOff>
      <xdr:row>62</xdr:row>
      <xdr:rowOff>104775</xdr:rowOff>
    </xdr:to>
    <xdr:sp>
      <xdr:nvSpPr>
        <xdr:cNvPr id="31" name="Text 83"/>
        <xdr:cNvSpPr txBox="1">
          <a:spLocks noChangeArrowheads="1"/>
        </xdr:cNvSpPr>
      </xdr:nvSpPr>
      <xdr:spPr>
        <a:xfrm>
          <a:off x="276225" y="9029700"/>
          <a:ext cx="5762625" cy="581025"/>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The taxation charge of the Group for the financial period under review is due to the tax provisions of certain subsidiary and associated companies which have taxable income and losses suffered by certain subsidiaries for which no group relief is available. 
</a:t>
          </a:r>
        </a:p>
      </xdr:txBody>
    </xdr:sp>
    <xdr:clientData/>
  </xdr:twoCellAnchor>
  <xdr:twoCellAnchor>
    <xdr:from>
      <xdr:col>8</xdr:col>
      <xdr:colOff>0</xdr:colOff>
      <xdr:row>217</xdr:row>
      <xdr:rowOff>9525</xdr:rowOff>
    </xdr:from>
    <xdr:to>
      <xdr:col>10</xdr:col>
      <xdr:colOff>771525</xdr:colOff>
      <xdr:row>224</xdr:row>
      <xdr:rowOff>95250</xdr:rowOff>
    </xdr:to>
    <xdr:sp>
      <xdr:nvSpPr>
        <xdr:cNvPr id="32" name="Text 86"/>
        <xdr:cNvSpPr txBox="1">
          <a:spLocks noChangeArrowheads="1"/>
        </xdr:cNvSpPr>
      </xdr:nvSpPr>
      <xdr:spPr>
        <a:xfrm>
          <a:off x="3648075" y="32413575"/>
          <a:ext cx="2314575" cy="12192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Commencing thirty-six (36) months from the date of issuance of the New Shares and ending on the day falling fourteen (14) trading days thereafter (inclusive of the commencement date and the day it ends), unless otherwise extended by the Company.</a:t>
          </a:r>
        </a:p>
      </xdr:txBody>
    </xdr:sp>
    <xdr:clientData/>
  </xdr:twoCellAnchor>
  <xdr:twoCellAnchor>
    <xdr:from>
      <xdr:col>8</xdr:col>
      <xdr:colOff>0</xdr:colOff>
      <xdr:row>226</xdr:row>
      <xdr:rowOff>9525</xdr:rowOff>
    </xdr:from>
    <xdr:to>
      <xdr:col>10</xdr:col>
      <xdr:colOff>752475</xdr:colOff>
      <xdr:row>232</xdr:row>
      <xdr:rowOff>66675</xdr:rowOff>
    </xdr:to>
    <xdr:sp>
      <xdr:nvSpPr>
        <xdr:cNvPr id="33" name="Text 87"/>
        <xdr:cNvSpPr txBox="1">
          <a:spLocks noChangeArrowheads="1"/>
        </xdr:cNvSpPr>
      </xdr:nvSpPr>
      <xdr:spPr>
        <a:xfrm>
          <a:off x="3648075" y="33804225"/>
          <a:ext cx="2295525" cy="10287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Commencing thirty-six (36) months from the date of issuance of the New Shares and ending on the day falling on the second anniversary thereafter (inclusive of the commencement date and the day it ends).</a:t>
          </a:r>
        </a:p>
      </xdr:txBody>
    </xdr:sp>
    <xdr:clientData/>
  </xdr:twoCellAnchor>
  <xdr:twoCellAnchor>
    <xdr:from>
      <xdr:col>8</xdr:col>
      <xdr:colOff>714375</xdr:colOff>
      <xdr:row>278</xdr:row>
      <xdr:rowOff>0</xdr:rowOff>
    </xdr:from>
    <xdr:to>
      <xdr:col>9</xdr:col>
      <xdr:colOff>161925</xdr:colOff>
      <xdr:row>278</xdr:row>
      <xdr:rowOff>0</xdr:rowOff>
    </xdr:to>
    <xdr:sp>
      <xdr:nvSpPr>
        <xdr:cNvPr id="34" name="Text 94"/>
        <xdr:cNvSpPr txBox="1">
          <a:spLocks noChangeArrowheads="1"/>
        </xdr:cNvSpPr>
      </xdr:nvSpPr>
      <xdr:spPr>
        <a:xfrm>
          <a:off x="4362450" y="42138600"/>
          <a:ext cx="2190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9</xdr:col>
      <xdr:colOff>771525</xdr:colOff>
      <xdr:row>278</xdr:row>
      <xdr:rowOff>0</xdr:rowOff>
    </xdr:from>
    <xdr:to>
      <xdr:col>10</xdr:col>
      <xdr:colOff>238125</xdr:colOff>
      <xdr:row>278</xdr:row>
      <xdr:rowOff>0</xdr:rowOff>
    </xdr:to>
    <xdr:sp>
      <xdr:nvSpPr>
        <xdr:cNvPr id="35" name="Text 95"/>
        <xdr:cNvSpPr txBox="1">
          <a:spLocks noChangeArrowheads="1"/>
        </xdr:cNvSpPr>
      </xdr:nvSpPr>
      <xdr:spPr>
        <a:xfrm>
          <a:off x="5191125" y="42138600"/>
          <a:ext cx="2381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219075</xdr:colOff>
      <xdr:row>87</xdr:row>
      <xdr:rowOff>0</xdr:rowOff>
    </xdr:from>
    <xdr:to>
      <xdr:col>10</xdr:col>
      <xdr:colOff>838200</xdr:colOff>
      <xdr:row>87</xdr:row>
      <xdr:rowOff>0</xdr:rowOff>
    </xdr:to>
    <xdr:sp>
      <xdr:nvSpPr>
        <xdr:cNvPr id="36" name="Text 103"/>
        <xdr:cNvSpPr txBox="1">
          <a:spLocks noChangeArrowheads="1"/>
        </xdr:cNvSpPr>
      </xdr:nvSpPr>
      <xdr:spPr>
        <a:xfrm>
          <a:off x="485775" y="12915900"/>
          <a:ext cx="5543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87</xdr:row>
      <xdr:rowOff>0</xdr:rowOff>
    </xdr:from>
    <xdr:to>
      <xdr:col>10</xdr:col>
      <xdr:colOff>838200</xdr:colOff>
      <xdr:row>87</xdr:row>
      <xdr:rowOff>0</xdr:rowOff>
    </xdr:to>
    <xdr:sp>
      <xdr:nvSpPr>
        <xdr:cNvPr id="37" name="Text 105"/>
        <xdr:cNvSpPr txBox="1">
          <a:spLocks noChangeArrowheads="1"/>
        </xdr:cNvSpPr>
      </xdr:nvSpPr>
      <xdr:spPr>
        <a:xfrm>
          <a:off x="266700" y="12915900"/>
          <a:ext cx="5762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132</xdr:row>
      <xdr:rowOff>9525</xdr:rowOff>
    </xdr:from>
    <xdr:to>
      <xdr:col>10</xdr:col>
      <xdr:colOff>714375</xdr:colOff>
      <xdr:row>140</xdr:row>
      <xdr:rowOff>47625</xdr:rowOff>
    </xdr:to>
    <xdr:sp>
      <xdr:nvSpPr>
        <xdr:cNvPr id="38" name="Text 106"/>
        <xdr:cNvSpPr txBox="1">
          <a:spLocks noChangeArrowheads="1"/>
        </xdr:cNvSpPr>
      </xdr:nvSpPr>
      <xdr:spPr>
        <a:xfrm>
          <a:off x="485775" y="19812000"/>
          <a:ext cx="5419725" cy="1333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 April 2001, the SC approved an extension of 12 months to 8 May 2002 for PM Capital to implement the private placement to Bumiputera investors of up to 25,308,713 new ordinary shares of RM1.00 each representing approximately 10% of the existing issued and paid up ordinary share capital of PM Capital, at an issue price of up to 15% discount based on the 5-day weighted average market price of the ordinary shares on a date to be determined later, subject to a minimum of the par value of RM1.00 per share. On 16 April 2002, PM Capital applied to the SC to seek approval, which is pending, for a further extension until 31 December 2003 to implement the private placement.</a:t>
          </a:r>
        </a:p>
      </xdr:txBody>
    </xdr:sp>
    <xdr:clientData/>
  </xdr:twoCellAnchor>
  <xdr:twoCellAnchor>
    <xdr:from>
      <xdr:col>7</xdr:col>
      <xdr:colOff>152400</xdr:colOff>
      <xdr:row>13</xdr:row>
      <xdr:rowOff>66675</xdr:rowOff>
    </xdr:from>
    <xdr:to>
      <xdr:col>8</xdr:col>
      <xdr:colOff>123825</xdr:colOff>
      <xdr:row>17</xdr:row>
      <xdr:rowOff>38100</xdr:rowOff>
    </xdr:to>
    <xdr:sp>
      <xdr:nvSpPr>
        <xdr:cNvPr id="39" name="Text 48"/>
        <xdr:cNvSpPr txBox="1">
          <a:spLocks noChangeArrowheads="1"/>
        </xdr:cNvSpPr>
      </xdr:nvSpPr>
      <xdr:spPr>
        <a:xfrm>
          <a:off x="2962275" y="2047875"/>
          <a:ext cx="809625" cy="61912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QUARTER
</a:t>
          </a:r>
          <a:r>
            <a:rPr lang="en-US" cap="none" sz="1000" b="1" i="0" u="none" baseline="0">
              <a:latin typeface="Arial"/>
              <a:ea typeface="Arial"/>
              <a:cs typeface="Arial"/>
            </a:rPr>
            <a:t>31/3/2002</a:t>
          </a:r>
        </a:p>
      </xdr:txBody>
    </xdr:sp>
    <xdr:clientData/>
  </xdr:twoCellAnchor>
  <xdr:twoCellAnchor>
    <xdr:from>
      <xdr:col>10</xdr:col>
      <xdr:colOff>104775</xdr:colOff>
      <xdr:row>13</xdr:row>
      <xdr:rowOff>66675</xdr:rowOff>
    </xdr:from>
    <xdr:to>
      <xdr:col>12</xdr:col>
      <xdr:colOff>0</xdr:colOff>
      <xdr:row>17</xdr:row>
      <xdr:rowOff>66675</xdr:rowOff>
    </xdr:to>
    <xdr:sp>
      <xdr:nvSpPr>
        <xdr:cNvPr id="40" name="Text 112"/>
        <xdr:cNvSpPr txBox="1">
          <a:spLocks noChangeArrowheads="1"/>
        </xdr:cNvSpPr>
      </xdr:nvSpPr>
      <xdr:spPr>
        <a:xfrm>
          <a:off x="5295900" y="2047875"/>
          <a:ext cx="962025" cy="64770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PRECEDING YEAR
CORRESPONDING
PERIOD
</a:t>
          </a:r>
          <a:r>
            <a:rPr lang="en-US" cap="none" sz="1000" b="1" i="0" u="none" baseline="0">
              <a:latin typeface="Arial"/>
              <a:ea typeface="Arial"/>
              <a:cs typeface="Arial"/>
            </a:rPr>
            <a:t>31/3/2001
</a:t>
          </a:r>
        </a:p>
      </xdr:txBody>
    </xdr:sp>
    <xdr:clientData/>
  </xdr:twoCellAnchor>
  <xdr:twoCellAnchor>
    <xdr:from>
      <xdr:col>8</xdr:col>
      <xdr:colOff>57150</xdr:colOff>
      <xdr:row>13</xdr:row>
      <xdr:rowOff>66675</xdr:rowOff>
    </xdr:from>
    <xdr:to>
      <xdr:col>9</xdr:col>
      <xdr:colOff>200025</xdr:colOff>
      <xdr:row>17</xdr:row>
      <xdr:rowOff>57150</xdr:rowOff>
    </xdr:to>
    <xdr:sp>
      <xdr:nvSpPr>
        <xdr:cNvPr id="41" name="Text 113"/>
        <xdr:cNvSpPr txBox="1">
          <a:spLocks noChangeArrowheads="1"/>
        </xdr:cNvSpPr>
      </xdr:nvSpPr>
      <xdr:spPr>
        <a:xfrm>
          <a:off x="3705225" y="2047875"/>
          <a:ext cx="914400" cy="63817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PRECEDING YEAR
CORRESPONDING
QUARTER
</a:t>
          </a:r>
          <a:r>
            <a:rPr lang="en-US" cap="none" sz="1000" b="1" i="0" u="none" baseline="0">
              <a:latin typeface="Arial"/>
              <a:ea typeface="Arial"/>
              <a:cs typeface="Arial"/>
            </a:rPr>
            <a:t>31/3/2001</a:t>
          </a:r>
        </a:p>
      </xdr:txBody>
    </xdr:sp>
    <xdr:clientData/>
  </xdr:twoCellAnchor>
  <xdr:twoCellAnchor>
    <xdr:from>
      <xdr:col>7</xdr:col>
      <xdr:colOff>209550</xdr:colOff>
      <xdr:row>43</xdr:row>
      <xdr:rowOff>85725</xdr:rowOff>
    </xdr:from>
    <xdr:to>
      <xdr:col>8</xdr:col>
      <xdr:colOff>104775</xdr:colOff>
      <xdr:row>47</xdr:row>
      <xdr:rowOff>57150</xdr:rowOff>
    </xdr:to>
    <xdr:sp>
      <xdr:nvSpPr>
        <xdr:cNvPr id="42" name="Text 50"/>
        <xdr:cNvSpPr txBox="1">
          <a:spLocks noChangeArrowheads="1"/>
        </xdr:cNvSpPr>
      </xdr:nvSpPr>
      <xdr:spPr>
        <a:xfrm>
          <a:off x="3019425" y="6724650"/>
          <a:ext cx="733425" cy="61912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QUARTER
</a:t>
          </a:r>
          <a:r>
            <a:rPr lang="en-US" cap="none" sz="1000" b="1" i="0" u="none" baseline="0">
              <a:latin typeface="Arial"/>
              <a:ea typeface="Arial"/>
              <a:cs typeface="Arial"/>
            </a:rPr>
            <a:t>31/3/2002</a:t>
          </a:r>
        </a:p>
      </xdr:txBody>
    </xdr:sp>
    <xdr:clientData/>
  </xdr:twoCellAnchor>
  <xdr:twoCellAnchor>
    <xdr:from>
      <xdr:col>8</xdr:col>
      <xdr:colOff>28575</xdr:colOff>
      <xdr:row>43</xdr:row>
      <xdr:rowOff>95250</xdr:rowOff>
    </xdr:from>
    <xdr:to>
      <xdr:col>9</xdr:col>
      <xdr:colOff>257175</xdr:colOff>
      <xdr:row>47</xdr:row>
      <xdr:rowOff>57150</xdr:rowOff>
    </xdr:to>
    <xdr:sp>
      <xdr:nvSpPr>
        <xdr:cNvPr id="43" name="Text 115"/>
        <xdr:cNvSpPr txBox="1">
          <a:spLocks noChangeArrowheads="1"/>
        </xdr:cNvSpPr>
      </xdr:nvSpPr>
      <xdr:spPr>
        <a:xfrm>
          <a:off x="3676650" y="6734175"/>
          <a:ext cx="1000125" cy="60960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PRECEDING YEAR
CORRESPONDING
QUARTER
</a:t>
          </a:r>
          <a:r>
            <a:rPr lang="en-US" cap="none" sz="1000" b="1" i="0" u="none" baseline="0">
              <a:latin typeface="Arial"/>
              <a:ea typeface="Arial"/>
              <a:cs typeface="Arial"/>
            </a:rPr>
            <a:t>31/3/2001</a:t>
          </a:r>
        </a:p>
      </xdr:txBody>
    </xdr:sp>
    <xdr:clientData/>
  </xdr:twoCellAnchor>
  <xdr:twoCellAnchor>
    <xdr:from>
      <xdr:col>10</xdr:col>
      <xdr:colOff>104775</xdr:colOff>
      <xdr:row>43</xdr:row>
      <xdr:rowOff>85725</xdr:rowOff>
    </xdr:from>
    <xdr:to>
      <xdr:col>12</xdr:col>
      <xdr:colOff>0</xdr:colOff>
      <xdr:row>47</xdr:row>
      <xdr:rowOff>85725</xdr:rowOff>
    </xdr:to>
    <xdr:sp>
      <xdr:nvSpPr>
        <xdr:cNvPr id="44" name="Text 116"/>
        <xdr:cNvSpPr txBox="1">
          <a:spLocks noChangeArrowheads="1"/>
        </xdr:cNvSpPr>
      </xdr:nvSpPr>
      <xdr:spPr>
        <a:xfrm>
          <a:off x="5295900" y="6724650"/>
          <a:ext cx="962025" cy="64770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PRECEDING YEAR
CORRESPONDING
PERIOD
</a:t>
          </a:r>
          <a:r>
            <a:rPr lang="en-US" cap="none" sz="1000" b="1" i="0" u="none" baseline="0">
              <a:latin typeface="Arial"/>
              <a:ea typeface="Arial"/>
              <a:cs typeface="Arial"/>
            </a:rPr>
            <a:t>31/3/2001
</a:t>
          </a:r>
        </a:p>
      </xdr:txBody>
    </xdr:sp>
    <xdr:clientData/>
  </xdr:twoCellAnchor>
  <xdr:twoCellAnchor>
    <xdr:from>
      <xdr:col>1</xdr:col>
      <xdr:colOff>28575</xdr:colOff>
      <xdr:row>154</xdr:row>
      <xdr:rowOff>0</xdr:rowOff>
    </xdr:from>
    <xdr:to>
      <xdr:col>10</xdr:col>
      <xdr:colOff>723900</xdr:colOff>
      <xdr:row>154</xdr:row>
      <xdr:rowOff>0</xdr:rowOff>
    </xdr:to>
    <xdr:sp>
      <xdr:nvSpPr>
        <xdr:cNvPr id="45" name="Text 118"/>
        <xdr:cNvSpPr txBox="1">
          <a:spLocks noChangeArrowheads="1"/>
        </xdr:cNvSpPr>
      </xdr:nvSpPr>
      <xdr:spPr>
        <a:xfrm>
          <a:off x="295275" y="23250525"/>
          <a:ext cx="5619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Lembaran Megah Sdn Bhd, a wholly-owned subsidiary of PMC, had on 14 December 2000 entered into a sale and purchase agreement with Dimensi Bersatu Sdn Bhd for the acquisition of 46,000,000 ordinary shares of RM1.00 each representing 12.9% of the existing issued and paid-up capital of Chemical Company Of Malaysia Berhad at RM2.30 per share for a total cash consideration of RM105.8 million ("Acquisition").  The Acquisition, which was approved by FIC and SC on 16 March 2001 and 26 April 2001 respectively, has been completed on 21 May 2001.
</a:t>
          </a:r>
        </a:p>
      </xdr:txBody>
    </xdr:sp>
    <xdr:clientData/>
  </xdr:twoCellAnchor>
  <xdr:twoCellAnchor>
    <xdr:from>
      <xdr:col>1</xdr:col>
      <xdr:colOff>57150</xdr:colOff>
      <xdr:row>233</xdr:row>
      <xdr:rowOff>19050</xdr:rowOff>
    </xdr:from>
    <xdr:to>
      <xdr:col>10</xdr:col>
      <xdr:colOff>790575</xdr:colOff>
      <xdr:row>235</xdr:row>
      <xdr:rowOff>95250</xdr:rowOff>
    </xdr:to>
    <xdr:sp>
      <xdr:nvSpPr>
        <xdr:cNvPr id="46" name="Text 5"/>
        <xdr:cNvSpPr txBox="1">
          <a:spLocks noChangeArrowheads="1"/>
        </xdr:cNvSpPr>
      </xdr:nvSpPr>
      <xdr:spPr>
        <a:xfrm>
          <a:off x="323850" y="34947225"/>
          <a:ext cx="5657850" cy="400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Other than the above, the Group does not have any material financial instruments with  off balance sheet risk as at the date of this report.</a:t>
          </a:r>
        </a:p>
      </xdr:txBody>
    </xdr:sp>
    <xdr:clientData/>
  </xdr:twoCellAnchor>
  <xdr:twoCellAnchor>
    <xdr:from>
      <xdr:col>2</xdr:col>
      <xdr:colOff>0</xdr:colOff>
      <xdr:row>141</xdr:row>
      <xdr:rowOff>9525</xdr:rowOff>
    </xdr:from>
    <xdr:to>
      <xdr:col>10</xdr:col>
      <xdr:colOff>723900</xdr:colOff>
      <xdr:row>143</xdr:row>
      <xdr:rowOff>0</xdr:rowOff>
    </xdr:to>
    <xdr:sp>
      <xdr:nvSpPr>
        <xdr:cNvPr id="47" name="Text 129"/>
        <xdr:cNvSpPr txBox="1">
          <a:spLocks noChangeArrowheads="1"/>
        </xdr:cNvSpPr>
      </xdr:nvSpPr>
      <xdr:spPr>
        <a:xfrm>
          <a:off x="485775" y="21155025"/>
          <a:ext cx="5429250" cy="314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the Remaining 800,000 Ordinary Shares of RM1.00 each in Pengkalen Holiday Resort Sdn Bhd ("PHR")</a:t>
          </a:r>
        </a:p>
      </xdr:txBody>
    </xdr:sp>
    <xdr:clientData/>
  </xdr:twoCellAnchor>
  <xdr:twoCellAnchor>
    <xdr:from>
      <xdr:col>2</xdr:col>
      <xdr:colOff>0</xdr:colOff>
      <xdr:row>144</xdr:row>
      <xdr:rowOff>9525</xdr:rowOff>
    </xdr:from>
    <xdr:to>
      <xdr:col>10</xdr:col>
      <xdr:colOff>723900</xdr:colOff>
      <xdr:row>153</xdr:row>
      <xdr:rowOff>28575</xdr:rowOff>
    </xdr:to>
    <xdr:sp>
      <xdr:nvSpPr>
        <xdr:cNvPr id="48" name="Text 130"/>
        <xdr:cNvSpPr txBox="1">
          <a:spLocks noChangeArrowheads="1"/>
        </xdr:cNvSpPr>
      </xdr:nvSpPr>
      <xdr:spPr>
        <a:xfrm>
          <a:off x="485775" y="21640800"/>
          <a:ext cx="5429250" cy="14763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19 December 2001, PM Holdings entered into an agreement with Lai Sun Development Company Limited ("Lai Sun") for the acquisition of 800,000 ordinary shares of RM1.00 each representing 10% of the total issued and paid-up share capital of PHR from Lai Sun for a cash consideration of RM1 and the acceptance by PM Holdings of the assignment of debt owing to Lai Sun by PHR for a cash consideration of RM0.55 million. PHR was then a 90% owned subsidiary of PM Holdings, with the remaining 10% beneficially owned by Lai Sun . PHR is principally engaged in operating a hotel known as "Corus Paradise resort Port Dickson" in Negeri Sembilan. The acquisition was completed on 2 April 2002 and PHR is now a wholly-owned subsidiary of PM Holdings.</a:t>
          </a:r>
        </a:p>
      </xdr:txBody>
    </xdr:sp>
    <xdr:clientData/>
  </xdr:twoCellAnchor>
  <xdr:twoCellAnchor>
    <xdr:from>
      <xdr:col>1</xdr:col>
      <xdr:colOff>219075</xdr:colOff>
      <xdr:row>87</xdr:row>
      <xdr:rowOff>0</xdr:rowOff>
    </xdr:from>
    <xdr:to>
      <xdr:col>10</xdr:col>
      <xdr:colOff>828675</xdr:colOff>
      <xdr:row>87</xdr:row>
      <xdr:rowOff>0</xdr:rowOff>
    </xdr:to>
    <xdr:sp>
      <xdr:nvSpPr>
        <xdr:cNvPr id="49" name="Text 142"/>
        <xdr:cNvSpPr txBox="1">
          <a:spLocks noChangeArrowheads="1"/>
        </xdr:cNvSpPr>
      </xdr:nvSpPr>
      <xdr:spPr>
        <a:xfrm>
          <a:off x="485775" y="12915900"/>
          <a:ext cx="5534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219075</xdr:colOff>
      <xdr:row>154</xdr:row>
      <xdr:rowOff>0</xdr:rowOff>
    </xdr:from>
    <xdr:to>
      <xdr:col>10</xdr:col>
      <xdr:colOff>714375</xdr:colOff>
      <xdr:row>154</xdr:row>
      <xdr:rowOff>0</xdr:rowOff>
    </xdr:to>
    <xdr:sp>
      <xdr:nvSpPr>
        <xdr:cNvPr id="50" name="Text 152"/>
        <xdr:cNvSpPr txBox="1">
          <a:spLocks noChangeArrowheads="1"/>
        </xdr:cNvSpPr>
      </xdr:nvSpPr>
      <xdr:spPr>
        <a:xfrm>
          <a:off x="485775" y="23250525"/>
          <a:ext cx="5419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Transfer by PM Capital to PM Securities of the Entire Issued and Paid-Up Share Capital of PM Equities</a:t>
          </a:r>
        </a:p>
      </xdr:txBody>
    </xdr:sp>
    <xdr:clientData/>
  </xdr:twoCellAnchor>
  <xdr:twoCellAnchor>
    <xdr:from>
      <xdr:col>1</xdr:col>
      <xdr:colOff>219075</xdr:colOff>
      <xdr:row>154</xdr:row>
      <xdr:rowOff>0</xdr:rowOff>
    </xdr:from>
    <xdr:to>
      <xdr:col>10</xdr:col>
      <xdr:colOff>714375</xdr:colOff>
      <xdr:row>154</xdr:row>
      <xdr:rowOff>0</xdr:rowOff>
    </xdr:to>
    <xdr:sp>
      <xdr:nvSpPr>
        <xdr:cNvPr id="51" name="Text 153"/>
        <xdr:cNvSpPr txBox="1">
          <a:spLocks noChangeArrowheads="1"/>
        </xdr:cNvSpPr>
      </xdr:nvSpPr>
      <xdr:spPr>
        <a:xfrm>
          <a:off x="485775" y="23250525"/>
          <a:ext cx="5419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entered into a sale and purchase agreement with PM Securities for the proposed sale and transfer of the entire issued and paid-up share capital of PM Equities comprising 237,123,722 ordinary shares of RM1.00 each, 91,934,379 redeemable non-convertible preference shares of RM1.00 each and 36,000,000 redeemable exchangeable preference shares of RM1.00 each for a sale consideration of RM117.9 million (or such sum as may be adjusted) ("PME Consideration") to be satisfied by the issuance of up to 100,000,000 new ordinary shares of RM1.00 each in PM Securities at an issue price of RM1.00 per share and the balance consideration to be payable in cash ("Proposed PME Transaction"). </a:t>
          </a:r>
        </a:p>
      </xdr:txBody>
    </xdr:sp>
    <xdr:clientData/>
  </xdr:twoCellAnchor>
  <xdr:twoCellAnchor>
    <xdr:from>
      <xdr:col>1</xdr:col>
      <xdr:colOff>219075</xdr:colOff>
      <xdr:row>154</xdr:row>
      <xdr:rowOff>0</xdr:rowOff>
    </xdr:from>
    <xdr:to>
      <xdr:col>10</xdr:col>
      <xdr:colOff>714375</xdr:colOff>
      <xdr:row>154</xdr:row>
      <xdr:rowOff>0</xdr:rowOff>
    </xdr:to>
    <xdr:sp>
      <xdr:nvSpPr>
        <xdr:cNvPr id="52" name="Text 154"/>
        <xdr:cNvSpPr txBox="1">
          <a:spLocks noChangeArrowheads="1"/>
        </xdr:cNvSpPr>
      </xdr:nvSpPr>
      <xdr:spPr>
        <a:xfrm>
          <a:off x="485775" y="23250525"/>
          <a:ext cx="5419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Restructuring Involving the Proposed Transfer of 99.99% of The Issued and Paid-Up Ordinary Share Capital of PM Securities and 100% of the Redeemable Non-Convertible Preference Shares of RM1.00 each in PM Securities to Kimara Asset Management Sdn Bhd ("Kimara Asset")</a:t>
          </a:r>
        </a:p>
      </xdr:txBody>
    </xdr:sp>
    <xdr:clientData/>
  </xdr:twoCellAnchor>
  <xdr:twoCellAnchor>
    <xdr:from>
      <xdr:col>1</xdr:col>
      <xdr:colOff>219075</xdr:colOff>
      <xdr:row>154</xdr:row>
      <xdr:rowOff>0</xdr:rowOff>
    </xdr:from>
    <xdr:to>
      <xdr:col>10</xdr:col>
      <xdr:colOff>714375</xdr:colOff>
      <xdr:row>154</xdr:row>
      <xdr:rowOff>0</xdr:rowOff>
    </xdr:to>
    <xdr:sp>
      <xdr:nvSpPr>
        <xdr:cNvPr id="53" name="Text 155"/>
        <xdr:cNvSpPr txBox="1">
          <a:spLocks noChangeArrowheads="1"/>
        </xdr:cNvSpPr>
      </xdr:nvSpPr>
      <xdr:spPr>
        <a:xfrm>
          <a:off x="485775" y="23250525"/>
          <a:ext cx="5419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has also entered into an agreement with Kimara Asset, a wholly-owned subsidiary of PM Capital, whereby PM Capital agreed to the proposed sale and transfer of PM Capital's entire interest in the issued and paid-up share capital of PM Securities comprising 261,448,133 ordinary shares of RM1.00 each and 174,048,160 redeemable non-convertible preference shares of RM1.00 each, together with the new ordinary shares of RM1.00 each in PM Securities to be issued to PM Capital pursuant to the Proposed PME Transaction, to Kimara Asset for a sale consideration of RM361.0 million ("PMS Consideration") to be satisfied by the issuance of 361,000,000 new ordinary shares of RM1.00 each in Kimara Asset at an issue price of RM1.00 per share ("Proposed Restructuring").  </a:t>
          </a:r>
        </a:p>
      </xdr:txBody>
    </xdr:sp>
    <xdr:clientData/>
  </xdr:twoCellAnchor>
  <xdr:twoCellAnchor>
    <xdr:from>
      <xdr:col>1</xdr:col>
      <xdr:colOff>219075</xdr:colOff>
      <xdr:row>188</xdr:row>
      <xdr:rowOff>19050</xdr:rowOff>
    </xdr:from>
    <xdr:to>
      <xdr:col>10</xdr:col>
      <xdr:colOff>723900</xdr:colOff>
      <xdr:row>196</xdr:row>
      <xdr:rowOff>57150</xdr:rowOff>
    </xdr:to>
    <xdr:sp>
      <xdr:nvSpPr>
        <xdr:cNvPr id="54" name="Text 84"/>
        <xdr:cNvSpPr txBox="1">
          <a:spLocks noChangeArrowheads="1"/>
        </xdr:cNvSpPr>
      </xdr:nvSpPr>
      <xdr:spPr>
        <a:xfrm>
          <a:off x="485775" y="28127325"/>
          <a:ext cx="5429250" cy="1228725"/>
        </a:xfrm>
        <a:prstGeom prst="rect">
          <a:avLst/>
        </a:prstGeom>
        <a:noFill/>
        <a:ln w="1" cmpd="sng">
          <a:noFill/>
        </a:ln>
      </xdr:spPr>
      <xdr:txBody>
        <a:bodyPr vertOverflow="clip" wrap="square"/>
        <a:p>
          <a:pPr algn="just">
            <a:defRPr/>
          </a:pPr>
          <a:r>
            <a:rPr lang="en-US" cap="none" sz="1000" b="0" i="0" u="none" baseline="0">
              <a:latin typeface="Arial"/>
              <a:ea typeface="Arial"/>
              <a:cs typeface="Arial"/>
            </a:rPr>
            <a:t>Redeemable Convertible Bond - Unsecured
The long term borrowings include redeemable convertible bond at nominal value of RM1,000,000 issued by PM Capital on 29 December 1999 pursuant to the scheme of arrangement of a stockbroking subsidiary. The bond is convertible up to 1,000,000 new ordinary shares in PM Capital within a 5 year period to 28 December 2004 or redeemable for cash at maturity date on 29 December 2004 at the issue price.</a:t>
          </a:r>
        </a:p>
      </xdr:txBody>
    </xdr:sp>
    <xdr:clientData/>
  </xdr:twoCellAnchor>
  <xdr:twoCellAnchor>
    <xdr:from>
      <xdr:col>1</xdr:col>
      <xdr:colOff>219075</xdr:colOff>
      <xdr:row>154</xdr:row>
      <xdr:rowOff>0</xdr:rowOff>
    </xdr:from>
    <xdr:to>
      <xdr:col>10</xdr:col>
      <xdr:colOff>714375</xdr:colOff>
      <xdr:row>154</xdr:row>
      <xdr:rowOff>0</xdr:rowOff>
    </xdr:to>
    <xdr:sp>
      <xdr:nvSpPr>
        <xdr:cNvPr id="55" name="Text 153"/>
        <xdr:cNvSpPr txBox="1">
          <a:spLocks noChangeArrowheads="1"/>
        </xdr:cNvSpPr>
      </xdr:nvSpPr>
      <xdr:spPr>
        <a:xfrm>
          <a:off x="485775" y="23250525"/>
          <a:ext cx="5419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term of the agreement, upon certification of the financial statements of PM Equities by the auditors for the financial year ended 31 December 2000, if there is any variation to the net tangible assets ("NTA") of PM Equities as at 31 October 2000, the purchase consideration for the Proposed PME Transaction shall be adjusted accordingly on a Ringgit-for-Ringgit basis and the balance payable to PM Capital shall be based on the NTA as stated in the audited financial statements of PM Equities for the financial year ended 31 December 2000.  At their respective extraordinary general meetings held on 14 March 2001 and 17 April 2001, the shareholders of PM Capital and PM Securities approved the Proposed PME Transaction.  The Proposed PME Transaction is pending the approvals of the relevant authorities.</a:t>
          </a:r>
        </a:p>
      </xdr:txBody>
    </xdr:sp>
    <xdr:clientData/>
  </xdr:twoCellAnchor>
  <xdr:twoCellAnchor>
    <xdr:from>
      <xdr:col>1</xdr:col>
      <xdr:colOff>219075</xdr:colOff>
      <xdr:row>154</xdr:row>
      <xdr:rowOff>0</xdr:rowOff>
    </xdr:from>
    <xdr:to>
      <xdr:col>10</xdr:col>
      <xdr:colOff>714375</xdr:colOff>
      <xdr:row>154</xdr:row>
      <xdr:rowOff>0</xdr:rowOff>
    </xdr:to>
    <xdr:sp>
      <xdr:nvSpPr>
        <xdr:cNvPr id="56" name="Text 155"/>
        <xdr:cNvSpPr txBox="1">
          <a:spLocks noChangeArrowheads="1"/>
        </xdr:cNvSpPr>
      </xdr:nvSpPr>
      <xdr:spPr>
        <a:xfrm>
          <a:off x="485775" y="23250525"/>
          <a:ext cx="5419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agreement, upon the certification of the financial statements of PM Equities by the auditors for the financial year ended 31 December 2000 which may result in a change in the PME Consideration, the PMS Consideration will also be adjusted accordingly.  At their respective extraordinary general meetings held on 14 March 2001 and 17 April 2001, the shareholders of PM Capital and Kimara Asset approved the Proposed Restructuring.  The Proposed Restructuring is pending the approvals of the relevant authorities.</a:t>
          </a:r>
        </a:p>
      </xdr:txBody>
    </xdr:sp>
    <xdr:clientData/>
  </xdr:twoCellAnchor>
  <xdr:twoCellAnchor>
    <xdr:from>
      <xdr:col>2</xdr:col>
      <xdr:colOff>0</xdr:colOff>
      <xdr:row>110</xdr:row>
      <xdr:rowOff>28575</xdr:rowOff>
    </xdr:from>
    <xdr:to>
      <xdr:col>10</xdr:col>
      <xdr:colOff>723900</xdr:colOff>
      <xdr:row>121</xdr:row>
      <xdr:rowOff>66675</xdr:rowOff>
    </xdr:to>
    <xdr:sp>
      <xdr:nvSpPr>
        <xdr:cNvPr id="57" name="Text 19"/>
        <xdr:cNvSpPr txBox="1">
          <a:spLocks noChangeArrowheads="1"/>
        </xdr:cNvSpPr>
      </xdr:nvSpPr>
      <xdr:spPr>
        <a:xfrm>
          <a:off x="485775" y="16402050"/>
          <a:ext cx="5429250" cy="1819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29 December 2001, a total of up to 5,184,238 Irredeemable Convertible Preference Shares ("ICPS") could not be issue by PM Holdings to two scheme creditors to settle the indebtedness due to them pursuant to the Scheme as they had either not provided to PM Holdings within the relevant time frame the relevant Central Depository System details required for the allotment and issue of the ICPS or had finalised and submitted their claim on the amount of indebtedness. It remains the intention of PM Holdings to settle all indebtedness pursuant to the Scheme and as such, PM Holdings' Directors proposed the direct issuance of up to 5,184,238 new ordinary shares of RM1.00 each at an issue price of RM1.00 per share to these scheme creditors in substitution of the issuance of up to 5,184,238 ICPS of PM Holdings as proposed earlier in the Scheme ("Proposed Share Issue"). PM Holdings has on 20 February 2002 applied to the SC to seek approval, which is pending, for the Proposed Share Issue. </a:t>
          </a:r>
        </a:p>
      </xdr:txBody>
    </xdr:sp>
    <xdr:clientData/>
  </xdr:twoCellAnchor>
  <xdr:twoCellAnchor>
    <xdr:from>
      <xdr:col>2</xdr:col>
      <xdr:colOff>0</xdr:colOff>
      <xdr:row>253</xdr:row>
      <xdr:rowOff>9525</xdr:rowOff>
    </xdr:from>
    <xdr:to>
      <xdr:col>11</xdr:col>
      <xdr:colOff>9525</xdr:colOff>
      <xdr:row>255</xdr:row>
      <xdr:rowOff>76200</xdr:rowOff>
    </xdr:to>
    <xdr:sp>
      <xdr:nvSpPr>
        <xdr:cNvPr id="58" name="Text 130"/>
        <xdr:cNvSpPr txBox="1">
          <a:spLocks noChangeArrowheads="1"/>
        </xdr:cNvSpPr>
      </xdr:nvSpPr>
      <xdr:spPr>
        <a:xfrm>
          <a:off x="485775" y="38100000"/>
          <a:ext cx="5562600" cy="390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case has now been fixed for mention on 29 July 2002 to enable the parties to finalise their documents before trial.</a:t>
          </a:r>
        </a:p>
      </xdr:txBody>
    </xdr:sp>
    <xdr:clientData/>
  </xdr:twoCellAnchor>
  <xdr:twoCellAnchor>
    <xdr:from>
      <xdr:col>1</xdr:col>
      <xdr:colOff>28575</xdr:colOff>
      <xdr:row>199</xdr:row>
      <xdr:rowOff>0</xdr:rowOff>
    </xdr:from>
    <xdr:to>
      <xdr:col>10</xdr:col>
      <xdr:colOff>771525</xdr:colOff>
      <xdr:row>201</xdr:row>
      <xdr:rowOff>47625</xdr:rowOff>
    </xdr:to>
    <xdr:sp>
      <xdr:nvSpPr>
        <xdr:cNvPr id="59" name="Text 40"/>
        <xdr:cNvSpPr txBox="1">
          <a:spLocks noChangeArrowheads="1"/>
        </xdr:cNvSpPr>
      </xdr:nvSpPr>
      <xdr:spPr>
        <a:xfrm>
          <a:off x="295275" y="29775150"/>
          <a:ext cx="5667375"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Other than those matters disclosed in Note 13, the Group has no material contingent liabilities as at the date of this report.
</a:t>
          </a:r>
        </a:p>
      </xdr:txBody>
    </xdr:sp>
    <xdr:clientData/>
  </xdr:twoCellAnchor>
  <xdr:twoCellAnchor>
    <xdr:from>
      <xdr:col>2</xdr:col>
      <xdr:colOff>0</xdr:colOff>
      <xdr:row>262</xdr:row>
      <xdr:rowOff>9525</xdr:rowOff>
    </xdr:from>
    <xdr:to>
      <xdr:col>11</xdr:col>
      <xdr:colOff>9525</xdr:colOff>
      <xdr:row>268</xdr:row>
      <xdr:rowOff>66675</xdr:rowOff>
    </xdr:to>
    <xdr:sp>
      <xdr:nvSpPr>
        <xdr:cNvPr id="60" name="Text 27"/>
        <xdr:cNvSpPr txBox="1">
          <a:spLocks noChangeArrowheads="1"/>
        </xdr:cNvSpPr>
      </xdr:nvSpPr>
      <xdr:spPr>
        <a:xfrm>
          <a:off x="485775" y="39557325"/>
          <a:ext cx="5562600" cy="10287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Proceedings have been and will be initiated by PM Securities and PM Equities against various clients and debtors whose accounts are in default or overdue.  As at 16 May 2002, these two subsidiaries have filed claims against various clients and debtors in aggregate sums of RM429.7 million together with interest and costs. As at the same date, counterclaims have been filed against these two subsidiaries claiming amount of RM91.9 million  together with interest, cost and other general unspecified damages. The requisite defences have been filed accordingly.
</a:t>
          </a:r>
        </a:p>
      </xdr:txBody>
    </xdr:sp>
    <xdr:clientData/>
  </xdr:twoCellAnchor>
  <xdr:twoCellAnchor>
    <xdr:from>
      <xdr:col>2</xdr:col>
      <xdr:colOff>0</xdr:colOff>
      <xdr:row>273</xdr:row>
      <xdr:rowOff>152400</xdr:rowOff>
    </xdr:from>
    <xdr:to>
      <xdr:col>11</xdr:col>
      <xdr:colOff>9525</xdr:colOff>
      <xdr:row>277</xdr:row>
      <xdr:rowOff>19050</xdr:rowOff>
    </xdr:to>
    <xdr:sp>
      <xdr:nvSpPr>
        <xdr:cNvPr id="61" name="Text 27"/>
        <xdr:cNvSpPr txBox="1">
          <a:spLocks noChangeArrowheads="1"/>
        </xdr:cNvSpPr>
      </xdr:nvSpPr>
      <xdr:spPr>
        <a:xfrm>
          <a:off x="485775" y="41481375"/>
          <a:ext cx="5562600"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requisite defence and a counterclaim of approximately RM260.0 million together with interest and cost have been filed by PM Securities. The case is now fixed for pre-trial management on 11 July 2002.</a:t>
          </a:r>
        </a:p>
      </xdr:txBody>
    </xdr:sp>
    <xdr:clientData/>
  </xdr:twoCellAnchor>
  <xdr:twoCellAnchor>
    <xdr:from>
      <xdr:col>1</xdr:col>
      <xdr:colOff>0</xdr:colOff>
      <xdr:row>87</xdr:row>
      <xdr:rowOff>9525</xdr:rowOff>
    </xdr:from>
    <xdr:to>
      <xdr:col>10</xdr:col>
      <xdr:colOff>838200</xdr:colOff>
      <xdr:row>89</xdr:row>
      <xdr:rowOff>0</xdr:rowOff>
    </xdr:to>
    <xdr:sp>
      <xdr:nvSpPr>
        <xdr:cNvPr id="62" name="Text 3"/>
        <xdr:cNvSpPr txBox="1">
          <a:spLocks noChangeArrowheads="1"/>
        </xdr:cNvSpPr>
      </xdr:nvSpPr>
      <xdr:spPr>
        <a:xfrm>
          <a:off x="266700" y="12925425"/>
          <a:ext cx="5762625" cy="314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95250</xdr:rowOff>
    </xdr:from>
    <xdr:to>
      <xdr:col>11</xdr:col>
      <xdr:colOff>0</xdr:colOff>
      <xdr:row>12</xdr:row>
      <xdr:rowOff>0</xdr:rowOff>
    </xdr:to>
    <xdr:sp>
      <xdr:nvSpPr>
        <xdr:cNvPr id="1" name="Text 6"/>
        <xdr:cNvSpPr txBox="1">
          <a:spLocks noChangeArrowheads="1"/>
        </xdr:cNvSpPr>
      </xdr:nvSpPr>
      <xdr:spPr>
        <a:xfrm>
          <a:off x="219075" y="476250"/>
          <a:ext cx="5629275" cy="12954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achieved a higher revenue of RM296.0 million for the current quarter as compared to RM236.2 million in the preceding quarter mainly due to the inclusion of revenue from London Vista Hotel Limited ("LVHL") for the full three months in the current quarter. LVHL became a subsidiary in November 2001. The Group, however, recorded a pre-tax loss of RM33.4 million as compared to a pre-tax profit of RM64.6 million in the preceding quarter.  The preceding quarter's profit was mainly contributed by the gain on dilution of interest in a subsidiary company, PM Holdings, and additional dividend income from associated companies which were previously disposed of.</a:t>
          </a:r>
        </a:p>
      </xdr:txBody>
    </xdr:sp>
    <xdr:clientData/>
  </xdr:twoCellAnchor>
  <xdr:twoCellAnchor>
    <xdr:from>
      <xdr:col>1</xdr:col>
      <xdr:colOff>0</xdr:colOff>
      <xdr:row>89</xdr:row>
      <xdr:rowOff>0</xdr:rowOff>
    </xdr:from>
    <xdr:to>
      <xdr:col>10</xdr:col>
      <xdr:colOff>752475</xdr:colOff>
      <xdr:row>89</xdr:row>
      <xdr:rowOff>0</xdr:rowOff>
    </xdr:to>
    <xdr:sp>
      <xdr:nvSpPr>
        <xdr:cNvPr id="2" name="Text 28"/>
        <xdr:cNvSpPr txBox="1">
          <a:spLocks noChangeArrowheads="1"/>
        </xdr:cNvSpPr>
      </xdr:nvSpPr>
      <xdr:spPr>
        <a:xfrm>
          <a:off x="200025" y="13925550"/>
          <a:ext cx="5648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Laura Ashley, the overseas retailing division of the Group has taken a decision to defer the launch of their transactional website until they are satisfied that the site will live up to customer's expectations and that they have a similar experience on-line as they would expect in store or when using Mail Order.
The retailing division of the Group in Malaysia has successfully implemented the first department store link up with the back office system in April 2001 under the Enterprise Resource Planning ("ERP") project.  The finance and warehouse modules will commence in Phase 2 of the ERP project commencing June 2001.  The roll out to remaining department stores will be carried out between June and November 2001.  The pilot link up of five specialty stores with the back office is in progress.
Zhaodaola Limited ("Zhaodaola"), in which the Group has an investment, continues to be the leading lifestyle internet company in China and it has been scaling and refining continuously its business model. Zhaodaola's comprehensive set of e-business solutions, e-promotion platform and e-fashion community are continuing to usher foreign and domestic top brand name companies into China's e-marketplace.  Zhaodaola is also providing e-marketing and e-business solutions to traditional companies offering innovative, personalized and functional online business strategies and technical services to support marketplace initiatives.  
</a:t>
          </a:r>
        </a:p>
      </xdr:txBody>
    </xdr:sp>
    <xdr:clientData/>
  </xdr:twoCellAnchor>
  <xdr:twoCellAnchor>
    <xdr:from>
      <xdr:col>1</xdr:col>
      <xdr:colOff>0</xdr:colOff>
      <xdr:row>86</xdr:row>
      <xdr:rowOff>9525</xdr:rowOff>
    </xdr:from>
    <xdr:to>
      <xdr:col>10</xdr:col>
      <xdr:colOff>752475</xdr:colOff>
      <xdr:row>88</xdr:row>
      <xdr:rowOff>57150</xdr:rowOff>
    </xdr:to>
    <xdr:sp>
      <xdr:nvSpPr>
        <xdr:cNvPr id="3" name="Text 31"/>
        <xdr:cNvSpPr txBox="1">
          <a:spLocks noChangeArrowheads="1"/>
        </xdr:cNvSpPr>
      </xdr:nvSpPr>
      <xdr:spPr>
        <a:xfrm>
          <a:off x="200025" y="13449300"/>
          <a:ext cx="5648325"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dividend has been recommended by the Board for the financial period ended 31 March 2002 (31 March 2001 : Nil).</a:t>
          </a:r>
        </a:p>
      </xdr:txBody>
    </xdr:sp>
    <xdr:clientData/>
  </xdr:twoCellAnchor>
  <xdr:twoCellAnchor>
    <xdr:from>
      <xdr:col>1</xdr:col>
      <xdr:colOff>0</xdr:colOff>
      <xdr:row>82</xdr:row>
      <xdr:rowOff>0</xdr:rowOff>
    </xdr:from>
    <xdr:to>
      <xdr:col>10</xdr:col>
      <xdr:colOff>571500</xdr:colOff>
      <xdr:row>83</xdr:row>
      <xdr:rowOff>85725</xdr:rowOff>
    </xdr:to>
    <xdr:sp>
      <xdr:nvSpPr>
        <xdr:cNvPr id="4" name="Text 33"/>
        <xdr:cNvSpPr txBox="1">
          <a:spLocks noChangeArrowheads="1"/>
        </xdr:cNvSpPr>
      </xdr:nvSpPr>
      <xdr:spPr>
        <a:xfrm>
          <a:off x="200025" y="12792075"/>
          <a:ext cx="5467350" cy="247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Not applicable.
</a:t>
          </a:r>
        </a:p>
      </xdr:txBody>
    </xdr:sp>
    <xdr:clientData/>
  </xdr:twoCellAnchor>
  <xdr:twoCellAnchor>
    <xdr:from>
      <xdr:col>1</xdr:col>
      <xdr:colOff>19050</xdr:colOff>
      <xdr:row>14</xdr:row>
      <xdr:rowOff>0</xdr:rowOff>
    </xdr:from>
    <xdr:to>
      <xdr:col>11</xdr:col>
      <xdr:colOff>0</xdr:colOff>
      <xdr:row>21</xdr:row>
      <xdr:rowOff>19050</xdr:rowOff>
    </xdr:to>
    <xdr:sp>
      <xdr:nvSpPr>
        <xdr:cNvPr id="5" name="Text 46"/>
        <xdr:cNvSpPr txBox="1">
          <a:spLocks noChangeArrowheads="1"/>
        </xdr:cNvSpPr>
      </xdr:nvSpPr>
      <xdr:spPr>
        <a:xfrm>
          <a:off x="219075" y="2028825"/>
          <a:ext cx="5629275" cy="1152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recorded a revenue of RM296.0 million and a pre-tax loss of RM33.4 million for the financial period under review compared to RM167.0 million and RM14.5 million respectively in the preceding year corresponding period.  The increase in revenue for the financial period under review is mainly due to the inclusion of the revenue from the hotel operations under LVHL which was acquired as a subsidiary in November 2001. The result for the financial period under review has been affected by lower dividend and interest income and the low season for hotel business in United Kingdom.</a:t>
          </a:r>
        </a:p>
      </xdr:txBody>
    </xdr:sp>
    <xdr:clientData/>
  </xdr:twoCellAnchor>
  <xdr:twoCellAnchor>
    <xdr:from>
      <xdr:col>1</xdr:col>
      <xdr:colOff>19050</xdr:colOff>
      <xdr:row>75</xdr:row>
      <xdr:rowOff>0</xdr:rowOff>
    </xdr:from>
    <xdr:to>
      <xdr:col>11</xdr:col>
      <xdr:colOff>0</xdr:colOff>
      <xdr:row>80</xdr:row>
      <xdr:rowOff>0</xdr:rowOff>
    </xdr:to>
    <xdr:sp>
      <xdr:nvSpPr>
        <xdr:cNvPr id="6" name="Text 47"/>
        <xdr:cNvSpPr txBox="1">
          <a:spLocks noChangeArrowheads="1"/>
        </xdr:cNvSpPr>
      </xdr:nvSpPr>
      <xdr:spPr>
        <a:xfrm>
          <a:off x="219075" y="11658600"/>
          <a:ext cx="5629275" cy="8096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Although there are leading signs on the early stages of recovery in global economy, it is expected that the effects will only be felt in the later part of the current financial year. The Group anticipates continuing challenges. Barring unforeseen circumstances, the Directors envisage the performances of the Group's core businesses to be satisfactory for the remaining periods of the current financial year.</a:t>
          </a:r>
        </a:p>
      </xdr:txBody>
    </xdr:sp>
    <xdr:clientData/>
  </xdr:twoCellAnchor>
  <xdr:twoCellAnchor>
    <xdr:from>
      <xdr:col>1</xdr:col>
      <xdr:colOff>19050</xdr:colOff>
      <xdr:row>29</xdr:row>
      <xdr:rowOff>0</xdr:rowOff>
    </xdr:from>
    <xdr:to>
      <xdr:col>11</xdr:col>
      <xdr:colOff>0</xdr:colOff>
      <xdr:row>34</xdr:row>
      <xdr:rowOff>47625</xdr:rowOff>
    </xdr:to>
    <xdr:sp>
      <xdr:nvSpPr>
        <xdr:cNvPr id="7" name="Text 109"/>
        <xdr:cNvSpPr txBox="1">
          <a:spLocks noChangeArrowheads="1"/>
        </xdr:cNvSpPr>
      </xdr:nvSpPr>
      <xdr:spPr>
        <a:xfrm>
          <a:off x="219075" y="4457700"/>
          <a:ext cx="5629275" cy="8572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hotel business operates in United Kingdom ("UK"), Australia and Malaysia. The UK hotels operate under challenging trading environment following the global economic downturn and the aftermath of 11 September. In Australia, the hotels have to face the weak Australian market. However, the hotel operation in Malaysia continued to perform better with higher occupancy and room rates.
</a:t>
          </a:r>
        </a:p>
      </xdr:txBody>
    </xdr:sp>
    <xdr:clientData/>
  </xdr:twoCellAnchor>
  <xdr:twoCellAnchor>
    <xdr:from>
      <xdr:col>1</xdr:col>
      <xdr:colOff>19050</xdr:colOff>
      <xdr:row>55</xdr:row>
      <xdr:rowOff>9525</xdr:rowOff>
    </xdr:from>
    <xdr:to>
      <xdr:col>11</xdr:col>
      <xdr:colOff>0</xdr:colOff>
      <xdr:row>57</xdr:row>
      <xdr:rowOff>38100</xdr:rowOff>
    </xdr:to>
    <xdr:sp>
      <xdr:nvSpPr>
        <xdr:cNvPr id="8" name="Text 30"/>
        <xdr:cNvSpPr txBox="1">
          <a:spLocks noChangeArrowheads="1"/>
        </xdr:cNvSpPr>
      </xdr:nvSpPr>
      <xdr:spPr>
        <a:xfrm>
          <a:off x="219075" y="8429625"/>
          <a:ext cx="5629275"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businesses where seasonal or cyclical factors, other than economic factors, would have some effects on operations are as follows:-</a:t>
          </a:r>
        </a:p>
      </xdr:txBody>
    </xdr:sp>
    <xdr:clientData/>
  </xdr:twoCellAnchor>
  <xdr:twoCellAnchor>
    <xdr:from>
      <xdr:col>2</xdr:col>
      <xdr:colOff>0</xdr:colOff>
      <xdr:row>57</xdr:row>
      <xdr:rowOff>152400</xdr:rowOff>
    </xdr:from>
    <xdr:to>
      <xdr:col>11</xdr:col>
      <xdr:colOff>0</xdr:colOff>
      <xdr:row>61</xdr:row>
      <xdr:rowOff>0</xdr:rowOff>
    </xdr:to>
    <xdr:sp>
      <xdr:nvSpPr>
        <xdr:cNvPr id="9" name="Text 42"/>
        <xdr:cNvSpPr txBox="1">
          <a:spLocks noChangeArrowheads="1"/>
        </xdr:cNvSpPr>
      </xdr:nvSpPr>
      <xdr:spPr>
        <a:xfrm>
          <a:off x="419100" y="8896350"/>
          <a:ext cx="5429250" cy="4953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retail operations in United Kingdom normally record better sales in the fourth quarter of the financial year due to the Christmas season.  Similarly, the retail operations in Malaysia have seasonal peaks in tandem with the various festive seasons;</a:t>
          </a:r>
        </a:p>
      </xdr:txBody>
    </xdr:sp>
    <xdr:clientData/>
  </xdr:twoCellAnchor>
  <xdr:twoCellAnchor>
    <xdr:from>
      <xdr:col>2</xdr:col>
      <xdr:colOff>0</xdr:colOff>
      <xdr:row>62</xdr:row>
      <xdr:rowOff>9525</xdr:rowOff>
    </xdr:from>
    <xdr:to>
      <xdr:col>11</xdr:col>
      <xdr:colOff>0</xdr:colOff>
      <xdr:row>65</xdr:row>
      <xdr:rowOff>19050</xdr:rowOff>
    </xdr:to>
    <xdr:sp>
      <xdr:nvSpPr>
        <xdr:cNvPr id="10" name="Text 43"/>
        <xdr:cNvSpPr txBox="1">
          <a:spLocks noChangeArrowheads="1"/>
        </xdr:cNvSpPr>
      </xdr:nvSpPr>
      <xdr:spPr>
        <a:xfrm>
          <a:off x="419100" y="9563100"/>
          <a:ext cx="5429250" cy="4953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hotel operations in United Kingdom and Australia normally will experience low trading after Christmas, New Year and Easter  due to the after effects of the holiday seasons.  Additionally, winter periods will also experience a decline in trading;</a:t>
          </a:r>
        </a:p>
      </xdr:txBody>
    </xdr:sp>
    <xdr:clientData/>
  </xdr:twoCellAnchor>
  <xdr:twoCellAnchor>
    <xdr:from>
      <xdr:col>1</xdr:col>
      <xdr:colOff>19050</xdr:colOff>
      <xdr:row>49</xdr:row>
      <xdr:rowOff>95250</xdr:rowOff>
    </xdr:from>
    <xdr:to>
      <xdr:col>11</xdr:col>
      <xdr:colOff>0</xdr:colOff>
      <xdr:row>53</xdr:row>
      <xdr:rowOff>0</xdr:rowOff>
    </xdr:to>
    <xdr:sp>
      <xdr:nvSpPr>
        <xdr:cNvPr id="11" name="Text 140"/>
        <xdr:cNvSpPr txBox="1">
          <a:spLocks noChangeArrowheads="1"/>
        </xdr:cNvSpPr>
      </xdr:nvSpPr>
      <xdr:spPr>
        <a:xfrm>
          <a:off x="219075" y="7677150"/>
          <a:ext cx="5629275" cy="485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financial period under review that have not been reflected in the financial statements for the said period as at the date of this report.</a:t>
          </a:r>
        </a:p>
      </xdr:txBody>
    </xdr:sp>
    <xdr:clientData/>
  </xdr:twoCellAnchor>
  <xdr:twoCellAnchor>
    <xdr:from>
      <xdr:col>2</xdr:col>
      <xdr:colOff>0</xdr:colOff>
      <xdr:row>66</xdr:row>
      <xdr:rowOff>9525</xdr:rowOff>
    </xdr:from>
    <xdr:to>
      <xdr:col>11</xdr:col>
      <xdr:colOff>0</xdr:colOff>
      <xdr:row>69</xdr:row>
      <xdr:rowOff>38100</xdr:rowOff>
    </xdr:to>
    <xdr:sp>
      <xdr:nvSpPr>
        <xdr:cNvPr id="12" name="Text 44"/>
        <xdr:cNvSpPr txBox="1">
          <a:spLocks noChangeArrowheads="1"/>
        </xdr:cNvSpPr>
      </xdr:nvSpPr>
      <xdr:spPr>
        <a:xfrm>
          <a:off x="419100" y="10210800"/>
          <a:ext cx="5429250"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 and</a:t>
          </a:r>
        </a:p>
      </xdr:txBody>
    </xdr:sp>
    <xdr:clientData/>
  </xdr:twoCellAnchor>
  <xdr:twoCellAnchor>
    <xdr:from>
      <xdr:col>2</xdr:col>
      <xdr:colOff>0</xdr:colOff>
      <xdr:row>70</xdr:row>
      <xdr:rowOff>9525</xdr:rowOff>
    </xdr:from>
    <xdr:to>
      <xdr:col>11</xdr:col>
      <xdr:colOff>0</xdr:colOff>
      <xdr:row>72</xdr:row>
      <xdr:rowOff>114300</xdr:rowOff>
    </xdr:to>
    <xdr:sp>
      <xdr:nvSpPr>
        <xdr:cNvPr id="13" name="Text 45"/>
        <xdr:cNvSpPr txBox="1">
          <a:spLocks noChangeArrowheads="1"/>
        </xdr:cNvSpPr>
      </xdr:nvSpPr>
      <xdr:spPr>
        <a:xfrm>
          <a:off x="419100" y="10858500"/>
          <a:ext cx="5429250" cy="4286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revenue receivable from the education operations in Australia is affected by the school holidays particularly in the first and fourth quarter of the financial year.</a:t>
          </a:r>
        </a:p>
      </xdr:txBody>
    </xdr:sp>
    <xdr:clientData/>
  </xdr:twoCellAnchor>
  <xdr:twoCellAnchor>
    <xdr:from>
      <xdr:col>1</xdr:col>
      <xdr:colOff>9525</xdr:colOff>
      <xdr:row>35</xdr:row>
      <xdr:rowOff>0</xdr:rowOff>
    </xdr:from>
    <xdr:to>
      <xdr:col>11</xdr:col>
      <xdr:colOff>0</xdr:colOff>
      <xdr:row>39</xdr:row>
      <xdr:rowOff>76200</xdr:rowOff>
    </xdr:to>
    <xdr:sp>
      <xdr:nvSpPr>
        <xdr:cNvPr id="14" name="Text 158"/>
        <xdr:cNvSpPr txBox="1">
          <a:spLocks noChangeArrowheads="1"/>
        </xdr:cNvSpPr>
      </xdr:nvSpPr>
      <xdr:spPr>
        <a:xfrm>
          <a:off x="209550" y="5314950"/>
          <a:ext cx="5638800" cy="723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Traditionally, the first quarter is the low season for the food and confectionery division. The Malaysian companies continued to perform well whereas the business in Australia is affected by the weak Australian market. The division is focusing on strengthening its market shares and continuing to seek new business opportunities.</a:t>
          </a:r>
        </a:p>
      </xdr:txBody>
    </xdr:sp>
    <xdr:clientData/>
  </xdr:twoCellAnchor>
  <xdr:twoCellAnchor>
    <xdr:from>
      <xdr:col>1</xdr:col>
      <xdr:colOff>9525</xdr:colOff>
      <xdr:row>44</xdr:row>
      <xdr:rowOff>152400</xdr:rowOff>
    </xdr:from>
    <xdr:to>
      <xdr:col>11</xdr:col>
      <xdr:colOff>0</xdr:colOff>
      <xdr:row>48</xdr:row>
      <xdr:rowOff>0</xdr:rowOff>
    </xdr:to>
    <xdr:sp>
      <xdr:nvSpPr>
        <xdr:cNvPr id="15" name="Text 162"/>
        <xdr:cNvSpPr txBox="1">
          <a:spLocks noChangeArrowheads="1"/>
        </xdr:cNvSpPr>
      </xdr:nvSpPr>
      <xdr:spPr>
        <a:xfrm>
          <a:off x="209550" y="6924675"/>
          <a:ext cx="5638800" cy="4953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property development projects, Bandar Springhill, in Lukut, Negeri Sembilan, and Vila Sri Ukay, in Ulu Kelang, Selangor, are progressing well and continued to perform satisfactorily.
</a:t>
          </a:r>
        </a:p>
      </xdr:txBody>
    </xdr:sp>
    <xdr:clientData/>
  </xdr:twoCellAnchor>
  <xdr:twoCellAnchor>
    <xdr:from>
      <xdr:col>1</xdr:col>
      <xdr:colOff>9525</xdr:colOff>
      <xdr:row>40</xdr:row>
      <xdr:rowOff>0</xdr:rowOff>
    </xdr:from>
    <xdr:to>
      <xdr:col>11</xdr:col>
      <xdr:colOff>0</xdr:colOff>
      <xdr:row>44</xdr:row>
      <xdr:rowOff>85725</xdr:rowOff>
    </xdr:to>
    <xdr:sp>
      <xdr:nvSpPr>
        <xdr:cNvPr id="16" name="Text 163"/>
        <xdr:cNvSpPr txBox="1">
          <a:spLocks noChangeArrowheads="1"/>
        </xdr:cNvSpPr>
      </xdr:nvSpPr>
      <xdr:spPr>
        <a:xfrm>
          <a:off x="209550" y="6124575"/>
          <a:ext cx="5638800" cy="733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performance of the stockbroking operation under PM Securities has improved in tandem with the improvement of the Malaysian stockmarket. In addition, the opening of new branches in Seremban, Puchong, Penang and Johore Bahru has contributed to the increase in business for the stockbroking operation. PM Securities has been approved to be a Universal Broker.</a:t>
          </a:r>
        </a:p>
      </xdr:txBody>
    </xdr:sp>
    <xdr:clientData/>
  </xdr:twoCellAnchor>
  <xdr:twoCellAnchor>
    <xdr:from>
      <xdr:col>1</xdr:col>
      <xdr:colOff>19050</xdr:colOff>
      <xdr:row>21</xdr:row>
      <xdr:rowOff>0</xdr:rowOff>
    </xdr:from>
    <xdr:to>
      <xdr:col>11</xdr:col>
      <xdr:colOff>0</xdr:colOff>
      <xdr:row>29</xdr:row>
      <xdr:rowOff>0</xdr:rowOff>
    </xdr:to>
    <xdr:sp>
      <xdr:nvSpPr>
        <xdr:cNvPr id="17" name="Text 109"/>
        <xdr:cNvSpPr txBox="1">
          <a:spLocks noChangeArrowheads="1"/>
        </xdr:cNvSpPr>
      </xdr:nvSpPr>
      <xdr:spPr>
        <a:xfrm>
          <a:off x="219075" y="3162300"/>
          <a:ext cx="5629275" cy="12954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retailing operations of the Group under Laura Ashley Holdings plc ("Laura Ashley") performed resiliently in a particularly difficult trading environment due to the effects of 11 September and the global economic downturn. Whilst Women Fashion sales have been affected, the performance of Home Furnishings has been outstanding. Franchising and licensing has been a key growth area and mail order sales continued to perform excellently. For the financial year ended 26 January 2002, Laura Ashley recorded profit before tax and exceptional items of £8.6 million (RM47.1 million) compared to £8.4 million (RM48.3 million) in the previous year.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56"/>
  <sheetViews>
    <sheetView showGridLines="0" tabSelected="1" workbookViewId="0" topLeftCell="A1">
      <selection activeCell="A1" sqref="A1"/>
    </sheetView>
  </sheetViews>
  <sheetFormatPr defaultColWidth="9.140625" defaultRowHeight="12.75"/>
  <cols>
    <col min="1" max="1" width="4.28125" style="0" customWidth="1"/>
    <col min="2" max="2" width="27.00390625" style="0" customWidth="1"/>
    <col min="3" max="3" width="6.421875" style="0" customWidth="1"/>
    <col min="4" max="4" width="11.8515625" style="0" customWidth="1"/>
    <col min="5" max="5" width="2.8515625" style="0" customWidth="1"/>
    <col min="6" max="6" width="12.00390625" style="4" customWidth="1"/>
    <col min="7" max="7" width="2.421875" style="4" customWidth="1"/>
    <col min="8" max="8" width="12.00390625" style="0" customWidth="1"/>
    <col min="9" max="9" width="3.28125" style="0" customWidth="1"/>
    <col min="10" max="10" width="12.00390625" style="0" customWidth="1"/>
  </cols>
  <sheetData>
    <row r="1" spans="1:10" ht="15.75">
      <c r="A1" s="14" t="s">
        <v>0</v>
      </c>
      <c r="B1" s="14"/>
      <c r="C1" s="14"/>
      <c r="D1" s="14"/>
      <c r="E1" s="14"/>
      <c r="F1" s="14"/>
      <c r="G1" s="14"/>
      <c r="H1" s="14"/>
      <c r="I1" s="14"/>
      <c r="J1" s="14"/>
    </row>
    <row r="2" spans="1:10" ht="13.5" customHeight="1">
      <c r="A2" s="16" t="s">
        <v>1</v>
      </c>
      <c r="B2" s="16"/>
      <c r="C2" s="16"/>
      <c r="D2" s="16"/>
      <c r="E2" s="16"/>
      <c r="F2" s="16"/>
      <c r="G2" s="16"/>
      <c r="H2" s="16"/>
      <c r="I2" s="16"/>
      <c r="J2" s="16"/>
    </row>
    <row r="3" spans="1:10" ht="13.5" customHeight="1">
      <c r="A3" s="16" t="s">
        <v>2</v>
      </c>
      <c r="B3" s="16"/>
      <c r="C3" s="16"/>
      <c r="D3" s="16"/>
      <c r="E3" s="16"/>
      <c r="F3" s="16"/>
      <c r="G3" s="16"/>
      <c r="H3" s="16"/>
      <c r="I3" s="16"/>
      <c r="J3" s="16"/>
    </row>
    <row r="4" ht="6.75" customHeight="1">
      <c r="A4" s="1"/>
    </row>
    <row r="5" spans="1:10" ht="15">
      <c r="A5" s="83" t="s">
        <v>157</v>
      </c>
      <c r="B5" s="15"/>
      <c r="C5" s="15"/>
      <c r="D5" s="15"/>
      <c r="E5" s="15"/>
      <c r="F5" s="15"/>
      <c r="G5" s="15"/>
      <c r="H5" s="15"/>
      <c r="I5" s="15"/>
      <c r="J5" s="15"/>
    </row>
    <row r="6" spans="1:10" ht="12.75">
      <c r="A6" s="15" t="s">
        <v>3</v>
      </c>
      <c r="B6" s="15"/>
      <c r="C6" s="15"/>
      <c r="D6" s="15"/>
      <c r="E6" s="15"/>
      <c r="F6" s="15"/>
      <c r="G6" s="15"/>
      <c r="H6" s="15"/>
      <c r="I6" s="15"/>
      <c r="J6" s="15"/>
    </row>
    <row r="7" ht="7.5" customHeight="1">
      <c r="A7" s="1"/>
    </row>
    <row r="8" ht="15.75">
      <c r="A8" s="1" t="s">
        <v>4</v>
      </c>
    </row>
    <row r="9" ht="5.25" customHeight="1"/>
    <row r="10" spans="4:10" s="2" customFormat="1" ht="12.75" customHeight="1">
      <c r="D10" s="29" t="s">
        <v>5</v>
      </c>
      <c r="E10" s="18"/>
      <c r="F10" s="18"/>
      <c r="G10" s="3"/>
      <c r="H10" s="29" t="s">
        <v>6</v>
      </c>
      <c r="I10" s="18"/>
      <c r="J10" s="18"/>
    </row>
    <row r="11" spans="4:10" s="2" customFormat="1" ht="5.25" customHeight="1">
      <c r="D11" s="6"/>
      <c r="E11" s="7"/>
      <c r="F11" s="11"/>
      <c r="G11" s="3"/>
      <c r="H11" s="6"/>
      <c r="I11" s="7"/>
      <c r="J11" s="7"/>
    </row>
    <row r="12" spans="4:10" s="2" customFormat="1" ht="11.25">
      <c r="D12" s="11"/>
      <c r="E12" s="6"/>
      <c r="F12" s="11"/>
      <c r="G12" s="3"/>
      <c r="H12" s="11"/>
      <c r="I12" s="6"/>
      <c r="J12" s="11"/>
    </row>
    <row r="13" spans="4:10" s="2" customFormat="1" ht="11.25">
      <c r="D13" s="11"/>
      <c r="E13" s="6"/>
      <c r="F13" s="11"/>
      <c r="G13" s="3"/>
      <c r="H13" s="11"/>
      <c r="I13" s="6"/>
      <c r="J13" s="11"/>
    </row>
    <row r="14" spans="4:10" s="2" customFormat="1" ht="11.25">
      <c r="D14" s="11"/>
      <c r="E14" s="6"/>
      <c r="F14" s="11"/>
      <c r="G14" s="3"/>
      <c r="H14" s="11"/>
      <c r="I14" s="6"/>
      <c r="J14" s="11"/>
    </row>
    <row r="15" spans="4:10" s="2" customFormat="1" ht="11.25">
      <c r="D15" s="11"/>
      <c r="E15" s="6"/>
      <c r="F15" s="11"/>
      <c r="G15" s="3"/>
      <c r="H15" s="11"/>
      <c r="I15" s="6"/>
      <c r="J15" s="11"/>
    </row>
    <row r="16" spans="4:10" s="2" customFormat="1" ht="12" customHeight="1">
      <c r="D16" s="11"/>
      <c r="E16" s="6"/>
      <c r="F16" s="11"/>
      <c r="G16" s="3"/>
      <c r="H16" s="11"/>
      <c r="I16" s="6"/>
      <c r="J16" s="11"/>
    </row>
    <row r="17" spans="4:10" s="2" customFormat="1" ht="11.25" customHeight="1">
      <c r="D17" s="11"/>
      <c r="E17" s="6"/>
      <c r="F17" s="11"/>
      <c r="G17" s="3"/>
      <c r="H17" s="11"/>
      <c r="I17" s="6"/>
      <c r="J17" s="11"/>
    </row>
    <row r="18" spans="1:10" s="2" customFormat="1" ht="15.75" customHeight="1">
      <c r="A18" s="13"/>
      <c r="B18" s="13"/>
      <c r="C18" s="13"/>
      <c r="D18" s="31" t="s">
        <v>7</v>
      </c>
      <c r="E18" s="30"/>
      <c r="F18" s="31" t="s">
        <v>7</v>
      </c>
      <c r="G18" s="10"/>
      <c r="H18" s="31" t="s">
        <v>7</v>
      </c>
      <c r="I18" s="30"/>
      <c r="J18" s="31" t="s">
        <v>7</v>
      </c>
    </row>
    <row r="19" spans="1:10" s="2" customFormat="1" ht="5.25" customHeight="1">
      <c r="A19" s="13"/>
      <c r="B19" s="13"/>
      <c r="C19" s="13"/>
      <c r="D19" s="13"/>
      <c r="E19" s="13"/>
      <c r="F19" s="12"/>
      <c r="G19" s="12"/>
      <c r="H19" s="13"/>
      <c r="I19" s="13"/>
      <c r="J19" s="13"/>
    </row>
    <row r="20" spans="1:11" s="2" customFormat="1" ht="15.75" customHeight="1" thickBot="1">
      <c r="A20" s="13" t="s">
        <v>8</v>
      </c>
      <c r="B20" s="13" t="s">
        <v>9</v>
      </c>
      <c r="C20" s="13"/>
      <c r="D20" s="26">
        <v>295958</v>
      </c>
      <c r="E20" s="13"/>
      <c r="F20" s="26">
        <v>167026</v>
      </c>
      <c r="G20" s="32"/>
      <c r="H20" s="26">
        <v>295958</v>
      </c>
      <c r="I20" s="13"/>
      <c r="J20" s="26">
        <v>167026</v>
      </c>
      <c r="K20" s="17"/>
    </row>
    <row r="21" spans="1:10" s="2" customFormat="1" ht="4.5" customHeight="1">
      <c r="A21" s="13"/>
      <c r="B21" s="13"/>
      <c r="C21" s="13"/>
      <c r="D21" s="24"/>
      <c r="E21" s="13"/>
      <c r="F21" s="24"/>
      <c r="G21" s="12"/>
      <c r="H21" s="24"/>
      <c r="I21" s="13"/>
      <c r="J21" s="24"/>
    </row>
    <row r="22" spans="1:10" s="2" customFormat="1" ht="13.5" thickBot="1">
      <c r="A22" s="13" t="s">
        <v>10</v>
      </c>
      <c r="B22" s="13" t="s">
        <v>11</v>
      </c>
      <c r="C22" s="13"/>
      <c r="D22" s="26">
        <v>888</v>
      </c>
      <c r="E22" s="13"/>
      <c r="F22" s="26">
        <v>1147</v>
      </c>
      <c r="G22" s="32"/>
      <c r="H22" s="26">
        <v>888</v>
      </c>
      <c r="I22" s="13"/>
      <c r="J22" s="26">
        <v>1147</v>
      </c>
    </row>
    <row r="23" spans="1:10" s="2" customFormat="1" ht="4.5" customHeight="1">
      <c r="A23" s="13"/>
      <c r="B23" s="13"/>
      <c r="C23" s="13"/>
      <c r="D23" s="24"/>
      <c r="E23" s="13"/>
      <c r="F23" s="24"/>
      <c r="G23" s="12"/>
      <c r="H23" s="24"/>
      <c r="I23" s="13"/>
      <c r="J23" s="24"/>
    </row>
    <row r="24" spans="1:10" s="2" customFormat="1" ht="13.5" thickBot="1">
      <c r="A24" s="13" t="s">
        <v>12</v>
      </c>
      <c r="B24" s="13" t="s">
        <v>13</v>
      </c>
      <c r="C24" s="13"/>
      <c r="D24" s="26">
        <v>7231</v>
      </c>
      <c r="E24" s="13"/>
      <c r="F24" s="26">
        <v>10216</v>
      </c>
      <c r="G24" s="12"/>
      <c r="H24" s="26">
        <v>7231</v>
      </c>
      <c r="I24" s="13"/>
      <c r="J24" s="26">
        <v>10216</v>
      </c>
    </row>
    <row r="25" spans="1:10" s="2" customFormat="1" ht="4.5" customHeight="1">
      <c r="A25" s="13"/>
      <c r="B25" s="13"/>
      <c r="C25" s="13"/>
      <c r="D25" s="24"/>
      <c r="E25" s="13"/>
      <c r="F25" s="24"/>
      <c r="G25" s="12"/>
      <c r="H25" s="24"/>
      <c r="I25" s="13"/>
      <c r="J25" s="24"/>
    </row>
    <row r="26" spans="1:10" s="2" customFormat="1" ht="12.75">
      <c r="A26" s="13" t="s">
        <v>14</v>
      </c>
      <c r="B26" s="13" t="s">
        <v>15</v>
      </c>
      <c r="C26" s="13"/>
      <c r="D26" s="24"/>
      <c r="E26" s="13"/>
      <c r="F26" s="24"/>
      <c r="G26" s="12"/>
      <c r="H26" s="24"/>
      <c r="I26" s="13"/>
      <c r="J26" s="24"/>
    </row>
    <row r="27" spans="1:10" s="2" customFormat="1" ht="12.75">
      <c r="A27" s="13"/>
      <c r="B27" s="13" t="s">
        <v>16</v>
      </c>
      <c r="C27" s="13"/>
      <c r="D27" s="24"/>
      <c r="E27" s="13"/>
      <c r="F27" s="24"/>
      <c r="G27" s="12"/>
      <c r="H27" s="24"/>
      <c r="I27" s="13"/>
      <c r="J27" s="24"/>
    </row>
    <row r="28" spans="1:10" s="2" customFormat="1" ht="12.75">
      <c r="A28" s="13"/>
      <c r="B28" s="13" t="s">
        <v>17</v>
      </c>
      <c r="C28" s="13"/>
      <c r="D28" s="24"/>
      <c r="E28" s="13"/>
      <c r="F28" s="24"/>
      <c r="G28" s="12"/>
      <c r="H28" s="24"/>
      <c r="I28" s="13"/>
      <c r="J28" s="24"/>
    </row>
    <row r="29" spans="1:10" s="2" customFormat="1" ht="12.75">
      <c r="A29" s="13"/>
      <c r="B29" s="13" t="s">
        <v>18</v>
      </c>
      <c r="C29" s="13"/>
      <c r="D29" s="24">
        <v>40250</v>
      </c>
      <c r="E29" s="13"/>
      <c r="F29" s="24">
        <v>29607</v>
      </c>
      <c r="G29" s="12"/>
      <c r="H29" s="24">
        <v>40250</v>
      </c>
      <c r="I29" s="13"/>
      <c r="J29" s="24">
        <v>29607</v>
      </c>
    </row>
    <row r="30" spans="1:10" s="2" customFormat="1" ht="4.5" customHeight="1">
      <c r="A30" s="13"/>
      <c r="B30" s="13"/>
      <c r="C30" s="13"/>
      <c r="D30" s="24"/>
      <c r="E30" s="13"/>
      <c r="F30" s="24"/>
      <c r="G30" s="12"/>
      <c r="H30" s="24"/>
      <c r="I30" s="13"/>
      <c r="J30" s="24"/>
    </row>
    <row r="31" spans="1:10" s="2" customFormat="1" ht="12.75">
      <c r="A31" s="13" t="s">
        <v>10</v>
      </c>
      <c r="B31" s="13" t="s">
        <v>19</v>
      </c>
      <c r="C31" s="13"/>
      <c r="D31" s="24">
        <v>-55180</v>
      </c>
      <c r="E31" s="13"/>
      <c r="F31" s="24">
        <v>-19279</v>
      </c>
      <c r="G31" s="12"/>
      <c r="H31" s="24">
        <v>-55180</v>
      </c>
      <c r="I31" s="13"/>
      <c r="J31" s="24">
        <v>-19279</v>
      </c>
    </row>
    <row r="32" spans="1:10" s="2" customFormat="1" ht="4.5" customHeight="1">
      <c r="A32" s="13"/>
      <c r="B32" s="13"/>
      <c r="C32" s="13"/>
      <c r="D32" s="24"/>
      <c r="E32" s="13"/>
      <c r="F32" s="24"/>
      <c r="G32" s="12"/>
      <c r="H32" s="24"/>
      <c r="I32" s="13"/>
      <c r="J32" s="24"/>
    </row>
    <row r="33" spans="1:12" s="2" customFormat="1" ht="12.75">
      <c r="A33" s="13" t="s">
        <v>12</v>
      </c>
      <c r="B33" s="13" t="s">
        <v>20</v>
      </c>
      <c r="C33" s="13"/>
      <c r="D33" s="24">
        <v>-19236</v>
      </c>
      <c r="E33" s="13"/>
      <c r="F33" s="24">
        <v>-6819</v>
      </c>
      <c r="G33" s="12"/>
      <c r="H33" s="24">
        <v>-19236</v>
      </c>
      <c r="I33" s="13"/>
      <c r="J33" s="24">
        <v>-6819</v>
      </c>
      <c r="K33" s="17"/>
      <c r="L33" s="17"/>
    </row>
    <row r="34" spans="1:10" s="2" customFormat="1" ht="4.5" customHeight="1">
      <c r="A34" s="13"/>
      <c r="B34" s="13"/>
      <c r="C34" s="13"/>
      <c r="D34" s="24"/>
      <c r="E34" s="13"/>
      <c r="F34" s="24"/>
      <c r="G34" s="12"/>
      <c r="H34" s="24"/>
      <c r="I34" s="13"/>
      <c r="J34" s="24"/>
    </row>
    <row r="35" spans="1:11" s="2" customFormat="1" ht="12.75">
      <c r="A35" s="13" t="s">
        <v>21</v>
      </c>
      <c r="B35" s="13" t="s">
        <v>22</v>
      </c>
      <c r="C35" s="13"/>
      <c r="D35" s="25">
        <v>6461</v>
      </c>
      <c r="E35" s="13"/>
      <c r="F35" s="25">
        <v>-8596</v>
      </c>
      <c r="G35" s="12"/>
      <c r="H35" s="25">
        <v>6461</v>
      </c>
      <c r="I35" s="13"/>
      <c r="J35" s="25">
        <v>-8596</v>
      </c>
      <c r="K35" s="17"/>
    </row>
    <row r="36" spans="1:10" s="2" customFormat="1" ht="4.5" customHeight="1">
      <c r="A36" s="13"/>
      <c r="B36" s="13"/>
      <c r="C36" s="13"/>
      <c r="D36" s="24"/>
      <c r="E36" s="13"/>
      <c r="F36" s="24"/>
      <c r="G36" s="12"/>
      <c r="H36" s="24"/>
      <c r="I36" s="13"/>
      <c r="J36" s="24"/>
    </row>
    <row r="37" spans="1:10" s="2" customFormat="1" ht="12.75">
      <c r="A37" s="13" t="s">
        <v>23</v>
      </c>
      <c r="B37" s="13" t="s">
        <v>159</v>
      </c>
      <c r="C37" s="13"/>
      <c r="D37" s="24"/>
      <c r="E37" s="13"/>
      <c r="F37" s="24"/>
      <c r="G37" s="12"/>
      <c r="H37" s="24"/>
      <c r="I37" s="13"/>
      <c r="J37" s="24"/>
    </row>
    <row r="38" spans="1:10" s="2" customFormat="1" ht="12.75">
      <c r="A38" s="13"/>
      <c r="B38" s="13" t="s">
        <v>24</v>
      </c>
      <c r="C38" s="13"/>
      <c r="D38" s="24"/>
      <c r="E38" s="13"/>
      <c r="F38" s="24"/>
      <c r="G38" s="12"/>
      <c r="H38" s="24"/>
      <c r="I38" s="13"/>
      <c r="J38" s="24"/>
    </row>
    <row r="39" spans="1:10" s="2" customFormat="1" ht="12.75">
      <c r="A39" s="13"/>
      <c r="B39" s="13" t="s">
        <v>18</v>
      </c>
      <c r="C39" s="13"/>
      <c r="D39" s="24">
        <f>SUM(D29:D35)</f>
        <v>-27705</v>
      </c>
      <c r="E39" s="13"/>
      <c r="F39" s="24">
        <f>SUM(F29:F35)</f>
        <v>-5087</v>
      </c>
      <c r="G39" s="12"/>
      <c r="H39" s="24">
        <f>SUM(H29:H35)</f>
        <v>-27705</v>
      </c>
      <c r="I39" s="13"/>
      <c r="J39" s="24">
        <f>SUM(J29:J35)</f>
        <v>-5087</v>
      </c>
    </row>
    <row r="40" spans="1:10" s="2" customFormat="1" ht="4.5" customHeight="1">
      <c r="A40" s="13"/>
      <c r="B40" s="13"/>
      <c r="C40" s="13"/>
      <c r="D40" s="24"/>
      <c r="E40" s="13"/>
      <c r="F40" s="24"/>
      <c r="G40" s="12"/>
      <c r="H40" s="24"/>
      <c r="I40" s="13"/>
      <c r="J40" s="24"/>
    </row>
    <row r="41" spans="1:10" s="2" customFormat="1" ht="12.75">
      <c r="A41" s="13" t="s">
        <v>25</v>
      </c>
      <c r="B41" s="13" t="s">
        <v>26</v>
      </c>
      <c r="C41" s="13"/>
      <c r="D41" s="24"/>
      <c r="E41" s="13"/>
      <c r="F41" s="24"/>
      <c r="G41" s="12"/>
      <c r="H41" s="24"/>
      <c r="I41" s="13"/>
      <c r="J41" s="24"/>
    </row>
    <row r="42" spans="1:11" s="2" customFormat="1" ht="12.75">
      <c r="A42" s="13"/>
      <c r="B42" s="13" t="s">
        <v>27</v>
      </c>
      <c r="C42" s="13"/>
      <c r="D42" s="27">
        <v>-5907</v>
      </c>
      <c r="E42" s="30"/>
      <c r="F42" s="27">
        <v>-9443</v>
      </c>
      <c r="G42" s="32"/>
      <c r="H42" s="27">
        <v>-5907</v>
      </c>
      <c r="I42" s="30"/>
      <c r="J42" s="27">
        <v>-9443</v>
      </c>
      <c r="K42" s="17"/>
    </row>
    <row r="43" spans="1:11" s="2" customFormat="1" ht="4.5" customHeight="1">
      <c r="A43" s="13"/>
      <c r="B43" s="13"/>
      <c r="C43" s="13"/>
      <c r="D43" s="27"/>
      <c r="E43" s="13"/>
      <c r="F43" s="27"/>
      <c r="G43" s="12"/>
      <c r="H43" s="27"/>
      <c r="I43" s="13"/>
      <c r="J43" s="27"/>
      <c r="K43" s="17"/>
    </row>
    <row r="44" spans="1:10" s="2" customFormat="1" ht="12.75">
      <c r="A44" s="13" t="s">
        <v>28</v>
      </c>
      <c r="B44" s="13" t="s">
        <v>26</v>
      </c>
      <c r="C44" s="13"/>
      <c r="D44" s="24"/>
      <c r="E44" s="13"/>
      <c r="F44" s="24"/>
      <c r="G44" s="12"/>
      <c r="H44" s="24"/>
      <c r="I44" s="13"/>
      <c r="J44" s="24"/>
    </row>
    <row r="45" spans="1:11" s="2" customFormat="1" ht="12.75">
      <c r="A45" s="13"/>
      <c r="B45" s="13" t="s">
        <v>158</v>
      </c>
      <c r="C45" s="13"/>
      <c r="D45" s="25">
        <v>229</v>
      </c>
      <c r="E45" s="13"/>
      <c r="F45" s="25">
        <v>0</v>
      </c>
      <c r="G45" s="12"/>
      <c r="H45" s="25">
        <v>229</v>
      </c>
      <c r="I45" s="13"/>
      <c r="J45" s="25">
        <v>0</v>
      </c>
      <c r="K45" s="17"/>
    </row>
    <row r="46" spans="1:10" s="2" customFormat="1" ht="4.5" customHeight="1">
      <c r="A46" s="13"/>
      <c r="B46" s="13"/>
      <c r="C46" s="13"/>
      <c r="D46" s="24"/>
      <c r="E46" s="13"/>
      <c r="F46" s="24"/>
      <c r="G46" s="12"/>
      <c r="H46" s="24"/>
      <c r="I46" s="13"/>
      <c r="J46" s="24"/>
    </row>
    <row r="47" spans="1:10" s="2" customFormat="1" ht="12.75">
      <c r="A47" s="13" t="s">
        <v>30</v>
      </c>
      <c r="B47" s="13" t="s">
        <v>160</v>
      </c>
      <c r="C47" s="13"/>
      <c r="D47" s="24"/>
      <c r="E47" s="13"/>
      <c r="F47" s="24"/>
      <c r="G47" s="12"/>
      <c r="H47" s="24"/>
      <c r="I47" s="13"/>
      <c r="J47" s="24"/>
    </row>
    <row r="48" spans="1:10" s="2" customFormat="1" ht="12.75">
      <c r="A48" s="13"/>
      <c r="B48" s="13" t="s">
        <v>29</v>
      </c>
      <c r="C48" s="13"/>
      <c r="D48" s="24">
        <f>SUM(D39:D45)</f>
        <v>-33383</v>
      </c>
      <c r="E48" s="13"/>
      <c r="F48" s="24">
        <f>SUM(F39:F45)</f>
        <v>-14530</v>
      </c>
      <c r="G48" s="12"/>
      <c r="H48" s="24">
        <f>SUM(H39:H45)</f>
        <v>-33383</v>
      </c>
      <c r="I48" s="13"/>
      <c r="J48" s="24">
        <f>SUM(J39:J45)</f>
        <v>-14530</v>
      </c>
    </row>
    <row r="49" spans="1:10" s="2" customFormat="1" ht="4.5" customHeight="1">
      <c r="A49" s="13"/>
      <c r="B49" s="13"/>
      <c r="C49" s="13"/>
      <c r="D49" s="24"/>
      <c r="E49" s="13"/>
      <c r="F49" s="24"/>
      <c r="G49" s="12"/>
      <c r="H49" s="24"/>
      <c r="I49" s="13"/>
      <c r="J49" s="24"/>
    </row>
    <row r="50" spans="1:10" s="2" customFormat="1" ht="12.75">
      <c r="A50" s="13" t="s">
        <v>32</v>
      </c>
      <c r="B50" s="13" t="s">
        <v>31</v>
      </c>
      <c r="C50" s="13"/>
      <c r="D50" s="33">
        <v>-5914</v>
      </c>
      <c r="E50" s="13"/>
      <c r="F50" s="33">
        <v>-7396</v>
      </c>
      <c r="G50" s="12"/>
      <c r="H50" s="25">
        <v>-5914</v>
      </c>
      <c r="I50" s="13"/>
      <c r="J50" s="33">
        <v>-7396</v>
      </c>
    </row>
    <row r="51" spans="1:10" s="2" customFormat="1" ht="4.5" customHeight="1">
      <c r="A51" s="13"/>
      <c r="B51" s="13"/>
      <c r="C51" s="13"/>
      <c r="D51" s="24"/>
      <c r="E51" s="13"/>
      <c r="F51" s="24"/>
      <c r="G51" s="12"/>
      <c r="H51" s="24"/>
      <c r="I51" s="13"/>
      <c r="J51" s="24"/>
    </row>
    <row r="52" spans="1:10" s="2" customFormat="1" ht="12.75">
      <c r="A52" s="13" t="s">
        <v>35</v>
      </c>
      <c r="B52" s="13" t="s">
        <v>161</v>
      </c>
      <c r="C52" s="13"/>
      <c r="D52" s="24"/>
      <c r="E52" s="13"/>
      <c r="F52" s="24"/>
      <c r="G52" s="12"/>
      <c r="H52" s="24"/>
      <c r="I52" s="13"/>
      <c r="J52" s="24"/>
    </row>
    <row r="53" spans="1:10" s="2" customFormat="1" ht="12.75">
      <c r="A53" s="13"/>
      <c r="B53" s="13" t="s">
        <v>33</v>
      </c>
      <c r="C53" s="13"/>
      <c r="D53" s="24">
        <f>SUM(D48:D50)</f>
        <v>-39297</v>
      </c>
      <c r="E53" s="13"/>
      <c r="F53" s="24">
        <f>SUM(F48:F50)</f>
        <v>-21926</v>
      </c>
      <c r="G53" s="12"/>
      <c r="H53" s="24">
        <f>SUM(H48:H50)</f>
        <v>-39297</v>
      </c>
      <c r="I53" s="13"/>
      <c r="J53" s="24">
        <f>SUM(J48:J50)</f>
        <v>-21926</v>
      </c>
    </row>
    <row r="54" spans="1:10" s="2" customFormat="1" ht="4.5" customHeight="1">
      <c r="A54" s="13"/>
      <c r="B54" s="13"/>
      <c r="C54" s="13"/>
      <c r="D54" s="24"/>
      <c r="E54" s="13"/>
      <c r="F54" s="24"/>
      <c r="G54" s="12"/>
      <c r="H54" s="24"/>
      <c r="I54" s="13"/>
      <c r="J54" s="24"/>
    </row>
    <row r="55" spans="1:10" s="2" customFormat="1" ht="12.75">
      <c r="A55" s="13"/>
      <c r="B55" s="13" t="s">
        <v>34</v>
      </c>
      <c r="C55" s="13"/>
      <c r="D55" s="25">
        <v>-1543</v>
      </c>
      <c r="E55" s="13"/>
      <c r="F55" s="25">
        <v>-5745</v>
      </c>
      <c r="G55" s="12"/>
      <c r="H55" s="25">
        <v>-1543</v>
      </c>
      <c r="I55" s="13"/>
      <c r="J55" s="25">
        <v>-5745</v>
      </c>
    </row>
    <row r="56" spans="1:10" s="2" customFormat="1" ht="4.5" customHeight="1">
      <c r="A56" s="13"/>
      <c r="B56" s="13"/>
      <c r="C56" s="13"/>
      <c r="D56" s="24"/>
      <c r="E56" s="13"/>
      <c r="F56" s="24"/>
      <c r="G56" s="12"/>
      <c r="H56" s="24"/>
      <c r="I56" s="13"/>
      <c r="J56" s="24"/>
    </row>
    <row r="57" spans="1:10" s="2" customFormat="1" ht="12.75">
      <c r="A57" s="13" t="s">
        <v>37</v>
      </c>
      <c r="B57" s="13" t="s">
        <v>163</v>
      </c>
      <c r="C57" s="13"/>
      <c r="D57" s="24"/>
      <c r="E57" s="13"/>
      <c r="F57" s="24"/>
      <c r="G57" s="12"/>
      <c r="H57" s="24"/>
      <c r="I57" s="13"/>
      <c r="J57" s="24"/>
    </row>
    <row r="58" spans="1:10" s="2" customFormat="1" ht="12.75">
      <c r="A58" s="13"/>
      <c r="B58" s="13" t="s">
        <v>162</v>
      </c>
      <c r="C58" s="13"/>
      <c r="D58" s="24"/>
      <c r="E58" s="13"/>
      <c r="F58" s="24"/>
      <c r="G58" s="12"/>
      <c r="H58" s="24"/>
      <c r="I58" s="13"/>
      <c r="J58" s="24"/>
    </row>
    <row r="59" spans="1:10" s="2" customFormat="1" ht="12.75">
      <c r="A59" s="13"/>
      <c r="B59" s="13" t="s">
        <v>36</v>
      </c>
      <c r="C59" s="13"/>
      <c r="D59" s="24">
        <f>SUM(D53:D55)</f>
        <v>-40840</v>
      </c>
      <c r="E59" s="13"/>
      <c r="F59" s="24">
        <f>SUM(F53:F55)</f>
        <v>-27671</v>
      </c>
      <c r="G59" s="12"/>
      <c r="H59" s="24">
        <f>SUM(H53:H55)</f>
        <v>-40840</v>
      </c>
      <c r="I59" s="13"/>
      <c r="J59" s="24">
        <f>SUM(J53:J55)</f>
        <v>-27671</v>
      </c>
    </row>
    <row r="60" spans="1:10" s="2" customFormat="1" ht="4.5" customHeight="1">
      <c r="A60" s="13"/>
      <c r="B60" s="13"/>
      <c r="C60" s="13"/>
      <c r="D60" s="24"/>
      <c r="E60" s="13"/>
      <c r="F60" s="24"/>
      <c r="G60" s="12"/>
      <c r="H60" s="24"/>
      <c r="I60" s="13"/>
      <c r="J60" s="24"/>
    </row>
    <row r="61" spans="1:10" s="2" customFormat="1" ht="12.75">
      <c r="A61" s="13" t="s">
        <v>238</v>
      </c>
      <c r="B61" s="13" t="s">
        <v>38</v>
      </c>
      <c r="C61" s="13"/>
      <c r="D61" s="24">
        <v>0</v>
      </c>
      <c r="E61" s="13"/>
      <c r="F61" s="24">
        <v>0</v>
      </c>
      <c r="G61" s="12"/>
      <c r="H61" s="24">
        <v>0</v>
      </c>
      <c r="I61" s="13"/>
      <c r="J61" s="24">
        <v>0</v>
      </c>
    </row>
    <row r="62" spans="1:10" s="2" customFormat="1" ht="4.5" customHeight="1">
      <c r="A62" s="13"/>
      <c r="B62" s="13"/>
      <c r="C62" s="13"/>
      <c r="D62" s="24"/>
      <c r="E62" s="13"/>
      <c r="F62" s="24"/>
      <c r="G62" s="12"/>
      <c r="H62" s="24"/>
      <c r="I62" s="13"/>
      <c r="J62" s="24"/>
    </row>
    <row r="63" spans="1:10" s="2" customFormat="1" ht="12.75">
      <c r="A63" s="13"/>
      <c r="B63" s="13" t="s">
        <v>34</v>
      </c>
      <c r="C63" s="13"/>
      <c r="D63" s="24">
        <v>0</v>
      </c>
      <c r="E63" s="13"/>
      <c r="F63" s="24">
        <v>0</v>
      </c>
      <c r="G63" s="12"/>
      <c r="H63" s="24">
        <v>0</v>
      </c>
      <c r="I63" s="13"/>
      <c r="J63" s="24">
        <v>0</v>
      </c>
    </row>
    <row r="64" spans="1:10" s="2" customFormat="1" ht="4.5" customHeight="1">
      <c r="A64" s="13"/>
      <c r="B64" s="13"/>
      <c r="C64" s="13"/>
      <c r="D64" s="24"/>
      <c r="E64" s="13"/>
      <c r="F64" s="24"/>
      <c r="G64" s="12"/>
      <c r="H64" s="24"/>
      <c r="I64" s="13"/>
      <c r="J64" s="24"/>
    </row>
    <row r="65" spans="1:10" s="2" customFormat="1" ht="12.75">
      <c r="A65" s="13"/>
      <c r="B65" s="13" t="s">
        <v>39</v>
      </c>
      <c r="C65" s="13"/>
      <c r="D65" s="24"/>
      <c r="E65" s="13"/>
      <c r="F65" s="24"/>
      <c r="G65" s="12"/>
      <c r="H65" s="24"/>
      <c r="I65" s="13"/>
      <c r="J65" s="24"/>
    </row>
    <row r="66" spans="1:10" s="2" customFormat="1" ht="12.75">
      <c r="A66" s="13"/>
      <c r="B66" s="13" t="s">
        <v>40</v>
      </c>
      <c r="C66" s="13"/>
      <c r="D66" s="24">
        <v>0</v>
      </c>
      <c r="E66" s="13"/>
      <c r="F66" s="24">
        <v>0</v>
      </c>
      <c r="G66" s="12"/>
      <c r="H66" s="24">
        <v>0</v>
      </c>
      <c r="I66" s="13"/>
      <c r="J66" s="24">
        <v>0</v>
      </c>
    </row>
    <row r="67" spans="1:10" s="2" customFormat="1" ht="4.5" customHeight="1">
      <c r="A67" s="13"/>
      <c r="B67" s="13"/>
      <c r="C67" s="13"/>
      <c r="D67" s="25"/>
      <c r="E67" s="13"/>
      <c r="F67" s="25"/>
      <c r="G67" s="12"/>
      <c r="H67" s="25"/>
      <c r="I67" s="13"/>
      <c r="J67" s="25"/>
    </row>
    <row r="68" spans="1:10" s="2" customFormat="1" ht="12.75">
      <c r="A68" s="13" t="s">
        <v>239</v>
      </c>
      <c r="B68" s="13" t="s">
        <v>164</v>
      </c>
      <c r="C68" s="13"/>
      <c r="D68" s="27"/>
      <c r="E68" s="13"/>
      <c r="F68" s="27"/>
      <c r="G68" s="12"/>
      <c r="H68" s="27"/>
      <c r="I68" s="13"/>
      <c r="J68" s="27"/>
    </row>
    <row r="69" spans="1:10" s="2" customFormat="1" ht="13.5" thickBot="1">
      <c r="A69" s="13"/>
      <c r="B69" s="13" t="s">
        <v>41</v>
      </c>
      <c r="C69" s="13"/>
      <c r="D69" s="26">
        <f>SUM(D59:D68)</f>
        <v>-40840</v>
      </c>
      <c r="E69" s="13"/>
      <c r="F69" s="26">
        <f>SUM(F59:F68)</f>
        <v>-27671</v>
      </c>
      <c r="G69" s="12"/>
      <c r="H69" s="26">
        <f>SUM(H59:H68)</f>
        <v>-40840</v>
      </c>
      <c r="I69" s="13"/>
      <c r="J69" s="26">
        <f>SUM(J59:J68)</f>
        <v>-27671</v>
      </c>
    </row>
    <row r="70" spans="1:10" s="2" customFormat="1" ht="4.5" customHeight="1">
      <c r="A70" s="13"/>
      <c r="B70" s="13"/>
      <c r="C70" s="13"/>
      <c r="D70" s="24"/>
      <c r="E70" s="13"/>
      <c r="F70" s="12"/>
      <c r="G70" s="12"/>
      <c r="H70" s="24"/>
      <c r="I70" s="13"/>
      <c r="J70" s="12"/>
    </row>
    <row r="71" spans="1:10" s="2" customFormat="1" ht="12.75">
      <c r="A71" s="13" t="s">
        <v>42</v>
      </c>
      <c r="B71" s="13" t="s">
        <v>165</v>
      </c>
      <c r="C71" s="13"/>
      <c r="D71" s="24"/>
      <c r="E71" s="13"/>
      <c r="F71" s="12"/>
      <c r="G71" s="12"/>
      <c r="H71" s="24"/>
      <c r="I71" s="13"/>
      <c r="J71" s="12"/>
    </row>
    <row r="72" spans="1:10" s="2" customFormat="1" ht="12.75">
      <c r="A72" s="13"/>
      <c r="B72" s="13" t="s">
        <v>240</v>
      </c>
      <c r="C72" s="13"/>
      <c r="D72" s="24"/>
      <c r="E72" s="13"/>
      <c r="F72" s="12"/>
      <c r="G72" s="12"/>
      <c r="H72" s="24"/>
      <c r="I72" s="13"/>
      <c r="J72" s="12"/>
    </row>
    <row r="73" spans="1:10" s="2" customFormat="1" ht="4.5" customHeight="1">
      <c r="A73" s="13"/>
      <c r="B73" s="13"/>
      <c r="C73" s="13"/>
      <c r="D73" s="24"/>
      <c r="E73" s="13"/>
      <c r="F73" s="12"/>
      <c r="G73" s="12"/>
      <c r="H73" s="24"/>
      <c r="I73" s="13"/>
      <c r="J73" s="12"/>
    </row>
    <row r="74" spans="1:10" s="2" customFormat="1" ht="12.75" customHeight="1">
      <c r="A74" s="13"/>
      <c r="B74" s="13" t="s">
        <v>203</v>
      </c>
      <c r="C74" s="13"/>
      <c r="D74" s="24"/>
      <c r="E74" s="13"/>
      <c r="F74" s="12"/>
      <c r="G74" s="12"/>
      <c r="H74" s="24"/>
      <c r="I74" s="13"/>
      <c r="J74" s="12"/>
    </row>
    <row r="75" spans="2:10" s="2" customFormat="1" ht="12.75" customHeight="1">
      <c r="B75" s="13" t="s">
        <v>204</v>
      </c>
      <c r="D75" s="34">
        <f>D59/1940532*100</f>
        <v>-2.104577507611315</v>
      </c>
      <c r="E75" s="13"/>
      <c r="F75" s="34">
        <f>F59/1940532*100</f>
        <v>-1.4259491727010944</v>
      </c>
      <c r="G75" s="12"/>
      <c r="H75" s="34">
        <f>H59/1940532*100</f>
        <v>-2.104577507611315</v>
      </c>
      <c r="I75" s="13"/>
      <c r="J75" s="34">
        <f>J59/1940532*100</f>
        <v>-1.4259491727010944</v>
      </c>
    </row>
    <row r="76" spans="2:10" s="2" customFormat="1" ht="4.5" customHeight="1">
      <c r="B76" s="13"/>
      <c r="D76" s="24"/>
      <c r="E76" s="13"/>
      <c r="F76" s="12"/>
      <c r="G76" s="12"/>
      <c r="H76" s="24"/>
      <c r="I76" s="13"/>
      <c r="J76" s="12"/>
    </row>
    <row r="77" spans="2:10" s="2" customFormat="1" ht="12.75" customHeight="1">
      <c r="B77" s="13" t="s">
        <v>205</v>
      </c>
      <c r="D77" s="110" t="s">
        <v>206</v>
      </c>
      <c r="E77" s="13"/>
      <c r="F77" s="110" t="s">
        <v>206</v>
      </c>
      <c r="G77" s="12"/>
      <c r="H77" s="110" t="s">
        <v>206</v>
      </c>
      <c r="I77" s="13"/>
      <c r="J77" s="110" t="s">
        <v>206</v>
      </c>
    </row>
    <row r="78" spans="2:10" s="2" customFormat="1" ht="4.5" customHeight="1">
      <c r="B78" s="13"/>
      <c r="D78" s="9"/>
      <c r="F78" s="5"/>
      <c r="G78" s="5"/>
      <c r="H78" s="9"/>
      <c r="J78" s="5"/>
    </row>
    <row r="79" spans="2:10" s="2" customFormat="1" ht="12.75">
      <c r="B79" s="13" t="s">
        <v>43</v>
      </c>
      <c r="D79" s="9"/>
      <c r="F79" s="5"/>
      <c r="G79" s="5"/>
      <c r="H79" s="9"/>
      <c r="J79" s="9"/>
    </row>
    <row r="80" spans="2:10" s="2" customFormat="1" ht="12.75" customHeight="1">
      <c r="B80" s="13" t="s">
        <v>207</v>
      </c>
      <c r="D80" s="9"/>
      <c r="F80" s="5"/>
      <c r="G80" s="5"/>
      <c r="H80" s="9"/>
      <c r="J80" s="9"/>
    </row>
    <row r="81" spans="2:10" s="2" customFormat="1" ht="12.75" customHeight="1">
      <c r="B81" s="13"/>
      <c r="D81" s="9"/>
      <c r="F81" s="5"/>
      <c r="G81" s="5"/>
      <c r="H81" s="9"/>
      <c r="J81" s="9"/>
    </row>
    <row r="82" spans="4:8" s="2" customFormat="1" ht="11.25">
      <c r="D82" s="9"/>
      <c r="F82" s="5"/>
      <c r="G82" s="5"/>
      <c r="H82" s="9"/>
    </row>
    <row r="83" spans="4:8" s="2" customFormat="1" ht="11.25">
      <c r="D83" s="9"/>
      <c r="F83" s="5"/>
      <c r="G83" s="5"/>
      <c r="H83" s="9"/>
    </row>
    <row r="84" spans="4:8" s="2" customFormat="1" ht="11.25">
      <c r="D84" s="9"/>
      <c r="F84" s="5"/>
      <c r="G84" s="5"/>
      <c r="H84" s="9"/>
    </row>
    <row r="85" spans="4:8" s="2" customFormat="1" ht="11.25">
      <c r="D85" s="9"/>
      <c r="F85" s="5"/>
      <c r="G85" s="5"/>
      <c r="H85" s="9"/>
    </row>
    <row r="86" spans="6:7" s="2" customFormat="1" ht="11.25">
      <c r="F86" s="5"/>
      <c r="G86" s="5"/>
    </row>
    <row r="87" spans="6:7" s="2" customFormat="1" ht="11.25">
      <c r="F87" s="5"/>
      <c r="G87" s="5"/>
    </row>
    <row r="88" spans="6:7" s="2" customFormat="1" ht="11.25">
      <c r="F88" s="5"/>
      <c r="G88" s="5"/>
    </row>
    <row r="89" spans="6:7" s="2" customFormat="1" ht="11.25">
      <c r="F89" s="5"/>
      <c r="G89" s="5"/>
    </row>
    <row r="90" spans="6:7" s="2" customFormat="1" ht="11.25">
      <c r="F90" s="5"/>
      <c r="G90" s="5"/>
    </row>
    <row r="91" spans="6:7" s="2" customFormat="1" ht="11.25">
      <c r="F91" s="5"/>
      <c r="G91" s="5"/>
    </row>
    <row r="92" spans="6:7" s="2" customFormat="1" ht="11.25">
      <c r="F92" s="5"/>
      <c r="G92" s="5"/>
    </row>
    <row r="93" spans="6:7" s="2" customFormat="1" ht="11.25">
      <c r="F93" s="5"/>
      <c r="G93" s="5"/>
    </row>
    <row r="94" spans="6:7" s="2" customFormat="1" ht="11.25">
      <c r="F94" s="5"/>
      <c r="G94" s="5"/>
    </row>
    <row r="95" spans="6:7" s="2" customFormat="1" ht="11.25">
      <c r="F95" s="5"/>
      <c r="G95" s="5"/>
    </row>
    <row r="96" spans="6:7" s="2" customFormat="1" ht="11.25">
      <c r="F96" s="5"/>
      <c r="G96" s="5"/>
    </row>
    <row r="97" spans="6:7" s="2" customFormat="1" ht="11.25">
      <c r="F97" s="5"/>
      <c r="G97" s="5"/>
    </row>
    <row r="98" spans="6:7" s="2" customFormat="1" ht="11.25">
      <c r="F98" s="5"/>
      <c r="G98" s="5"/>
    </row>
    <row r="99" spans="6:7" s="2" customFormat="1" ht="11.25">
      <c r="F99" s="5"/>
      <c r="G99" s="5"/>
    </row>
    <row r="100" spans="6:7" s="2" customFormat="1" ht="11.25">
      <c r="F100" s="5"/>
      <c r="G100" s="5"/>
    </row>
    <row r="101" spans="6:7" s="2" customFormat="1" ht="11.25">
      <c r="F101" s="5"/>
      <c r="G101" s="5"/>
    </row>
    <row r="102" spans="6:7" s="2" customFormat="1" ht="11.25">
      <c r="F102" s="5"/>
      <c r="G102" s="5"/>
    </row>
    <row r="103" spans="6:7" s="2" customFormat="1" ht="11.25">
      <c r="F103" s="5"/>
      <c r="G103" s="5"/>
    </row>
    <row r="104" spans="6:7" s="2" customFormat="1" ht="11.25">
      <c r="F104" s="5"/>
      <c r="G104" s="5"/>
    </row>
    <row r="105" spans="6:7" s="2" customFormat="1" ht="11.25">
      <c r="F105" s="5"/>
      <c r="G105" s="5"/>
    </row>
    <row r="106" spans="6:7" s="2" customFormat="1" ht="11.25">
      <c r="F106" s="5"/>
      <c r="G106" s="5"/>
    </row>
    <row r="107" spans="6:7" s="2" customFormat="1" ht="11.25">
      <c r="F107" s="5"/>
      <c r="G107" s="5"/>
    </row>
    <row r="108" spans="6:7" s="2" customFormat="1" ht="11.25">
      <c r="F108" s="5"/>
      <c r="G108" s="5"/>
    </row>
    <row r="109" spans="6:7" s="2" customFormat="1" ht="11.25">
      <c r="F109" s="5"/>
      <c r="G109" s="5"/>
    </row>
    <row r="110" spans="6:7" s="2" customFormat="1" ht="11.25">
      <c r="F110" s="5"/>
      <c r="G110" s="5"/>
    </row>
    <row r="111" spans="6:7" s="2" customFormat="1" ht="11.25">
      <c r="F111" s="5"/>
      <c r="G111" s="5"/>
    </row>
    <row r="112" spans="6:7" s="2" customFormat="1" ht="11.25">
      <c r="F112" s="5"/>
      <c r="G112" s="5"/>
    </row>
    <row r="113" spans="6:7" s="2" customFormat="1" ht="11.25">
      <c r="F113" s="5"/>
      <c r="G113" s="5"/>
    </row>
    <row r="114" spans="6:7" s="2" customFormat="1" ht="11.25">
      <c r="F114" s="5"/>
      <c r="G114" s="5"/>
    </row>
    <row r="115" spans="6:7" s="2" customFormat="1" ht="11.25">
      <c r="F115" s="5"/>
      <c r="G115" s="5"/>
    </row>
    <row r="116" spans="6:7" s="2" customFormat="1" ht="11.25">
      <c r="F116" s="5"/>
      <c r="G116" s="5"/>
    </row>
    <row r="117" spans="6:7" s="2" customFormat="1" ht="11.25">
      <c r="F117" s="5"/>
      <c r="G117" s="5"/>
    </row>
    <row r="118" spans="6:7" s="2" customFormat="1" ht="11.25">
      <c r="F118" s="5"/>
      <c r="G118" s="5"/>
    </row>
    <row r="119" spans="6:7" s="2" customFormat="1" ht="11.25">
      <c r="F119" s="5"/>
      <c r="G119" s="5"/>
    </row>
    <row r="120" spans="6:7" s="2" customFormat="1" ht="11.25">
      <c r="F120" s="5"/>
      <c r="G120" s="5"/>
    </row>
    <row r="121" spans="6:7" s="2" customFormat="1" ht="11.25">
      <c r="F121" s="5"/>
      <c r="G121" s="5"/>
    </row>
    <row r="122" spans="6:7" s="2" customFormat="1" ht="11.25">
      <c r="F122" s="5"/>
      <c r="G122" s="5"/>
    </row>
    <row r="123" spans="6:7" s="2" customFormat="1" ht="11.25">
      <c r="F123" s="5"/>
      <c r="G123" s="5"/>
    </row>
    <row r="124" spans="6:7" s="2" customFormat="1" ht="11.25">
      <c r="F124" s="5"/>
      <c r="G124" s="5"/>
    </row>
    <row r="125" spans="6:7" s="2" customFormat="1" ht="11.25">
      <c r="F125" s="5"/>
      <c r="G125" s="5"/>
    </row>
    <row r="126" spans="6:7" s="2" customFormat="1" ht="11.25">
      <c r="F126" s="5"/>
      <c r="G126" s="5"/>
    </row>
    <row r="127" spans="6:7" s="2" customFormat="1" ht="11.25">
      <c r="F127" s="5"/>
      <c r="G127" s="5"/>
    </row>
    <row r="128" spans="6:7" s="2" customFormat="1" ht="11.25">
      <c r="F128" s="5"/>
      <c r="G128" s="5"/>
    </row>
    <row r="129" spans="6:7" s="2" customFormat="1" ht="11.25">
      <c r="F129" s="5"/>
      <c r="G129" s="5"/>
    </row>
    <row r="130" spans="6:7" s="2" customFormat="1" ht="11.25">
      <c r="F130" s="5"/>
      <c r="G130" s="5"/>
    </row>
    <row r="131" spans="6:7" s="2" customFormat="1" ht="11.25">
      <c r="F131" s="5"/>
      <c r="G131" s="5"/>
    </row>
    <row r="132" spans="6:7" s="2" customFormat="1" ht="11.25">
      <c r="F132" s="5"/>
      <c r="G132" s="5"/>
    </row>
    <row r="133" spans="6:7" s="2" customFormat="1" ht="11.25">
      <c r="F133" s="5"/>
      <c r="G133" s="5"/>
    </row>
    <row r="134" spans="6:7" s="2" customFormat="1" ht="11.25">
      <c r="F134" s="5"/>
      <c r="G134" s="5"/>
    </row>
    <row r="135" spans="6:7" s="2" customFormat="1" ht="11.25">
      <c r="F135" s="5"/>
      <c r="G135" s="5"/>
    </row>
    <row r="136" spans="6:7" s="2" customFormat="1" ht="11.25">
      <c r="F136" s="5"/>
      <c r="G136" s="5"/>
    </row>
    <row r="137" spans="6:7" s="2" customFormat="1" ht="11.25">
      <c r="F137" s="5"/>
      <c r="G137" s="5"/>
    </row>
    <row r="138" spans="6:7" s="2" customFormat="1" ht="11.25">
      <c r="F138" s="5"/>
      <c r="G138" s="5"/>
    </row>
    <row r="139" spans="6:7" s="2" customFormat="1" ht="11.25">
      <c r="F139" s="5"/>
      <c r="G139" s="5"/>
    </row>
    <row r="140" spans="6:7" s="2" customFormat="1" ht="11.25">
      <c r="F140" s="5"/>
      <c r="G140" s="5"/>
    </row>
    <row r="141" spans="6:7" s="2" customFormat="1" ht="11.25">
      <c r="F141" s="5"/>
      <c r="G141" s="5"/>
    </row>
    <row r="142" spans="6:7" s="2" customFormat="1" ht="11.25">
      <c r="F142" s="5"/>
      <c r="G142" s="5"/>
    </row>
    <row r="143" spans="6:7" s="2" customFormat="1" ht="11.25">
      <c r="F143" s="5"/>
      <c r="G143" s="5"/>
    </row>
    <row r="144" spans="6:7" s="2" customFormat="1" ht="11.25">
      <c r="F144" s="5"/>
      <c r="G144" s="5"/>
    </row>
    <row r="145" spans="6:7" s="2" customFormat="1" ht="11.25">
      <c r="F145" s="5"/>
      <c r="G145" s="5"/>
    </row>
    <row r="146" spans="6:7" s="2" customFormat="1" ht="11.25">
      <c r="F146" s="5"/>
      <c r="G146" s="5"/>
    </row>
    <row r="147" spans="6:7" s="2" customFormat="1" ht="11.25">
      <c r="F147" s="5"/>
      <c r="G147" s="5"/>
    </row>
    <row r="148" spans="6:7" s="2" customFormat="1" ht="11.25">
      <c r="F148" s="5"/>
      <c r="G148" s="5"/>
    </row>
    <row r="149" spans="6:7" s="2" customFormat="1" ht="11.25">
      <c r="F149" s="5"/>
      <c r="G149" s="5"/>
    </row>
    <row r="150" spans="6:7" s="2" customFormat="1" ht="11.25">
      <c r="F150" s="5"/>
      <c r="G150" s="5"/>
    </row>
    <row r="151" spans="6:7" s="2" customFormat="1" ht="11.25">
      <c r="F151" s="5"/>
      <c r="G151" s="5"/>
    </row>
    <row r="152" spans="6:7" s="2" customFormat="1" ht="11.25">
      <c r="F152" s="5"/>
      <c r="G152" s="5"/>
    </row>
    <row r="153" spans="6:7" s="2" customFormat="1" ht="11.25">
      <c r="F153" s="5"/>
      <c r="G153" s="5"/>
    </row>
    <row r="154" spans="6:7" s="2" customFormat="1" ht="11.25">
      <c r="F154" s="5"/>
      <c r="G154" s="5"/>
    </row>
    <row r="155" spans="6:7" s="2" customFormat="1" ht="11.25">
      <c r="F155" s="5"/>
      <c r="G155" s="5"/>
    </row>
    <row r="156" spans="6:7" s="2" customFormat="1" ht="11.25">
      <c r="F156" s="5"/>
      <c r="G156" s="5"/>
    </row>
  </sheetData>
  <printOptions horizontalCentered="1" verticalCentered="1"/>
  <pageMargins left="0.748031496062992" right="0.748031496062992" top="0.511811023622047" bottom="0.511811023622047" header="0.511811023622047" footer="0.511811023622047"/>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I544"/>
  <sheetViews>
    <sheetView showGridLines="0" workbookViewId="0" topLeftCell="A1">
      <selection activeCell="A1" sqref="A1"/>
    </sheetView>
  </sheetViews>
  <sheetFormatPr defaultColWidth="9.140625" defaultRowHeight="12.75"/>
  <cols>
    <col min="1" max="1" width="4.421875" style="0" customWidth="1"/>
    <col min="2" max="2" width="36.57421875" style="0" customWidth="1"/>
    <col min="3" max="3" width="3.7109375" style="0" customWidth="1"/>
    <col min="4" max="4" width="15.140625" style="0" customWidth="1"/>
    <col min="5" max="5" width="3.7109375" style="0" customWidth="1"/>
    <col min="6" max="6" width="15.421875" style="8" customWidth="1"/>
    <col min="7" max="7" width="12.140625" style="0" customWidth="1"/>
  </cols>
  <sheetData>
    <row r="1" spans="1:6" ht="11.25" customHeight="1">
      <c r="A1" s="16"/>
      <c r="B1" s="16"/>
      <c r="C1" s="16"/>
      <c r="D1" s="16"/>
      <c r="E1" s="16"/>
      <c r="F1" s="16"/>
    </row>
    <row r="2" spans="1:6" ht="6" customHeight="1">
      <c r="A2" s="16"/>
      <c r="B2" s="16"/>
      <c r="C2" s="16"/>
      <c r="D2" s="16"/>
      <c r="E2" s="16"/>
      <c r="F2" s="16"/>
    </row>
    <row r="3" ht="15.75">
      <c r="A3" s="1" t="s">
        <v>44</v>
      </c>
    </row>
    <row r="5" spans="4:6" s="2" customFormat="1" ht="11.25">
      <c r="D5" s="11"/>
      <c r="F5" s="20"/>
    </row>
    <row r="6" spans="4:6" s="2" customFormat="1" ht="11.25">
      <c r="D6" s="11"/>
      <c r="F6" s="20"/>
    </row>
    <row r="7" spans="4:6" s="2" customFormat="1" ht="11.25">
      <c r="D7" s="11"/>
      <c r="F7" s="20"/>
    </row>
    <row r="8" spans="4:6" s="2" customFormat="1" ht="11.25">
      <c r="D8" s="11"/>
      <c r="F8" s="20"/>
    </row>
    <row r="9" spans="4:6" s="2" customFormat="1" ht="11.25">
      <c r="D9" s="11"/>
      <c r="F9" s="20"/>
    </row>
    <row r="10" spans="4:6" s="2" customFormat="1" ht="11.25">
      <c r="D10" s="19"/>
      <c r="F10" s="21"/>
    </row>
    <row r="11" spans="4:6" s="2" customFormat="1" ht="3.75" customHeight="1">
      <c r="D11" s="19"/>
      <c r="F11" s="21"/>
    </row>
    <row r="12" s="2" customFormat="1" ht="3.75" customHeight="1">
      <c r="F12" s="9"/>
    </row>
    <row r="13" spans="1:8" s="2" customFormat="1" ht="12.75">
      <c r="A13" s="71" t="s">
        <v>45</v>
      </c>
      <c r="B13" s="72" t="s">
        <v>46</v>
      </c>
      <c r="C13" s="72"/>
      <c r="D13" s="73">
        <v>2717905</v>
      </c>
      <c r="E13" s="72"/>
      <c r="F13" s="73">
        <v>2778593</v>
      </c>
      <c r="G13" s="17"/>
      <c r="H13" s="17"/>
    </row>
    <row r="14" spans="1:6" s="2" customFormat="1" ht="3.75" customHeight="1">
      <c r="A14" s="71"/>
      <c r="B14" s="72"/>
      <c r="C14" s="72"/>
      <c r="D14" s="73"/>
      <c r="E14" s="72"/>
      <c r="F14" s="73"/>
    </row>
    <row r="15" spans="1:8" s="2" customFormat="1" ht="12.75">
      <c r="A15" s="74">
        <v>2</v>
      </c>
      <c r="B15" s="72" t="s">
        <v>47</v>
      </c>
      <c r="C15" s="72"/>
      <c r="D15" s="73">
        <v>141000</v>
      </c>
      <c r="E15" s="72"/>
      <c r="F15" s="73">
        <v>141000</v>
      </c>
      <c r="H15" s="17"/>
    </row>
    <row r="16" spans="1:6" s="2" customFormat="1" ht="3.75" customHeight="1">
      <c r="A16" s="71"/>
      <c r="B16" s="72"/>
      <c r="C16" s="72"/>
      <c r="D16" s="73"/>
      <c r="E16" s="72"/>
      <c r="F16" s="73"/>
    </row>
    <row r="17" spans="1:8" s="2" customFormat="1" ht="12.75">
      <c r="A17" s="71" t="s">
        <v>48</v>
      </c>
      <c r="B17" s="72" t="s">
        <v>49</v>
      </c>
      <c r="C17" s="72"/>
      <c r="D17" s="73">
        <v>960651</v>
      </c>
      <c r="E17" s="72"/>
      <c r="F17" s="73">
        <v>966786</v>
      </c>
      <c r="H17" s="17"/>
    </row>
    <row r="18" spans="1:6" s="2" customFormat="1" ht="3.75" customHeight="1">
      <c r="A18" s="71"/>
      <c r="B18" s="72"/>
      <c r="C18" s="72"/>
      <c r="D18" s="73"/>
      <c r="E18" s="72"/>
      <c r="F18" s="73"/>
    </row>
    <row r="19" spans="1:7" s="2" customFormat="1" ht="12.75">
      <c r="A19" s="74">
        <v>4</v>
      </c>
      <c r="B19" s="72" t="s">
        <v>202</v>
      </c>
      <c r="C19" s="72"/>
      <c r="D19" s="73">
        <v>18533</v>
      </c>
      <c r="E19" s="72"/>
      <c r="F19" s="73">
        <v>18646</v>
      </c>
      <c r="G19" s="17"/>
    </row>
    <row r="20" spans="1:6" s="2" customFormat="1" ht="3.75" customHeight="1">
      <c r="A20" s="71"/>
      <c r="B20" s="72"/>
      <c r="C20" s="72"/>
      <c r="D20" s="73"/>
      <c r="E20" s="72"/>
      <c r="F20" s="73"/>
    </row>
    <row r="21" spans="1:7" s="2" customFormat="1" ht="12.75">
      <c r="A21" s="74">
        <v>5</v>
      </c>
      <c r="B21" s="72" t="s">
        <v>50</v>
      </c>
      <c r="C21" s="72"/>
      <c r="D21" s="73">
        <v>828967</v>
      </c>
      <c r="E21" s="72"/>
      <c r="F21" s="73">
        <v>834682</v>
      </c>
      <c r="G21" s="17"/>
    </row>
    <row r="22" spans="1:6" s="2" customFormat="1" ht="3.75" customHeight="1">
      <c r="A22" s="71"/>
      <c r="B22" s="72"/>
      <c r="C22" s="72"/>
      <c r="D22" s="73"/>
      <c r="E22" s="72"/>
      <c r="F22" s="73"/>
    </row>
    <row r="23" spans="1:6" s="2" customFormat="1" ht="12.75">
      <c r="A23" s="71" t="s">
        <v>234</v>
      </c>
      <c r="B23" s="72" t="s">
        <v>51</v>
      </c>
      <c r="C23" s="72"/>
      <c r="D23" s="73">
        <v>64878</v>
      </c>
      <c r="E23" s="72"/>
      <c r="F23" s="73">
        <v>64878</v>
      </c>
    </row>
    <row r="24" spans="1:6" s="2" customFormat="1" ht="3.75" customHeight="1">
      <c r="A24" s="71"/>
      <c r="B24" s="72"/>
      <c r="C24" s="72"/>
      <c r="D24" s="73"/>
      <c r="E24" s="72"/>
      <c r="F24" s="73"/>
    </row>
    <row r="25" spans="1:6" s="2" customFormat="1" ht="12.75">
      <c r="A25" s="74" t="s">
        <v>235</v>
      </c>
      <c r="B25" s="72" t="s">
        <v>52</v>
      </c>
      <c r="C25" s="72"/>
      <c r="D25" s="73">
        <v>842215</v>
      </c>
      <c r="E25" s="72"/>
      <c r="F25" s="73">
        <v>837618</v>
      </c>
    </row>
    <row r="26" spans="1:6" s="2" customFormat="1" ht="3.75" customHeight="1">
      <c r="A26" s="74"/>
      <c r="B26" s="72"/>
      <c r="C26" s="72"/>
      <c r="D26" s="73"/>
      <c r="E26" s="72"/>
      <c r="F26" s="73"/>
    </row>
    <row r="27" spans="1:7" s="2" customFormat="1" ht="12.75">
      <c r="A27" s="74" t="s">
        <v>54</v>
      </c>
      <c r="B27" s="72" t="s">
        <v>53</v>
      </c>
      <c r="C27" s="72"/>
      <c r="D27" s="73">
        <v>144037</v>
      </c>
      <c r="E27" s="72"/>
      <c r="F27" s="73">
        <v>144037</v>
      </c>
      <c r="G27" s="17"/>
    </row>
    <row r="28" spans="1:6" s="2" customFormat="1" ht="3.75" customHeight="1">
      <c r="A28" s="71"/>
      <c r="B28" s="72"/>
      <c r="C28" s="72"/>
      <c r="D28" s="73"/>
      <c r="E28" s="72"/>
      <c r="F28" s="73"/>
    </row>
    <row r="29" spans="1:9" s="2" customFormat="1" ht="12.75">
      <c r="A29" s="71" t="s">
        <v>63</v>
      </c>
      <c r="B29" s="72" t="s">
        <v>55</v>
      </c>
      <c r="C29" s="72"/>
      <c r="D29" s="73"/>
      <c r="E29" s="72"/>
      <c r="F29" s="73"/>
      <c r="I29" s="17"/>
    </row>
    <row r="30" spans="1:6" s="2" customFormat="1" ht="3.75" customHeight="1">
      <c r="A30" s="71"/>
      <c r="B30" s="72"/>
      <c r="C30" s="72"/>
      <c r="D30" s="75"/>
      <c r="E30" s="72"/>
      <c r="F30" s="75"/>
    </row>
    <row r="31" spans="1:8" s="2" customFormat="1" ht="12.75">
      <c r="A31" s="71"/>
      <c r="B31" s="72" t="s">
        <v>56</v>
      </c>
      <c r="C31" s="72"/>
      <c r="D31" s="76">
        <v>121286</v>
      </c>
      <c r="E31" s="72"/>
      <c r="F31" s="76">
        <v>121015</v>
      </c>
      <c r="H31" s="17"/>
    </row>
    <row r="32" spans="1:6" s="2" customFormat="1" ht="12.75">
      <c r="A32" s="71"/>
      <c r="B32" s="72" t="s">
        <v>57</v>
      </c>
      <c r="C32" s="72"/>
      <c r="D32" s="76">
        <v>48931</v>
      </c>
      <c r="E32" s="72"/>
      <c r="F32" s="76">
        <v>58936</v>
      </c>
    </row>
    <row r="33" spans="1:6" s="2" customFormat="1" ht="12.75">
      <c r="A33" s="71"/>
      <c r="B33" s="72" t="s">
        <v>58</v>
      </c>
      <c r="C33" s="72"/>
      <c r="D33" s="76">
        <v>550655</v>
      </c>
      <c r="E33" s="72"/>
      <c r="F33" s="76">
        <v>557131</v>
      </c>
    </row>
    <row r="34" spans="1:6" s="2" customFormat="1" ht="12.75">
      <c r="A34" s="71"/>
      <c r="B34" s="72" t="s">
        <v>59</v>
      </c>
      <c r="C34" s="72"/>
      <c r="D34" s="76">
        <v>178566</v>
      </c>
      <c r="E34" s="72"/>
      <c r="F34" s="76">
        <v>218375</v>
      </c>
    </row>
    <row r="35" spans="1:6" s="2" customFormat="1" ht="12.75">
      <c r="A35" s="71"/>
      <c r="B35" s="72" t="s">
        <v>60</v>
      </c>
      <c r="C35" s="72"/>
      <c r="D35" s="76">
        <v>57779</v>
      </c>
      <c r="E35" s="72"/>
      <c r="F35" s="76">
        <v>54691</v>
      </c>
    </row>
    <row r="36" spans="1:6" s="2" customFormat="1" ht="12.75">
      <c r="A36" s="71"/>
      <c r="B36" s="72" t="s">
        <v>61</v>
      </c>
      <c r="C36" s="72"/>
      <c r="D36" s="76">
        <v>25888</v>
      </c>
      <c r="E36" s="72"/>
      <c r="F36" s="76">
        <v>24774</v>
      </c>
    </row>
    <row r="37" spans="1:6" s="2" customFormat="1" ht="12.75">
      <c r="A37" s="71"/>
      <c r="B37" s="72" t="s">
        <v>62</v>
      </c>
      <c r="C37" s="72"/>
      <c r="D37" s="76">
        <v>964157</v>
      </c>
      <c r="E37" s="72"/>
      <c r="F37" s="76">
        <v>928183</v>
      </c>
    </row>
    <row r="38" spans="1:6" s="2" customFormat="1" ht="3.75" customHeight="1">
      <c r="A38" s="71"/>
      <c r="B38" s="72"/>
      <c r="C38" s="72"/>
      <c r="D38" s="77"/>
      <c r="E38" s="72"/>
      <c r="F38" s="77"/>
    </row>
    <row r="39" spans="1:6" s="2" customFormat="1" ht="3.75" customHeight="1">
      <c r="A39" s="71"/>
      <c r="B39" s="72"/>
      <c r="C39" s="72"/>
      <c r="D39" s="76"/>
      <c r="E39" s="72"/>
      <c r="F39" s="76"/>
    </row>
    <row r="40" spans="1:7" s="2" customFormat="1" ht="12.75">
      <c r="A40" s="71"/>
      <c r="B40" s="78"/>
      <c r="C40" s="72"/>
      <c r="D40" s="77">
        <f>SUM(D31:D38)</f>
        <v>1947262</v>
      </c>
      <c r="E40" s="72"/>
      <c r="F40" s="77">
        <f>SUM(F31:F37)</f>
        <v>1963105</v>
      </c>
      <c r="G40" s="17"/>
    </row>
    <row r="41" spans="1:7" s="2" customFormat="1" ht="12.75">
      <c r="A41" s="71" t="s">
        <v>69</v>
      </c>
      <c r="B41" s="72" t="s">
        <v>64</v>
      </c>
      <c r="C41" s="72"/>
      <c r="D41" s="75"/>
      <c r="E41" s="72"/>
      <c r="F41" s="75"/>
      <c r="G41" s="17"/>
    </row>
    <row r="42" spans="1:6" s="2" customFormat="1" ht="3.75" customHeight="1">
      <c r="A42" s="71"/>
      <c r="B42" s="72"/>
      <c r="C42" s="72"/>
      <c r="D42" s="76"/>
      <c r="E42" s="72"/>
      <c r="F42" s="76"/>
    </row>
    <row r="43" spans="1:8" s="2" customFormat="1" ht="12.75">
      <c r="A43" s="71"/>
      <c r="B43" s="72" t="s">
        <v>65</v>
      </c>
      <c r="C43" s="72"/>
      <c r="D43" s="76">
        <v>88839</v>
      </c>
      <c r="E43" s="72"/>
      <c r="F43" s="76">
        <v>121180</v>
      </c>
      <c r="H43" s="17"/>
    </row>
    <row r="44" spans="1:6" s="2" customFormat="1" ht="12.75">
      <c r="A44" s="71"/>
      <c r="B44" s="72" t="s">
        <v>66</v>
      </c>
      <c r="C44" s="72"/>
      <c r="D44" s="76">
        <v>310446</v>
      </c>
      <c r="E44" s="72"/>
      <c r="F44" s="76">
        <v>271806</v>
      </c>
    </row>
    <row r="45" spans="1:6" s="2" customFormat="1" ht="12.75">
      <c r="A45" s="71"/>
      <c r="B45" s="72" t="s">
        <v>67</v>
      </c>
      <c r="C45" s="72"/>
      <c r="D45" s="76">
        <v>1169051</v>
      </c>
      <c r="E45" s="72"/>
      <c r="F45" s="76">
        <v>1181287</v>
      </c>
    </row>
    <row r="46" spans="1:6" s="2" customFormat="1" ht="12.75">
      <c r="A46" s="71"/>
      <c r="B46" s="72" t="s">
        <v>68</v>
      </c>
      <c r="C46" s="72"/>
      <c r="D46" s="76">
        <v>74905</v>
      </c>
      <c r="E46" s="72"/>
      <c r="F46" s="76">
        <v>88036</v>
      </c>
    </row>
    <row r="47" spans="1:6" s="2" customFormat="1" ht="3.75" customHeight="1">
      <c r="A47" s="71"/>
      <c r="B47" s="72"/>
      <c r="C47" s="72"/>
      <c r="D47" s="77"/>
      <c r="E47" s="72"/>
      <c r="F47" s="77"/>
    </row>
    <row r="48" spans="1:6" s="2" customFormat="1" ht="3.75" customHeight="1">
      <c r="A48" s="71"/>
      <c r="B48" s="72"/>
      <c r="C48" s="72"/>
      <c r="D48" s="75"/>
      <c r="E48" s="72"/>
      <c r="F48" s="75"/>
    </row>
    <row r="49" spans="1:6" s="2" customFormat="1" ht="12.75">
      <c r="A49" s="71"/>
      <c r="B49" s="72"/>
      <c r="C49" s="72"/>
      <c r="D49" s="77">
        <f>SUM(D42:D46)</f>
        <v>1643241</v>
      </c>
      <c r="E49" s="72"/>
      <c r="F49" s="77">
        <f>SUM(F42:F46)</f>
        <v>1662309</v>
      </c>
    </row>
    <row r="50" spans="1:6" s="2" customFormat="1" ht="3.75" customHeight="1">
      <c r="A50" s="71"/>
      <c r="B50" s="72"/>
      <c r="C50" s="72"/>
      <c r="D50" s="73"/>
      <c r="E50" s="72"/>
      <c r="F50" s="73"/>
    </row>
    <row r="51" spans="1:7" s="2" customFormat="1" ht="12.75">
      <c r="A51" s="71" t="s">
        <v>71</v>
      </c>
      <c r="B51" s="72" t="s">
        <v>70</v>
      </c>
      <c r="C51" s="72"/>
      <c r="D51" s="79">
        <f>D40-D49</f>
        <v>304021</v>
      </c>
      <c r="E51" s="72"/>
      <c r="F51" s="79">
        <f>F40-F49</f>
        <v>300796</v>
      </c>
      <c r="G51" s="17"/>
    </row>
    <row r="52" spans="1:6" s="2" customFormat="1" ht="3.75" customHeight="1">
      <c r="A52" s="71"/>
      <c r="B52" s="72"/>
      <c r="C52" s="72"/>
      <c r="D52" s="73"/>
      <c r="E52" s="72"/>
      <c r="F52" s="73"/>
    </row>
    <row r="53" spans="1:7" s="2" customFormat="1" ht="13.5" thickBot="1">
      <c r="A53" s="71"/>
      <c r="B53" s="72"/>
      <c r="C53" s="72"/>
      <c r="D53" s="80">
        <f>D51+D13+D17+D21+D15+D23+D25+D27+D19</f>
        <v>6022207</v>
      </c>
      <c r="E53" s="72"/>
      <c r="F53" s="80">
        <f>F51+F13+F17+F21+F15+F23+F25+F27+F19</f>
        <v>6087036</v>
      </c>
      <c r="G53" s="17"/>
    </row>
    <row r="54" spans="1:6" s="2" customFormat="1" ht="3.75" customHeight="1">
      <c r="A54" s="71"/>
      <c r="B54" s="72"/>
      <c r="C54" s="72"/>
      <c r="D54" s="73"/>
      <c r="E54" s="72"/>
      <c r="F54" s="73"/>
    </row>
    <row r="55" spans="1:6" s="2" customFormat="1" ht="3.75" customHeight="1">
      <c r="A55" s="71"/>
      <c r="B55" s="72"/>
      <c r="C55" s="72"/>
      <c r="D55" s="73"/>
      <c r="E55" s="72"/>
      <c r="F55" s="73"/>
    </row>
    <row r="56" spans="1:6" s="2" customFormat="1" ht="12.75">
      <c r="A56" s="71" t="s">
        <v>73</v>
      </c>
      <c r="B56" s="72" t="s">
        <v>72</v>
      </c>
      <c r="C56" s="72"/>
      <c r="D56" s="73">
        <v>1940532</v>
      </c>
      <c r="E56" s="72"/>
      <c r="F56" s="73">
        <v>1940532</v>
      </c>
    </row>
    <row r="57" spans="1:6" s="2" customFormat="1" ht="3.75" customHeight="1">
      <c r="A57" s="71"/>
      <c r="B57" s="72"/>
      <c r="C57" s="72"/>
      <c r="D57" s="73"/>
      <c r="E57" s="72"/>
      <c r="F57" s="73"/>
    </row>
    <row r="58" spans="1:6" s="2" customFormat="1" ht="12.75">
      <c r="A58" s="74" t="s">
        <v>82</v>
      </c>
      <c r="B58" s="72" t="s">
        <v>74</v>
      </c>
      <c r="C58" s="72"/>
      <c r="D58" s="73"/>
      <c r="E58" s="72"/>
      <c r="F58" s="73"/>
    </row>
    <row r="59" spans="1:6" s="2" customFormat="1" ht="3.75" customHeight="1">
      <c r="A59" s="71"/>
      <c r="B59" s="72"/>
      <c r="C59" s="72"/>
      <c r="D59" s="75"/>
      <c r="E59" s="72"/>
      <c r="F59" s="75"/>
    </row>
    <row r="60" spans="1:6" s="2" customFormat="1" ht="12.75">
      <c r="A60" s="71"/>
      <c r="B60" s="72" t="s">
        <v>75</v>
      </c>
      <c r="C60" s="72"/>
      <c r="D60" s="76">
        <v>220305</v>
      </c>
      <c r="E60" s="72"/>
      <c r="F60" s="76">
        <v>220305</v>
      </c>
    </row>
    <row r="61" spans="1:6" s="2" customFormat="1" ht="12.75">
      <c r="A61" s="71"/>
      <c r="B61" s="72" t="s">
        <v>76</v>
      </c>
      <c r="C61" s="72"/>
      <c r="D61" s="76">
        <v>27430</v>
      </c>
      <c r="E61" s="72"/>
      <c r="F61" s="76">
        <v>27430</v>
      </c>
    </row>
    <row r="62" spans="1:6" s="2" customFormat="1" ht="12.75">
      <c r="A62" s="71"/>
      <c r="B62" s="72" t="s">
        <v>77</v>
      </c>
      <c r="C62" s="72"/>
      <c r="D62" s="76">
        <v>59130</v>
      </c>
      <c r="E62" s="72"/>
      <c r="F62" s="76">
        <v>40449</v>
      </c>
    </row>
    <row r="63" spans="1:6" s="2" customFormat="1" ht="12.75">
      <c r="A63" s="71"/>
      <c r="B63" s="72" t="s">
        <v>78</v>
      </c>
      <c r="C63" s="72"/>
      <c r="D63" s="76">
        <v>33790</v>
      </c>
      <c r="E63" s="72"/>
      <c r="F63" s="76">
        <v>37116</v>
      </c>
    </row>
    <row r="64" spans="1:7" s="2" customFormat="1" ht="12.75">
      <c r="A64" s="71"/>
      <c r="B64" s="72" t="s">
        <v>79</v>
      </c>
      <c r="C64" s="72"/>
      <c r="D64" s="76">
        <v>25258</v>
      </c>
      <c r="E64" s="72"/>
      <c r="F64" s="76">
        <v>25258</v>
      </c>
      <c r="G64" s="17"/>
    </row>
    <row r="65" spans="1:8" s="2" customFormat="1" ht="12.75">
      <c r="A65" s="71"/>
      <c r="B65" s="72" t="s">
        <v>80</v>
      </c>
      <c r="C65" s="72"/>
      <c r="D65" s="76">
        <v>-202935</v>
      </c>
      <c r="E65" s="72"/>
      <c r="F65" s="76">
        <v>-162095</v>
      </c>
      <c r="G65" s="17"/>
      <c r="H65" s="17"/>
    </row>
    <row r="66" spans="1:6" s="2" customFormat="1" ht="3.75" customHeight="1">
      <c r="A66" s="71"/>
      <c r="B66" s="72"/>
      <c r="C66" s="72"/>
      <c r="D66" s="77"/>
      <c r="E66" s="72"/>
      <c r="F66" s="77"/>
    </row>
    <row r="67" spans="1:6" s="2" customFormat="1" ht="3.75" customHeight="1">
      <c r="A67" s="71"/>
      <c r="B67" s="72"/>
      <c r="C67" s="72"/>
      <c r="D67" s="81"/>
      <c r="E67" s="72"/>
      <c r="F67" s="81"/>
    </row>
    <row r="68" spans="1:6" s="2" customFormat="1" ht="12.75">
      <c r="A68" s="71"/>
      <c r="B68" s="72"/>
      <c r="C68" s="72"/>
      <c r="D68" s="79">
        <f>SUM(D60:D66)</f>
        <v>162978</v>
      </c>
      <c r="E68" s="72"/>
      <c r="F68" s="79">
        <f>SUM(F60:F67)</f>
        <v>188463</v>
      </c>
    </row>
    <row r="69" spans="1:6" s="2" customFormat="1" ht="3.75" customHeight="1">
      <c r="A69" s="71"/>
      <c r="B69" s="72"/>
      <c r="C69" s="72"/>
      <c r="D69" s="81"/>
      <c r="E69" s="72"/>
      <c r="F69" s="81"/>
    </row>
    <row r="70" spans="1:6" s="2" customFormat="1" ht="12.75">
      <c r="A70" s="71"/>
      <c r="B70" s="72" t="s">
        <v>81</v>
      </c>
      <c r="C70" s="72"/>
      <c r="D70" s="81">
        <f>D68+D56</f>
        <v>2103510</v>
      </c>
      <c r="E70" s="72"/>
      <c r="F70" s="81">
        <f>F68+F56</f>
        <v>2128995</v>
      </c>
    </row>
    <row r="71" spans="1:6" s="2" customFormat="1" ht="3.75" customHeight="1">
      <c r="A71" s="71"/>
      <c r="B71" s="72"/>
      <c r="C71" s="72"/>
      <c r="D71" s="81"/>
      <c r="E71" s="72"/>
      <c r="F71" s="81"/>
    </row>
    <row r="72" spans="1:6" s="2" customFormat="1" ht="12.75">
      <c r="A72" s="74" t="s">
        <v>84</v>
      </c>
      <c r="B72" s="72" t="s">
        <v>83</v>
      </c>
      <c r="C72" s="72"/>
      <c r="D72" s="73">
        <v>1686542</v>
      </c>
      <c r="E72" s="72"/>
      <c r="F72" s="73">
        <v>1708130</v>
      </c>
    </row>
    <row r="73" spans="1:6" s="2" customFormat="1" ht="3.75" customHeight="1">
      <c r="A73" s="74"/>
      <c r="B73" s="72"/>
      <c r="C73" s="72"/>
      <c r="D73" s="73"/>
      <c r="E73" s="72"/>
      <c r="F73" s="73"/>
    </row>
    <row r="74" spans="1:8" s="2" customFormat="1" ht="12.75">
      <c r="A74" s="74" t="s">
        <v>86</v>
      </c>
      <c r="B74" s="72" t="s">
        <v>85</v>
      </c>
      <c r="C74" s="72"/>
      <c r="D74" s="73">
        <v>2204487</v>
      </c>
      <c r="E74" s="72"/>
      <c r="F74" s="73">
        <v>2223113</v>
      </c>
      <c r="H74" s="17"/>
    </row>
    <row r="75" spans="1:6" s="2" customFormat="1" ht="3.75" customHeight="1">
      <c r="A75" s="74"/>
      <c r="B75" s="72"/>
      <c r="C75" s="72"/>
      <c r="D75" s="73"/>
      <c r="E75" s="72"/>
      <c r="F75" s="73"/>
    </row>
    <row r="76" spans="1:8" s="2" customFormat="1" ht="12.75">
      <c r="A76" s="74" t="s">
        <v>88</v>
      </c>
      <c r="B76" s="72" t="s">
        <v>87</v>
      </c>
      <c r="C76" s="72"/>
      <c r="D76" s="73">
        <v>18670</v>
      </c>
      <c r="E76" s="72"/>
      <c r="F76" s="73">
        <v>18162</v>
      </c>
      <c r="H76" s="17"/>
    </row>
    <row r="77" spans="1:6" s="2" customFormat="1" ht="3.75" customHeight="1">
      <c r="A77" s="74"/>
      <c r="B77" s="72"/>
      <c r="C77" s="72"/>
      <c r="D77" s="73"/>
      <c r="E77" s="72"/>
      <c r="F77" s="73"/>
    </row>
    <row r="78" spans="1:8" s="2" customFormat="1" ht="12.75">
      <c r="A78" s="74" t="s">
        <v>90</v>
      </c>
      <c r="B78" s="72" t="s">
        <v>89</v>
      </c>
      <c r="C78" s="72"/>
      <c r="D78" s="81">
        <v>8998</v>
      </c>
      <c r="E78" s="72"/>
      <c r="F78" s="81">
        <v>8636</v>
      </c>
      <c r="H78" s="17"/>
    </row>
    <row r="79" spans="1:6" s="2" customFormat="1" ht="3.75" customHeight="1">
      <c r="A79" s="74"/>
      <c r="B79" s="72"/>
      <c r="C79" s="72"/>
      <c r="D79" s="79"/>
      <c r="E79" s="72"/>
      <c r="F79" s="79"/>
    </row>
    <row r="80" spans="1:6" s="2" customFormat="1" ht="3.75" customHeight="1">
      <c r="A80" s="74"/>
      <c r="B80" s="72"/>
      <c r="C80" s="72"/>
      <c r="D80" s="81"/>
      <c r="E80" s="72"/>
      <c r="F80" s="81"/>
    </row>
    <row r="81" spans="1:6" s="2" customFormat="1" ht="16.5" customHeight="1" thickBot="1">
      <c r="A81" s="74"/>
      <c r="B81" s="72"/>
      <c r="C81" s="72"/>
      <c r="D81" s="80">
        <f>SUM(D70:D79)</f>
        <v>6022207</v>
      </c>
      <c r="E81" s="72"/>
      <c r="F81" s="80">
        <f>SUM(F70:F79)</f>
        <v>6087036</v>
      </c>
    </row>
    <row r="82" spans="1:6" s="2" customFormat="1" ht="3.75" customHeight="1">
      <c r="A82" s="74"/>
      <c r="B82" s="72"/>
      <c r="C82" s="72"/>
      <c r="D82" s="73"/>
      <c r="E82" s="72"/>
      <c r="F82" s="73"/>
    </row>
    <row r="83" spans="1:6" s="2" customFormat="1" ht="12.75">
      <c r="A83" s="74" t="s">
        <v>236</v>
      </c>
      <c r="B83" s="72" t="s">
        <v>91</v>
      </c>
      <c r="C83" s="72"/>
      <c r="D83" s="82">
        <f>(D70-D25-D27)/1940532</f>
        <v>0.5757482999507352</v>
      </c>
      <c r="E83" s="72"/>
      <c r="F83" s="82">
        <f>(F70-F25-F27)/1940532</f>
        <v>0.591250234471784</v>
      </c>
    </row>
    <row r="84" spans="1:6" s="2" customFormat="1" ht="12.75">
      <c r="A84" s="23"/>
      <c r="B84" s="13"/>
      <c r="C84" s="13"/>
      <c r="D84" s="13"/>
      <c r="E84" s="13"/>
      <c r="F84" s="28"/>
    </row>
    <row r="85" spans="1:6" s="2" customFormat="1" ht="12.75">
      <c r="A85" s="23"/>
      <c r="B85" s="13"/>
      <c r="C85" s="13"/>
      <c r="D85" s="13"/>
      <c r="E85" s="13"/>
      <c r="F85" s="24"/>
    </row>
    <row r="86" spans="1:6" s="2" customFormat="1" ht="12.75">
      <c r="A86" s="23"/>
      <c r="B86" s="13"/>
      <c r="C86" s="13"/>
      <c r="D86" s="13"/>
      <c r="E86" s="13"/>
      <c r="F86" s="24"/>
    </row>
    <row r="87" spans="1:6" s="2" customFormat="1" ht="12.75">
      <c r="A87" s="23"/>
      <c r="B87" s="13"/>
      <c r="C87" s="13"/>
      <c r="D87" s="13"/>
      <c r="E87" s="13"/>
      <c r="F87" s="24"/>
    </row>
    <row r="88" spans="1:6" s="2" customFormat="1" ht="12.75">
      <c r="A88" s="23"/>
      <c r="B88" s="13"/>
      <c r="C88" s="13"/>
      <c r="D88" s="13"/>
      <c r="E88" s="13"/>
      <c r="F88" s="24"/>
    </row>
    <row r="89" spans="1:6" s="2" customFormat="1" ht="12.75">
      <c r="A89" s="23"/>
      <c r="B89" s="13"/>
      <c r="C89" s="13"/>
      <c r="D89" s="13"/>
      <c r="E89" s="13"/>
      <c r="F89" s="24"/>
    </row>
    <row r="90" spans="1:6" s="2" customFormat="1" ht="12.75">
      <c r="A90" s="23"/>
      <c r="B90" s="13"/>
      <c r="C90" s="13"/>
      <c r="D90" s="13"/>
      <c r="E90" s="13"/>
      <c r="F90" s="24"/>
    </row>
    <row r="91" spans="1:6" s="2" customFormat="1" ht="12.75">
      <c r="A91" s="23"/>
      <c r="B91" s="13"/>
      <c r="C91" s="13"/>
      <c r="D91" s="13"/>
      <c r="E91" s="13"/>
      <c r="F91" s="24"/>
    </row>
    <row r="92" spans="1:6" s="2" customFormat="1" ht="12.75">
      <c r="A92" s="23"/>
      <c r="B92" s="13"/>
      <c r="C92" s="13"/>
      <c r="D92" s="13"/>
      <c r="E92" s="13"/>
      <c r="F92" s="24"/>
    </row>
    <row r="93" spans="1:6" s="2" customFormat="1" ht="12.75">
      <c r="A93" s="23"/>
      <c r="B93" s="13"/>
      <c r="C93" s="13"/>
      <c r="D93" s="13"/>
      <c r="E93" s="13"/>
      <c r="F93" s="24"/>
    </row>
    <row r="94" spans="1:6" s="2" customFormat="1" ht="12.75">
      <c r="A94" s="23"/>
      <c r="B94" s="13"/>
      <c r="C94" s="13"/>
      <c r="D94" s="13"/>
      <c r="E94" s="13"/>
      <c r="F94" s="24"/>
    </row>
    <row r="95" s="2" customFormat="1" ht="11.25">
      <c r="F95" s="9"/>
    </row>
    <row r="96" s="2" customFormat="1" ht="11.25">
      <c r="F96" s="9"/>
    </row>
    <row r="97" s="2" customFormat="1" ht="11.25">
      <c r="F97" s="9"/>
    </row>
    <row r="98" s="2" customFormat="1" ht="11.25">
      <c r="F98" s="9"/>
    </row>
    <row r="99" s="2" customFormat="1" ht="11.25">
      <c r="F99" s="9"/>
    </row>
    <row r="100" s="2" customFormat="1" ht="11.25">
      <c r="F100" s="9"/>
    </row>
    <row r="101" s="2" customFormat="1" ht="11.25">
      <c r="F101" s="9"/>
    </row>
    <row r="102" s="2" customFormat="1" ht="11.25">
      <c r="F102" s="9"/>
    </row>
    <row r="103" s="2" customFormat="1" ht="11.25">
      <c r="F103" s="9"/>
    </row>
    <row r="104" s="2" customFormat="1" ht="11.25">
      <c r="F104" s="9"/>
    </row>
    <row r="105" s="2" customFormat="1" ht="11.25">
      <c r="F105" s="9"/>
    </row>
    <row r="106" s="2" customFormat="1" ht="11.25">
      <c r="F106" s="9"/>
    </row>
    <row r="107" s="2" customFormat="1" ht="11.25">
      <c r="F107" s="9"/>
    </row>
    <row r="108" s="2" customFormat="1" ht="11.25">
      <c r="F108" s="9"/>
    </row>
    <row r="109" s="2" customFormat="1" ht="11.25">
      <c r="F109" s="9"/>
    </row>
    <row r="110" s="2" customFormat="1" ht="11.25">
      <c r="F110" s="9"/>
    </row>
    <row r="111" s="2" customFormat="1" ht="11.25">
      <c r="F111" s="9"/>
    </row>
    <row r="112" s="2" customFormat="1" ht="11.25">
      <c r="F112" s="9"/>
    </row>
    <row r="113" s="2" customFormat="1" ht="11.25">
      <c r="F113" s="9"/>
    </row>
    <row r="114" s="2" customFormat="1" ht="11.25">
      <c r="F114" s="9"/>
    </row>
    <row r="115" s="2" customFormat="1" ht="11.25">
      <c r="F115" s="9"/>
    </row>
    <row r="116" s="2" customFormat="1" ht="11.25">
      <c r="F116" s="9"/>
    </row>
    <row r="117" s="2" customFormat="1" ht="11.25">
      <c r="F117" s="9"/>
    </row>
    <row r="118" s="2" customFormat="1" ht="11.25">
      <c r="F118" s="9"/>
    </row>
    <row r="119" s="2" customFormat="1" ht="11.25">
      <c r="F119" s="9"/>
    </row>
    <row r="120" s="2" customFormat="1" ht="11.25">
      <c r="F120" s="9"/>
    </row>
    <row r="121" s="2" customFormat="1" ht="11.25">
      <c r="F121" s="9"/>
    </row>
    <row r="122" s="2" customFormat="1" ht="11.25">
      <c r="F122" s="9"/>
    </row>
    <row r="123" s="2" customFormat="1" ht="11.25">
      <c r="F123" s="9"/>
    </row>
    <row r="124" s="2" customFormat="1" ht="11.25">
      <c r="F124" s="9"/>
    </row>
    <row r="125" s="2" customFormat="1" ht="11.25">
      <c r="F125" s="9"/>
    </row>
    <row r="126" s="2" customFormat="1" ht="11.25">
      <c r="F126" s="9"/>
    </row>
    <row r="127" s="2" customFormat="1" ht="11.25">
      <c r="F127" s="9"/>
    </row>
    <row r="128" s="2" customFormat="1" ht="11.25">
      <c r="F128" s="9"/>
    </row>
    <row r="129" s="2" customFormat="1" ht="11.25">
      <c r="F129" s="9"/>
    </row>
    <row r="130" s="2" customFormat="1" ht="11.25">
      <c r="F130" s="9"/>
    </row>
    <row r="131" s="2" customFormat="1" ht="11.25">
      <c r="F131" s="9"/>
    </row>
    <row r="132" s="2" customFormat="1" ht="11.25">
      <c r="F132" s="9"/>
    </row>
    <row r="133" s="2" customFormat="1" ht="11.25">
      <c r="F133" s="9"/>
    </row>
    <row r="134" s="2" customFormat="1" ht="11.25">
      <c r="F134" s="9"/>
    </row>
    <row r="135" s="2" customFormat="1" ht="11.25">
      <c r="F135" s="9"/>
    </row>
    <row r="136" s="2" customFormat="1" ht="11.25">
      <c r="F136" s="9"/>
    </row>
    <row r="137" s="2" customFormat="1" ht="11.25">
      <c r="F137" s="9"/>
    </row>
    <row r="138" s="2" customFormat="1" ht="11.25">
      <c r="F138" s="9"/>
    </row>
    <row r="139" s="2" customFormat="1" ht="11.25">
      <c r="F139" s="9"/>
    </row>
    <row r="140" s="2" customFormat="1" ht="11.25">
      <c r="F140" s="9"/>
    </row>
    <row r="141" s="2" customFormat="1" ht="11.25">
      <c r="F141" s="9"/>
    </row>
    <row r="142" s="2" customFormat="1" ht="11.25">
      <c r="F142" s="9"/>
    </row>
    <row r="143" s="2" customFormat="1" ht="11.25">
      <c r="F143" s="9"/>
    </row>
    <row r="144" s="2" customFormat="1" ht="11.25">
      <c r="F144" s="9"/>
    </row>
    <row r="145" s="2" customFormat="1" ht="11.25">
      <c r="F145" s="9"/>
    </row>
    <row r="146" s="2" customFormat="1" ht="11.25">
      <c r="F146" s="9"/>
    </row>
    <row r="147" s="2" customFormat="1" ht="11.25">
      <c r="F147" s="9"/>
    </row>
    <row r="148" s="2" customFormat="1" ht="11.25">
      <c r="F148" s="9"/>
    </row>
    <row r="149" s="2" customFormat="1" ht="11.25">
      <c r="F149" s="9"/>
    </row>
    <row r="150" s="2" customFormat="1" ht="11.25">
      <c r="F150" s="9"/>
    </row>
    <row r="151" s="2" customFormat="1" ht="11.25">
      <c r="F151" s="9"/>
    </row>
    <row r="152" s="2" customFormat="1" ht="11.25">
      <c r="F152" s="9"/>
    </row>
    <row r="153" s="2" customFormat="1" ht="11.25">
      <c r="F153" s="9"/>
    </row>
    <row r="154" s="2" customFormat="1" ht="11.25">
      <c r="F154" s="9"/>
    </row>
    <row r="155" s="2" customFormat="1" ht="11.25">
      <c r="F155" s="9"/>
    </row>
    <row r="156" s="2" customFormat="1" ht="11.25">
      <c r="F156" s="9"/>
    </row>
    <row r="157" s="2" customFormat="1" ht="11.25">
      <c r="F157" s="9"/>
    </row>
    <row r="158" s="2" customFormat="1" ht="11.25">
      <c r="F158" s="9"/>
    </row>
    <row r="159" s="2" customFormat="1" ht="11.25">
      <c r="F159" s="9"/>
    </row>
    <row r="160" s="2" customFormat="1" ht="11.25">
      <c r="F160" s="9"/>
    </row>
    <row r="161" s="2" customFormat="1" ht="11.25">
      <c r="F161" s="9"/>
    </row>
    <row r="162" s="2" customFormat="1" ht="11.25">
      <c r="F162" s="9"/>
    </row>
    <row r="163" s="2" customFormat="1" ht="11.25">
      <c r="F163" s="9"/>
    </row>
    <row r="164" s="2" customFormat="1" ht="11.25">
      <c r="F164" s="9"/>
    </row>
    <row r="165" s="2" customFormat="1" ht="11.25">
      <c r="F165" s="9"/>
    </row>
    <row r="166" s="2" customFormat="1" ht="11.25">
      <c r="F166" s="9"/>
    </row>
    <row r="167" s="2" customFormat="1" ht="11.25">
      <c r="F167" s="9"/>
    </row>
    <row r="168" s="2" customFormat="1" ht="11.25">
      <c r="F168" s="9"/>
    </row>
    <row r="169" s="2" customFormat="1" ht="11.25">
      <c r="F169" s="9"/>
    </row>
    <row r="170" s="2" customFormat="1" ht="11.25">
      <c r="F170" s="9"/>
    </row>
    <row r="171" s="2" customFormat="1" ht="11.25">
      <c r="F171" s="9"/>
    </row>
    <row r="172" s="2" customFormat="1" ht="11.25">
      <c r="F172" s="9"/>
    </row>
    <row r="173" s="2" customFormat="1" ht="11.25">
      <c r="F173" s="9"/>
    </row>
    <row r="174" s="2" customFormat="1" ht="11.25">
      <c r="F174" s="9"/>
    </row>
    <row r="175" s="2" customFormat="1" ht="11.25">
      <c r="F175" s="9"/>
    </row>
    <row r="176" s="2" customFormat="1" ht="11.25">
      <c r="F176" s="9"/>
    </row>
    <row r="177" s="2" customFormat="1" ht="11.25">
      <c r="F177" s="9"/>
    </row>
    <row r="178" s="2" customFormat="1" ht="11.25">
      <c r="F178" s="9"/>
    </row>
    <row r="179" s="2" customFormat="1" ht="11.25">
      <c r="F179" s="9"/>
    </row>
    <row r="180" s="2" customFormat="1" ht="11.25">
      <c r="F180" s="9"/>
    </row>
    <row r="181" s="2" customFormat="1" ht="11.25">
      <c r="F181" s="9"/>
    </row>
    <row r="182" s="2" customFormat="1" ht="11.25">
      <c r="F182" s="9"/>
    </row>
    <row r="183" s="2" customFormat="1" ht="11.25">
      <c r="F183" s="9"/>
    </row>
    <row r="184" s="2" customFormat="1" ht="11.25">
      <c r="F184" s="9"/>
    </row>
    <row r="185" s="2" customFormat="1" ht="11.25">
      <c r="F185" s="9"/>
    </row>
    <row r="186" s="2" customFormat="1" ht="11.25">
      <c r="F186" s="9"/>
    </row>
    <row r="187" s="2" customFormat="1" ht="11.25">
      <c r="F187" s="9"/>
    </row>
    <row r="188" s="2" customFormat="1" ht="11.25">
      <c r="F188" s="9"/>
    </row>
    <row r="189" s="2" customFormat="1" ht="11.25">
      <c r="F189" s="9"/>
    </row>
    <row r="190" s="2" customFormat="1" ht="11.25">
      <c r="F190" s="9"/>
    </row>
    <row r="191" s="2" customFormat="1" ht="11.25">
      <c r="F191" s="9"/>
    </row>
    <row r="192" s="2" customFormat="1" ht="11.25">
      <c r="F192" s="9"/>
    </row>
    <row r="193" s="2" customFormat="1" ht="11.25">
      <c r="F193" s="9"/>
    </row>
    <row r="194" s="2" customFormat="1" ht="11.25">
      <c r="F194" s="9"/>
    </row>
    <row r="195" s="2" customFormat="1" ht="11.25">
      <c r="F195" s="9"/>
    </row>
    <row r="196" s="2" customFormat="1" ht="11.25">
      <c r="F196" s="9"/>
    </row>
    <row r="197" s="2" customFormat="1" ht="11.25">
      <c r="F197" s="9"/>
    </row>
    <row r="198" s="2" customFormat="1" ht="11.25">
      <c r="F198" s="9"/>
    </row>
    <row r="199" s="2" customFormat="1" ht="11.25">
      <c r="F199" s="9"/>
    </row>
    <row r="200" s="2" customFormat="1" ht="11.25">
      <c r="F200" s="9"/>
    </row>
    <row r="201" s="2" customFormat="1" ht="11.25">
      <c r="F201" s="9"/>
    </row>
    <row r="202" s="2" customFormat="1" ht="11.25">
      <c r="F202" s="9"/>
    </row>
    <row r="203" s="2" customFormat="1" ht="11.25">
      <c r="F203" s="9"/>
    </row>
    <row r="204" s="2" customFormat="1" ht="11.25">
      <c r="F204" s="9"/>
    </row>
    <row r="205" s="2" customFormat="1" ht="11.25">
      <c r="F205" s="9"/>
    </row>
    <row r="206" s="2" customFormat="1" ht="11.25">
      <c r="F206" s="9"/>
    </row>
    <row r="207" s="2" customFormat="1" ht="11.25">
      <c r="F207" s="9"/>
    </row>
    <row r="208" s="2" customFormat="1" ht="11.25">
      <c r="F208" s="9"/>
    </row>
    <row r="209" s="2" customFormat="1" ht="11.25">
      <c r="F209" s="9"/>
    </row>
    <row r="210" s="2" customFormat="1" ht="11.25">
      <c r="F210" s="9"/>
    </row>
    <row r="211" s="2" customFormat="1" ht="11.25">
      <c r="F211" s="9"/>
    </row>
    <row r="212" s="2" customFormat="1" ht="11.25">
      <c r="F212" s="9"/>
    </row>
    <row r="213" s="2" customFormat="1" ht="11.25">
      <c r="F213" s="9"/>
    </row>
    <row r="214" s="2" customFormat="1" ht="11.25">
      <c r="F214" s="9"/>
    </row>
    <row r="215" s="2" customFormat="1" ht="11.25">
      <c r="F215" s="9"/>
    </row>
    <row r="216" s="2" customFormat="1" ht="11.25">
      <c r="F216" s="9"/>
    </row>
    <row r="217" s="2" customFormat="1" ht="11.25">
      <c r="F217" s="9"/>
    </row>
    <row r="218" s="2" customFormat="1" ht="11.25">
      <c r="F218" s="9"/>
    </row>
    <row r="219" s="2" customFormat="1" ht="11.25">
      <c r="F219" s="9"/>
    </row>
    <row r="220" s="2" customFormat="1" ht="11.25">
      <c r="F220" s="9"/>
    </row>
    <row r="221" s="2" customFormat="1" ht="11.25">
      <c r="F221" s="9"/>
    </row>
    <row r="222" s="2" customFormat="1" ht="11.25">
      <c r="F222" s="9"/>
    </row>
    <row r="223" s="2" customFormat="1" ht="11.25">
      <c r="F223" s="9"/>
    </row>
    <row r="224" s="2" customFormat="1" ht="11.25">
      <c r="F224" s="9"/>
    </row>
    <row r="225" s="2" customFormat="1" ht="11.25">
      <c r="F225" s="9"/>
    </row>
    <row r="226" s="2" customFormat="1" ht="11.25">
      <c r="F226" s="9"/>
    </row>
    <row r="227" s="2" customFormat="1" ht="11.25">
      <c r="F227" s="9"/>
    </row>
    <row r="228" s="2" customFormat="1" ht="11.25">
      <c r="F228" s="9"/>
    </row>
    <row r="229" s="2" customFormat="1" ht="11.25">
      <c r="F229" s="9"/>
    </row>
    <row r="230" s="2" customFormat="1" ht="11.25">
      <c r="F230" s="9"/>
    </row>
    <row r="231" s="2" customFormat="1" ht="11.25">
      <c r="F231" s="9"/>
    </row>
    <row r="232" s="2" customFormat="1" ht="11.25">
      <c r="F232" s="9"/>
    </row>
    <row r="233" s="2" customFormat="1" ht="11.25">
      <c r="F233" s="9"/>
    </row>
    <row r="234" s="2" customFormat="1" ht="11.25">
      <c r="F234" s="9"/>
    </row>
    <row r="235" s="2" customFormat="1" ht="11.25">
      <c r="F235" s="9"/>
    </row>
    <row r="236" s="2" customFormat="1" ht="11.25">
      <c r="F236" s="9"/>
    </row>
    <row r="237" s="2" customFormat="1" ht="11.25">
      <c r="F237" s="9"/>
    </row>
    <row r="238" s="2" customFormat="1" ht="11.25">
      <c r="F238" s="9"/>
    </row>
    <row r="239" s="2" customFormat="1" ht="11.25">
      <c r="F239" s="9"/>
    </row>
    <row r="240" s="2" customFormat="1" ht="11.25">
      <c r="F240" s="9"/>
    </row>
    <row r="241" s="2" customFormat="1" ht="11.25">
      <c r="F241" s="9"/>
    </row>
    <row r="242" s="2" customFormat="1" ht="11.25">
      <c r="F242" s="9"/>
    </row>
    <row r="243" s="2" customFormat="1" ht="11.25">
      <c r="F243" s="9"/>
    </row>
    <row r="244" s="2" customFormat="1" ht="11.25">
      <c r="F244" s="9"/>
    </row>
    <row r="245" s="2" customFormat="1" ht="11.25">
      <c r="F245" s="9"/>
    </row>
    <row r="246" s="2" customFormat="1" ht="11.25">
      <c r="F246" s="9"/>
    </row>
    <row r="247" s="2" customFormat="1" ht="11.25">
      <c r="F247" s="9"/>
    </row>
    <row r="248" s="2" customFormat="1" ht="11.25">
      <c r="F248" s="9"/>
    </row>
    <row r="249" s="2" customFormat="1" ht="11.25">
      <c r="F249" s="9"/>
    </row>
    <row r="250" s="2" customFormat="1" ht="11.25">
      <c r="F250" s="9"/>
    </row>
    <row r="251" s="2" customFormat="1" ht="11.25">
      <c r="F251" s="9"/>
    </row>
    <row r="252" s="2" customFormat="1" ht="11.25">
      <c r="F252" s="9"/>
    </row>
    <row r="253" s="2" customFormat="1" ht="11.25">
      <c r="F253" s="9"/>
    </row>
    <row r="254" s="2" customFormat="1" ht="11.25">
      <c r="F254" s="9"/>
    </row>
    <row r="255" s="2" customFormat="1" ht="11.25">
      <c r="F255" s="9"/>
    </row>
    <row r="256" s="2" customFormat="1" ht="11.25">
      <c r="F256" s="9"/>
    </row>
    <row r="257" s="2" customFormat="1" ht="11.25">
      <c r="F257" s="9"/>
    </row>
    <row r="258" s="2" customFormat="1" ht="11.25">
      <c r="F258" s="9"/>
    </row>
    <row r="259" s="2" customFormat="1" ht="11.25">
      <c r="F259" s="9"/>
    </row>
    <row r="260" s="2" customFormat="1" ht="11.25">
      <c r="F260" s="9"/>
    </row>
    <row r="261" s="2" customFormat="1" ht="11.25">
      <c r="F261" s="9"/>
    </row>
    <row r="262" s="2" customFormat="1" ht="11.25">
      <c r="F262" s="9"/>
    </row>
    <row r="263" s="2" customFormat="1" ht="11.25">
      <c r="F263" s="9"/>
    </row>
    <row r="264" s="2" customFormat="1" ht="11.25">
      <c r="F264" s="9"/>
    </row>
    <row r="265" s="2" customFormat="1" ht="11.25">
      <c r="F265" s="9"/>
    </row>
    <row r="266" s="2" customFormat="1" ht="11.25">
      <c r="F266" s="9"/>
    </row>
    <row r="267" s="2" customFormat="1" ht="11.25">
      <c r="F267" s="9"/>
    </row>
    <row r="268" s="2" customFormat="1" ht="11.25">
      <c r="F268" s="9"/>
    </row>
    <row r="269" s="2" customFormat="1" ht="11.25">
      <c r="F269" s="9"/>
    </row>
    <row r="270" s="2" customFormat="1" ht="11.25">
      <c r="F270" s="9"/>
    </row>
    <row r="271" s="2" customFormat="1" ht="11.25">
      <c r="F271" s="9"/>
    </row>
    <row r="272" s="2" customFormat="1" ht="11.25">
      <c r="F272" s="9"/>
    </row>
    <row r="273" s="2" customFormat="1" ht="11.25">
      <c r="F273" s="9"/>
    </row>
    <row r="274" s="2" customFormat="1" ht="11.25">
      <c r="F274" s="9"/>
    </row>
    <row r="275" s="2" customFormat="1" ht="11.25">
      <c r="F275" s="9"/>
    </row>
    <row r="276" s="2" customFormat="1" ht="11.25">
      <c r="F276" s="9"/>
    </row>
    <row r="277" s="2" customFormat="1" ht="11.25">
      <c r="F277" s="9"/>
    </row>
    <row r="278" s="2" customFormat="1" ht="11.25">
      <c r="F278" s="9"/>
    </row>
    <row r="279" s="2" customFormat="1" ht="11.25">
      <c r="F279" s="9"/>
    </row>
    <row r="280" s="2" customFormat="1" ht="11.25">
      <c r="F280" s="9"/>
    </row>
    <row r="281" s="2" customFormat="1" ht="11.25">
      <c r="F281" s="9"/>
    </row>
    <row r="282" s="2" customFormat="1" ht="11.25">
      <c r="F282" s="9"/>
    </row>
    <row r="283" s="2" customFormat="1" ht="11.25">
      <c r="F283" s="9"/>
    </row>
    <row r="284" s="2" customFormat="1" ht="11.25">
      <c r="F284" s="9"/>
    </row>
    <row r="285" s="2" customFormat="1" ht="11.25">
      <c r="F285" s="9"/>
    </row>
    <row r="286" s="2" customFormat="1" ht="11.25">
      <c r="F286" s="9"/>
    </row>
    <row r="287" s="2" customFormat="1" ht="11.25">
      <c r="F287" s="9"/>
    </row>
    <row r="288" s="2" customFormat="1" ht="11.25">
      <c r="F288" s="9"/>
    </row>
    <row r="289" s="2" customFormat="1" ht="11.25">
      <c r="F289" s="9"/>
    </row>
    <row r="290" s="2" customFormat="1" ht="11.25">
      <c r="F290" s="9"/>
    </row>
    <row r="291" s="2" customFormat="1" ht="11.25">
      <c r="F291" s="9"/>
    </row>
    <row r="292" s="2" customFormat="1" ht="11.25">
      <c r="F292" s="9"/>
    </row>
    <row r="293" s="2" customFormat="1" ht="11.25">
      <c r="F293" s="9"/>
    </row>
    <row r="294" s="2" customFormat="1" ht="11.25">
      <c r="F294" s="9"/>
    </row>
    <row r="295" s="2" customFormat="1" ht="11.25">
      <c r="F295" s="9"/>
    </row>
    <row r="296" s="2" customFormat="1" ht="11.25">
      <c r="F296" s="9"/>
    </row>
    <row r="297" s="2" customFormat="1" ht="11.25">
      <c r="F297" s="9"/>
    </row>
    <row r="298" s="2" customFormat="1" ht="11.25">
      <c r="F298" s="9"/>
    </row>
    <row r="299" s="2" customFormat="1" ht="11.25">
      <c r="F299" s="9"/>
    </row>
    <row r="300" s="2" customFormat="1" ht="11.25">
      <c r="F300" s="9"/>
    </row>
    <row r="301" s="2" customFormat="1" ht="11.25">
      <c r="F301" s="9"/>
    </row>
    <row r="302" s="2" customFormat="1" ht="11.25">
      <c r="F302" s="9"/>
    </row>
    <row r="303" s="2" customFormat="1" ht="11.25">
      <c r="F303" s="9"/>
    </row>
    <row r="304" s="2" customFormat="1" ht="11.25">
      <c r="F304" s="9"/>
    </row>
    <row r="305" s="2" customFormat="1" ht="11.25">
      <c r="F305" s="9"/>
    </row>
    <row r="306" s="2" customFormat="1" ht="11.25">
      <c r="F306" s="9"/>
    </row>
    <row r="307" s="2" customFormat="1" ht="11.25">
      <c r="F307" s="9"/>
    </row>
    <row r="308" s="2" customFormat="1" ht="11.25">
      <c r="F308" s="9"/>
    </row>
    <row r="309" s="2" customFormat="1" ht="11.25">
      <c r="F309" s="9"/>
    </row>
    <row r="310" s="2" customFormat="1" ht="11.25">
      <c r="F310" s="9"/>
    </row>
    <row r="311" s="2" customFormat="1" ht="11.25">
      <c r="F311" s="9"/>
    </row>
    <row r="312" s="2" customFormat="1" ht="11.25">
      <c r="F312" s="9"/>
    </row>
    <row r="313" s="2" customFormat="1" ht="11.25">
      <c r="F313" s="9"/>
    </row>
    <row r="314" s="2" customFormat="1" ht="11.25">
      <c r="F314" s="9"/>
    </row>
    <row r="315" s="2" customFormat="1" ht="11.25">
      <c r="F315" s="9"/>
    </row>
    <row r="316" s="2" customFormat="1" ht="11.25">
      <c r="F316" s="9"/>
    </row>
    <row r="317" s="2" customFormat="1" ht="11.25">
      <c r="F317" s="9"/>
    </row>
    <row r="318" s="2" customFormat="1" ht="11.25">
      <c r="F318" s="9"/>
    </row>
    <row r="319" s="2" customFormat="1" ht="11.25">
      <c r="F319" s="9"/>
    </row>
    <row r="320" s="2" customFormat="1" ht="11.25">
      <c r="F320" s="9"/>
    </row>
    <row r="321" s="2" customFormat="1" ht="11.25">
      <c r="F321" s="9"/>
    </row>
    <row r="322" s="2" customFormat="1" ht="11.25">
      <c r="F322" s="9"/>
    </row>
    <row r="323" s="2" customFormat="1" ht="11.25">
      <c r="F323" s="9"/>
    </row>
    <row r="324" s="2" customFormat="1" ht="11.25">
      <c r="F324" s="9"/>
    </row>
    <row r="325" s="2" customFormat="1" ht="11.25">
      <c r="F325" s="9"/>
    </row>
    <row r="326" s="2" customFormat="1" ht="11.25">
      <c r="F326" s="9"/>
    </row>
    <row r="327" s="2" customFormat="1" ht="11.25">
      <c r="F327" s="9"/>
    </row>
    <row r="328" s="2" customFormat="1" ht="11.25">
      <c r="F328" s="9"/>
    </row>
    <row r="329" s="2" customFormat="1" ht="11.25">
      <c r="F329" s="9"/>
    </row>
    <row r="330" s="2" customFormat="1" ht="11.25">
      <c r="F330" s="9"/>
    </row>
    <row r="331" s="2" customFormat="1" ht="11.25">
      <c r="F331" s="9"/>
    </row>
    <row r="332" s="2" customFormat="1" ht="11.25">
      <c r="F332" s="9"/>
    </row>
    <row r="333" s="2" customFormat="1" ht="11.25">
      <c r="F333" s="9"/>
    </row>
    <row r="334" s="2" customFormat="1" ht="11.25">
      <c r="F334" s="9"/>
    </row>
    <row r="335" s="2" customFormat="1" ht="11.25">
      <c r="F335" s="9"/>
    </row>
    <row r="336" s="2" customFormat="1" ht="11.25">
      <c r="F336" s="9"/>
    </row>
    <row r="337" s="2" customFormat="1" ht="11.25">
      <c r="F337" s="9"/>
    </row>
    <row r="338" s="2" customFormat="1" ht="11.25">
      <c r="F338" s="9"/>
    </row>
    <row r="339" s="2" customFormat="1" ht="11.25">
      <c r="F339" s="9"/>
    </row>
    <row r="340" s="2" customFormat="1" ht="11.25">
      <c r="F340" s="9"/>
    </row>
    <row r="341" s="2" customFormat="1" ht="11.25">
      <c r="F341" s="9"/>
    </row>
    <row r="342" s="2" customFormat="1" ht="11.25">
      <c r="F342" s="9"/>
    </row>
    <row r="343" s="2" customFormat="1" ht="11.25">
      <c r="F343" s="9"/>
    </row>
    <row r="344" s="2" customFormat="1" ht="11.25">
      <c r="F344" s="9"/>
    </row>
    <row r="345" s="2" customFormat="1" ht="11.25">
      <c r="F345" s="9"/>
    </row>
    <row r="346" s="2" customFormat="1" ht="11.25">
      <c r="F346" s="9"/>
    </row>
    <row r="347" s="2" customFormat="1" ht="11.25">
      <c r="F347" s="9"/>
    </row>
    <row r="348" s="2" customFormat="1" ht="11.25">
      <c r="F348" s="9"/>
    </row>
    <row r="349" s="2" customFormat="1" ht="11.25">
      <c r="F349" s="9"/>
    </row>
    <row r="350" s="2" customFormat="1" ht="11.25">
      <c r="F350" s="9"/>
    </row>
    <row r="351" s="2" customFormat="1" ht="11.25">
      <c r="F351" s="9"/>
    </row>
    <row r="352" s="2" customFormat="1" ht="11.25">
      <c r="F352" s="9"/>
    </row>
    <row r="353" s="2" customFormat="1" ht="11.25">
      <c r="F353" s="9"/>
    </row>
    <row r="354" s="2" customFormat="1" ht="11.25">
      <c r="F354" s="9"/>
    </row>
    <row r="355" s="2" customFormat="1" ht="11.25">
      <c r="F355" s="9"/>
    </row>
    <row r="356" s="2" customFormat="1" ht="11.25">
      <c r="F356" s="9"/>
    </row>
    <row r="357" s="2" customFormat="1" ht="11.25">
      <c r="F357" s="9"/>
    </row>
    <row r="358" s="2" customFormat="1" ht="11.25">
      <c r="F358" s="9"/>
    </row>
    <row r="359" s="2" customFormat="1" ht="11.25">
      <c r="F359" s="9"/>
    </row>
    <row r="360" s="2" customFormat="1" ht="11.25">
      <c r="F360" s="9"/>
    </row>
    <row r="361" s="2" customFormat="1" ht="11.25">
      <c r="F361" s="9"/>
    </row>
    <row r="362" s="2" customFormat="1" ht="11.25">
      <c r="F362" s="9"/>
    </row>
    <row r="363" s="2" customFormat="1" ht="11.25">
      <c r="F363" s="9"/>
    </row>
    <row r="364" s="2" customFormat="1" ht="11.25">
      <c r="F364" s="9"/>
    </row>
    <row r="365" s="2" customFormat="1" ht="11.25">
      <c r="F365" s="9"/>
    </row>
    <row r="366" s="2" customFormat="1" ht="11.25">
      <c r="F366" s="9"/>
    </row>
    <row r="367" s="2" customFormat="1" ht="11.25">
      <c r="F367" s="9"/>
    </row>
    <row r="368" s="2" customFormat="1" ht="11.25">
      <c r="F368" s="9"/>
    </row>
    <row r="369" s="2" customFormat="1" ht="11.25">
      <c r="F369" s="9"/>
    </row>
    <row r="370" s="2" customFormat="1" ht="11.25">
      <c r="F370" s="9"/>
    </row>
    <row r="371" s="2" customFormat="1" ht="11.25">
      <c r="F371" s="9"/>
    </row>
    <row r="372" s="2" customFormat="1" ht="11.25">
      <c r="F372" s="9"/>
    </row>
    <row r="373" s="2" customFormat="1" ht="11.25">
      <c r="F373" s="9"/>
    </row>
    <row r="374" s="2" customFormat="1" ht="11.25">
      <c r="F374" s="9"/>
    </row>
    <row r="375" s="2" customFormat="1" ht="11.25">
      <c r="F375" s="9"/>
    </row>
    <row r="376" s="2" customFormat="1" ht="11.25">
      <c r="F376" s="9"/>
    </row>
    <row r="377" s="2" customFormat="1" ht="11.25">
      <c r="F377" s="9"/>
    </row>
    <row r="378" s="2" customFormat="1" ht="11.25">
      <c r="F378" s="9"/>
    </row>
    <row r="379" s="2" customFormat="1" ht="11.25">
      <c r="F379" s="9"/>
    </row>
    <row r="380" s="2" customFormat="1" ht="11.25">
      <c r="F380" s="9"/>
    </row>
    <row r="381" s="2" customFormat="1" ht="11.25">
      <c r="F381" s="9"/>
    </row>
    <row r="382" s="2" customFormat="1" ht="11.25">
      <c r="F382" s="9"/>
    </row>
    <row r="383" s="2" customFormat="1" ht="11.25">
      <c r="F383" s="9"/>
    </row>
    <row r="384" s="2" customFormat="1" ht="11.25">
      <c r="F384" s="9"/>
    </row>
    <row r="385" s="2" customFormat="1" ht="11.25">
      <c r="F385" s="9"/>
    </row>
    <row r="386" s="2" customFormat="1" ht="11.25">
      <c r="F386" s="9"/>
    </row>
    <row r="387" s="2" customFormat="1" ht="11.25">
      <c r="F387" s="9"/>
    </row>
    <row r="388" s="2" customFormat="1" ht="11.25">
      <c r="F388" s="9"/>
    </row>
    <row r="389" s="2" customFormat="1" ht="11.25">
      <c r="F389" s="9"/>
    </row>
    <row r="390" s="2" customFormat="1" ht="11.25">
      <c r="F390" s="9"/>
    </row>
    <row r="391" s="2" customFormat="1" ht="11.25">
      <c r="F391" s="9"/>
    </row>
    <row r="392" s="2" customFormat="1" ht="11.25">
      <c r="F392" s="9"/>
    </row>
    <row r="393" s="2" customFormat="1" ht="11.25">
      <c r="F393" s="9"/>
    </row>
    <row r="394" s="2" customFormat="1" ht="11.25">
      <c r="F394" s="9"/>
    </row>
    <row r="395" s="2" customFormat="1" ht="11.25">
      <c r="F395" s="9"/>
    </row>
    <row r="396" s="2" customFormat="1" ht="11.25">
      <c r="F396" s="9"/>
    </row>
    <row r="397" s="2" customFormat="1" ht="11.25">
      <c r="F397" s="9"/>
    </row>
    <row r="398" s="2" customFormat="1" ht="11.25">
      <c r="F398" s="9"/>
    </row>
    <row r="399" s="2" customFormat="1" ht="11.25">
      <c r="F399" s="9"/>
    </row>
    <row r="400" s="2" customFormat="1" ht="11.25">
      <c r="F400" s="9"/>
    </row>
    <row r="401" s="2" customFormat="1" ht="11.25">
      <c r="F401" s="9"/>
    </row>
    <row r="402" s="2" customFormat="1" ht="11.25">
      <c r="F402" s="9"/>
    </row>
    <row r="403" s="2" customFormat="1" ht="11.25">
      <c r="F403" s="9"/>
    </row>
    <row r="404" s="2" customFormat="1" ht="11.25">
      <c r="F404" s="9"/>
    </row>
    <row r="405" s="2" customFormat="1" ht="11.25">
      <c r="F405" s="9"/>
    </row>
    <row r="406" s="2" customFormat="1" ht="11.25">
      <c r="F406" s="9"/>
    </row>
    <row r="407" s="2" customFormat="1" ht="11.25">
      <c r="F407" s="9"/>
    </row>
    <row r="408" s="2" customFormat="1" ht="11.25">
      <c r="F408" s="9"/>
    </row>
    <row r="409" s="2" customFormat="1" ht="11.25">
      <c r="F409" s="9"/>
    </row>
    <row r="410" s="2" customFormat="1" ht="11.25">
      <c r="F410" s="9"/>
    </row>
    <row r="411" s="2" customFormat="1" ht="11.25">
      <c r="F411" s="9"/>
    </row>
    <row r="412" s="2" customFormat="1" ht="11.25">
      <c r="F412" s="9"/>
    </row>
    <row r="413" s="2" customFormat="1" ht="11.25">
      <c r="F413" s="9"/>
    </row>
    <row r="414" s="2" customFormat="1" ht="11.25">
      <c r="F414" s="9"/>
    </row>
    <row r="415" s="2" customFormat="1" ht="11.25">
      <c r="F415" s="9"/>
    </row>
    <row r="416" s="2" customFormat="1" ht="11.25">
      <c r="F416" s="9"/>
    </row>
    <row r="417" s="2" customFormat="1" ht="11.25">
      <c r="F417" s="9"/>
    </row>
    <row r="418" s="2" customFormat="1" ht="11.25">
      <c r="F418" s="9"/>
    </row>
    <row r="419" s="2" customFormat="1" ht="11.25">
      <c r="F419" s="9"/>
    </row>
    <row r="420" s="2" customFormat="1" ht="11.25">
      <c r="F420" s="9"/>
    </row>
    <row r="421" s="2" customFormat="1" ht="11.25">
      <c r="F421" s="9"/>
    </row>
    <row r="422" s="2" customFormat="1" ht="11.25">
      <c r="F422" s="9"/>
    </row>
    <row r="423" s="2" customFormat="1" ht="11.25">
      <c r="F423" s="9"/>
    </row>
    <row r="424" s="2" customFormat="1" ht="11.25">
      <c r="F424" s="9"/>
    </row>
    <row r="425" s="2" customFormat="1" ht="11.25">
      <c r="F425" s="9"/>
    </row>
    <row r="426" s="2" customFormat="1" ht="11.25">
      <c r="F426" s="9"/>
    </row>
    <row r="427" s="2" customFormat="1" ht="11.25">
      <c r="F427" s="9"/>
    </row>
    <row r="428" s="2" customFormat="1" ht="11.25">
      <c r="F428" s="9"/>
    </row>
    <row r="429" s="2" customFormat="1" ht="11.25">
      <c r="F429" s="9"/>
    </row>
    <row r="430" s="2" customFormat="1" ht="11.25">
      <c r="F430" s="9"/>
    </row>
    <row r="431" s="2" customFormat="1" ht="11.25">
      <c r="F431" s="9"/>
    </row>
    <row r="432" s="2" customFormat="1" ht="11.25">
      <c r="F432" s="9"/>
    </row>
    <row r="433" s="2" customFormat="1" ht="11.25">
      <c r="F433" s="9"/>
    </row>
    <row r="434" s="2" customFormat="1" ht="11.25">
      <c r="F434" s="9"/>
    </row>
    <row r="435" s="2" customFormat="1" ht="11.25">
      <c r="F435" s="9"/>
    </row>
    <row r="436" s="2" customFormat="1" ht="11.25">
      <c r="F436" s="9"/>
    </row>
    <row r="437" s="2" customFormat="1" ht="11.25">
      <c r="F437" s="9"/>
    </row>
    <row r="438" s="2" customFormat="1" ht="11.25">
      <c r="F438" s="9"/>
    </row>
    <row r="439" s="2" customFormat="1" ht="11.25">
      <c r="F439" s="9"/>
    </row>
    <row r="440" s="2" customFormat="1" ht="11.25">
      <c r="F440" s="9"/>
    </row>
    <row r="441" s="2" customFormat="1" ht="11.25">
      <c r="F441" s="9"/>
    </row>
    <row r="442" s="2" customFormat="1" ht="11.25">
      <c r="F442" s="9"/>
    </row>
    <row r="443" s="2" customFormat="1" ht="11.25">
      <c r="F443" s="9"/>
    </row>
    <row r="444" s="2" customFormat="1" ht="11.25">
      <c r="F444" s="9"/>
    </row>
    <row r="445" s="2" customFormat="1" ht="11.25">
      <c r="F445" s="9"/>
    </row>
    <row r="446" s="2" customFormat="1" ht="11.25">
      <c r="F446" s="9"/>
    </row>
    <row r="447" s="2" customFormat="1" ht="11.25">
      <c r="F447" s="9"/>
    </row>
    <row r="448" s="2" customFormat="1" ht="11.25">
      <c r="F448" s="9"/>
    </row>
    <row r="449" s="2" customFormat="1" ht="11.25">
      <c r="F449" s="9"/>
    </row>
    <row r="450" s="2" customFormat="1" ht="11.25">
      <c r="F450" s="9"/>
    </row>
    <row r="451" s="2" customFormat="1" ht="11.25">
      <c r="F451" s="9"/>
    </row>
    <row r="452" s="2" customFormat="1" ht="11.25">
      <c r="F452" s="9"/>
    </row>
    <row r="453" s="2" customFormat="1" ht="11.25">
      <c r="F453" s="9"/>
    </row>
    <row r="454" s="2" customFormat="1" ht="11.25">
      <c r="F454" s="9"/>
    </row>
    <row r="455" s="2" customFormat="1" ht="11.25">
      <c r="F455" s="9"/>
    </row>
    <row r="456" s="2" customFormat="1" ht="11.25">
      <c r="F456" s="9"/>
    </row>
    <row r="457" s="2" customFormat="1" ht="11.25">
      <c r="F457" s="9"/>
    </row>
    <row r="458" s="2" customFormat="1" ht="11.25">
      <c r="F458" s="9"/>
    </row>
    <row r="459" s="2" customFormat="1" ht="11.25">
      <c r="F459" s="9"/>
    </row>
    <row r="460" s="2" customFormat="1" ht="11.25">
      <c r="F460" s="9"/>
    </row>
    <row r="461" s="2" customFormat="1" ht="11.25">
      <c r="F461" s="9"/>
    </row>
    <row r="462" s="2" customFormat="1" ht="11.25">
      <c r="F462" s="9"/>
    </row>
    <row r="463" s="2" customFormat="1" ht="11.25">
      <c r="F463" s="9"/>
    </row>
    <row r="464" s="2" customFormat="1" ht="11.25">
      <c r="F464" s="9"/>
    </row>
    <row r="465" s="2" customFormat="1" ht="11.25">
      <c r="F465" s="9"/>
    </row>
    <row r="466" s="2" customFormat="1" ht="11.25">
      <c r="F466" s="9"/>
    </row>
    <row r="467" s="2" customFormat="1" ht="11.25">
      <c r="F467" s="9"/>
    </row>
    <row r="468" s="2" customFormat="1" ht="11.25">
      <c r="F468" s="9"/>
    </row>
    <row r="469" s="2" customFormat="1" ht="11.25">
      <c r="F469" s="9"/>
    </row>
    <row r="470" s="2" customFormat="1" ht="11.25">
      <c r="F470" s="9"/>
    </row>
    <row r="471" s="2" customFormat="1" ht="11.25">
      <c r="F471" s="9"/>
    </row>
    <row r="472" s="2" customFormat="1" ht="11.25">
      <c r="F472" s="9"/>
    </row>
    <row r="473" s="2" customFormat="1" ht="11.25">
      <c r="F473" s="9"/>
    </row>
    <row r="474" s="2" customFormat="1" ht="11.25">
      <c r="F474" s="9"/>
    </row>
    <row r="475" s="2" customFormat="1" ht="11.25">
      <c r="F475" s="9"/>
    </row>
    <row r="476" s="2" customFormat="1" ht="11.25">
      <c r="F476" s="9"/>
    </row>
    <row r="477" s="2" customFormat="1" ht="11.25">
      <c r="F477" s="9"/>
    </row>
    <row r="478" s="2" customFormat="1" ht="11.25">
      <c r="F478" s="9"/>
    </row>
    <row r="479" s="2" customFormat="1" ht="11.25">
      <c r="F479" s="9"/>
    </row>
    <row r="480" s="2" customFormat="1" ht="11.25">
      <c r="F480" s="9"/>
    </row>
    <row r="481" s="2" customFormat="1" ht="11.25">
      <c r="F481" s="9"/>
    </row>
    <row r="482" s="2" customFormat="1" ht="11.25">
      <c r="F482" s="9"/>
    </row>
    <row r="483" s="2" customFormat="1" ht="11.25">
      <c r="F483" s="9"/>
    </row>
    <row r="484" s="2" customFormat="1" ht="11.25">
      <c r="F484" s="9"/>
    </row>
    <row r="485" s="2" customFormat="1" ht="11.25">
      <c r="F485" s="9"/>
    </row>
    <row r="486" s="2" customFormat="1" ht="11.25">
      <c r="F486" s="9"/>
    </row>
    <row r="487" s="2" customFormat="1" ht="11.25">
      <c r="F487" s="9"/>
    </row>
    <row r="488" s="2" customFormat="1" ht="11.25">
      <c r="F488" s="9"/>
    </row>
    <row r="489" s="2" customFormat="1" ht="11.25">
      <c r="F489" s="9"/>
    </row>
    <row r="490" s="2" customFormat="1" ht="11.25">
      <c r="F490" s="9"/>
    </row>
    <row r="491" s="2" customFormat="1" ht="11.25">
      <c r="F491" s="9"/>
    </row>
    <row r="492" s="2" customFormat="1" ht="11.25">
      <c r="F492" s="9"/>
    </row>
    <row r="493" s="2" customFormat="1" ht="11.25">
      <c r="F493" s="9"/>
    </row>
    <row r="494" s="2" customFormat="1" ht="11.25">
      <c r="F494" s="9"/>
    </row>
    <row r="495" s="2" customFormat="1" ht="11.25">
      <c r="F495" s="9"/>
    </row>
    <row r="496" s="2" customFormat="1" ht="11.25">
      <c r="F496" s="9"/>
    </row>
    <row r="497" s="2" customFormat="1" ht="11.25">
      <c r="F497" s="9"/>
    </row>
    <row r="498" s="2" customFormat="1" ht="11.25">
      <c r="F498" s="9"/>
    </row>
    <row r="499" s="2" customFormat="1" ht="11.25">
      <c r="F499" s="9"/>
    </row>
    <row r="500" s="2" customFormat="1" ht="11.25">
      <c r="F500" s="9"/>
    </row>
    <row r="501" s="2" customFormat="1" ht="11.25">
      <c r="F501" s="9"/>
    </row>
    <row r="502" s="2" customFormat="1" ht="11.25">
      <c r="F502" s="9"/>
    </row>
    <row r="503" s="2" customFormat="1" ht="11.25">
      <c r="F503" s="9"/>
    </row>
    <row r="504" s="2" customFormat="1" ht="11.25">
      <c r="F504" s="9"/>
    </row>
    <row r="505" s="2" customFormat="1" ht="11.25">
      <c r="F505" s="9"/>
    </row>
    <row r="506" s="2" customFormat="1" ht="11.25">
      <c r="F506" s="9"/>
    </row>
    <row r="507" s="2" customFormat="1" ht="11.25">
      <c r="F507" s="9"/>
    </row>
    <row r="508" s="2" customFormat="1" ht="11.25">
      <c r="F508" s="9"/>
    </row>
    <row r="509" s="2" customFormat="1" ht="11.25">
      <c r="F509" s="9"/>
    </row>
    <row r="510" s="2" customFormat="1" ht="11.25">
      <c r="F510" s="9"/>
    </row>
    <row r="511" s="2" customFormat="1" ht="11.25">
      <c r="F511" s="9"/>
    </row>
    <row r="512" s="2" customFormat="1" ht="11.25">
      <c r="F512" s="9"/>
    </row>
    <row r="513" s="2" customFormat="1" ht="11.25">
      <c r="F513" s="9"/>
    </row>
    <row r="514" s="2" customFormat="1" ht="11.25">
      <c r="F514" s="9"/>
    </row>
    <row r="515" s="2" customFormat="1" ht="11.25">
      <c r="F515" s="9"/>
    </row>
    <row r="516" s="2" customFormat="1" ht="11.25">
      <c r="F516" s="9"/>
    </row>
    <row r="517" s="2" customFormat="1" ht="11.25">
      <c r="F517" s="9"/>
    </row>
    <row r="518" s="2" customFormat="1" ht="11.25">
      <c r="F518" s="9"/>
    </row>
    <row r="519" s="2" customFormat="1" ht="11.25">
      <c r="F519" s="9"/>
    </row>
    <row r="520" s="2" customFormat="1" ht="11.25">
      <c r="F520" s="9"/>
    </row>
    <row r="521" s="2" customFormat="1" ht="11.25">
      <c r="F521" s="9"/>
    </row>
    <row r="522" s="2" customFormat="1" ht="11.25">
      <c r="F522" s="9"/>
    </row>
    <row r="523" s="2" customFormat="1" ht="11.25">
      <c r="F523" s="9"/>
    </row>
    <row r="524" s="2" customFormat="1" ht="11.25">
      <c r="F524" s="9"/>
    </row>
    <row r="525" s="2" customFormat="1" ht="11.25">
      <c r="F525" s="9"/>
    </row>
    <row r="526" s="2" customFormat="1" ht="11.25">
      <c r="F526" s="9"/>
    </row>
    <row r="527" s="2" customFormat="1" ht="11.25">
      <c r="F527" s="9"/>
    </row>
    <row r="528" s="2" customFormat="1" ht="11.25">
      <c r="F528" s="9"/>
    </row>
    <row r="529" s="2" customFormat="1" ht="11.25">
      <c r="F529" s="9"/>
    </row>
    <row r="530" s="2" customFormat="1" ht="11.25">
      <c r="F530" s="9"/>
    </row>
    <row r="531" s="2" customFormat="1" ht="11.25">
      <c r="F531" s="9"/>
    </row>
    <row r="532" s="2" customFormat="1" ht="11.25">
      <c r="F532" s="9"/>
    </row>
    <row r="533" s="2" customFormat="1" ht="11.25">
      <c r="F533" s="9"/>
    </row>
    <row r="534" s="2" customFormat="1" ht="11.25">
      <c r="F534" s="9"/>
    </row>
    <row r="535" s="2" customFormat="1" ht="11.25">
      <c r="F535" s="9"/>
    </row>
    <row r="536" s="2" customFormat="1" ht="11.25">
      <c r="F536" s="9"/>
    </row>
    <row r="537" s="2" customFormat="1" ht="11.25">
      <c r="F537" s="9"/>
    </row>
    <row r="538" s="2" customFormat="1" ht="11.25">
      <c r="F538" s="9"/>
    </row>
    <row r="539" s="2" customFormat="1" ht="11.25">
      <c r="F539" s="9"/>
    </row>
    <row r="540" s="2" customFormat="1" ht="11.25">
      <c r="F540" s="9"/>
    </row>
    <row r="541" s="2" customFormat="1" ht="11.25">
      <c r="F541" s="9"/>
    </row>
    <row r="542" s="2" customFormat="1" ht="11.25">
      <c r="F542" s="9"/>
    </row>
    <row r="543" s="2" customFormat="1" ht="11.25">
      <c r="F543" s="9"/>
    </row>
    <row r="544" s="2" customFormat="1" ht="11.25">
      <c r="F544" s="9"/>
    </row>
  </sheetData>
  <printOptions/>
  <pageMargins left="0.7480314960629921" right="0.7480314960629921" top="0.5118110236220472" bottom="0.35433070866141736" header="0.3937007874015748" footer="0.31496062992125984"/>
  <pageSetup horizontalDpi="600" verticalDpi="600" orientation="portrait" paperSize="9" scale="95" r:id="rId2"/>
  <headerFooter alignWithMargins="0">
    <oddHeader>&amp;R&amp;"Arial,Bold"&amp;12MUI</oddHeader>
    <oddFooter>&amp;C
- 2 -</oddFooter>
  </headerFooter>
  <drawing r:id="rId1"/>
</worksheet>
</file>

<file path=xl/worksheets/sheet3.xml><?xml version="1.0" encoding="utf-8"?>
<worksheet xmlns="http://schemas.openxmlformats.org/spreadsheetml/2006/main" xmlns:r="http://schemas.openxmlformats.org/officeDocument/2006/relationships">
  <dimension ref="A1:N279"/>
  <sheetViews>
    <sheetView showGridLines="0" workbookViewId="0" topLeftCell="A1">
      <selection activeCell="A1" sqref="A1"/>
    </sheetView>
  </sheetViews>
  <sheetFormatPr defaultColWidth="9.140625" defaultRowHeight="12.75"/>
  <cols>
    <col min="1" max="1" width="4.00390625" style="35" customWidth="1"/>
    <col min="2" max="2" width="3.28125" style="37" customWidth="1"/>
    <col min="3" max="4" width="2.28125" style="37" customWidth="1"/>
    <col min="5" max="6" width="9.140625" style="37" customWidth="1"/>
    <col min="7" max="7" width="12.00390625" style="37" customWidth="1"/>
    <col min="8" max="8" width="12.57421875" style="37" customWidth="1"/>
    <col min="9" max="10" width="11.57421875" style="37" customWidth="1"/>
    <col min="11" max="11" width="12.7109375" style="37" customWidth="1"/>
    <col min="12" max="12" width="3.28125" style="37" customWidth="1"/>
    <col min="13" max="13" width="11.00390625" style="37" customWidth="1"/>
    <col min="14" max="14" width="9.28125" style="37" customWidth="1"/>
    <col min="15" max="16384" width="9.140625" style="37" customWidth="1"/>
  </cols>
  <sheetData>
    <row r="1" spans="2:4" ht="12.75">
      <c r="B1" s="36" t="s">
        <v>92</v>
      </c>
      <c r="C1" s="36"/>
      <c r="D1" s="36"/>
    </row>
    <row r="3" spans="1:4" ht="12.75">
      <c r="A3" s="35">
        <v>1</v>
      </c>
      <c r="B3" s="36" t="s">
        <v>93</v>
      </c>
      <c r="C3" s="36"/>
      <c r="D3" s="36"/>
    </row>
    <row r="4" ht="12" customHeight="1"/>
    <row r="9" spans="1:4" ht="12.75">
      <c r="A9" s="35">
        <v>2</v>
      </c>
      <c r="B9" s="36" t="s">
        <v>94</v>
      </c>
      <c r="C9" s="36"/>
      <c r="D9" s="36"/>
    </row>
    <row r="10" spans="2:4" ht="12" customHeight="1">
      <c r="B10" s="36"/>
      <c r="C10" s="36"/>
      <c r="D10" s="36"/>
    </row>
    <row r="11" ht="12.75">
      <c r="B11" s="37" t="s">
        <v>232</v>
      </c>
    </row>
    <row r="12" spans="2:4" ht="4.5" customHeight="1">
      <c r="B12" s="13"/>
      <c r="C12" s="13"/>
      <c r="D12" s="13"/>
    </row>
    <row r="13" spans="2:11" ht="12.75">
      <c r="B13" s="13"/>
      <c r="C13" s="13"/>
      <c r="D13" s="13"/>
      <c r="I13" s="68" t="s">
        <v>95</v>
      </c>
      <c r="K13" s="68" t="s">
        <v>96</v>
      </c>
    </row>
    <row r="14" spans="9:11" ht="12.75">
      <c r="I14" s="31"/>
      <c r="K14" s="31"/>
    </row>
    <row r="15" spans="9:11" ht="12.75">
      <c r="I15" s="31"/>
      <c r="K15" s="31"/>
    </row>
    <row r="16" spans="9:11" ht="12.75">
      <c r="I16" s="31"/>
      <c r="K16" s="31"/>
    </row>
    <row r="17" spans="9:11" ht="12.75">
      <c r="I17" s="31"/>
      <c r="K17" s="31"/>
    </row>
    <row r="18" spans="9:11" ht="12.75">
      <c r="I18" s="31"/>
      <c r="K18" s="31"/>
    </row>
    <row r="19" spans="8:11" ht="12.75">
      <c r="H19" s="22" t="s">
        <v>97</v>
      </c>
      <c r="I19" s="22" t="s">
        <v>97</v>
      </c>
      <c r="J19" s="22" t="s">
        <v>97</v>
      </c>
      <c r="K19" s="22" t="s">
        <v>97</v>
      </c>
    </row>
    <row r="20" spans="8:11" ht="6" customHeight="1">
      <c r="H20" s="22"/>
      <c r="I20" s="22"/>
      <c r="J20" s="22"/>
      <c r="K20" s="22"/>
    </row>
    <row r="21" spans="4:11" ht="12.75">
      <c r="D21" s="37" t="s">
        <v>168</v>
      </c>
      <c r="H21" s="38">
        <v>1366</v>
      </c>
      <c r="I21" s="38">
        <v>0</v>
      </c>
      <c r="J21" s="38">
        <v>1366</v>
      </c>
      <c r="K21" s="38">
        <v>0</v>
      </c>
    </row>
    <row r="22" spans="4:11" ht="12.75">
      <c r="D22" s="37" t="s">
        <v>208</v>
      </c>
      <c r="H22" s="38"/>
      <c r="I22" s="38"/>
      <c r="J22" s="38"/>
      <c r="K22" s="38"/>
    </row>
    <row r="23" spans="4:11" ht="12.75">
      <c r="D23" s="37" t="s">
        <v>167</v>
      </c>
      <c r="H23" s="38">
        <v>-1</v>
      </c>
      <c r="I23" s="38">
        <v>0</v>
      </c>
      <c r="J23" s="38">
        <v>-1</v>
      </c>
      <c r="K23" s="38">
        <v>0</v>
      </c>
    </row>
    <row r="24" spans="4:11" ht="12.75">
      <c r="D24" s="37" t="s">
        <v>209</v>
      </c>
      <c r="H24" s="38">
        <v>-221</v>
      </c>
      <c r="I24" s="38">
        <v>806</v>
      </c>
      <c r="J24" s="38">
        <v>-221</v>
      </c>
      <c r="K24" s="38">
        <v>806</v>
      </c>
    </row>
    <row r="25" spans="4:11" ht="12.75">
      <c r="D25" s="37" t="s">
        <v>166</v>
      </c>
      <c r="H25" s="38">
        <v>-1557</v>
      </c>
      <c r="I25" s="38">
        <v>0</v>
      </c>
      <c r="J25" s="38">
        <v>-1557</v>
      </c>
      <c r="K25" s="38">
        <v>0</v>
      </c>
    </row>
    <row r="26" spans="4:11" ht="12.75">
      <c r="D26" s="37" t="s">
        <v>210</v>
      </c>
      <c r="H26" s="38">
        <v>0</v>
      </c>
      <c r="I26" s="38">
        <v>-6283</v>
      </c>
      <c r="J26" s="38">
        <v>0</v>
      </c>
      <c r="K26" s="38">
        <v>-6283</v>
      </c>
    </row>
    <row r="27" spans="4:11" ht="12.75">
      <c r="D27" s="37" t="s">
        <v>226</v>
      </c>
      <c r="H27" s="38">
        <v>5743</v>
      </c>
      <c r="I27" s="38">
        <v>0</v>
      </c>
      <c r="J27" s="38">
        <v>5743</v>
      </c>
      <c r="K27" s="38">
        <v>0</v>
      </c>
    </row>
    <row r="28" spans="4:11" ht="12.75">
      <c r="D28" s="37" t="s">
        <v>211</v>
      </c>
      <c r="H28" s="38">
        <v>0</v>
      </c>
      <c r="I28" s="38">
        <v>15</v>
      </c>
      <c r="J28" s="38">
        <v>0</v>
      </c>
      <c r="K28" s="38">
        <v>15</v>
      </c>
    </row>
    <row r="29" spans="4:11" ht="12.75">
      <c r="D29" s="37" t="s">
        <v>229</v>
      </c>
      <c r="H29" s="38"/>
      <c r="I29" s="38"/>
      <c r="J29" s="38"/>
      <c r="K29" s="38"/>
    </row>
    <row r="30" spans="4:11" ht="12.75">
      <c r="D30" s="37" t="s">
        <v>227</v>
      </c>
      <c r="H30" s="38">
        <v>1934</v>
      </c>
      <c r="I30" s="38">
        <v>-3005</v>
      </c>
      <c r="J30" s="38">
        <v>1934</v>
      </c>
      <c r="K30" s="38">
        <v>-3005</v>
      </c>
    </row>
    <row r="31" spans="4:11" ht="12.75">
      <c r="D31" s="37" t="s">
        <v>233</v>
      </c>
      <c r="H31" s="38">
        <v>-803</v>
      </c>
      <c r="I31" s="38">
        <f>-999+870</f>
        <v>-129</v>
      </c>
      <c r="J31" s="38">
        <v>-803</v>
      </c>
      <c r="K31" s="38">
        <f>-999+870</f>
        <v>-129</v>
      </c>
    </row>
    <row r="32" spans="8:11" ht="12.75">
      <c r="H32" s="38"/>
      <c r="I32" s="38"/>
      <c r="J32" s="38"/>
      <c r="K32" s="38"/>
    </row>
    <row r="33" spans="8:14" ht="13.5" thickBot="1">
      <c r="H33" s="39">
        <f>SUM(H21:H32)</f>
        <v>6461</v>
      </c>
      <c r="I33" s="39">
        <f>SUM(I21:I32)</f>
        <v>-8596</v>
      </c>
      <c r="J33" s="39">
        <f>SUM(J21:J32)</f>
        <v>6461</v>
      </c>
      <c r="K33" s="39">
        <f>SUM(K21:K32)</f>
        <v>-8596</v>
      </c>
      <c r="M33" s="40"/>
      <c r="N33" s="40"/>
    </row>
    <row r="34" spans="8:14" ht="12.75">
      <c r="H34" s="40"/>
      <c r="I34" s="40"/>
      <c r="J34" s="40"/>
      <c r="K34" s="38"/>
      <c r="N34" s="69"/>
    </row>
    <row r="35" spans="1:11" ht="12.75">
      <c r="A35" s="35">
        <v>3</v>
      </c>
      <c r="B35" s="36" t="s">
        <v>98</v>
      </c>
      <c r="C35" s="36"/>
      <c r="D35" s="36"/>
      <c r="I35" s="40"/>
      <c r="J35" s="40"/>
      <c r="K35" s="38"/>
    </row>
    <row r="36" ht="12" customHeight="1">
      <c r="K36" s="38"/>
    </row>
    <row r="37" spans="2:11" ht="12.75">
      <c r="B37" s="37" t="s">
        <v>99</v>
      </c>
      <c r="K37" s="38"/>
    </row>
    <row r="38" ht="12.75">
      <c r="K38" s="38"/>
    </row>
    <row r="39" spans="1:11" ht="12.75">
      <c r="A39" s="35">
        <v>4</v>
      </c>
      <c r="B39" s="36" t="s">
        <v>100</v>
      </c>
      <c r="C39" s="36"/>
      <c r="D39" s="36"/>
      <c r="K39" s="38"/>
    </row>
    <row r="40" spans="2:4" ht="12" customHeight="1">
      <c r="B40" s="36"/>
      <c r="C40" s="36"/>
      <c r="D40" s="36"/>
    </row>
    <row r="41" spans="2:4" ht="12.75">
      <c r="B41" s="13" t="s">
        <v>101</v>
      </c>
      <c r="C41" s="13"/>
      <c r="D41" s="13"/>
    </row>
    <row r="42" spans="2:4" ht="4.5" customHeight="1">
      <c r="B42" s="13"/>
      <c r="C42" s="13"/>
      <c r="D42" s="13"/>
    </row>
    <row r="43" spans="2:11" ht="12.75">
      <c r="B43" s="13"/>
      <c r="C43" s="13"/>
      <c r="D43" s="13"/>
      <c r="H43" s="118" t="s">
        <v>95</v>
      </c>
      <c r="I43" s="118"/>
      <c r="K43" s="68" t="s">
        <v>96</v>
      </c>
    </row>
    <row r="44" spans="9:11" ht="12.75">
      <c r="I44" s="31"/>
      <c r="K44" s="31"/>
    </row>
    <row r="45" spans="9:11" ht="12.75">
      <c r="I45" s="31"/>
      <c r="K45" s="31"/>
    </row>
    <row r="46" spans="9:11" ht="12.75">
      <c r="I46" s="31"/>
      <c r="K46" s="31"/>
    </row>
    <row r="47" spans="9:11" ht="12.75">
      <c r="I47" s="31"/>
      <c r="K47" s="31"/>
    </row>
    <row r="48" spans="9:11" ht="12.75">
      <c r="I48" s="31"/>
      <c r="K48" s="31"/>
    </row>
    <row r="49" spans="8:11" ht="12.75">
      <c r="H49" s="22" t="s">
        <v>97</v>
      </c>
      <c r="I49" s="22" t="s">
        <v>97</v>
      </c>
      <c r="J49" s="22" t="s">
        <v>97</v>
      </c>
      <c r="K49" s="22" t="s">
        <v>97</v>
      </c>
    </row>
    <row r="50" ht="3.75" customHeight="1"/>
    <row r="51" spans="2:11" ht="12.75">
      <c r="B51" s="37" t="s">
        <v>102</v>
      </c>
      <c r="H51" s="43">
        <v>6310</v>
      </c>
      <c r="I51" s="43">
        <v>6154</v>
      </c>
      <c r="J51" s="43">
        <v>6310</v>
      </c>
      <c r="K51" s="43">
        <v>6154</v>
      </c>
    </row>
    <row r="52" spans="2:11" ht="12.75">
      <c r="B52" s="37" t="s">
        <v>103</v>
      </c>
      <c r="H52" s="43">
        <v>-33</v>
      </c>
      <c r="I52" s="43">
        <v>373</v>
      </c>
      <c r="J52" s="43">
        <v>-33</v>
      </c>
      <c r="K52" s="43">
        <v>373</v>
      </c>
    </row>
    <row r="53" spans="2:11" ht="12.75">
      <c r="B53" s="37" t="s">
        <v>104</v>
      </c>
      <c r="H53" s="43"/>
      <c r="I53" s="43"/>
      <c r="J53" s="43"/>
      <c r="K53" s="43"/>
    </row>
    <row r="54" spans="2:11" ht="12.75">
      <c r="B54" s="37" t="s">
        <v>105</v>
      </c>
      <c r="H54" s="44">
        <v>170</v>
      </c>
      <c r="I54" s="44">
        <v>1724</v>
      </c>
      <c r="J54" s="44">
        <v>170</v>
      </c>
      <c r="K54" s="44">
        <v>1724</v>
      </c>
    </row>
    <row r="55" spans="8:11" ht="12.75">
      <c r="H55" s="43">
        <f>SUM(H51:H54)</f>
        <v>6447</v>
      </c>
      <c r="I55" s="43">
        <f>SUM(I51:I54)</f>
        <v>8251</v>
      </c>
      <c r="J55" s="43">
        <f>SUM(J51:J54)</f>
        <v>6447</v>
      </c>
      <c r="K55" s="43">
        <f>SUM(K51:K54)</f>
        <v>8251</v>
      </c>
    </row>
    <row r="56" spans="8:11" ht="4.5" customHeight="1">
      <c r="H56" s="43"/>
      <c r="I56" s="43"/>
      <c r="J56" s="43"/>
      <c r="K56" s="43"/>
    </row>
    <row r="57" spans="2:11" ht="12.75">
      <c r="B57" s="37" t="s">
        <v>228</v>
      </c>
      <c r="H57" s="43">
        <v>-533</v>
      </c>
      <c r="I57" s="43">
        <v>-855</v>
      </c>
      <c r="J57" s="43">
        <v>-533</v>
      </c>
      <c r="K57" s="43">
        <v>-855</v>
      </c>
    </row>
    <row r="58" spans="8:13" ht="13.5" thickBot="1">
      <c r="H58" s="45">
        <f>SUM(H55:H57)</f>
        <v>5914</v>
      </c>
      <c r="I58" s="45">
        <f>SUM(I55:I57)</f>
        <v>7396</v>
      </c>
      <c r="J58" s="45">
        <f>SUM(J55:J57)</f>
        <v>5914</v>
      </c>
      <c r="K58" s="45">
        <f>SUM(K55:K57)</f>
        <v>7396</v>
      </c>
      <c r="M58" s="70"/>
    </row>
    <row r="59" spans="9:11" ht="12.75">
      <c r="I59" s="65"/>
      <c r="J59" s="65"/>
      <c r="K59" s="65"/>
    </row>
    <row r="60" spans="9:11" ht="12.75">
      <c r="I60" s="65"/>
      <c r="J60" s="65"/>
      <c r="K60" s="65"/>
    </row>
    <row r="61" spans="9:11" ht="12.75">
      <c r="I61" s="65"/>
      <c r="J61" s="65"/>
      <c r="K61" s="65"/>
    </row>
    <row r="62" spans="9:11" ht="12.75">
      <c r="I62" s="65"/>
      <c r="J62" s="65"/>
      <c r="K62" s="65"/>
    </row>
    <row r="63" spans="9:11" ht="9.75" customHeight="1">
      <c r="I63" s="65"/>
      <c r="J63" s="65"/>
      <c r="K63" s="65"/>
    </row>
    <row r="64" spans="9:11" ht="9.75" customHeight="1">
      <c r="I64" s="65"/>
      <c r="J64" s="65"/>
      <c r="K64" s="65"/>
    </row>
    <row r="65" spans="1:4" ht="12.75">
      <c r="A65" s="35">
        <v>5</v>
      </c>
      <c r="B65" s="36" t="s">
        <v>106</v>
      </c>
      <c r="C65" s="36"/>
      <c r="D65" s="36"/>
    </row>
    <row r="66" ht="12" customHeight="1"/>
    <row r="69" ht="12" customHeight="1"/>
    <row r="70" spans="1:4" ht="12.75">
      <c r="A70" s="35">
        <v>6</v>
      </c>
      <c r="B70" s="36" t="s">
        <v>107</v>
      </c>
      <c r="C70" s="36"/>
      <c r="D70" s="36"/>
    </row>
    <row r="71" ht="3.75" customHeight="1"/>
    <row r="72" spans="1:2" ht="12.75">
      <c r="A72" s="46"/>
      <c r="B72" s="37" t="s">
        <v>108</v>
      </c>
    </row>
    <row r="74" ht="3.75" customHeight="1"/>
    <row r="75" spans="1:2" ht="12.75">
      <c r="A75" s="12"/>
      <c r="B75" s="37" t="s">
        <v>109</v>
      </c>
    </row>
    <row r="76" ht="12.75">
      <c r="A76" s="12"/>
    </row>
    <row r="77" ht="7.5" customHeight="1">
      <c r="A77" s="12"/>
    </row>
    <row r="78" spans="1:10" ht="12.75">
      <c r="A78" s="12"/>
      <c r="I78" s="47" t="s">
        <v>97</v>
      </c>
      <c r="J78" s="47"/>
    </row>
    <row r="79" ht="3.75" customHeight="1">
      <c r="A79" s="12"/>
    </row>
    <row r="80" spans="1:9" ht="12.75">
      <c r="A80" s="12"/>
      <c r="E80" s="37" t="s">
        <v>110</v>
      </c>
      <c r="I80" s="38">
        <v>605803</v>
      </c>
    </row>
    <row r="81" spans="1:9" ht="12.75">
      <c r="A81" s="12"/>
      <c r="E81" s="37" t="s">
        <v>111</v>
      </c>
      <c r="I81" s="38">
        <v>-37879</v>
      </c>
    </row>
    <row r="82" spans="1:9" ht="13.5" thickBot="1">
      <c r="A82" s="12"/>
      <c r="E82" s="37" t="s">
        <v>112</v>
      </c>
      <c r="I82" s="39">
        <f>SUM(I80:I81)</f>
        <v>567924</v>
      </c>
    </row>
    <row r="83" ht="6.75" customHeight="1">
      <c r="I83" s="38"/>
    </row>
    <row r="84" spans="5:9" ht="13.5" thickBot="1">
      <c r="E84" s="37" t="s">
        <v>113</v>
      </c>
      <c r="I84" s="41">
        <v>363348</v>
      </c>
    </row>
    <row r="85" ht="7.5" customHeight="1"/>
    <row r="86" spans="1:4" ht="12.75">
      <c r="A86" s="35">
        <v>7</v>
      </c>
      <c r="B86" s="36" t="s">
        <v>114</v>
      </c>
      <c r="C86" s="36"/>
      <c r="D86" s="36"/>
    </row>
    <row r="87" ht="12" customHeight="1"/>
    <row r="90" spans="1:4" ht="12.75">
      <c r="A90" s="35">
        <v>8</v>
      </c>
      <c r="B90" s="36" t="s">
        <v>116</v>
      </c>
      <c r="C90" s="36"/>
      <c r="D90" s="36"/>
    </row>
    <row r="91" spans="2:4" ht="12" customHeight="1">
      <c r="B91" s="36"/>
      <c r="C91" s="36"/>
      <c r="D91" s="36"/>
    </row>
    <row r="92" spans="1:4" s="51" customFormat="1" ht="12" customHeight="1">
      <c r="A92" s="35"/>
      <c r="B92" s="50" t="s">
        <v>117</v>
      </c>
      <c r="C92" s="50"/>
      <c r="D92" s="50"/>
    </row>
    <row r="93" spans="1:4" s="49" customFormat="1" ht="7.5" customHeight="1">
      <c r="A93" s="35"/>
      <c r="B93" s="48"/>
      <c r="C93" s="48"/>
      <c r="D93" s="48"/>
    </row>
    <row r="94" spans="2:4" ht="12.75">
      <c r="B94" s="13"/>
      <c r="C94" s="13"/>
      <c r="D94" s="13"/>
    </row>
    <row r="95" spans="1:4" s="49" customFormat="1" ht="12.75">
      <c r="A95" s="35"/>
      <c r="B95" s="48"/>
      <c r="C95" s="48"/>
      <c r="D95" s="48"/>
    </row>
    <row r="96" spans="1:4" s="49" customFormat="1" ht="12.75">
      <c r="A96" s="35"/>
      <c r="B96" s="48"/>
      <c r="C96" s="48"/>
      <c r="D96" s="48"/>
    </row>
    <row r="97" spans="1:4" s="49" customFormat="1" ht="12.75">
      <c r="A97" s="35"/>
      <c r="B97" s="48"/>
      <c r="C97" s="48"/>
      <c r="D97" s="48"/>
    </row>
    <row r="98" spans="1:4" s="49" customFormat="1" ht="12.75">
      <c r="A98" s="35"/>
      <c r="B98" s="48"/>
      <c r="C98" s="48"/>
      <c r="D98" s="48"/>
    </row>
    <row r="99" spans="1:4" s="49" customFormat="1" ht="12.75">
      <c r="A99" s="35"/>
      <c r="B99" s="48"/>
      <c r="C99" s="48"/>
      <c r="D99" s="48"/>
    </row>
    <row r="100" spans="1:4" s="49" customFormat="1" ht="12.75">
      <c r="A100" s="35"/>
      <c r="B100" s="48"/>
      <c r="C100" s="48"/>
      <c r="D100" s="48"/>
    </row>
    <row r="101" spans="1:4" s="49" customFormat="1" ht="12" customHeight="1">
      <c r="A101" s="35"/>
      <c r="B101" s="48"/>
      <c r="C101" s="48"/>
      <c r="D101" s="48"/>
    </row>
    <row r="102" spans="1:4" s="51" customFormat="1" ht="12.75">
      <c r="A102" s="35"/>
      <c r="B102" s="50" t="s">
        <v>118</v>
      </c>
      <c r="C102" s="50"/>
      <c r="D102" s="50"/>
    </row>
    <row r="103" spans="1:4" s="51" customFormat="1" ht="7.5" customHeight="1">
      <c r="A103" s="35"/>
      <c r="B103" s="50"/>
      <c r="C103" s="50"/>
      <c r="D103" s="50"/>
    </row>
    <row r="104" spans="2:4" ht="12.75">
      <c r="B104" s="54" t="s">
        <v>212</v>
      </c>
      <c r="C104" s="54"/>
      <c r="D104" s="54"/>
    </row>
    <row r="105" spans="2:4" ht="7.5" customHeight="1">
      <c r="B105" s="13"/>
      <c r="C105" s="13"/>
      <c r="D105" s="13"/>
    </row>
    <row r="106" spans="1:5" s="53" customFormat="1" ht="12.75">
      <c r="A106" s="35"/>
      <c r="B106" s="52"/>
      <c r="C106" s="52"/>
      <c r="D106" s="52"/>
      <c r="E106" s="55"/>
    </row>
    <row r="107" spans="2:4" ht="12.75">
      <c r="B107" s="13"/>
      <c r="C107" s="13"/>
      <c r="D107" s="13"/>
    </row>
    <row r="108" spans="2:4" ht="12.75">
      <c r="B108" s="13"/>
      <c r="C108" s="13"/>
      <c r="D108" s="13"/>
    </row>
    <row r="109" spans="2:4" ht="12.75">
      <c r="B109" s="13"/>
      <c r="C109" s="13"/>
      <c r="D109" s="13"/>
    </row>
    <row r="110" spans="1:4" s="49" customFormat="1" ht="9.75" customHeight="1">
      <c r="A110" s="35"/>
      <c r="B110" s="48"/>
      <c r="C110" s="48"/>
      <c r="D110" s="48"/>
    </row>
    <row r="111" spans="1:4" s="49" customFormat="1" ht="12.75">
      <c r="A111" s="35"/>
      <c r="B111" s="48"/>
      <c r="C111" s="48"/>
      <c r="D111" s="48"/>
    </row>
    <row r="112" spans="1:4" s="49" customFormat="1" ht="12.75">
      <c r="A112" s="35"/>
      <c r="B112" s="48"/>
      <c r="C112" s="48"/>
      <c r="D112" s="48"/>
    </row>
    <row r="113" spans="1:4" s="49" customFormat="1" ht="12.75">
      <c r="A113" s="35"/>
      <c r="B113" s="48"/>
      <c r="C113" s="48"/>
      <c r="D113" s="48"/>
    </row>
    <row r="114" spans="1:4" s="49" customFormat="1" ht="12.75">
      <c r="A114" s="35"/>
      <c r="B114" s="48"/>
      <c r="C114" s="48"/>
      <c r="D114" s="48"/>
    </row>
    <row r="115" spans="1:4" s="49" customFormat="1" ht="12.75">
      <c r="A115" s="35"/>
      <c r="B115" s="48"/>
      <c r="C115" s="48"/>
      <c r="D115" s="48"/>
    </row>
    <row r="116" spans="1:4" s="49" customFormat="1" ht="12.75">
      <c r="A116" s="35"/>
      <c r="B116" s="48"/>
      <c r="C116" s="48"/>
      <c r="D116" s="48"/>
    </row>
    <row r="117" spans="1:4" s="49" customFormat="1" ht="12.75">
      <c r="A117" s="35"/>
      <c r="B117" s="48"/>
      <c r="C117" s="48"/>
      <c r="D117" s="48"/>
    </row>
    <row r="118" spans="1:4" s="49" customFormat="1" ht="12.75">
      <c r="A118" s="35"/>
      <c r="B118" s="48"/>
      <c r="C118" s="48"/>
      <c r="D118" s="48"/>
    </row>
    <row r="119" spans="1:4" s="49" customFormat="1" ht="12.75">
      <c r="A119" s="35"/>
      <c r="B119" s="48"/>
      <c r="C119" s="48"/>
      <c r="D119" s="48"/>
    </row>
    <row r="120" spans="1:4" s="49" customFormat="1" ht="12.75">
      <c r="A120" s="35"/>
      <c r="B120" s="48"/>
      <c r="C120" s="48"/>
      <c r="D120" s="48"/>
    </row>
    <row r="121" spans="1:4" s="49" customFormat="1" ht="12.75">
      <c r="A121" s="35"/>
      <c r="B121" s="48"/>
      <c r="C121" s="48"/>
      <c r="D121" s="48"/>
    </row>
    <row r="122" spans="1:4" s="49" customFormat="1" ht="12.75">
      <c r="A122" s="35"/>
      <c r="B122" s="48"/>
      <c r="C122" s="48"/>
      <c r="D122" s="48"/>
    </row>
    <row r="123" spans="1:4" s="49" customFormat="1" ht="12.75">
      <c r="A123" s="35"/>
      <c r="B123" s="48"/>
      <c r="C123" s="48"/>
      <c r="D123" s="48"/>
    </row>
    <row r="124" spans="2:4" ht="12.75">
      <c r="B124" s="13" t="s">
        <v>213</v>
      </c>
      <c r="C124" s="13"/>
      <c r="D124" s="13"/>
    </row>
    <row r="125" spans="2:4" ht="7.5" customHeight="1">
      <c r="B125" s="13"/>
      <c r="C125" s="13"/>
      <c r="D125" s="13"/>
    </row>
    <row r="126" spans="2:4" ht="12.75">
      <c r="B126" s="66"/>
      <c r="C126" s="66"/>
      <c r="D126" s="66"/>
    </row>
    <row r="127" spans="2:4" ht="12.75">
      <c r="B127" s="13"/>
      <c r="C127" s="13"/>
      <c r="D127" s="13"/>
    </row>
    <row r="128" spans="2:4" ht="12.75">
      <c r="B128" s="13"/>
      <c r="C128" s="13"/>
      <c r="D128" s="13"/>
    </row>
    <row r="131" spans="2:4" ht="12.75" customHeight="1">
      <c r="B131" s="13" t="s">
        <v>214</v>
      </c>
      <c r="C131" s="13"/>
      <c r="D131" s="13"/>
    </row>
    <row r="132" spans="2:4" ht="7.5" customHeight="1">
      <c r="B132" s="13"/>
      <c r="C132" s="13"/>
      <c r="D132" s="13"/>
    </row>
    <row r="133" spans="2:4" ht="12.75" customHeight="1">
      <c r="B133" s="13"/>
      <c r="C133" s="13"/>
      <c r="D133" s="13"/>
    </row>
    <row r="134" spans="2:4" ht="12.75" customHeight="1">
      <c r="B134" s="13"/>
      <c r="C134" s="13"/>
      <c r="D134" s="13"/>
    </row>
    <row r="135" spans="2:4" ht="12.75" customHeight="1">
      <c r="B135" s="13"/>
      <c r="C135" s="13"/>
      <c r="D135" s="13"/>
    </row>
    <row r="136" spans="2:4" ht="12.75" customHeight="1">
      <c r="B136" s="13"/>
      <c r="C136" s="13"/>
      <c r="D136" s="13"/>
    </row>
    <row r="137" spans="2:4" ht="12.75" customHeight="1">
      <c r="B137" s="13"/>
      <c r="C137" s="13"/>
      <c r="D137" s="13"/>
    </row>
    <row r="138" ht="12.75" customHeight="1"/>
    <row r="139" ht="12.75" customHeight="1"/>
    <row r="140" ht="12.75" customHeight="1"/>
    <row r="141" ht="3.75" customHeight="1"/>
    <row r="142" ht="12.75" customHeight="1">
      <c r="B142" s="37" t="s">
        <v>119</v>
      </c>
    </row>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spans="1:4" ht="13.5" customHeight="1">
      <c r="A155" s="35">
        <v>9</v>
      </c>
      <c r="B155" s="36" t="s">
        <v>120</v>
      </c>
      <c r="C155" s="36"/>
      <c r="D155" s="36"/>
    </row>
    <row r="156" ht="12" customHeight="1"/>
    <row r="161" spans="1:4" ht="12.75">
      <c r="A161" s="35">
        <v>10</v>
      </c>
      <c r="B161" s="36" t="s">
        <v>121</v>
      </c>
      <c r="C161" s="36"/>
      <c r="D161" s="36"/>
    </row>
    <row r="162" ht="3.75" customHeight="1"/>
    <row r="163" spans="1:2" ht="12.75">
      <c r="A163" s="12"/>
      <c r="B163" s="37" t="s">
        <v>108</v>
      </c>
    </row>
    <row r="164" spans="1:11" ht="12.75">
      <c r="A164" s="37"/>
      <c r="J164" s="10" t="s">
        <v>122</v>
      </c>
      <c r="K164" s="10"/>
    </row>
    <row r="165" ht="3.75" customHeight="1"/>
    <row r="166" spans="1:5" s="57" customFormat="1" ht="12.75">
      <c r="A166" s="35"/>
      <c r="B166" s="37"/>
      <c r="C166" s="37"/>
      <c r="D166" s="37"/>
      <c r="E166" s="56" t="s">
        <v>85</v>
      </c>
    </row>
    <row r="167" spans="5:10" ht="12.75">
      <c r="E167" s="37" t="s">
        <v>123</v>
      </c>
      <c r="J167" s="38">
        <v>1934663</v>
      </c>
    </row>
    <row r="168" spans="5:11" ht="12.75">
      <c r="E168" s="37" t="s">
        <v>124</v>
      </c>
      <c r="I168" s="58"/>
      <c r="J168" s="38">
        <v>269824</v>
      </c>
      <c r="K168" s="58"/>
    </row>
    <row r="169" spans="8:11" ht="13.5" thickBot="1">
      <c r="H169" s="37" t="s">
        <v>125</v>
      </c>
      <c r="I169" s="58"/>
      <c r="J169" s="39">
        <f>SUM(J167:J168)</f>
        <v>2204487</v>
      </c>
      <c r="K169" s="58"/>
    </row>
    <row r="170" spans="9:11" ht="3.75" customHeight="1">
      <c r="I170" s="58"/>
      <c r="K170" s="58"/>
    </row>
    <row r="171" spans="1:5" s="57" customFormat="1" ht="12.75" customHeight="1">
      <c r="A171" s="35"/>
      <c r="B171" s="37"/>
      <c r="C171" s="37"/>
      <c r="D171" s="37"/>
      <c r="E171" s="56" t="s">
        <v>126</v>
      </c>
    </row>
    <row r="172" spans="5:10" ht="12.75">
      <c r="E172" s="37" t="s">
        <v>123</v>
      </c>
      <c r="J172" s="38">
        <v>90272</v>
      </c>
    </row>
    <row r="173" spans="5:10" ht="12.75">
      <c r="E173" s="37" t="s">
        <v>124</v>
      </c>
      <c r="J173" s="38">
        <v>1078779</v>
      </c>
    </row>
    <row r="174" spans="8:11" ht="13.5" thickBot="1">
      <c r="H174" s="37" t="s">
        <v>125</v>
      </c>
      <c r="I174" s="58"/>
      <c r="J174" s="39">
        <f>SUM(J172:J173)</f>
        <v>1169051</v>
      </c>
      <c r="K174" s="67"/>
    </row>
    <row r="175" spans="9:11" ht="3.75" customHeight="1">
      <c r="I175" s="58"/>
      <c r="J175" s="42"/>
      <c r="K175" s="67"/>
    </row>
    <row r="176" spans="1:2" ht="12.75">
      <c r="A176" s="12"/>
      <c r="B176" s="37" t="s">
        <v>109</v>
      </c>
    </row>
    <row r="178" spans="5:10" ht="12.75">
      <c r="E178" s="59" t="s">
        <v>127</v>
      </c>
      <c r="F178" s="60"/>
      <c r="G178" s="60"/>
      <c r="H178" s="60"/>
      <c r="I178" s="60"/>
      <c r="J178" s="10" t="s">
        <v>128</v>
      </c>
    </row>
    <row r="179" ht="3.75" customHeight="1"/>
    <row r="180" spans="5:10" ht="12.75">
      <c r="E180" s="37" t="s">
        <v>130</v>
      </c>
      <c r="J180" s="38">
        <v>1563884</v>
      </c>
    </row>
    <row r="181" spans="5:10" ht="12.75">
      <c r="E181" s="37" t="s">
        <v>132</v>
      </c>
      <c r="J181" s="42">
        <v>546761</v>
      </c>
    </row>
    <row r="182" spans="5:10" ht="12.75">
      <c r="E182" s="37" t="s">
        <v>129</v>
      </c>
      <c r="J182" s="38">
        <v>29864</v>
      </c>
    </row>
    <row r="183" spans="5:10" ht="12.75">
      <c r="E183" s="37" t="s">
        <v>131</v>
      </c>
      <c r="J183" s="42">
        <v>4135</v>
      </c>
    </row>
    <row r="184" spans="5:10" ht="13.5" thickBot="1">
      <c r="E184" s="37" t="s">
        <v>133</v>
      </c>
      <c r="J184" s="41">
        <v>1049</v>
      </c>
    </row>
    <row r="185" ht="12.75" customHeight="1"/>
    <row r="186" ht="12.75" customHeight="1"/>
    <row r="187" ht="7.5" customHeight="1"/>
    <row r="188" ht="9.75" customHeight="1"/>
    <row r="189" ht="13.5" customHeight="1">
      <c r="B189" s="37" t="s">
        <v>115</v>
      </c>
    </row>
    <row r="190" ht="3.75" customHeight="1"/>
    <row r="198" spans="1:4" ht="12.75">
      <c r="A198" s="35">
        <v>11</v>
      </c>
      <c r="B198" s="36" t="s">
        <v>134</v>
      </c>
      <c r="C198" s="36"/>
      <c r="D198" s="36"/>
    </row>
    <row r="199" spans="1:4" s="62" customFormat="1" ht="12" customHeight="1">
      <c r="A199" s="35"/>
      <c r="B199" s="61"/>
      <c r="C199" s="61"/>
      <c r="D199" s="61"/>
    </row>
    <row r="200" spans="1:4" s="62" customFormat="1" ht="12.75">
      <c r="A200" s="35"/>
      <c r="B200" s="13"/>
      <c r="C200" s="13"/>
      <c r="D200" s="13"/>
    </row>
    <row r="201" spans="1:4" s="62" customFormat="1" ht="12.75">
      <c r="A201" s="35"/>
      <c r="B201" s="61"/>
      <c r="C201" s="61"/>
      <c r="D201" s="61"/>
    </row>
    <row r="202" spans="1:4" ht="12.75">
      <c r="A202" s="12"/>
      <c r="B202" s="13"/>
      <c r="C202" s="13"/>
      <c r="D202" s="13"/>
    </row>
    <row r="203" spans="1:4" ht="12.75">
      <c r="A203" s="35">
        <v>12</v>
      </c>
      <c r="B203" s="36" t="s">
        <v>135</v>
      </c>
      <c r="C203" s="36"/>
      <c r="D203" s="36"/>
    </row>
    <row r="204" ht="12.75" customHeight="1"/>
    <row r="213" ht="3.75" customHeight="1"/>
    <row r="214" ht="3.75" customHeight="1"/>
    <row r="215" spans="5:7" ht="12.75">
      <c r="E215" s="37" t="s">
        <v>136</v>
      </c>
      <c r="G215" s="37" t="s">
        <v>137</v>
      </c>
    </row>
    <row r="216" spans="5:9" ht="12.75">
      <c r="E216" s="63" t="s">
        <v>138</v>
      </c>
      <c r="G216" s="64" t="s">
        <v>139</v>
      </c>
      <c r="I216" s="63" t="s">
        <v>140</v>
      </c>
    </row>
    <row r="217" ht="8.25" customHeight="1"/>
    <row r="218" spans="5:7" ht="12.75">
      <c r="E218" s="37" t="s">
        <v>141</v>
      </c>
      <c r="G218" s="38">
        <v>69949144</v>
      </c>
    </row>
    <row r="219" ht="12.75">
      <c r="H219" s="38"/>
    </row>
    <row r="220" ht="12.75">
      <c r="H220" s="38"/>
    </row>
    <row r="221" ht="12.75">
      <c r="H221" s="38"/>
    </row>
    <row r="222" ht="12.75">
      <c r="H222" s="38"/>
    </row>
    <row r="223" ht="12.75">
      <c r="H223" s="38"/>
    </row>
    <row r="224" ht="12.75">
      <c r="H224" s="38"/>
    </row>
    <row r="225" ht="12.75">
      <c r="H225" s="38"/>
    </row>
    <row r="226" ht="7.5" customHeight="1">
      <c r="H226" s="38"/>
    </row>
    <row r="227" spans="5:7" ht="12.75">
      <c r="E227" s="37" t="s">
        <v>142</v>
      </c>
      <c r="G227" s="38">
        <v>60630807</v>
      </c>
    </row>
    <row r="238" spans="1:4" ht="12.75">
      <c r="A238" s="35">
        <v>13</v>
      </c>
      <c r="B238" s="36" t="s">
        <v>143</v>
      </c>
      <c r="C238" s="36"/>
      <c r="D238" s="36"/>
    </row>
    <row r="239" spans="2:4" ht="12.75" customHeight="1">
      <c r="B239" s="36"/>
      <c r="C239" s="36"/>
      <c r="D239" s="36"/>
    </row>
    <row r="240" spans="2:4" ht="12.75">
      <c r="B240" s="13" t="s">
        <v>144</v>
      </c>
      <c r="C240" s="13"/>
      <c r="D240" s="13"/>
    </row>
    <row r="241" spans="1:4" ht="6.75" customHeight="1">
      <c r="A241" s="54"/>
      <c r="B241" s="36"/>
      <c r="C241" s="36"/>
      <c r="D241" s="36"/>
    </row>
    <row r="242" spans="1:4" ht="12.75">
      <c r="A242" s="12"/>
      <c r="B242" s="13" t="s">
        <v>108</v>
      </c>
      <c r="C242" s="13"/>
      <c r="D242" s="13"/>
    </row>
    <row r="243" spans="2:4" ht="12.75">
      <c r="B243" s="36"/>
      <c r="C243" s="36"/>
      <c r="D243" s="36"/>
    </row>
    <row r="244" spans="2:4" ht="12.75">
      <c r="B244" s="36"/>
      <c r="C244" s="36"/>
      <c r="D244" s="36"/>
    </row>
    <row r="245" spans="2:4" ht="12.75">
      <c r="B245" s="36"/>
      <c r="C245" s="36"/>
      <c r="D245" s="36"/>
    </row>
    <row r="246" spans="2:4" ht="12.75">
      <c r="B246" s="36"/>
      <c r="C246" s="36"/>
      <c r="D246" s="36"/>
    </row>
    <row r="247" spans="2:4" ht="12.75">
      <c r="B247" s="36"/>
      <c r="C247" s="36"/>
      <c r="D247" s="36"/>
    </row>
    <row r="248" spans="1:4" ht="12.75">
      <c r="A248" s="12"/>
      <c r="B248" s="13" t="s">
        <v>109</v>
      </c>
      <c r="C248" s="13"/>
      <c r="D248" s="13"/>
    </row>
    <row r="249" spans="1:4" ht="12.75">
      <c r="A249" s="10"/>
      <c r="B249" s="36"/>
      <c r="C249" s="36"/>
      <c r="D249" s="36"/>
    </row>
    <row r="250" spans="1:4" ht="12.75">
      <c r="A250" s="10"/>
      <c r="B250" s="36"/>
      <c r="C250" s="36"/>
      <c r="D250" s="36"/>
    </row>
    <row r="251" spans="1:4" ht="12.75">
      <c r="A251" s="10"/>
      <c r="B251" s="36"/>
      <c r="C251" s="36"/>
      <c r="D251" s="36"/>
    </row>
    <row r="252" spans="2:4" ht="12.75">
      <c r="B252" s="36"/>
      <c r="C252" s="36"/>
      <c r="D252" s="36"/>
    </row>
    <row r="253" spans="2:4" ht="12.75">
      <c r="B253" s="36"/>
      <c r="C253" s="36"/>
      <c r="D253" s="36"/>
    </row>
    <row r="254" spans="2:4" ht="12.75">
      <c r="B254" s="36"/>
      <c r="C254" s="36"/>
      <c r="D254" s="36"/>
    </row>
    <row r="255" spans="2:4" ht="12.75">
      <c r="B255" s="36"/>
      <c r="C255" s="36"/>
      <c r="D255" s="36"/>
    </row>
    <row r="257" spans="2:4" ht="12.75">
      <c r="B257" s="13"/>
      <c r="C257" s="13"/>
      <c r="D257" s="13"/>
    </row>
    <row r="263" spans="1:2" ht="12.75">
      <c r="A263" s="12"/>
      <c r="B263" s="37" t="s">
        <v>115</v>
      </c>
    </row>
    <row r="264" ht="12.75">
      <c r="A264" s="10"/>
    </row>
    <row r="265" ht="12.75">
      <c r="A265" s="10"/>
    </row>
    <row r="266" ht="12.75">
      <c r="A266" s="10"/>
    </row>
    <row r="267" ht="12.75">
      <c r="A267" s="10"/>
    </row>
    <row r="268" ht="12.75">
      <c r="A268" s="10"/>
    </row>
    <row r="269" ht="12.75">
      <c r="A269" s="10"/>
    </row>
    <row r="270" spans="1:2" ht="12.75">
      <c r="A270" s="12"/>
      <c r="B270" s="37" t="s">
        <v>119</v>
      </c>
    </row>
    <row r="271" ht="12.75">
      <c r="A271" s="10"/>
    </row>
    <row r="272" ht="12.75">
      <c r="A272" s="10"/>
    </row>
    <row r="273" ht="12.75">
      <c r="A273" s="10"/>
    </row>
    <row r="274" ht="12.75">
      <c r="A274" s="10"/>
    </row>
    <row r="275" ht="12.75">
      <c r="A275" s="10"/>
    </row>
    <row r="276" ht="12.75">
      <c r="A276" s="10"/>
    </row>
    <row r="277" ht="12.75">
      <c r="A277" s="10"/>
    </row>
    <row r="278" ht="12.75">
      <c r="A278" s="10"/>
    </row>
    <row r="279" ht="12.75">
      <c r="A279" s="10"/>
    </row>
  </sheetData>
  <mergeCells count="1">
    <mergeCell ref="H43:I43"/>
  </mergeCells>
  <printOptions/>
  <pageMargins left="0.7480314960629921" right="0.6299212598425197" top="0.7480314960629921" bottom="0.5511811023622047" header="0.3937007874015748" footer="0.31496062992125984"/>
  <pageSetup firstPageNumber="3" useFirstPageNumber="1" horizontalDpi="600" verticalDpi="600" orientation="portrait" paperSize="9" scale="95" r:id="rId2"/>
  <headerFooter alignWithMargins="0">
    <oddHeader>&amp;R&amp;"Arial,Bold"&amp;11MUI</oddHeader>
    <oddFooter>&amp;C- &amp;P -</oddFooter>
  </headerFooter>
  <rowBreaks count="5" manualBreakCount="5">
    <brk id="63" max="11" man="1"/>
    <brk id="122" max="11" man="1"/>
    <brk id="187" max="11" man="1"/>
    <brk id="236" max="11" man="1"/>
    <brk id="549" max="65535" man="1"/>
  </rowBreaks>
  <drawing r:id="rId1"/>
</worksheet>
</file>

<file path=xl/worksheets/sheet4.xml><?xml version="1.0" encoding="utf-8"?>
<worksheet xmlns="http://schemas.openxmlformats.org/spreadsheetml/2006/main" xmlns:r="http://schemas.openxmlformats.org/officeDocument/2006/relationships">
  <dimension ref="A2:Y71"/>
  <sheetViews>
    <sheetView workbookViewId="0" topLeftCell="A1">
      <selection activeCell="A1" sqref="A1"/>
    </sheetView>
  </sheetViews>
  <sheetFormatPr defaultColWidth="9.140625" defaultRowHeight="12.75" customHeight="1"/>
  <cols>
    <col min="1" max="1" width="4.421875" style="88" customWidth="1"/>
    <col min="2" max="2" width="6.57421875" style="88" customWidth="1"/>
    <col min="3" max="3" width="13.28125" style="88" customWidth="1"/>
    <col min="4" max="4" width="13.140625" style="88" customWidth="1"/>
    <col min="5" max="5" width="12.28125" style="88" customWidth="1"/>
    <col min="6" max="6" width="2.57421875" style="88" customWidth="1"/>
    <col min="7" max="7" width="12.28125" style="88" customWidth="1"/>
    <col min="8" max="8" width="2.57421875" style="88" customWidth="1"/>
    <col min="9" max="9" width="13.00390625" style="88" customWidth="1"/>
    <col min="10" max="10" width="2.57421875" style="88" customWidth="1"/>
    <col min="11" max="11" width="12.28125" style="88" customWidth="1"/>
    <col min="12" max="12" width="2.57421875" style="88" customWidth="1"/>
    <col min="13" max="13" width="11.7109375" style="88" customWidth="1"/>
    <col min="14" max="14" width="2.57421875" style="88" customWidth="1"/>
    <col min="15" max="15" width="12.28125" style="88" customWidth="1"/>
    <col min="16" max="16" width="2.57421875" style="88" customWidth="1"/>
    <col min="17" max="17" width="12.28125" style="88" customWidth="1"/>
    <col min="18" max="18" width="2.57421875" style="88" customWidth="1"/>
    <col min="19" max="19" width="11.140625" style="84" customWidth="1"/>
    <col min="20" max="20" width="2.57421875" style="89" customWidth="1"/>
    <col min="21" max="21" width="11.140625" style="88" customWidth="1"/>
    <col min="22" max="22" width="2.57421875" style="88" customWidth="1"/>
    <col min="23" max="23" width="11.00390625" style="88" customWidth="1"/>
    <col min="24" max="24" width="2.7109375" style="88" customWidth="1"/>
    <col min="25" max="25" width="13.28125" style="88" customWidth="1"/>
    <col min="26" max="26" width="2.7109375" style="88" customWidth="1"/>
    <col min="27" max="16384" width="9.140625" style="88" customWidth="1"/>
  </cols>
  <sheetData>
    <row r="1" ht="9.75" customHeight="1"/>
    <row r="2" spans="1:20" s="90" customFormat="1" ht="18.75" customHeight="1">
      <c r="A2" s="119">
        <v>14</v>
      </c>
      <c r="B2" s="111" t="s">
        <v>225</v>
      </c>
      <c r="S2" s="120"/>
      <c r="T2" s="121"/>
    </row>
    <row r="3" ht="3.75" customHeight="1"/>
    <row r="4" spans="2:22" ht="12.75" customHeight="1">
      <c r="B4" s="90" t="s">
        <v>242</v>
      </c>
      <c r="C4" s="87"/>
      <c r="D4" s="87"/>
      <c r="E4" s="91"/>
      <c r="F4" s="91"/>
      <c r="G4" s="91"/>
      <c r="H4" s="91"/>
      <c r="I4" s="91"/>
      <c r="J4" s="91"/>
      <c r="K4" s="91"/>
      <c r="L4" s="91"/>
      <c r="M4" s="91"/>
      <c r="N4" s="91"/>
      <c r="O4" s="91"/>
      <c r="P4" s="91"/>
      <c r="Q4" s="91"/>
      <c r="R4" s="91"/>
      <c r="S4" s="85"/>
      <c r="T4" s="91"/>
      <c r="U4" s="91"/>
      <c r="V4" s="91"/>
    </row>
    <row r="5" spans="2:22" ht="3.75" customHeight="1">
      <c r="B5" s="90"/>
      <c r="C5" s="87"/>
      <c r="D5" s="87"/>
      <c r="E5" s="91"/>
      <c r="F5" s="91"/>
      <c r="G5" s="91"/>
      <c r="H5" s="91"/>
      <c r="I5" s="91"/>
      <c r="J5" s="91"/>
      <c r="K5" s="91"/>
      <c r="L5" s="91"/>
      <c r="M5" s="91"/>
      <c r="N5" s="91"/>
      <c r="O5" s="91"/>
      <c r="P5" s="91"/>
      <c r="Q5" s="91"/>
      <c r="R5" s="91"/>
      <c r="S5" s="85"/>
      <c r="T5" s="91"/>
      <c r="U5" s="91"/>
      <c r="V5" s="91"/>
    </row>
    <row r="6" spans="1:22" ht="12.75" customHeight="1">
      <c r="A6" s="92"/>
      <c r="B6" s="92"/>
      <c r="C6" s="92"/>
      <c r="D6" s="92"/>
      <c r="E6" s="93"/>
      <c r="F6" s="93"/>
      <c r="G6" s="93"/>
      <c r="H6" s="93"/>
      <c r="J6" s="93"/>
      <c r="L6" s="93"/>
      <c r="M6" s="93"/>
      <c r="N6" s="93"/>
      <c r="P6" s="93"/>
      <c r="R6" s="93"/>
      <c r="T6" s="93"/>
      <c r="U6" s="93"/>
      <c r="V6" s="93"/>
    </row>
    <row r="7" spans="9:19" s="112" customFormat="1" ht="12.75" customHeight="1">
      <c r="I7" s="112" t="s">
        <v>169</v>
      </c>
      <c r="K7" s="112" t="s">
        <v>170</v>
      </c>
      <c r="O7" s="112" t="s">
        <v>171</v>
      </c>
      <c r="Q7" s="112" t="s">
        <v>172</v>
      </c>
      <c r="S7" s="112" t="s">
        <v>188</v>
      </c>
    </row>
    <row r="8" spans="5:25" s="112" customFormat="1" ht="12.75" customHeight="1">
      <c r="E8" s="112" t="s">
        <v>145</v>
      </c>
      <c r="G8" s="112" t="s">
        <v>146</v>
      </c>
      <c r="I8" s="112" t="s">
        <v>173</v>
      </c>
      <c r="K8" s="112" t="s">
        <v>174</v>
      </c>
      <c r="M8" s="112" t="s">
        <v>187</v>
      </c>
      <c r="O8" s="112" t="s">
        <v>190</v>
      </c>
      <c r="Q8" s="112" t="s">
        <v>174</v>
      </c>
      <c r="S8" s="112" t="s">
        <v>189</v>
      </c>
      <c r="U8" s="112" t="s">
        <v>125</v>
      </c>
      <c r="W8" s="112" t="s">
        <v>192</v>
      </c>
      <c r="Y8" s="112" t="s">
        <v>193</v>
      </c>
    </row>
    <row r="9" spans="5:25" s="112" customFormat="1" ht="12.75" customHeight="1">
      <c r="E9" s="112" t="s">
        <v>97</v>
      </c>
      <c r="G9" s="112" t="s">
        <v>97</v>
      </c>
      <c r="I9" s="112" t="s">
        <v>97</v>
      </c>
      <c r="K9" s="112" t="s">
        <v>97</v>
      </c>
      <c r="M9" s="112" t="s">
        <v>97</v>
      </c>
      <c r="O9" s="112" t="s">
        <v>97</v>
      </c>
      <c r="Q9" s="112" t="s">
        <v>97</v>
      </c>
      <c r="S9" s="112" t="s">
        <v>97</v>
      </c>
      <c r="U9" s="112" t="s">
        <v>97</v>
      </c>
      <c r="W9" s="112" t="s">
        <v>97</v>
      </c>
      <c r="Y9" s="112" t="s">
        <v>97</v>
      </c>
    </row>
    <row r="10" spans="2:22" ht="12.75" customHeight="1">
      <c r="B10" s="111" t="s">
        <v>175</v>
      </c>
      <c r="E10" s="89"/>
      <c r="F10" s="89"/>
      <c r="G10" s="89"/>
      <c r="H10" s="89"/>
      <c r="I10" s="89"/>
      <c r="J10" s="89"/>
      <c r="K10" s="89"/>
      <c r="L10" s="89"/>
      <c r="M10" s="89"/>
      <c r="N10" s="89"/>
      <c r="O10" s="89"/>
      <c r="P10" s="89"/>
      <c r="Q10" s="89"/>
      <c r="R10" s="89"/>
      <c r="U10" s="89"/>
      <c r="V10" s="89"/>
    </row>
    <row r="11" spans="2:25" ht="12.75" customHeight="1">
      <c r="B11" s="90" t="s">
        <v>230</v>
      </c>
      <c r="E11" s="89">
        <v>162081</v>
      </c>
      <c r="F11" s="104" t="s">
        <v>200</v>
      </c>
      <c r="G11" s="89">
        <v>187372</v>
      </c>
      <c r="H11" s="89"/>
      <c r="I11" s="89">
        <v>67495</v>
      </c>
      <c r="J11" s="89"/>
      <c r="K11" s="89">
        <v>31542</v>
      </c>
      <c r="L11" s="89"/>
      <c r="M11" s="89">
        <v>10809</v>
      </c>
      <c r="N11" s="89"/>
      <c r="O11" s="89">
        <v>15698</v>
      </c>
      <c r="P11" s="89"/>
      <c r="Q11" s="89">
        <v>1769</v>
      </c>
      <c r="R11" s="89"/>
      <c r="S11" s="84">
        <v>48685</v>
      </c>
      <c r="U11" s="89">
        <f>SUM(E11:S11)</f>
        <v>525451</v>
      </c>
      <c r="V11" s="89"/>
      <c r="W11" s="88">
        <v>0</v>
      </c>
      <c r="Y11" s="88">
        <f>SUM(U11)</f>
        <v>525451</v>
      </c>
    </row>
    <row r="12" spans="2:25" ht="12.75" customHeight="1">
      <c r="B12" s="90" t="s">
        <v>231</v>
      </c>
      <c r="E12" s="89">
        <v>0</v>
      </c>
      <c r="F12" s="89"/>
      <c r="G12" s="89">
        <v>148</v>
      </c>
      <c r="H12" s="89"/>
      <c r="I12" s="89">
        <v>0</v>
      </c>
      <c r="J12" s="89"/>
      <c r="K12" s="89">
        <v>411</v>
      </c>
      <c r="L12" s="89"/>
      <c r="M12" s="89">
        <v>688</v>
      </c>
      <c r="N12" s="89"/>
      <c r="O12" s="89">
        <v>2</v>
      </c>
      <c r="P12" s="89"/>
      <c r="Q12" s="89">
        <v>0</v>
      </c>
      <c r="R12" s="89"/>
      <c r="S12" s="84">
        <v>131</v>
      </c>
      <c r="U12" s="89">
        <f>SUM(E12:S12)</f>
        <v>1380</v>
      </c>
      <c r="V12" s="89"/>
      <c r="W12" s="88">
        <f>-U12</f>
        <v>-1380</v>
      </c>
      <c r="Y12" s="88">
        <f>SUM(U12:W12)</f>
        <v>0</v>
      </c>
    </row>
    <row r="13" spans="2:22" ht="3.75" customHeight="1">
      <c r="B13" s="90"/>
      <c r="E13" s="89"/>
      <c r="F13" s="89"/>
      <c r="G13" s="89"/>
      <c r="H13" s="89"/>
      <c r="I13" s="89"/>
      <c r="J13" s="89"/>
      <c r="K13" s="89"/>
      <c r="L13" s="89"/>
      <c r="M13" s="89"/>
      <c r="N13" s="89"/>
      <c r="O13" s="89"/>
      <c r="P13" s="89"/>
      <c r="Q13" s="89"/>
      <c r="R13" s="89"/>
      <c r="U13" s="89"/>
      <c r="V13" s="89"/>
    </row>
    <row r="14" spans="2:25" ht="3.75" customHeight="1">
      <c r="B14" s="90"/>
      <c r="E14" s="94"/>
      <c r="F14" s="89"/>
      <c r="G14" s="94"/>
      <c r="H14" s="89"/>
      <c r="I14" s="94"/>
      <c r="J14" s="89"/>
      <c r="K14" s="94"/>
      <c r="L14" s="89"/>
      <c r="M14" s="94"/>
      <c r="N14" s="89"/>
      <c r="O14" s="94"/>
      <c r="P14" s="89"/>
      <c r="Q14" s="94"/>
      <c r="R14" s="89"/>
      <c r="S14" s="86"/>
      <c r="U14" s="94"/>
      <c r="V14" s="89"/>
      <c r="Y14" s="95"/>
    </row>
    <row r="15" spans="2:25" ht="12.75" customHeight="1">
      <c r="B15" s="90" t="s">
        <v>176</v>
      </c>
      <c r="E15" s="88">
        <f>SUM(E11:E14)</f>
        <v>162081</v>
      </c>
      <c r="G15" s="88">
        <f>SUM(G11:G14)</f>
        <v>187520</v>
      </c>
      <c r="I15" s="88">
        <f>SUM(I11:I14)</f>
        <v>67495</v>
      </c>
      <c r="K15" s="88">
        <f>SUM(K11:K14)</f>
        <v>31953</v>
      </c>
      <c r="M15" s="88">
        <f>SUM(M11:M14)</f>
        <v>11497</v>
      </c>
      <c r="O15" s="88">
        <f>SUM(O11:O14)</f>
        <v>15700</v>
      </c>
      <c r="Q15" s="88">
        <f>SUM(Q11:Q14)</f>
        <v>1769</v>
      </c>
      <c r="S15" s="84">
        <f>SUM(S11:S14)</f>
        <v>48816</v>
      </c>
      <c r="U15" s="88">
        <f>SUM(U11:U14)</f>
        <v>526831</v>
      </c>
      <c r="Y15" s="88">
        <f>SUM(Y11:Y14)</f>
        <v>525451</v>
      </c>
    </row>
    <row r="16" spans="5:21" ht="3.75" customHeight="1" thickBot="1">
      <c r="E16" s="114"/>
      <c r="G16" s="114"/>
      <c r="I16" s="114"/>
      <c r="K16" s="114"/>
      <c r="M16" s="114"/>
      <c r="O16" s="114"/>
      <c r="Q16" s="114"/>
      <c r="S16" s="115"/>
      <c r="U16" s="114"/>
    </row>
    <row r="17" ht="3.75" customHeight="1"/>
    <row r="18" spans="2:25" ht="12.75" customHeight="1">
      <c r="B18" s="117" t="s">
        <v>194</v>
      </c>
      <c r="C18" s="116" t="s">
        <v>196</v>
      </c>
      <c r="Y18" s="88">
        <v>-220300</v>
      </c>
    </row>
    <row r="19" spans="2:3" ht="3.75" customHeight="1">
      <c r="B19" s="117"/>
      <c r="C19" s="116"/>
    </row>
    <row r="20" spans="2:25" ht="12.75" customHeight="1">
      <c r="B20" s="117" t="s">
        <v>194</v>
      </c>
      <c r="C20" s="116" t="s">
        <v>195</v>
      </c>
      <c r="Y20" s="88">
        <v>-9193</v>
      </c>
    </row>
    <row r="21" ht="3.75" customHeight="1"/>
    <row r="22" ht="3.75" customHeight="1">
      <c r="Y22" s="95"/>
    </row>
    <row r="23" ht="12.75" customHeight="1">
      <c r="Y23" s="88">
        <f>SUM(Y15:Y20)</f>
        <v>295958</v>
      </c>
    </row>
    <row r="24" ht="3.75" customHeight="1" thickBot="1">
      <c r="Y24" s="114"/>
    </row>
    <row r="25" ht="3.75" customHeight="1"/>
    <row r="27" ht="12.75" customHeight="1">
      <c r="B27" s="111" t="s">
        <v>177</v>
      </c>
    </row>
    <row r="28" spans="2:25" ht="12.75" customHeight="1">
      <c r="B28" s="88" t="s">
        <v>191</v>
      </c>
      <c r="E28" s="88">
        <v>0</v>
      </c>
      <c r="G28" s="88">
        <v>12565</v>
      </c>
      <c r="I28" s="88">
        <v>-47</v>
      </c>
      <c r="K28" s="88">
        <v>5030</v>
      </c>
      <c r="M28" s="88">
        <v>1515</v>
      </c>
      <c r="O28" s="88">
        <v>-27</v>
      </c>
      <c r="Q28" s="88">
        <v>-1367</v>
      </c>
      <c r="S28" s="84">
        <v>7012</v>
      </c>
      <c r="U28" s="88">
        <f>SUM(E28:S28)</f>
        <v>24681</v>
      </c>
      <c r="W28" s="88">
        <v>-10889</v>
      </c>
      <c r="Y28" s="88">
        <f>SUM(U28:W28)</f>
        <v>13792</v>
      </c>
    </row>
    <row r="29" spans="2:25" ht="12.75" customHeight="1">
      <c r="B29" s="88" t="s">
        <v>178</v>
      </c>
      <c r="E29" s="88">
        <v>0</v>
      </c>
      <c r="G29" s="88">
        <v>2316</v>
      </c>
      <c r="I29" s="88">
        <v>46</v>
      </c>
      <c r="K29" s="88">
        <v>1488</v>
      </c>
      <c r="M29" s="88">
        <v>4234</v>
      </c>
      <c r="O29" s="88">
        <v>0</v>
      </c>
      <c r="Q29" s="88">
        <v>0</v>
      </c>
      <c r="S29" s="84">
        <v>25542</v>
      </c>
      <c r="U29" s="88">
        <f>SUM(E29:S29)</f>
        <v>33626</v>
      </c>
      <c r="W29" s="88">
        <v>-26404</v>
      </c>
      <c r="Y29" s="88">
        <f>SUM(U29:W29)</f>
        <v>7222</v>
      </c>
    </row>
    <row r="30" spans="2:25" ht="12.75" customHeight="1">
      <c r="B30" s="88" t="s">
        <v>199</v>
      </c>
      <c r="E30" s="88">
        <v>0</v>
      </c>
      <c r="G30" s="88">
        <v>-31003</v>
      </c>
      <c r="I30" s="88">
        <v>-611</v>
      </c>
      <c r="K30" s="88">
        <v>-7521</v>
      </c>
      <c r="M30" s="88">
        <v>-1782</v>
      </c>
      <c r="O30" s="88">
        <v>-15</v>
      </c>
      <c r="Q30" s="88">
        <v>0</v>
      </c>
      <c r="S30" s="84">
        <v>-51541</v>
      </c>
      <c r="U30" s="88">
        <f>SUM(E30:S30)</f>
        <v>-92473</v>
      </c>
      <c r="W30" s="88">
        <v>37293</v>
      </c>
      <c r="Y30" s="88">
        <f>SUM(U30:W30)</f>
        <v>-55180</v>
      </c>
    </row>
    <row r="31" ht="12.75" customHeight="1">
      <c r="B31" s="88" t="s">
        <v>26</v>
      </c>
    </row>
    <row r="32" spans="2:25" ht="12.75" customHeight="1">
      <c r="B32" s="88" t="s">
        <v>216</v>
      </c>
      <c r="E32" s="88">
        <v>1254</v>
      </c>
      <c r="F32" s="88" t="s">
        <v>200</v>
      </c>
      <c r="G32" s="88">
        <v>18</v>
      </c>
      <c r="I32" s="88">
        <v>0</v>
      </c>
      <c r="K32" s="88">
        <v>-57</v>
      </c>
      <c r="M32" s="88">
        <v>179</v>
      </c>
      <c r="O32" s="88">
        <v>614</v>
      </c>
      <c r="Q32" s="88">
        <v>0</v>
      </c>
      <c r="S32" s="84">
        <v>-7915</v>
      </c>
      <c r="U32" s="88">
        <f>SUM(E32:S32)</f>
        <v>-5907</v>
      </c>
      <c r="W32" s="88">
        <v>0</v>
      </c>
      <c r="Y32" s="88">
        <f>SUM(U32:W32)</f>
        <v>-5907</v>
      </c>
    </row>
    <row r="33" ht="12.75" customHeight="1">
      <c r="B33" s="88" t="s">
        <v>26</v>
      </c>
    </row>
    <row r="34" spans="2:25" ht="12.75" customHeight="1">
      <c r="B34" s="88" t="s">
        <v>217</v>
      </c>
      <c r="E34" s="88">
        <v>0</v>
      </c>
      <c r="G34" s="88">
        <v>229</v>
      </c>
      <c r="I34" s="88">
        <v>0</v>
      </c>
      <c r="K34" s="88">
        <v>0</v>
      </c>
      <c r="M34" s="88">
        <v>0</v>
      </c>
      <c r="O34" s="88">
        <v>0</v>
      </c>
      <c r="Q34" s="88">
        <v>0</v>
      </c>
      <c r="S34" s="84">
        <v>0</v>
      </c>
      <c r="U34" s="88">
        <f>SUM(E34:S34)</f>
        <v>229</v>
      </c>
      <c r="W34" s="88">
        <v>0</v>
      </c>
      <c r="Y34" s="88">
        <f>SUM(U34:W34)</f>
        <v>229</v>
      </c>
    </row>
    <row r="35" spans="2:25" ht="12.75" customHeight="1">
      <c r="B35" s="88" t="s">
        <v>22</v>
      </c>
      <c r="E35" s="96">
        <v>0</v>
      </c>
      <c r="G35" s="96">
        <v>5740</v>
      </c>
      <c r="I35" s="96">
        <v>30</v>
      </c>
      <c r="K35" s="96">
        <v>2397</v>
      </c>
      <c r="M35" s="96">
        <v>0</v>
      </c>
      <c r="O35" s="96">
        <v>0</v>
      </c>
      <c r="Q35" s="96">
        <v>0</v>
      </c>
      <c r="S35" s="113">
        <v>-1706</v>
      </c>
      <c r="U35" s="96">
        <f>SUM(E35:S35)</f>
        <v>6461</v>
      </c>
      <c r="W35" s="88">
        <v>0</v>
      </c>
      <c r="Y35" s="88">
        <f>SUM(U35:W35)</f>
        <v>6461</v>
      </c>
    </row>
    <row r="36" spans="2:25" ht="12.75" customHeight="1">
      <c r="B36" s="88" t="s">
        <v>241</v>
      </c>
      <c r="C36" s="90"/>
      <c r="Y36" s="95"/>
    </row>
    <row r="37" spans="2:25" ht="12.75" customHeight="1">
      <c r="B37" s="88" t="s">
        <v>218</v>
      </c>
      <c r="C37" s="90"/>
      <c r="E37" s="88">
        <f>SUM(E28:E35)</f>
        <v>1254</v>
      </c>
      <c r="G37" s="88">
        <f>SUM(G28:G35)</f>
        <v>-10135</v>
      </c>
      <c r="I37" s="88">
        <f>SUM(I28:I35)</f>
        <v>-582</v>
      </c>
      <c r="K37" s="88">
        <f>SUM(K28:K35)</f>
        <v>1337</v>
      </c>
      <c r="M37" s="88">
        <f>SUM(M28:M35)</f>
        <v>4146</v>
      </c>
      <c r="O37" s="88">
        <f>SUM(O28:O35)</f>
        <v>572</v>
      </c>
      <c r="Q37" s="88">
        <f>SUM(Q28:Q35)</f>
        <v>-1367</v>
      </c>
      <c r="S37" s="88">
        <f>SUM(S28:S35)</f>
        <v>-28608</v>
      </c>
      <c r="U37" s="88">
        <f>SUM(U28:U35)</f>
        <v>-33383</v>
      </c>
      <c r="Y37" s="88">
        <f>SUM(Y28:Y35)</f>
        <v>-33383</v>
      </c>
    </row>
    <row r="38" spans="3:21" ht="3.75" customHeight="1" thickBot="1">
      <c r="C38" s="90"/>
      <c r="E38" s="114"/>
      <c r="G38" s="114"/>
      <c r="I38" s="114"/>
      <c r="K38" s="114"/>
      <c r="M38" s="114"/>
      <c r="O38" s="114"/>
      <c r="Q38" s="114"/>
      <c r="S38" s="114"/>
      <c r="U38" s="114"/>
    </row>
    <row r="39" spans="2:25" ht="12.75" customHeight="1">
      <c r="B39" s="88" t="s">
        <v>31</v>
      </c>
      <c r="Y39" s="96">
        <v>-5914</v>
      </c>
    </row>
    <row r="40" ht="12.75" customHeight="1">
      <c r="B40" s="88" t="s">
        <v>224</v>
      </c>
    </row>
    <row r="41" spans="2:25" ht="12.75" customHeight="1">
      <c r="B41" s="88" t="s">
        <v>219</v>
      </c>
      <c r="Y41" s="88">
        <f>SUM(Y36:Y39)</f>
        <v>-39297</v>
      </c>
    </row>
    <row r="42" spans="2:25" ht="12.75" customHeight="1">
      <c r="B42" s="88" t="s">
        <v>179</v>
      </c>
      <c r="C42" s="90"/>
      <c r="Y42" s="96">
        <v>-1543</v>
      </c>
    </row>
    <row r="43" ht="12.75" customHeight="1">
      <c r="B43" s="88" t="s">
        <v>164</v>
      </c>
    </row>
    <row r="44" spans="2:25" ht="12.75" customHeight="1" thickBot="1">
      <c r="B44" s="88" t="s">
        <v>220</v>
      </c>
      <c r="C44" s="90"/>
      <c r="Y44" s="114">
        <f>SUM(Y40:Y42)</f>
        <v>-40840</v>
      </c>
    </row>
    <row r="45" ht="12.75" customHeight="1">
      <c r="C45" s="90"/>
    </row>
    <row r="46" spans="2:3" ht="12.75" customHeight="1">
      <c r="B46" s="111" t="s">
        <v>180</v>
      </c>
      <c r="C46" s="90"/>
    </row>
    <row r="47" spans="2:25" ht="12.75" customHeight="1">
      <c r="B47" s="88" t="s">
        <v>181</v>
      </c>
      <c r="C47" s="90"/>
      <c r="E47" s="88">
        <v>0</v>
      </c>
      <c r="G47" s="88">
        <v>2563027</v>
      </c>
      <c r="I47" s="88">
        <v>226605</v>
      </c>
      <c r="K47" s="88">
        <v>945340</v>
      </c>
      <c r="M47" s="88">
        <v>644962</v>
      </c>
      <c r="O47" s="88">
        <v>82178</v>
      </c>
      <c r="Q47" s="88">
        <v>41102</v>
      </c>
      <c r="S47" s="84">
        <v>2157162</v>
      </c>
      <c r="Y47" s="88">
        <f>SUM(E47:X47)</f>
        <v>6660376</v>
      </c>
    </row>
    <row r="48" spans="2:25" ht="12.75" customHeight="1">
      <c r="B48" s="88" t="s">
        <v>215</v>
      </c>
      <c r="C48" s="90"/>
      <c r="E48" s="88">
        <v>249979</v>
      </c>
      <c r="G48" s="88">
        <v>18</v>
      </c>
      <c r="I48" s="88">
        <v>0</v>
      </c>
      <c r="K48" s="88">
        <v>2778</v>
      </c>
      <c r="M48" s="88">
        <v>156</v>
      </c>
      <c r="O48" s="88">
        <v>2611</v>
      </c>
      <c r="Q48" s="88">
        <v>0</v>
      </c>
      <c r="S48" s="84">
        <v>705109</v>
      </c>
      <c r="Y48" s="88">
        <f>SUM(E48:X48)</f>
        <v>960651</v>
      </c>
    </row>
    <row r="49" spans="2:25" ht="12.75" customHeight="1">
      <c r="B49" s="88" t="s">
        <v>237</v>
      </c>
      <c r="C49" s="90"/>
      <c r="E49" s="88">
        <v>0</v>
      </c>
      <c r="G49" s="88">
        <v>18533</v>
      </c>
      <c r="I49" s="88">
        <v>0</v>
      </c>
      <c r="K49" s="88">
        <v>0</v>
      </c>
      <c r="M49" s="88">
        <v>0</v>
      </c>
      <c r="O49" s="88">
        <v>0</v>
      </c>
      <c r="Q49" s="88">
        <v>0</v>
      </c>
      <c r="S49" s="84">
        <v>0</v>
      </c>
      <c r="Y49" s="88">
        <f>SUM(E49:X49)</f>
        <v>18533</v>
      </c>
    </row>
    <row r="50" spans="2:25" ht="12.75" customHeight="1">
      <c r="B50" s="88" t="s">
        <v>222</v>
      </c>
      <c r="C50" s="90"/>
      <c r="Y50" s="88">
        <v>25888</v>
      </c>
    </row>
    <row r="51" ht="3.75" customHeight="1">
      <c r="C51" s="90"/>
    </row>
    <row r="52" spans="3:25" ht="3.75" customHeight="1">
      <c r="C52" s="90"/>
      <c r="S52" s="88"/>
      <c r="Y52" s="95"/>
    </row>
    <row r="53" spans="2:25" ht="12.75" customHeight="1">
      <c r="B53" s="88" t="s">
        <v>197</v>
      </c>
      <c r="C53" s="90"/>
      <c r="S53" s="88"/>
      <c r="Y53" s="88">
        <f>SUM(Y47:Y52)</f>
        <v>7665448</v>
      </c>
    </row>
    <row r="54" spans="3:25" ht="3.75" customHeight="1" thickBot="1">
      <c r="C54" s="90"/>
      <c r="S54" s="88"/>
      <c r="Y54" s="114"/>
    </row>
    <row r="55" ht="3.75" customHeight="1">
      <c r="C55" s="90"/>
    </row>
    <row r="56" ht="12.75" customHeight="1">
      <c r="C56" s="90"/>
    </row>
    <row r="57" spans="2:25" ht="12.75" customHeight="1">
      <c r="B57" s="88" t="s">
        <v>182</v>
      </c>
      <c r="C57" s="90"/>
      <c r="E57" s="88">
        <v>0</v>
      </c>
      <c r="G57" s="88">
        <v>1612152</v>
      </c>
      <c r="I57" s="88">
        <v>68541</v>
      </c>
      <c r="K57" s="88">
        <v>558812</v>
      </c>
      <c r="M57" s="88">
        <v>47218</v>
      </c>
      <c r="O57" s="88">
        <v>2832</v>
      </c>
      <c r="Q57" s="88">
        <v>5960</v>
      </c>
      <c r="S57" s="84">
        <v>1495978</v>
      </c>
      <c r="Y57" s="88">
        <f>SUM(E57:X57)</f>
        <v>3791493</v>
      </c>
    </row>
    <row r="58" spans="2:25" ht="12.75" customHeight="1">
      <c r="B58" s="88" t="s">
        <v>183</v>
      </c>
      <c r="C58" s="90"/>
      <c r="Y58" s="88">
        <v>83903</v>
      </c>
    </row>
    <row r="59" ht="3.75" customHeight="1">
      <c r="C59" s="90"/>
    </row>
    <row r="60" spans="3:25" ht="3.75" customHeight="1">
      <c r="C60" s="90"/>
      <c r="Y60" s="95"/>
    </row>
    <row r="61" spans="2:25" ht="12.75" customHeight="1">
      <c r="B61" s="88" t="s">
        <v>198</v>
      </c>
      <c r="C61" s="90"/>
      <c r="Y61" s="88">
        <f>SUM(Y57:Y60)</f>
        <v>3875396</v>
      </c>
    </row>
    <row r="62" spans="3:25" ht="3.75" customHeight="1" thickBot="1">
      <c r="C62" s="90"/>
      <c r="Y62" s="114"/>
    </row>
    <row r="63" ht="3.75" customHeight="1">
      <c r="C63" s="90"/>
    </row>
    <row r="64" ht="12.75" customHeight="1">
      <c r="C64" s="90"/>
    </row>
    <row r="65" spans="2:25" ht="12.75" customHeight="1">
      <c r="B65" s="88" t="s">
        <v>184</v>
      </c>
      <c r="C65" s="90"/>
      <c r="E65" s="88">
        <v>0</v>
      </c>
      <c r="G65" s="88">
        <v>16812</v>
      </c>
      <c r="I65" s="88">
        <v>2821</v>
      </c>
      <c r="K65" s="88">
        <v>2397</v>
      </c>
      <c r="M65" s="88">
        <v>38</v>
      </c>
      <c r="O65" s="88">
        <v>0</v>
      </c>
      <c r="Q65" s="88">
        <v>0</v>
      </c>
      <c r="S65" s="84">
        <v>376</v>
      </c>
      <c r="Y65" s="88">
        <f>SUM(E65:S65)</f>
        <v>22444</v>
      </c>
    </row>
    <row r="66" spans="2:25" ht="12.75" customHeight="1">
      <c r="B66" s="88" t="s">
        <v>185</v>
      </c>
      <c r="C66" s="90"/>
      <c r="E66" s="88">
        <v>0</v>
      </c>
      <c r="G66" s="88">
        <v>16422</v>
      </c>
      <c r="I66" s="88">
        <v>923</v>
      </c>
      <c r="K66" s="88">
        <v>904</v>
      </c>
      <c r="M66" s="88">
        <v>264</v>
      </c>
      <c r="O66" s="88">
        <v>6</v>
      </c>
      <c r="Q66" s="88">
        <v>174</v>
      </c>
      <c r="S66" s="84">
        <v>543</v>
      </c>
      <c r="Y66" s="88">
        <f>SUM(E66:S66)</f>
        <v>19236</v>
      </c>
    </row>
    <row r="67" spans="2:3" ht="12.75" customHeight="1">
      <c r="B67" s="88" t="s">
        <v>186</v>
      </c>
      <c r="C67" s="90"/>
    </row>
    <row r="68" spans="2:25" ht="12.75" customHeight="1">
      <c r="B68" s="88" t="s">
        <v>221</v>
      </c>
      <c r="C68" s="90"/>
      <c r="E68" s="88">
        <v>0</v>
      </c>
      <c r="G68" s="88">
        <v>397</v>
      </c>
      <c r="I68" s="88">
        <v>136</v>
      </c>
      <c r="K68" s="88">
        <v>969</v>
      </c>
      <c r="M68" s="88">
        <v>0</v>
      </c>
      <c r="O68" s="88">
        <v>0</v>
      </c>
      <c r="Q68" s="88">
        <v>0</v>
      </c>
      <c r="S68" s="84">
        <v>244</v>
      </c>
      <c r="Y68" s="88">
        <f>SUM(E68:S68)</f>
        <v>1746</v>
      </c>
    </row>
    <row r="70" spans="2:12" s="105" customFormat="1" ht="12.75">
      <c r="B70" s="100" t="s">
        <v>43</v>
      </c>
      <c r="D70" s="106"/>
      <c r="F70" s="107"/>
      <c r="G70" s="107"/>
      <c r="H70" s="106"/>
      <c r="L70" s="106"/>
    </row>
    <row r="71" spans="2:12" s="105" customFormat="1" ht="12.75" customHeight="1">
      <c r="B71" s="108" t="s">
        <v>200</v>
      </c>
      <c r="C71" s="109" t="s">
        <v>201</v>
      </c>
      <c r="D71" s="106"/>
      <c r="F71" s="107"/>
      <c r="G71" s="107"/>
      <c r="H71" s="106"/>
      <c r="L71" s="106"/>
    </row>
  </sheetData>
  <printOptions/>
  <pageMargins left="0.31496062992125984" right="0.15748031496062992" top="0.5511811023622047" bottom="0.2362204724409449" header="0.3937007874015748" footer="0.2362204724409449"/>
  <pageSetup horizontalDpi="300" verticalDpi="300" orientation="landscape" paperSize="9" scale="70" r:id="rId1"/>
  <headerFooter alignWithMargins="0">
    <oddHeader>&amp;R&amp;"Arial,Bold"MUI</oddHeader>
    <oddFooter>&amp;C - &amp;P+7 -</oddFooter>
  </headerFooter>
</worksheet>
</file>

<file path=xl/worksheets/sheet5.xml><?xml version="1.0" encoding="utf-8"?>
<worksheet xmlns="http://schemas.openxmlformats.org/spreadsheetml/2006/main" xmlns:r="http://schemas.openxmlformats.org/officeDocument/2006/relationships">
  <dimension ref="A3:D105"/>
  <sheetViews>
    <sheetView workbookViewId="0" topLeftCell="A1">
      <selection activeCell="A1" sqref="A1"/>
    </sheetView>
  </sheetViews>
  <sheetFormatPr defaultColWidth="9.140625" defaultRowHeight="12.75"/>
  <cols>
    <col min="1" max="1" width="3.00390625" style="103" customWidth="1"/>
    <col min="2" max="2" width="3.28125" style="103" customWidth="1"/>
    <col min="3" max="4" width="2.28125" style="103" customWidth="1"/>
    <col min="5" max="6" width="9.140625" style="103" customWidth="1"/>
    <col min="7" max="7" width="12.00390625" style="103" customWidth="1"/>
    <col min="8" max="8" width="12.57421875" style="103" customWidth="1"/>
    <col min="9" max="9" width="11.140625" style="103" customWidth="1"/>
    <col min="10" max="10" width="11.57421875" style="103" customWidth="1"/>
    <col min="11" max="11" width="11.28125" style="103" customWidth="1"/>
    <col min="12" max="16384" width="9.140625" style="103" customWidth="1"/>
  </cols>
  <sheetData>
    <row r="2" ht="4.5" customHeight="1"/>
    <row r="3" spans="1:4" s="98" customFormat="1" ht="12.75">
      <c r="A3" s="97">
        <v>15</v>
      </c>
      <c r="B3" s="99" t="s">
        <v>147</v>
      </c>
      <c r="C3" s="99"/>
      <c r="D3" s="99"/>
    </row>
    <row r="4" spans="1:4" s="98" customFormat="1" ht="7.5" customHeight="1">
      <c r="A4" s="97"/>
      <c r="B4" s="99"/>
      <c r="C4" s="99"/>
      <c r="D4" s="99"/>
    </row>
    <row r="5" s="98" customFormat="1" ht="12.75">
      <c r="A5" s="97"/>
    </row>
    <row r="6" s="98" customFormat="1" ht="12.75">
      <c r="A6" s="97"/>
    </row>
    <row r="7" s="98" customFormat="1" ht="12.75">
      <c r="A7" s="97"/>
    </row>
    <row r="8" s="98" customFormat="1" ht="12.75">
      <c r="A8" s="97"/>
    </row>
    <row r="9" s="98" customFormat="1" ht="12.75">
      <c r="A9" s="97"/>
    </row>
    <row r="10" s="98" customFormat="1" ht="12.75">
      <c r="A10" s="97"/>
    </row>
    <row r="11" s="98" customFormat="1" ht="12.75">
      <c r="A11" s="97"/>
    </row>
    <row r="12" s="98" customFormat="1" ht="12.75">
      <c r="A12" s="97"/>
    </row>
    <row r="13" spans="1:4" s="98" customFormat="1" ht="12.75">
      <c r="A13" s="97">
        <v>16</v>
      </c>
      <c r="B13" s="99" t="s">
        <v>148</v>
      </c>
      <c r="C13" s="99"/>
      <c r="D13" s="99"/>
    </row>
    <row r="14" spans="1:4" s="98" customFormat="1" ht="7.5" customHeight="1">
      <c r="A14" s="97"/>
      <c r="B14" s="99"/>
      <c r="C14" s="99"/>
      <c r="D14" s="99"/>
    </row>
    <row r="15" spans="1:4" s="98" customFormat="1" ht="12.75">
      <c r="A15" s="97"/>
      <c r="B15" s="99"/>
      <c r="C15" s="99"/>
      <c r="D15" s="99"/>
    </row>
    <row r="16" spans="1:4" s="98" customFormat="1" ht="12.75">
      <c r="A16" s="97"/>
      <c r="B16" s="99"/>
      <c r="C16" s="99"/>
      <c r="D16" s="99"/>
    </row>
    <row r="17" spans="1:4" s="98" customFormat="1" ht="12.75">
      <c r="A17" s="97"/>
      <c r="B17" s="99"/>
      <c r="C17" s="99"/>
      <c r="D17" s="99"/>
    </row>
    <row r="18" spans="1:4" s="98" customFormat="1" ht="12.75">
      <c r="A18" s="97"/>
      <c r="B18" s="99"/>
      <c r="C18" s="99"/>
      <c r="D18" s="99"/>
    </row>
    <row r="19" spans="1:4" s="98" customFormat="1" ht="12.75">
      <c r="A19" s="97"/>
      <c r="B19" s="99"/>
      <c r="C19" s="99"/>
      <c r="D19" s="99"/>
    </row>
    <row r="20" spans="1:4" s="98" customFormat="1" ht="12.75">
      <c r="A20" s="97"/>
      <c r="B20" s="99"/>
      <c r="C20" s="99"/>
      <c r="D20" s="99"/>
    </row>
    <row r="21" spans="1:4" s="98" customFormat="1" ht="12.75">
      <c r="A21" s="97"/>
      <c r="B21" s="99"/>
      <c r="C21" s="99"/>
      <c r="D21" s="99"/>
    </row>
    <row r="22" spans="1:4" s="98" customFormat="1" ht="12.75">
      <c r="A22" s="97"/>
      <c r="B22" s="99"/>
      <c r="C22" s="99"/>
      <c r="D22" s="99"/>
    </row>
    <row r="23" s="98" customFormat="1" ht="12.75">
      <c r="A23" s="97"/>
    </row>
    <row r="24" s="98" customFormat="1" ht="12.75">
      <c r="A24" s="97"/>
    </row>
    <row r="25" s="98" customFormat="1" ht="12.75">
      <c r="A25" s="97"/>
    </row>
    <row r="26" s="98" customFormat="1" ht="12.75">
      <c r="A26" s="97"/>
    </row>
    <row r="27" s="98" customFormat="1" ht="12.75">
      <c r="A27" s="97"/>
    </row>
    <row r="28" s="98" customFormat="1" ht="12.75">
      <c r="A28" s="97"/>
    </row>
    <row r="29" s="98" customFormat="1" ht="12.75">
      <c r="A29" s="97"/>
    </row>
    <row r="30" spans="1:4" s="98" customFormat="1" ht="12.75">
      <c r="A30" s="97"/>
      <c r="B30" s="99"/>
      <c r="C30" s="99"/>
      <c r="D30" s="99"/>
    </row>
    <row r="31" s="98" customFormat="1" ht="12.75">
      <c r="A31" s="97"/>
    </row>
    <row r="32" s="98" customFormat="1" ht="12.75">
      <c r="A32" s="97"/>
    </row>
    <row r="33" s="98" customFormat="1" ht="12.75">
      <c r="A33" s="97"/>
    </row>
    <row r="34" s="98" customFormat="1" ht="12.75">
      <c r="A34" s="97"/>
    </row>
    <row r="35" s="98" customFormat="1" ht="3.75" customHeight="1">
      <c r="A35" s="97"/>
    </row>
    <row r="36" s="98" customFormat="1" ht="12.75">
      <c r="A36" s="97"/>
    </row>
    <row r="37" s="98" customFormat="1" ht="12.75">
      <c r="A37" s="97"/>
    </row>
    <row r="38" s="98" customFormat="1" ht="12.75">
      <c r="A38" s="97"/>
    </row>
    <row r="39" s="98" customFormat="1" ht="12.75" customHeight="1">
      <c r="A39" s="97"/>
    </row>
    <row r="40" s="98" customFormat="1" ht="12.75">
      <c r="A40" s="97"/>
    </row>
    <row r="41" s="98" customFormat="1" ht="12.75">
      <c r="A41" s="97"/>
    </row>
    <row r="42" s="98" customFormat="1" ht="12.75">
      <c r="A42" s="97"/>
    </row>
    <row r="43" s="98" customFormat="1" ht="12.75">
      <c r="A43" s="97"/>
    </row>
    <row r="44" s="98" customFormat="1" ht="12.75">
      <c r="A44" s="97"/>
    </row>
    <row r="45" s="98" customFormat="1" ht="12.75">
      <c r="A45" s="97"/>
    </row>
    <row r="46" s="98" customFormat="1" ht="12.75">
      <c r="A46" s="97"/>
    </row>
    <row r="47" s="98" customFormat="1" ht="12.75">
      <c r="A47" s="97"/>
    </row>
    <row r="48" s="98" customFormat="1" ht="12.75">
      <c r="A48" s="97"/>
    </row>
    <row r="49" spans="1:4" s="98" customFormat="1" ht="12.75">
      <c r="A49" s="97">
        <v>17</v>
      </c>
      <c r="B49" s="99" t="s">
        <v>149</v>
      </c>
      <c r="C49" s="99"/>
      <c r="D49" s="99"/>
    </row>
    <row r="50" s="98" customFormat="1" ht="7.5" customHeight="1">
      <c r="A50" s="97"/>
    </row>
    <row r="51" s="98" customFormat="1" ht="12.75">
      <c r="A51" s="97"/>
    </row>
    <row r="52" s="98" customFormat="1" ht="12.75">
      <c r="A52" s="97"/>
    </row>
    <row r="53" s="98" customFormat="1" ht="12.75">
      <c r="A53" s="97"/>
    </row>
    <row r="54" spans="1:4" s="98" customFormat="1" ht="12.75">
      <c r="A54" s="97">
        <v>18</v>
      </c>
      <c r="B54" s="99" t="s">
        <v>150</v>
      </c>
      <c r="C54" s="99"/>
      <c r="D54" s="99"/>
    </row>
    <row r="55" s="98" customFormat="1" ht="7.5" customHeight="1">
      <c r="A55" s="97"/>
    </row>
    <row r="56" s="98" customFormat="1" ht="12.75">
      <c r="A56" s="97"/>
    </row>
    <row r="57" s="98" customFormat="1" ht="12.75">
      <c r="A57" s="97"/>
    </row>
    <row r="58" s="98" customFormat="1" ht="12.75">
      <c r="A58" s="97"/>
    </row>
    <row r="59" spans="1:4" s="98" customFormat="1" ht="12.75">
      <c r="A59" s="97"/>
      <c r="B59" s="100" t="s">
        <v>108</v>
      </c>
      <c r="C59" s="100"/>
      <c r="D59" s="100"/>
    </row>
    <row r="60" spans="1:4" s="98" customFormat="1" ht="12.75">
      <c r="A60" s="97"/>
      <c r="B60" s="99"/>
      <c r="C60" s="99"/>
      <c r="D60" s="99"/>
    </row>
    <row r="61" spans="1:4" s="98" customFormat="1" ht="12.75">
      <c r="A61" s="97"/>
      <c r="B61" s="99"/>
      <c r="C61" s="99"/>
      <c r="D61" s="99"/>
    </row>
    <row r="62" spans="1:4" s="98" customFormat="1" ht="12.75">
      <c r="A62" s="97"/>
      <c r="B62" s="99"/>
      <c r="C62" s="99"/>
      <c r="D62" s="99"/>
    </row>
    <row r="63" spans="1:4" s="98" customFormat="1" ht="12.75">
      <c r="A63" s="97"/>
      <c r="B63" s="100" t="s">
        <v>109</v>
      </c>
      <c r="C63" s="100"/>
      <c r="D63" s="100"/>
    </row>
    <row r="64" spans="1:4" s="98" customFormat="1" ht="12.75">
      <c r="A64" s="97"/>
      <c r="B64" s="100"/>
      <c r="C64" s="100"/>
      <c r="D64" s="100"/>
    </row>
    <row r="65" spans="1:4" s="98" customFormat="1" ht="12.75">
      <c r="A65" s="97"/>
      <c r="B65" s="100"/>
      <c r="C65" s="100"/>
      <c r="D65" s="100"/>
    </row>
    <row r="66" spans="1:4" s="98" customFormat="1" ht="12.75">
      <c r="A66" s="97"/>
      <c r="B66" s="100"/>
      <c r="C66" s="100"/>
      <c r="D66" s="100"/>
    </row>
    <row r="67" spans="1:4" s="98" customFormat="1" ht="12.75">
      <c r="A67" s="97"/>
      <c r="B67" s="100" t="s">
        <v>115</v>
      </c>
      <c r="C67" s="100"/>
      <c r="D67" s="100"/>
    </row>
    <row r="68" spans="1:4" s="98" customFormat="1" ht="12.75">
      <c r="A68" s="97"/>
      <c r="B68" s="100"/>
      <c r="C68" s="100"/>
      <c r="D68" s="100"/>
    </row>
    <row r="69" spans="1:4" s="98" customFormat="1" ht="12.75">
      <c r="A69" s="97"/>
      <c r="B69" s="100"/>
      <c r="C69" s="100"/>
      <c r="D69" s="100"/>
    </row>
    <row r="70" spans="1:4" s="98" customFormat="1" ht="12.75">
      <c r="A70" s="97"/>
      <c r="B70" s="100"/>
      <c r="C70" s="100"/>
      <c r="D70" s="100"/>
    </row>
    <row r="71" spans="1:4" s="98" customFormat="1" ht="12.75">
      <c r="A71" s="97"/>
      <c r="B71" s="100" t="s">
        <v>119</v>
      </c>
      <c r="C71" s="100"/>
      <c r="D71" s="100"/>
    </row>
    <row r="72" spans="1:4" s="98" customFormat="1" ht="12.75">
      <c r="A72" s="97"/>
      <c r="B72" s="100"/>
      <c r="C72" s="100"/>
      <c r="D72" s="100"/>
    </row>
    <row r="73" spans="1:4" s="98" customFormat="1" ht="12.75">
      <c r="A73" s="97"/>
      <c r="B73" s="100"/>
      <c r="C73" s="100"/>
      <c r="D73" s="100"/>
    </row>
    <row r="74" spans="1:4" s="98" customFormat="1" ht="12.75">
      <c r="A74" s="97">
        <v>19</v>
      </c>
      <c r="B74" s="99" t="s">
        <v>151</v>
      </c>
      <c r="C74" s="99"/>
      <c r="D74" s="99"/>
    </row>
    <row r="75" s="98" customFormat="1" ht="12.75">
      <c r="A75" s="97"/>
    </row>
    <row r="76" spans="1:4" s="98" customFormat="1" ht="12.75">
      <c r="A76" s="97"/>
      <c r="B76" s="99"/>
      <c r="C76" s="99"/>
      <c r="D76" s="99"/>
    </row>
    <row r="77" spans="1:4" s="98" customFormat="1" ht="12.75">
      <c r="A77" s="97"/>
      <c r="B77" s="99"/>
      <c r="C77" s="99"/>
      <c r="D77" s="99"/>
    </row>
    <row r="78" spans="1:4" s="98" customFormat="1" ht="12.75">
      <c r="A78" s="97"/>
      <c r="B78" s="99"/>
      <c r="C78" s="99"/>
      <c r="D78" s="99"/>
    </row>
    <row r="79" spans="1:4" s="98" customFormat="1" ht="12.75">
      <c r="A79" s="97"/>
      <c r="B79" s="99"/>
      <c r="C79" s="99"/>
      <c r="D79" s="99"/>
    </row>
    <row r="80" spans="1:4" s="98" customFormat="1" ht="12.75">
      <c r="A80" s="97"/>
      <c r="B80" s="99"/>
      <c r="C80" s="99"/>
      <c r="D80" s="99"/>
    </row>
    <row r="81" spans="1:4" s="98" customFormat="1" ht="12.75">
      <c r="A81" s="97">
        <v>20</v>
      </c>
      <c r="B81" s="99" t="s">
        <v>152</v>
      </c>
      <c r="C81" s="99"/>
      <c r="D81" s="99"/>
    </row>
    <row r="82" spans="1:4" s="98" customFormat="1" ht="12.75">
      <c r="A82" s="101"/>
      <c r="B82" s="100"/>
      <c r="C82" s="100"/>
      <c r="D82" s="100"/>
    </row>
    <row r="83" spans="1:4" s="98" customFormat="1" ht="12.75">
      <c r="A83" s="101"/>
      <c r="B83" s="100"/>
      <c r="C83" s="100"/>
      <c r="D83" s="100"/>
    </row>
    <row r="84" s="98" customFormat="1" ht="12.75">
      <c r="A84" s="97"/>
    </row>
    <row r="85" spans="1:4" s="98" customFormat="1" ht="12.75">
      <c r="A85" s="97">
        <v>21</v>
      </c>
      <c r="B85" s="99" t="s">
        <v>153</v>
      </c>
      <c r="C85" s="99"/>
      <c r="D85" s="99"/>
    </row>
    <row r="86" spans="1:4" s="98" customFormat="1" ht="12.75">
      <c r="A86" s="97"/>
      <c r="B86" s="99"/>
      <c r="C86" s="99"/>
      <c r="D86" s="99"/>
    </row>
    <row r="87" spans="1:4" s="98" customFormat="1" ht="12.75">
      <c r="A87" s="101"/>
      <c r="B87" s="100"/>
      <c r="C87" s="100"/>
      <c r="D87" s="100"/>
    </row>
    <row r="88" spans="1:4" s="98" customFormat="1" ht="12.75">
      <c r="A88" s="97"/>
      <c r="B88" s="99"/>
      <c r="C88" s="99"/>
      <c r="D88" s="99"/>
    </row>
    <row r="89" spans="1:4" s="98" customFormat="1" ht="12.75">
      <c r="A89" s="97"/>
      <c r="B89" s="99"/>
      <c r="C89" s="99"/>
      <c r="D89" s="99"/>
    </row>
    <row r="90" spans="1:4" s="98" customFormat="1" ht="12.75">
      <c r="A90" s="97"/>
      <c r="B90" s="99"/>
      <c r="C90" s="99"/>
      <c r="D90" s="99"/>
    </row>
    <row r="91" spans="1:4" s="98" customFormat="1" ht="12.75">
      <c r="A91" s="97"/>
      <c r="B91" s="99"/>
      <c r="C91" s="99"/>
      <c r="D91" s="99"/>
    </row>
    <row r="92" s="98" customFormat="1" ht="12.75">
      <c r="A92" s="97"/>
    </row>
    <row r="93" s="98" customFormat="1" ht="12.75">
      <c r="A93" s="97" t="s">
        <v>154</v>
      </c>
    </row>
    <row r="94" s="98" customFormat="1" ht="12.75">
      <c r="A94" s="97" t="s">
        <v>0</v>
      </c>
    </row>
    <row r="95" s="98" customFormat="1" ht="12.75">
      <c r="A95" s="97"/>
    </row>
    <row r="96" s="98" customFormat="1" ht="12.75">
      <c r="A96" s="97"/>
    </row>
    <row r="97" s="98" customFormat="1" ht="12.75">
      <c r="A97" s="97"/>
    </row>
    <row r="98" s="98" customFormat="1" ht="12.75">
      <c r="A98" s="97"/>
    </row>
    <row r="99" s="98" customFormat="1" ht="12.75">
      <c r="A99" s="97"/>
    </row>
    <row r="100" s="98" customFormat="1" ht="12.75">
      <c r="A100" s="97"/>
    </row>
    <row r="101" s="98" customFormat="1" ht="12.75">
      <c r="A101" s="97" t="s">
        <v>155</v>
      </c>
    </row>
    <row r="102" s="98" customFormat="1" ht="12.75">
      <c r="A102" s="97" t="s">
        <v>156</v>
      </c>
    </row>
    <row r="103" s="98" customFormat="1" ht="12.75">
      <c r="A103" s="97"/>
    </row>
    <row r="104" spans="1:4" s="98" customFormat="1" ht="12.75">
      <c r="A104" s="97" t="s">
        <v>223</v>
      </c>
      <c r="B104" s="102"/>
      <c r="C104" s="102"/>
      <c r="D104" s="102"/>
    </row>
    <row r="105" s="98" customFormat="1" ht="12.75">
      <c r="A105" s="97"/>
    </row>
  </sheetData>
  <printOptions/>
  <pageMargins left="0.7480314960629921" right="0.6299212598425197" top="0.7086614173228347" bottom="0.5118110236220472" header="0.3937007874015748" footer="0.35433070866141736"/>
  <pageSetup horizontalDpi="300" verticalDpi="300" orientation="portrait" paperSize="9" scale="95" r:id="rId2"/>
  <headerFooter alignWithMargins="0">
    <oddHeader>&amp;R&amp;"Arial,Bold"&amp;11MUI</oddHeader>
    <oddFooter>&amp;C - &amp;P+8 -</oddFooter>
  </headerFooter>
  <rowBreaks count="1" manualBreakCount="1">
    <brk id="61"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 DEPARTMENT</dc:creator>
  <cp:keywords/>
  <dc:description/>
  <cp:lastModifiedBy>MUI</cp:lastModifiedBy>
  <cp:lastPrinted>2002-05-24T10:11:24Z</cp:lastPrinted>
  <dcterms:created xsi:type="dcterms:W3CDTF">2002-02-25T08:33:19Z</dcterms:created>
  <dcterms:modified xsi:type="dcterms:W3CDTF">2002-05-24T10:11:27Z</dcterms:modified>
  <cp:category/>
  <cp:version/>
  <cp:contentType/>
  <cp:contentStatus/>
</cp:coreProperties>
</file>