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Balance Sheet" sheetId="1" r:id="rId1"/>
  </sheets>
  <externalReferences>
    <externalReference r:id="rId4"/>
    <externalReference r:id="rId5"/>
    <externalReference r:id="rId6"/>
    <externalReference r:id="rId7"/>
  </externalReferences>
  <definedNames>
    <definedName name="\F">#REF!</definedName>
    <definedName name="asd">#REF!</definedName>
    <definedName name="BALSHT">#REF!</definedName>
    <definedName name="COMPARISON">#REF!</definedName>
    <definedName name="CONSADJ">#REF!</definedName>
    <definedName name="CONSBS">#REF!</definedName>
    <definedName name="CYC">#REF!</definedName>
    <definedName name="DETAIL1">#REF!</definedName>
    <definedName name="DETAIL2">#REF!</definedName>
    <definedName name="DETAIL4">#REF!</definedName>
    <definedName name="DETAIL5">#REF!</definedName>
    <definedName name="dfg">#REF!</definedName>
    <definedName name="dsfg">#REF!</definedName>
    <definedName name="ersgt">#REF!</definedName>
    <definedName name="ert">#REF!</definedName>
    <definedName name="fds">#REF!</definedName>
    <definedName name="fgh">#REF!</definedName>
    <definedName name="g">#REF!</definedName>
    <definedName name="gfh">#REF!</definedName>
    <definedName name="ghj">#REF!</definedName>
    <definedName name="LOANS">'[1]bs12+0'!#REF!</definedName>
    <definedName name="MGTBS">#REF!</definedName>
    <definedName name="MTH11">#REF!</definedName>
    <definedName name="MTH12">#REF!</definedName>
    <definedName name="NFA">#REF!</definedName>
    <definedName name="P&amp;L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_xlnm.Print_Area" localSheetId="0">'Balance Sheet'!$A$1:$M$65</definedName>
    <definedName name="SAVEMENU">#REF!</definedName>
    <definedName name="sd">#REF!</definedName>
    <definedName name="SUBS">#REF!</definedName>
    <definedName name="sx">#REF!</definedName>
    <definedName name="UKREPORT">'[2]UK'!$B$5:$J$46</definedName>
    <definedName name="wer">#REF!</definedName>
    <definedName name="xcv">#REF!</definedName>
    <definedName name="zsdf">#REF!</definedName>
  </definedNames>
  <calcPr fullCalcOnLoad="1"/>
</workbook>
</file>

<file path=xl/sharedStrings.xml><?xml version="1.0" encoding="utf-8"?>
<sst xmlns="http://schemas.openxmlformats.org/spreadsheetml/2006/main" count="46" uniqueCount="45">
  <si>
    <t>MALAYSIAN TOBACCO COMPANY BERHAD</t>
  </si>
  <si>
    <t>Unaudited consolidated balance sheet as at 30 September 1999</t>
  </si>
  <si>
    <t>AS AT END</t>
  </si>
  <si>
    <t xml:space="preserve">AS AT </t>
  </si>
  <si>
    <t xml:space="preserve">OF CURRENT </t>
  </si>
  <si>
    <t>PRECEDING</t>
  </si>
  <si>
    <t>QUARTER</t>
  </si>
  <si>
    <t>FINANCIAL</t>
  </si>
  <si>
    <t>YEAR END</t>
  </si>
  <si>
    <t>30/09/1999</t>
  </si>
  <si>
    <t>31/12/1998</t>
  </si>
  <si>
    <t>RM'000</t>
  </si>
  <si>
    <t>Fixed Assets</t>
  </si>
  <si>
    <t>Investment in Associated Companies</t>
  </si>
  <si>
    <t>Long Term Investments</t>
  </si>
  <si>
    <t>Intangible Assets</t>
  </si>
  <si>
    <t>Goodwill</t>
  </si>
  <si>
    <t>Trademarks</t>
  </si>
  <si>
    <t>Current Assets</t>
  </si>
  <si>
    <t>Stocks</t>
  </si>
  <si>
    <t>Trade Debtors</t>
  </si>
  <si>
    <t>Other debtors and Prepayments</t>
  </si>
  <si>
    <t>Amounts due from other related companies</t>
  </si>
  <si>
    <t>Short Term Investments</t>
  </si>
  <si>
    <t>Cash</t>
  </si>
  <si>
    <t>Trade Creditors</t>
  </si>
  <si>
    <t>Other Creditors</t>
  </si>
  <si>
    <t>Amounts due to other related companies</t>
  </si>
  <si>
    <t>Provision for Taxation</t>
  </si>
  <si>
    <t>Proposed Dividend</t>
  </si>
  <si>
    <t>Short Term Borrowings</t>
  </si>
  <si>
    <t>Net Current Assets or Current Liabilities</t>
  </si>
  <si>
    <t>Shareholders' Funds</t>
  </si>
  <si>
    <t>Share Capital</t>
  </si>
  <si>
    <t>Reserves</t>
  </si>
  <si>
    <t>General Reserve</t>
  </si>
  <si>
    <t>Retained Profit</t>
  </si>
  <si>
    <t>Minority Interest</t>
  </si>
  <si>
    <t>Long Term Borrowings</t>
  </si>
  <si>
    <t>Other Long Term Liabilities</t>
  </si>
  <si>
    <t>Net Tangible Assets per Share (sen)</t>
  </si>
  <si>
    <t>Net Tangible Assets</t>
  </si>
  <si>
    <t>The net tangible assets per share is calculated based on the share capital of 202,500,000 shares of</t>
  </si>
  <si>
    <t>the Company as at the end of the financial period</t>
  </si>
  <si>
    <t>Current Liabilities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</si>
</sst>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dd\-mmm\-yy"/>
    <numFmt numFmtId="169" formatCode="hh:mm\ AM/PM"/>
    <numFmt numFmtId="170" formatCode="hh:mm:ss\ AM/PM"/>
    <numFmt numFmtId="171" formatCode="dd\-mmm\-yy\ \ hh:mm"/>
    <numFmt numFmtId="172" formatCode="dd\-mmm\-yy\ \ hh:mm\ AM/PM"/>
    <numFmt numFmtId="173" formatCode="#,##0.000_);[Red]\(#,##0.000\)"/>
    <numFmt numFmtId="174" formatCode="#,##0.0000_);[Red]\(#,##0.0000\)"/>
    <numFmt numFmtId="175" formatCode="#,##0.0_);[Red]\(#,##0.0\)"/>
    <numFmt numFmtId="176" formatCode="0.0"/>
    <numFmt numFmtId="177" formatCode="dd/mm/yy"/>
    <numFmt numFmtId="178" formatCode="#,##0.0_);\(#,##0.0\)"/>
    <numFmt numFmtId="179" formatCode="#,##0.000_);\(#,##0.000\)"/>
    <numFmt numFmtId="180" formatCode="#,##0.0000_);\(#,##0.0000\)"/>
    <numFmt numFmtId="181" formatCode="0.0000"/>
    <numFmt numFmtId="182" formatCode="0.00000"/>
    <numFmt numFmtId="183" formatCode="_(* #,##0.000_);_(* \(#,##0.000\);_(* &quot;-&quot;??_);_(@_)"/>
    <numFmt numFmtId="184" formatCode="_(* #,##0.0_);_(* \(#,##0.0\);_(* &quot;-&quot;?_);_(@_)"/>
    <numFmt numFmtId="185" formatCode="0_);[Red]\(0\)"/>
    <numFmt numFmtId="186" formatCode="dd\-mmm\-yy_)"/>
    <numFmt numFmtId="187" formatCode="m/d/yy\ h:mm\ AM/PM"/>
    <numFmt numFmtId="188" formatCode="dd/mm/yy\ \ \ \ hh:mm"/>
    <numFmt numFmtId="189" formatCode="dd/mm/yy\ \ \ \ hh:mm\ AM/PM"/>
    <numFmt numFmtId="190" formatCode="dd/mm/yy\ \ \ \ h:mm\ AM/PM"/>
    <numFmt numFmtId="191" formatCode="#,##0.00000_);\(#,##0.00000\)"/>
    <numFmt numFmtId="192" formatCode="#,##0.000000_);\(#,##0.000000\)"/>
    <numFmt numFmtId="193" formatCode="0_);\(0\)"/>
    <numFmt numFmtId="194" formatCode="mm/dd/yy"/>
    <numFmt numFmtId="195" formatCode="0.0_);\(0.0\)"/>
    <numFmt numFmtId="196" formatCode="0.00_);\(0.00\)"/>
    <numFmt numFmtId="197" formatCode="_(* #,##0.0000_);_(* \(#,##0.0000\);_(* &quot;-&quot;??_);_(@_)"/>
    <numFmt numFmtId="198" formatCode="hh:mm\ AM/PM_)"/>
    <numFmt numFmtId="199" formatCode="0.0000_)"/>
    <numFmt numFmtId="200" formatCode="hh:mm:ss\ AM/PM_)"/>
    <numFmt numFmtId="201" formatCode="mmmm\-yy"/>
    <numFmt numFmtId="202" formatCode="dd/mm/yy\ \ h:mm\ AM/PM"/>
  </numFmts>
  <fonts count="8">
    <font>
      <sz val="10"/>
      <name val="Arial"/>
      <family val="0"/>
    </font>
    <font>
      <sz val="12"/>
      <name val="Arial"/>
      <family val="0"/>
    </font>
    <font>
      <sz val="12"/>
      <name val="Times New Roman"/>
      <family val="0"/>
    </font>
    <font>
      <sz val="12"/>
      <name val="Arial MT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0">
      <alignment/>
      <protection/>
    </xf>
    <xf numFmtId="0" fontId="1" fillId="2" borderId="0">
      <alignment/>
      <protection/>
    </xf>
    <xf numFmtId="37" fontId="1" fillId="2" borderId="0">
      <alignment/>
      <protection/>
    </xf>
    <xf numFmtId="37" fontId="1" fillId="2" borderId="0">
      <alignment/>
      <protection/>
    </xf>
    <xf numFmtId="0" fontId="2" fillId="2" borderId="0">
      <alignment/>
      <protection/>
    </xf>
    <xf numFmtId="37" fontId="3" fillId="2" borderId="0">
      <alignment/>
      <protection/>
    </xf>
    <xf numFmtId="0" fontId="3" fillId="2" borderId="0">
      <alignment/>
      <protection/>
    </xf>
    <xf numFmtId="0" fontId="2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0" fillId="0" borderId="0">
      <alignment/>
      <protection/>
    </xf>
    <xf numFmtId="37" fontId="3" fillId="2" borderId="0">
      <alignment/>
      <protection/>
    </xf>
    <xf numFmtId="0" fontId="3" fillId="2" borderId="0">
      <alignment/>
      <protection/>
    </xf>
    <xf numFmtId="37" fontId="3" fillId="2" borderId="0">
      <alignment/>
      <protection/>
    </xf>
    <xf numFmtId="37" fontId="3" fillId="2" borderId="0">
      <alignment/>
      <protection/>
    </xf>
    <xf numFmtId="37" fontId="3" fillId="2" borderId="0">
      <alignment/>
      <protection/>
    </xf>
    <xf numFmtId="0" fontId="3" fillId="2" borderId="0">
      <alignment/>
      <protection/>
    </xf>
    <xf numFmtId="0" fontId="1" fillId="2" borderId="0">
      <alignment/>
      <protection/>
    </xf>
    <xf numFmtId="0" fontId="3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3" fillId="0" borderId="0">
      <alignment/>
      <protection/>
    </xf>
    <xf numFmtId="0" fontId="3" fillId="2" borderId="0">
      <alignment/>
      <protection/>
    </xf>
    <xf numFmtId="0" fontId="4" fillId="0" borderId="0">
      <alignment/>
      <protection/>
    </xf>
    <xf numFmtId="0" fontId="1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>
      <alignment/>
      <protection/>
    </xf>
    <xf numFmtId="37" fontId="1" fillId="2" borderId="0">
      <alignment/>
      <protection/>
    </xf>
    <xf numFmtId="0" fontId="3" fillId="2" borderId="0">
      <alignment/>
      <protection/>
    </xf>
    <xf numFmtId="37" fontId="3" fillId="2" borderId="0">
      <alignment/>
      <protection/>
    </xf>
    <xf numFmtId="37" fontId="3" fillId="2" borderId="0">
      <alignment/>
      <protection/>
    </xf>
    <xf numFmtId="37" fontId="3" fillId="2" borderId="0">
      <alignment/>
      <protection/>
    </xf>
    <xf numFmtId="0" fontId="3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37" fontId="3" fillId="2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7" fillId="0" borderId="7" xfId="15" applyNumberFormat="1" applyFont="1" applyBorder="1" applyAlignment="1">
      <alignment vertical="center"/>
    </xf>
    <xf numFmtId="165" fontId="7" fillId="0" borderId="0" xfId="15" applyNumberFormat="1" applyFont="1" applyBorder="1" applyAlignment="1">
      <alignment vertical="center"/>
    </xf>
    <xf numFmtId="0" fontId="7" fillId="0" borderId="0" xfId="0" applyFont="1" applyAlignment="1">
      <alignment/>
    </xf>
    <xf numFmtId="165" fontId="7" fillId="0" borderId="0" xfId="15" applyNumberFormat="1" applyFont="1" applyBorder="1" applyAlignment="1">
      <alignment/>
    </xf>
    <xf numFmtId="165" fontId="7" fillId="0" borderId="8" xfId="15" applyNumberFormat="1" applyFont="1" applyBorder="1" applyAlignment="1">
      <alignment vertical="center"/>
    </xf>
    <xf numFmtId="165" fontId="0" fillId="0" borderId="0" xfId="0" applyNumberFormat="1" applyBorder="1" applyAlignment="1">
      <alignment/>
    </xf>
    <xf numFmtId="164" fontId="7" fillId="0" borderId="9" xfId="15" applyNumberFormat="1" applyFont="1" applyBorder="1" applyAlignment="1">
      <alignment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Normal_00" xfId="19"/>
    <cellStyle name="Normal_01" xfId="20"/>
    <cellStyle name="Normal_11budget" xfId="21"/>
    <cellStyle name="Normal_7CONSOL" xfId="22"/>
    <cellStyle name="Normal_7SEP98" xfId="23"/>
    <cellStyle name="Normal_8CASHFL" xfId="24"/>
    <cellStyle name="Normal_8DEBTOR" xfId="25"/>
    <cellStyle name="Normal_8GMREP" xfId="26"/>
    <cellStyle name="Normal_99" xfId="27"/>
    <cellStyle name="Normal_adj" xfId="28"/>
    <cellStyle name="Normal_aug98" xfId="29"/>
    <cellStyle name="Normal_Book1" xfId="30"/>
    <cellStyle name="Normal_cashfl " xfId="31"/>
    <cellStyle name="Normal_cf1" xfId="32"/>
    <cellStyle name="Normal_consol" xfId="33"/>
    <cellStyle name="Normal_consol (2)" xfId="34"/>
    <cellStyle name="Normal_coplan" xfId="35"/>
    <cellStyle name="Normal_coplan_1" xfId="36"/>
    <cellStyle name="Normal_Cred" xfId="37"/>
    <cellStyle name="Normal_CSHDEC99" xfId="38"/>
    <cellStyle name="Normal_dec00" xfId="39"/>
    <cellStyle name="Normal_dec01" xfId="40"/>
    <cellStyle name="Normal_DEC98" xfId="41"/>
    <cellStyle name="Normal_dec99" xfId="42"/>
    <cellStyle name="Normal_estcsh" xfId="43"/>
    <cellStyle name="Normal_interco" xfId="44"/>
    <cellStyle name="Normal_mope" xfId="45"/>
    <cellStyle name="Normal_Mthlyp&amp;l" xfId="46"/>
    <cellStyle name="Normal_QBS" xfId="47"/>
    <cellStyle name="Normal_qbscomm" xfId="48"/>
    <cellStyle name="Normal_QPR4" xfId="49"/>
    <cellStyle name="Normal_sept98" xfId="50"/>
    <cellStyle name="Normal_SEPTact-Hyperion" xfId="51"/>
    <cellStyle name="Normal_tax" xfId="52"/>
    <cellStyle name="Normal_taxcalc" xfId="53"/>
    <cellStyle name="Normal_UK" xfId="54"/>
    <cellStyle name="Normal_UK Reporting" xfId="55"/>
    <cellStyle name="Normal_UK Reporting_1" xfId="56"/>
    <cellStyle name="Normal_UK Reporting_1_8CASHFL" xfId="57"/>
    <cellStyle name="Normal_UK Reporting_1_cashfl " xfId="58"/>
    <cellStyle name="Normal_UK Reporting_1_consol" xfId="59"/>
    <cellStyle name="Normal_UK Reporting_1_consol (2)" xfId="60"/>
    <cellStyle name="Normal_UK Reporting_1_taxcalc" xfId="61"/>
    <cellStyle name="Normal_UK Reporting_1_UK" xfId="62"/>
    <cellStyle name="Normal_UK Reporting_8CASHFL" xfId="63"/>
    <cellStyle name="Normal_UK Reporting_cashfl " xfId="64"/>
    <cellStyle name="Normal_UK Reporting_consol" xfId="65"/>
    <cellStyle name="Normal_UK Reporting_consol (2)" xfId="66"/>
    <cellStyle name="Normal_UK Reporting_taxcalc" xfId="67"/>
    <cellStyle name="Normal_UK Reporting_UK" xfId="68"/>
    <cellStyle name="Normal_UK Reporting_UK Reporting" xfId="69"/>
    <cellStyle name="Normal_Xooct98f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DY\stats\12bs-ca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DY\1MONTH\11nov98\8CASHF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DY\1MONTH\11nov98\mopecom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dy2\2Csfhlow\4apr\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Co"/>
      <sheetName val="gm"/>
      <sheetName val="gm2"/>
      <sheetName val="gm3"/>
      <sheetName val="UK"/>
      <sheetName val="consadj"/>
      <sheetName val="coplan98"/>
      <sheetName val="act97"/>
      <sheetName val="coplan99"/>
      <sheetName val="dec99"/>
      <sheetName val="bs12+0"/>
      <sheetName val="consol"/>
      <sheetName val="sept98"/>
      <sheetName val="oct98"/>
      <sheetName val="nov98"/>
      <sheetName val="cashfl "/>
      <sheetName val="dec98"/>
      <sheetName val="tax"/>
      <sheetName val="dec98A"/>
      <sheetName val="InterCo2"/>
      <sheetName val="Vol-F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xcalc"/>
      <sheetName val="consol"/>
      <sheetName val="cashfl "/>
      <sheetName val="UK"/>
    </sheetNames>
    <sheetDataSet>
      <sheetData sheetId="3">
        <row r="5">
          <cell r="B5" t="str">
            <v>SUMMARY OF CASH FLOW</v>
          </cell>
        </row>
        <row r="7">
          <cell r="E7" t="str">
            <v>Budget</v>
          </cell>
          <cell r="F7" t="str">
            <v>+ / -</v>
          </cell>
          <cell r="G7" t="str">
            <v>Prior Year</v>
          </cell>
          <cell r="H7" t="str">
            <v>+ / -</v>
          </cell>
          <cell r="I7" t="str">
            <v>Prior Forect</v>
          </cell>
          <cell r="J7" t="str">
            <v>+ / -</v>
          </cell>
        </row>
        <row r="8">
          <cell r="D8" t="str">
            <v>Forecast</v>
          </cell>
          <cell r="E8" t="str">
            <v>Ori plan</v>
          </cell>
          <cell r="F8" t="str">
            <v>Budget</v>
          </cell>
          <cell r="G8" t="str">
            <v>(Actual 97)</v>
          </cell>
          <cell r="H8" t="str">
            <v>Prior Year</v>
          </cell>
          <cell r="I8" t="str">
            <v>QPR2</v>
          </cell>
          <cell r="J8" t="str">
            <v>Prior</v>
          </cell>
        </row>
        <row r="9">
          <cell r="H9" t="str">
            <v>1997 Act</v>
          </cell>
          <cell r="J9" t="str">
            <v>Forecast</v>
          </cell>
        </row>
        <row r="11">
          <cell r="B11" t="str">
            <v>Trading Profit</v>
          </cell>
          <cell r="D11">
            <v>21041</v>
          </cell>
          <cell r="E11">
            <v>24590</v>
          </cell>
          <cell r="F11">
            <v>-3549</v>
          </cell>
          <cell r="G11">
            <v>16257</v>
          </cell>
          <cell r="H11">
            <v>4784</v>
          </cell>
          <cell r="I11">
            <v>19889</v>
          </cell>
          <cell r="J11">
            <v>1152</v>
          </cell>
        </row>
        <row r="12">
          <cell r="B12" t="str">
            <v>Less : Associates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Trading Profit-Excl. Associates</v>
          </cell>
          <cell r="D13">
            <v>21041</v>
          </cell>
          <cell r="E13">
            <v>24590</v>
          </cell>
          <cell r="F13">
            <v>-3549</v>
          </cell>
          <cell r="G13">
            <v>16257</v>
          </cell>
          <cell r="H13">
            <v>4784</v>
          </cell>
          <cell r="I13">
            <v>19889</v>
          </cell>
          <cell r="J13">
            <v>1152</v>
          </cell>
        </row>
        <row r="14">
          <cell r="B14" t="str">
            <v>Depreciation</v>
          </cell>
          <cell r="D14">
            <v>12260</v>
          </cell>
          <cell r="E14">
            <v>10901</v>
          </cell>
          <cell r="F14">
            <v>1359</v>
          </cell>
          <cell r="G14">
            <v>9951</v>
          </cell>
          <cell r="H14">
            <v>2309</v>
          </cell>
          <cell r="I14">
            <v>10764</v>
          </cell>
          <cell r="J14">
            <v>1496</v>
          </cell>
        </row>
        <row r="15">
          <cell r="B15" t="str">
            <v>(Inc)/Dec in Working Capital</v>
          </cell>
          <cell r="D15">
            <v>-10849</v>
          </cell>
          <cell r="E15">
            <v>-2184</v>
          </cell>
          <cell r="F15">
            <v>-8665</v>
          </cell>
          <cell r="G15">
            <v>15963</v>
          </cell>
          <cell r="H15">
            <v>-26812</v>
          </cell>
          <cell r="I15">
            <v>-3410</v>
          </cell>
          <cell r="J15">
            <v>-7439</v>
          </cell>
        </row>
        <row r="16">
          <cell r="B16" t="str">
            <v>Other Non-cash items in Trading Profit</v>
          </cell>
          <cell r="D16">
            <v>40</v>
          </cell>
          <cell r="E16">
            <v>-758</v>
          </cell>
          <cell r="F16">
            <v>798</v>
          </cell>
          <cell r="G16">
            <v>-445</v>
          </cell>
          <cell r="H16">
            <v>485</v>
          </cell>
          <cell r="I16">
            <v>-747</v>
          </cell>
          <cell r="J16">
            <v>787</v>
          </cell>
        </row>
        <row r="17">
          <cell r="B17" t="str">
            <v>Net Capital Expenditure</v>
          </cell>
          <cell r="D17">
            <v>-41539</v>
          </cell>
          <cell r="E17">
            <v>-14736</v>
          </cell>
          <cell r="F17">
            <v>-26803</v>
          </cell>
          <cell r="G17">
            <v>-11358</v>
          </cell>
          <cell r="H17">
            <v>-30181</v>
          </cell>
          <cell r="I17">
            <v>-18133</v>
          </cell>
          <cell r="J17">
            <v>-23406</v>
          </cell>
        </row>
        <row r="18">
          <cell r="H18">
            <v>0</v>
          </cell>
          <cell r="J18">
            <v>0</v>
          </cell>
        </row>
        <row r="19">
          <cell r="B19" t="str">
            <v>OPERATING CASHFLOW</v>
          </cell>
          <cell r="D19">
            <v>-19047</v>
          </cell>
          <cell r="E19">
            <v>17813</v>
          </cell>
          <cell r="F19">
            <v>-36860</v>
          </cell>
          <cell r="G19">
            <v>30368</v>
          </cell>
          <cell r="H19">
            <v>-49415</v>
          </cell>
          <cell r="I19">
            <v>8363</v>
          </cell>
          <cell r="J19">
            <v>-27410</v>
          </cell>
        </row>
        <row r="20">
          <cell r="J20">
            <v>0</v>
          </cell>
        </row>
        <row r="21">
          <cell r="B21" t="str">
            <v>Net Interest</v>
          </cell>
          <cell r="D21">
            <v>-32</v>
          </cell>
          <cell r="E21">
            <v>-33</v>
          </cell>
          <cell r="F21">
            <v>1</v>
          </cell>
          <cell r="G21">
            <v>-34</v>
          </cell>
          <cell r="H21">
            <v>2</v>
          </cell>
          <cell r="I21">
            <v>-33</v>
          </cell>
          <cell r="J21">
            <v>1</v>
          </cell>
        </row>
        <row r="22">
          <cell r="B22" t="str">
            <v>Tax Paid</v>
          </cell>
          <cell r="D22">
            <v>-5125</v>
          </cell>
          <cell r="E22">
            <v>-4643</v>
          </cell>
          <cell r="F22">
            <v>-482</v>
          </cell>
          <cell r="G22">
            <v>-11007</v>
          </cell>
          <cell r="H22">
            <v>5882</v>
          </cell>
          <cell r="I22">
            <v>-5439</v>
          </cell>
          <cell r="J22">
            <v>314</v>
          </cell>
        </row>
        <row r="23">
          <cell r="H23">
            <v>0</v>
          </cell>
          <cell r="J23">
            <v>0</v>
          </cell>
        </row>
        <row r="24">
          <cell r="B24" t="str">
            <v>MANAGEABLE CASHFLOW</v>
          </cell>
          <cell r="D24">
            <v>-24204</v>
          </cell>
          <cell r="E24">
            <v>13137</v>
          </cell>
          <cell r="F24">
            <v>-37341</v>
          </cell>
          <cell r="G24">
            <v>19327</v>
          </cell>
          <cell r="H24">
            <v>-43531</v>
          </cell>
          <cell r="I24">
            <v>2891</v>
          </cell>
          <cell r="J24">
            <v>-27095</v>
          </cell>
        </row>
        <row r="25">
          <cell r="B25" t="str">
            <v>Witholding tax on dividends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Dividends Paid to Minorities</v>
          </cell>
          <cell r="D26">
            <v>-7265</v>
          </cell>
          <cell r="E26">
            <v>-7064</v>
          </cell>
          <cell r="F26">
            <v>-201</v>
          </cell>
          <cell r="G26">
            <v>-10275</v>
          </cell>
          <cell r="H26">
            <v>3010</v>
          </cell>
          <cell r="I26">
            <v>-7265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B28" t="str">
            <v>Available Cashflow</v>
          </cell>
          <cell r="D28">
            <v>-31469</v>
          </cell>
          <cell r="E28">
            <v>6073</v>
          </cell>
          <cell r="F28">
            <v>-37542</v>
          </cell>
          <cell r="G28">
            <v>9052</v>
          </cell>
          <cell r="H28">
            <v>-40521</v>
          </cell>
          <cell r="I28">
            <v>-4374</v>
          </cell>
          <cell r="J28">
            <v>-27095</v>
          </cell>
        </row>
        <row r="29">
          <cell r="H29">
            <v>0</v>
          </cell>
          <cell r="J29">
            <v>0</v>
          </cell>
        </row>
        <row r="30">
          <cell r="B30" t="str">
            <v>Intra Group Dividends</v>
          </cell>
          <cell r="D30">
            <v>-8773</v>
          </cell>
          <cell r="E30">
            <v>-8529</v>
          </cell>
          <cell r="F30">
            <v>-244</v>
          </cell>
          <cell r="G30">
            <v>-12406</v>
          </cell>
          <cell r="H30">
            <v>3633</v>
          </cell>
          <cell r="I30">
            <v>-8773</v>
          </cell>
          <cell r="J30">
            <v>0</v>
          </cell>
        </row>
        <row r="31">
          <cell r="B31" t="str">
            <v>Other Inv. &amp; Financing Activities</v>
          </cell>
          <cell r="D31">
            <v>2704</v>
          </cell>
          <cell r="E31">
            <v>1998</v>
          </cell>
          <cell r="F31">
            <v>706</v>
          </cell>
          <cell r="G31">
            <v>4528</v>
          </cell>
          <cell r="H31">
            <v>-1824</v>
          </cell>
          <cell r="I31">
            <v>2704</v>
          </cell>
          <cell r="J31">
            <v>0</v>
          </cell>
        </row>
        <row r="32">
          <cell r="B32" t="str">
            <v>Fin. Lease additions to fixed assets</v>
          </cell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B34" t="str">
            <v>TOTAL CASHFLOW</v>
          </cell>
          <cell r="D34">
            <v>-37538</v>
          </cell>
          <cell r="E34">
            <v>-458</v>
          </cell>
          <cell r="F34">
            <v>-37080</v>
          </cell>
          <cell r="G34">
            <v>1174</v>
          </cell>
          <cell r="H34">
            <v>-38712</v>
          </cell>
          <cell r="I34">
            <v>-10443</v>
          </cell>
          <cell r="J34">
            <v>-27095</v>
          </cell>
        </row>
        <row r="35">
          <cell r="H35">
            <v>0</v>
          </cell>
          <cell r="J35">
            <v>0</v>
          </cell>
        </row>
        <row r="36">
          <cell r="B36" t="str">
            <v>OPENING NET DEBT</v>
          </cell>
          <cell r="D36">
            <v>36887</v>
          </cell>
          <cell r="E36">
            <v>36739</v>
          </cell>
          <cell r="F36">
            <v>148</v>
          </cell>
          <cell r="G36">
            <v>35711</v>
          </cell>
          <cell r="H36">
            <v>1176</v>
          </cell>
          <cell r="I36">
            <v>36887</v>
          </cell>
          <cell r="J36">
            <v>0</v>
          </cell>
        </row>
        <row r="37">
          <cell r="B37" t="str">
            <v>EXCHANGE</v>
          </cell>
          <cell r="H37">
            <v>0</v>
          </cell>
          <cell r="J37">
            <v>0</v>
          </cell>
        </row>
        <row r="38">
          <cell r="B38" t="str">
            <v>NET CASHFLOW</v>
          </cell>
          <cell r="D38">
            <v>-37538</v>
          </cell>
          <cell r="E38">
            <v>-458</v>
          </cell>
          <cell r="F38">
            <v>-37080</v>
          </cell>
          <cell r="G38">
            <v>1174</v>
          </cell>
          <cell r="H38">
            <v>-38712</v>
          </cell>
          <cell r="I38">
            <v>-10443</v>
          </cell>
          <cell r="J38">
            <v>-27095</v>
          </cell>
        </row>
        <row r="39">
          <cell r="H39">
            <v>0</v>
          </cell>
          <cell r="J39">
            <v>0</v>
          </cell>
        </row>
        <row r="40">
          <cell r="B40" t="str">
            <v>CLOSING NET DEBT</v>
          </cell>
          <cell r="D40">
            <v>-651</v>
          </cell>
          <cell r="E40">
            <v>36281</v>
          </cell>
          <cell r="F40">
            <v>-36932</v>
          </cell>
          <cell r="G40">
            <v>36885</v>
          </cell>
          <cell r="H40">
            <v>-37536</v>
          </cell>
          <cell r="I40">
            <v>26444</v>
          </cell>
          <cell r="J40">
            <v>-27095</v>
          </cell>
        </row>
        <row r="43">
          <cell r="B43" t="str">
            <v>  KEY IN CLOSING NET DEBT</v>
          </cell>
          <cell r="D43">
            <v>-6341</v>
          </cell>
          <cell r="E43">
            <v>36281</v>
          </cell>
          <cell r="G43">
            <v>36885</v>
          </cell>
          <cell r="I43">
            <v>26444</v>
          </cell>
        </row>
        <row r="44">
          <cell r="B44" t="str">
            <v>  CHECK TOTAL</v>
          </cell>
          <cell r="D44">
            <v>5690</v>
          </cell>
          <cell r="E44">
            <v>0</v>
          </cell>
          <cell r="G44">
            <v>0</v>
          </cell>
          <cell r="I44">
            <v>0</v>
          </cell>
          <cell r="J4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+9"/>
      <sheetName val="4+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1.1484375" style="0" customWidth="1"/>
    <col min="2" max="2" width="2.7109375" style="11" customWidth="1"/>
    <col min="3" max="5" width="2.7109375" style="2" customWidth="1"/>
    <col min="6" max="7" width="13.00390625" style="3" customWidth="1"/>
    <col min="8" max="9" width="14.7109375" style="3" customWidth="1"/>
    <col min="10" max="11" width="0.85546875" style="3" customWidth="1"/>
    <col min="12" max="12" width="14.7109375" style="3" customWidth="1"/>
    <col min="13" max="13" width="1.1484375" style="0" customWidth="1"/>
  </cols>
  <sheetData>
    <row r="1" ht="18.75">
      <c r="B1" s="1" t="s">
        <v>0</v>
      </c>
    </row>
    <row r="2" ht="15.75">
      <c r="B2" s="4" t="s">
        <v>1</v>
      </c>
    </row>
    <row r="3" ht="10.5" customHeight="1">
      <c r="B3" s="5"/>
    </row>
    <row r="4" spans="2:12" ht="12.75" customHeight="1">
      <c r="B4" s="5"/>
      <c r="H4" s="6"/>
      <c r="I4" s="7" t="s">
        <v>2</v>
      </c>
      <c r="J4" s="8"/>
      <c r="K4" s="7"/>
      <c r="L4" s="8" t="s">
        <v>3</v>
      </c>
    </row>
    <row r="5" spans="2:12" ht="12.75" customHeight="1">
      <c r="B5" s="2"/>
      <c r="C5" s="5"/>
      <c r="H5" s="6"/>
      <c r="I5" s="9" t="s">
        <v>4</v>
      </c>
      <c r="J5" s="10"/>
      <c r="K5" s="9"/>
      <c r="L5" s="10" t="s">
        <v>5</v>
      </c>
    </row>
    <row r="6" spans="8:12" ht="12.75" customHeight="1">
      <c r="H6" s="12"/>
      <c r="I6" s="9" t="s">
        <v>6</v>
      </c>
      <c r="J6" s="10"/>
      <c r="K6" s="9"/>
      <c r="L6" s="10" t="s">
        <v>7</v>
      </c>
    </row>
    <row r="7" spans="8:12" ht="12.75" customHeight="1">
      <c r="H7" s="12"/>
      <c r="I7" s="9"/>
      <c r="J7" s="10"/>
      <c r="K7" s="9"/>
      <c r="L7" s="10" t="s">
        <v>8</v>
      </c>
    </row>
    <row r="8" spans="8:12" ht="12.75" customHeight="1">
      <c r="H8" s="12"/>
      <c r="I8" s="13" t="s">
        <v>9</v>
      </c>
      <c r="J8" s="14"/>
      <c r="K8" s="13"/>
      <c r="L8" s="14" t="s">
        <v>10</v>
      </c>
    </row>
    <row r="9" spans="8:12" ht="12.75" customHeight="1">
      <c r="H9" s="6"/>
      <c r="I9" s="15" t="s">
        <v>11</v>
      </c>
      <c r="J9" s="16"/>
      <c r="K9" s="15"/>
      <c r="L9" s="16" t="s">
        <v>11</v>
      </c>
    </row>
    <row r="10" spans="8:12" ht="13.5" customHeight="1">
      <c r="H10" s="6"/>
      <c r="I10" s="6"/>
      <c r="J10" s="6"/>
      <c r="K10" s="6"/>
      <c r="L10" s="6"/>
    </row>
    <row r="11" spans="2:12" ht="13.5" customHeight="1">
      <c r="B11" s="17">
        <v>1</v>
      </c>
      <c r="C11" s="5" t="s">
        <v>12</v>
      </c>
      <c r="D11" s="18"/>
      <c r="E11" s="18"/>
      <c r="F11" s="19"/>
      <c r="G11" s="19"/>
      <c r="H11" s="19"/>
      <c r="I11" s="20">
        <v>227284</v>
      </c>
      <c r="J11" s="20"/>
      <c r="K11" s="20"/>
      <c r="L11" s="20">
        <v>128611</v>
      </c>
    </row>
    <row r="12" spans="2:12" ht="13.5" customHeight="1">
      <c r="B12" s="21"/>
      <c r="C12" s="18"/>
      <c r="D12" s="18"/>
      <c r="E12" s="18"/>
      <c r="F12" s="19"/>
      <c r="G12" s="19"/>
      <c r="H12" s="19"/>
      <c r="I12" s="20"/>
      <c r="J12" s="20"/>
      <c r="K12" s="20"/>
      <c r="L12" s="20"/>
    </row>
    <row r="13" spans="2:12" ht="13.5" customHeight="1">
      <c r="B13" s="17">
        <v>2</v>
      </c>
      <c r="C13" s="5" t="s">
        <v>13</v>
      </c>
      <c r="D13" s="18"/>
      <c r="E13" s="18"/>
      <c r="F13" s="19"/>
      <c r="G13" s="19"/>
      <c r="H13" s="19"/>
      <c r="I13" s="20">
        <v>0</v>
      </c>
      <c r="J13" s="20"/>
      <c r="K13" s="20"/>
      <c r="L13" s="20">
        <v>0</v>
      </c>
    </row>
    <row r="14" spans="2:12" ht="13.5" customHeight="1">
      <c r="B14" s="21"/>
      <c r="C14" s="18"/>
      <c r="D14" s="18"/>
      <c r="E14" s="18"/>
      <c r="F14" s="19"/>
      <c r="G14" s="19"/>
      <c r="H14" s="19"/>
      <c r="I14" s="20"/>
      <c r="J14" s="20"/>
      <c r="K14" s="20"/>
      <c r="L14" s="20"/>
    </row>
    <row r="15" spans="2:12" ht="13.5" customHeight="1">
      <c r="B15" s="17">
        <v>3</v>
      </c>
      <c r="C15" s="5" t="s">
        <v>14</v>
      </c>
      <c r="D15" s="18"/>
      <c r="E15" s="18"/>
      <c r="F15" s="19"/>
      <c r="G15" s="19"/>
      <c r="H15" s="19"/>
      <c r="I15" s="20">
        <v>0</v>
      </c>
      <c r="J15" s="20"/>
      <c r="K15" s="20"/>
      <c r="L15" s="20">
        <v>0</v>
      </c>
    </row>
    <row r="16" spans="2:12" ht="13.5" customHeight="1">
      <c r="B16" s="21"/>
      <c r="C16" s="18"/>
      <c r="D16" s="18"/>
      <c r="E16" s="18"/>
      <c r="F16" s="19"/>
      <c r="G16" s="19"/>
      <c r="H16" s="19"/>
      <c r="I16" s="20"/>
      <c r="J16" s="20"/>
      <c r="K16" s="20"/>
      <c r="L16" s="20"/>
    </row>
    <row r="17" spans="2:12" ht="13.5" customHeight="1">
      <c r="B17" s="17">
        <v>4</v>
      </c>
      <c r="C17" s="5" t="s">
        <v>15</v>
      </c>
      <c r="D17" s="18"/>
      <c r="E17" s="18"/>
      <c r="F17" s="19"/>
      <c r="G17" s="19"/>
      <c r="H17" s="19"/>
      <c r="I17" s="20"/>
      <c r="J17" s="20"/>
      <c r="K17" s="20"/>
      <c r="L17" s="20"/>
    </row>
    <row r="18" spans="2:12" ht="13.5" customHeight="1">
      <c r="B18" s="21"/>
      <c r="C18" s="18"/>
      <c r="D18" s="18" t="s">
        <v>16</v>
      </c>
      <c r="E18" s="18"/>
      <c r="F18" s="19"/>
      <c r="G18" s="19"/>
      <c r="H18" s="19"/>
      <c r="I18" s="20">
        <v>215</v>
      </c>
      <c r="J18" s="20"/>
      <c r="K18" s="20"/>
      <c r="L18" s="20">
        <v>215</v>
      </c>
    </row>
    <row r="19" spans="2:12" ht="13.5" customHeight="1">
      <c r="B19" s="21"/>
      <c r="C19" s="18"/>
      <c r="D19" s="18" t="s">
        <v>17</v>
      </c>
      <c r="E19" s="18"/>
      <c r="F19" s="19"/>
      <c r="G19" s="19"/>
      <c r="H19" s="19"/>
      <c r="I19" s="20">
        <v>2075</v>
      </c>
      <c r="J19" s="20"/>
      <c r="K19" s="20"/>
      <c r="L19" s="20">
        <v>2075</v>
      </c>
    </row>
    <row r="20" spans="2:12" ht="13.5" customHeight="1">
      <c r="B20" s="21"/>
      <c r="C20" s="18"/>
      <c r="D20" s="18"/>
      <c r="E20" s="18"/>
      <c r="F20" s="19"/>
      <c r="G20" s="19"/>
      <c r="H20" s="19"/>
      <c r="I20" s="20"/>
      <c r="J20" s="20"/>
      <c r="K20" s="20"/>
      <c r="L20" s="20"/>
    </row>
    <row r="21" spans="2:12" ht="13.5" customHeight="1">
      <c r="B21" s="17">
        <v>5</v>
      </c>
      <c r="C21" s="5" t="s">
        <v>18</v>
      </c>
      <c r="D21" s="18"/>
      <c r="E21" s="18"/>
      <c r="F21" s="19"/>
      <c r="G21" s="19"/>
      <c r="H21" s="19"/>
      <c r="I21" s="20"/>
      <c r="J21" s="20"/>
      <c r="K21" s="20"/>
      <c r="L21" s="20"/>
    </row>
    <row r="22" spans="2:12" ht="13.5" customHeight="1">
      <c r="B22" s="21"/>
      <c r="C22" s="18"/>
      <c r="D22" s="18" t="s">
        <v>19</v>
      </c>
      <c r="E22" s="18"/>
      <c r="F22" s="19"/>
      <c r="G22" s="19"/>
      <c r="H22" s="19"/>
      <c r="I22" s="20">
        <v>75989</v>
      </c>
      <c r="J22" s="20"/>
      <c r="K22" s="20"/>
      <c r="L22" s="20">
        <v>104237</v>
      </c>
    </row>
    <row r="23" spans="2:12" ht="13.5" customHeight="1">
      <c r="B23" s="21"/>
      <c r="C23" s="18"/>
      <c r="D23" s="18" t="s">
        <v>20</v>
      </c>
      <c r="E23" s="18"/>
      <c r="F23" s="19"/>
      <c r="G23" s="19"/>
      <c r="H23" s="19"/>
      <c r="I23" s="20">
        <v>3400</v>
      </c>
      <c r="J23" s="20"/>
      <c r="K23" s="20"/>
      <c r="L23" s="20">
        <v>4214</v>
      </c>
    </row>
    <row r="24" spans="2:12" ht="13.5" customHeight="1">
      <c r="B24" s="21"/>
      <c r="C24" s="18"/>
      <c r="D24" s="18" t="s">
        <v>21</v>
      </c>
      <c r="E24" s="18"/>
      <c r="F24" s="19"/>
      <c r="G24" s="19"/>
      <c r="H24" s="19"/>
      <c r="I24" s="20">
        <v>13987</v>
      </c>
      <c r="J24" s="20"/>
      <c r="K24" s="20"/>
      <c r="L24" s="20">
        <v>21460</v>
      </c>
    </row>
    <row r="25" spans="2:12" ht="13.5" customHeight="1">
      <c r="B25" s="21"/>
      <c r="C25" s="18"/>
      <c r="D25" s="18" t="s">
        <v>22</v>
      </c>
      <c r="E25" s="18"/>
      <c r="F25" s="19"/>
      <c r="G25" s="19"/>
      <c r="H25" s="19"/>
      <c r="I25" s="20">
        <v>24531</v>
      </c>
      <c r="J25" s="20"/>
      <c r="K25" s="20"/>
      <c r="L25" s="20">
        <v>5743</v>
      </c>
    </row>
    <row r="26" spans="2:12" ht="13.5" customHeight="1">
      <c r="B26" s="21"/>
      <c r="C26" s="18"/>
      <c r="D26" s="18" t="s">
        <v>23</v>
      </c>
      <c r="E26" s="18"/>
      <c r="F26" s="19"/>
      <c r="G26" s="19"/>
      <c r="H26" s="19"/>
      <c r="I26" s="20">
        <v>6600</v>
      </c>
      <c r="J26" s="20"/>
      <c r="K26" s="20"/>
      <c r="L26" s="20">
        <v>30451</v>
      </c>
    </row>
    <row r="27" spans="2:12" ht="13.5" customHeight="1">
      <c r="B27" s="21"/>
      <c r="C27" s="18"/>
      <c r="D27" s="18" t="s">
        <v>24</v>
      </c>
      <c r="E27" s="18"/>
      <c r="F27" s="19"/>
      <c r="G27" s="19"/>
      <c r="H27" s="19"/>
      <c r="I27" s="20">
        <v>5204</v>
      </c>
      <c r="J27" s="20"/>
      <c r="K27" s="20"/>
      <c r="L27" s="20">
        <v>2881</v>
      </c>
    </row>
    <row r="28" spans="2:12" ht="3.75" customHeight="1">
      <c r="B28" s="21"/>
      <c r="C28" s="18"/>
      <c r="D28" s="18"/>
      <c r="E28" s="18"/>
      <c r="F28" s="19"/>
      <c r="G28" s="19"/>
      <c r="H28" s="19"/>
      <c r="I28" s="20"/>
      <c r="J28" s="20"/>
      <c r="K28" s="20"/>
      <c r="L28" s="20"/>
    </row>
    <row r="29" spans="2:12" s="22" customFormat="1" ht="24" customHeight="1">
      <c r="B29" s="23"/>
      <c r="C29" s="24"/>
      <c r="D29" s="24"/>
      <c r="E29" s="24"/>
      <c r="F29" s="25"/>
      <c r="G29" s="25"/>
      <c r="H29" s="25"/>
      <c r="I29" s="26">
        <f>SUM(I22:I27)</f>
        <v>129711</v>
      </c>
      <c r="J29" s="27"/>
      <c r="K29" s="27"/>
      <c r="L29" s="26">
        <f>SUM(L22:L27)</f>
        <v>168986</v>
      </c>
    </row>
    <row r="30" spans="2:12" ht="4.5" customHeight="1">
      <c r="B30" s="21"/>
      <c r="C30" s="18"/>
      <c r="D30" s="18"/>
      <c r="E30" s="18"/>
      <c r="F30" s="19"/>
      <c r="G30" s="19"/>
      <c r="H30" s="19"/>
      <c r="I30" s="20"/>
      <c r="J30" s="20"/>
      <c r="K30" s="20"/>
      <c r="L30" s="20"/>
    </row>
    <row r="31" spans="2:12" ht="13.5" customHeight="1">
      <c r="B31" s="21"/>
      <c r="C31" s="18"/>
      <c r="D31" s="18"/>
      <c r="E31" s="18"/>
      <c r="F31" s="19"/>
      <c r="G31" s="19"/>
      <c r="H31" s="19"/>
      <c r="I31" s="20"/>
      <c r="J31" s="20"/>
      <c r="K31" s="20"/>
      <c r="L31" s="20"/>
    </row>
    <row r="32" spans="2:12" ht="13.5" customHeight="1">
      <c r="B32" s="17">
        <v>6</v>
      </c>
      <c r="C32" s="5" t="s">
        <v>44</v>
      </c>
      <c r="D32" s="18"/>
      <c r="E32" s="18"/>
      <c r="F32" s="19"/>
      <c r="G32" s="19"/>
      <c r="H32" s="19"/>
      <c r="I32" s="20"/>
      <c r="J32" s="20"/>
      <c r="K32" s="20"/>
      <c r="L32" s="20"/>
    </row>
    <row r="33" spans="2:12" ht="13.5" customHeight="1">
      <c r="B33" s="21"/>
      <c r="C33" s="18"/>
      <c r="D33" s="18" t="s">
        <v>25</v>
      </c>
      <c r="E33" s="18"/>
      <c r="F33" s="19"/>
      <c r="G33" s="19"/>
      <c r="H33" s="19"/>
      <c r="I33" s="20">
        <v>40199</v>
      </c>
      <c r="J33" s="20"/>
      <c r="K33" s="20"/>
      <c r="L33" s="20">
        <v>37240</v>
      </c>
    </row>
    <row r="34" spans="2:12" ht="13.5" customHeight="1">
      <c r="B34" s="21"/>
      <c r="C34" s="18"/>
      <c r="D34" s="18" t="s">
        <v>26</v>
      </c>
      <c r="E34" s="18"/>
      <c r="F34" s="19"/>
      <c r="G34" s="19"/>
      <c r="H34" s="19"/>
      <c r="I34" s="20">
        <v>32292</v>
      </c>
      <c r="J34" s="20"/>
      <c r="K34" s="20"/>
      <c r="L34" s="20">
        <v>33165</v>
      </c>
    </row>
    <row r="35" spans="2:12" ht="13.5" customHeight="1">
      <c r="B35" s="21"/>
      <c r="C35" s="18"/>
      <c r="D35" s="18" t="s">
        <v>27</v>
      </c>
      <c r="E35" s="18"/>
      <c r="F35" s="19"/>
      <c r="G35" s="19"/>
      <c r="H35" s="19"/>
      <c r="I35" s="20">
        <v>9928</v>
      </c>
      <c r="J35" s="20"/>
      <c r="K35" s="20"/>
      <c r="L35" s="20">
        <v>30804</v>
      </c>
    </row>
    <row r="36" spans="2:12" ht="13.5" customHeight="1">
      <c r="B36" s="21"/>
      <c r="C36" s="18"/>
      <c r="D36" s="18" t="s">
        <v>28</v>
      </c>
      <c r="E36" s="18"/>
      <c r="F36" s="19"/>
      <c r="G36" s="19"/>
      <c r="H36" s="19"/>
      <c r="I36" s="20">
        <v>6279</v>
      </c>
      <c r="J36" s="20"/>
      <c r="K36" s="20"/>
      <c r="L36" s="20">
        <v>10163</v>
      </c>
    </row>
    <row r="37" spans="2:12" ht="13.5" customHeight="1">
      <c r="B37" s="21"/>
      <c r="C37" s="18"/>
      <c r="D37" s="18" t="s">
        <v>29</v>
      </c>
      <c r="E37" s="18"/>
      <c r="F37" s="19"/>
      <c r="G37" s="19"/>
      <c r="H37" s="19"/>
      <c r="I37" s="20">
        <v>1602</v>
      </c>
      <c r="J37" s="20"/>
      <c r="K37" s="20"/>
      <c r="L37" s="20">
        <v>8748</v>
      </c>
    </row>
    <row r="38" spans="2:12" ht="13.5" customHeight="1">
      <c r="B38" s="21"/>
      <c r="C38" s="18"/>
      <c r="D38" s="18" t="s">
        <v>30</v>
      </c>
      <c r="E38" s="18"/>
      <c r="F38" s="19"/>
      <c r="G38" s="19"/>
      <c r="H38" s="19"/>
      <c r="I38" s="20">
        <v>70000</v>
      </c>
      <c r="J38" s="20"/>
      <c r="K38" s="20"/>
      <c r="L38" s="20">
        <v>228</v>
      </c>
    </row>
    <row r="39" spans="2:12" ht="3.75" customHeight="1">
      <c r="B39" s="21"/>
      <c r="C39" s="18"/>
      <c r="D39" s="18"/>
      <c r="E39" s="18"/>
      <c r="F39" s="19"/>
      <c r="G39" s="19"/>
      <c r="H39" s="19"/>
      <c r="I39" s="20"/>
      <c r="J39" s="20"/>
      <c r="K39" s="20"/>
      <c r="L39" s="20"/>
    </row>
    <row r="40" spans="2:12" s="22" customFormat="1" ht="24" customHeight="1">
      <c r="B40" s="23"/>
      <c r="C40" s="24"/>
      <c r="D40" s="24"/>
      <c r="E40" s="24"/>
      <c r="F40" s="25"/>
      <c r="G40" s="25"/>
      <c r="H40" s="25"/>
      <c r="I40" s="26">
        <f>SUM(I33:I38)</f>
        <v>160300</v>
      </c>
      <c r="J40" s="27"/>
      <c r="K40" s="27"/>
      <c r="L40" s="26">
        <f>SUM(L33:L38)</f>
        <v>120348</v>
      </c>
    </row>
    <row r="41" spans="2:12" ht="4.5" customHeight="1">
      <c r="B41" s="21"/>
      <c r="C41" s="18"/>
      <c r="D41" s="18"/>
      <c r="E41" s="18"/>
      <c r="F41" s="19"/>
      <c r="G41" s="19"/>
      <c r="H41" s="19"/>
      <c r="I41" s="20"/>
      <c r="J41" s="20"/>
      <c r="K41" s="20"/>
      <c r="L41" s="20"/>
    </row>
    <row r="42" spans="2:12" ht="14.25" customHeight="1">
      <c r="B42" s="21"/>
      <c r="C42" s="18"/>
      <c r="D42" s="18"/>
      <c r="E42" s="18"/>
      <c r="F42" s="19"/>
      <c r="G42" s="19"/>
      <c r="H42" s="19"/>
      <c r="I42" s="20"/>
      <c r="J42" s="20"/>
      <c r="K42" s="20"/>
      <c r="L42" s="20"/>
    </row>
    <row r="43" spans="2:12" s="28" customFormat="1" ht="13.5" customHeight="1">
      <c r="B43" s="17">
        <v>7</v>
      </c>
      <c r="C43" s="5" t="s">
        <v>31</v>
      </c>
      <c r="D43" s="18"/>
      <c r="E43" s="18"/>
      <c r="F43" s="19"/>
      <c r="G43" s="19"/>
      <c r="H43" s="19"/>
      <c r="I43" s="29">
        <f>I29-I40</f>
        <v>-30589</v>
      </c>
      <c r="J43" s="29"/>
      <c r="K43" s="29"/>
      <c r="L43" s="29">
        <f>L29-L40</f>
        <v>48638</v>
      </c>
    </row>
    <row r="44" spans="2:12" ht="13.5" customHeight="1">
      <c r="B44" s="21"/>
      <c r="C44" s="18"/>
      <c r="D44" s="18"/>
      <c r="E44" s="18"/>
      <c r="F44" s="19"/>
      <c r="G44" s="19"/>
      <c r="H44" s="19"/>
      <c r="I44" s="20"/>
      <c r="J44" s="20"/>
      <c r="K44" s="20"/>
      <c r="L44" s="20"/>
    </row>
    <row r="45" spans="2:12" s="22" customFormat="1" ht="24" customHeight="1" thickBot="1">
      <c r="B45" s="23"/>
      <c r="C45" s="24"/>
      <c r="D45" s="24"/>
      <c r="E45" s="24"/>
      <c r="F45" s="25"/>
      <c r="G45" s="25"/>
      <c r="H45" s="25"/>
      <c r="I45" s="30">
        <f>I11+I13+I15+I18+I19+I43</f>
        <v>198985</v>
      </c>
      <c r="J45" s="27"/>
      <c r="K45" s="27"/>
      <c r="L45" s="30">
        <f>L11+L13+L15+L18+L19+L43</f>
        <v>179539</v>
      </c>
    </row>
    <row r="46" spans="2:12" ht="4.5" customHeight="1">
      <c r="B46" s="21"/>
      <c r="C46" s="18"/>
      <c r="D46" s="18"/>
      <c r="E46" s="18"/>
      <c r="F46" s="19"/>
      <c r="G46" s="19"/>
      <c r="H46" s="19"/>
      <c r="I46" s="20"/>
      <c r="J46" s="20"/>
      <c r="K46" s="20"/>
      <c r="L46" s="20"/>
    </row>
    <row r="47" spans="2:12" ht="13.5" customHeight="1">
      <c r="B47" s="17">
        <v>8</v>
      </c>
      <c r="C47" s="5" t="s">
        <v>32</v>
      </c>
      <c r="D47" s="18"/>
      <c r="E47" s="18"/>
      <c r="F47" s="19"/>
      <c r="G47" s="19"/>
      <c r="H47" s="19"/>
      <c r="I47" s="20"/>
      <c r="J47" s="20"/>
      <c r="K47" s="20"/>
      <c r="L47" s="20"/>
    </row>
    <row r="48" spans="2:12" ht="13.5" customHeight="1">
      <c r="B48" s="21"/>
      <c r="C48" s="18"/>
      <c r="D48" s="18" t="s">
        <v>33</v>
      </c>
      <c r="E48" s="18"/>
      <c r="F48" s="19"/>
      <c r="G48" s="19"/>
      <c r="H48" s="19"/>
      <c r="I48" s="20">
        <v>157950</v>
      </c>
      <c r="J48" s="20"/>
      <c r="K48" s="20"/>
      <c r="L48" s="20">
        <v>157950</v>
      </c>
    </row>
    <row r="49" spans="2:12" ht="13.5" customHeight="1">
      <c r="B49" s="21"/>
      <c r="C49" s="18"/>
      <c r="D49" s="18" t="s">
        <v>34</v>
      </c>
      <c r="E49" s="18"/>
      <c r="F49" s="19"/>
      <c r="G49" s="19"/>
      <c r="H49" s="19"/>
      <c r="I49" s="20"/>
      <c r="J49" s="20"/>
      <c r="K49" s="20"/>
      <c r="L49" s="20"/>
    </row>
    <row r="50" spans="2:12" ht="13.5" customHeight="1">
      <c r="B50" s="21"/>
      <c r="C50" s="18"/>
      <c r="D50" s="18"/>
      <c r="E50" s="18" t="s">
        <v>35</v>
      </c>
      <c r="F50" s="19"/>
      <c r="G50" s="19"/>
      <c r="H50" s="19"/>
      <c r="I50" s="20">
        <v>15899</v>
      </c>
      <c r="J50" s="20"/>
      <c r="K50" s="20"/>
      <c r="L50" s="20">
        <v>15899</v>
      </c>
    </row>
    <row r="51" spans="2:12" ht="13.5" customHeight="1">
      <c r="B51" s="21"/>
      <c r="C51" s="18"/>
      <c r="D51" s="18"/>
      <c r="E51" s="18" t="s">
        <v>36</v>
      </c>
      <c r="F51" s="19"/>
      <c r="G51" s="19"/>
      <c r="H51" s="19"/>
      <c r="I51" s="20">
        <v>21848</v>
      </c>
      <c r="J51" s="20"/>
      <c r="K51" s="20"/>
      <c r="L51" s="20">
        <v>2438</v>
      </c>
    </row>
    <row r="52" spans="2:12" ht="13.5" customHeight="1">
      <c r="B52" s="21"/>
      <c r="C52" s="18"/>
      <c r="D52" s="18"/>
      <c r="E52" s="18"/>
      <c r="F52" s="19"/>
      <c r="G52" s="19"/>
      <c r="H52" s="19"/>
      <c r="I52" s="20"/>
      <c r="J52" s="20"/>
      <c r="K52" s="20"/>
      <c r="L52" s="20"/>
    </row>
    <row r="53" spans="2:12" ht="13.5" customHeight="1">
      <c r="B53" s="17">
        <v>9</v>
      </c>
      <c r="C53" s="5" t="s">
        <v>37</v>
      </c>
      <c r="D53" s="18"/>
      <c r="E53" s="18"/>
      <c r="F53" s="19"/>
      <c r="G53" s="19"/>
      <c r="H53" s="19"/>
      <c r="I53" s="20">
        <v>0</v>
      </c>
      <c r="J53" s="20"/>
      <c r="K53" s="20"/>
      <c r="L53" s="20">
        <v>0</v>
      </c>
    </row>
    <row r="54" spans="2:12" ht="13.5" customHeight="1">
      <c r="B54" s="21"/>
      <c r="C54" s="18"/>
      <c r="D54" s="18"/>
      <c r="E54" s="18"/>
      <c r="F54" s="19"/>
      <c r="G54" s="19"/>
      <c r="H54" s="19"/>
      <c r="I54" s="20"/>
      <c r="J54" s="20"/>
      <c r="K54" s="20"/>
      <c r="L54" s="20"/>
    </row>
    <row r="55" spans="2:12" ht="13.5" customHeight="1">
      <c r="B55" s="17">
        <v>10</v>
      </c>
      <c r="C55" s="5" t="s">
        <v>38</v>
      </c>
      <c r="D55" s="18"/>
      <c r="E55" s="18"/>
      <c r="F55" s="19"/>
      <c r="G55" s="19"/>
      <c r="H55" s="19"/>
      <c r="I55" s="20">
        <v>0</v>
      </c>
      <c r="J55" s="20"/>
      <c r="K55" s="20"/>
      <c r="L55" s="20">
        <v>0</v>
      </c>
    </row>
    <row r="56" spans="2:12" ht="13.5" customHeight="1">
      <c r="B56" s="21"/>
      <c r="C56" s="18"/>
      <c r="D56" s="18"/>
      <c r="E56" s="18"/>
      <c r="F56" s="19"/>
      <c r="G56" s="19"/>
      <c r="H56" s="19"/>
      <c r="I56" s="20"/>
      <c r="J56" s="20"/>
      <c r="K56" s="20"/>
      <c r="L56" s="20"/>
    </row>
    <row r="57" spans="2:12" ht="13.5" customHeight="1">
      <c r="B57" s="17">
        <v>11</v>
      </c>
      <c r="C57" s="5" t="s">
        <v>39</v>
      </c>
      <c r="D57" s="18"/>
      <c r="E57" s="18"/>
      <c r="F57" s="19"/>
      <c r="G57" s="19"/>
      <c r="H57" s="19"/>
      <c r="I57" s="20">
        <v>3288</v>
      </c>
      <c r="J57" s="20"/>
      <c r="K57" s="20"/>
      <c r="L57" s="20">
        <v>3252</v>
      </c>
    </row>
    <row r="58" spans="2:12" ht="13.5" customHeight="1">
      <c r="B58" s="21"/>
      <c r="C58" s="18"/>
      <c r="D58" s="18"/>
      <c r="E58" s="18"/>
      <c r="F58" s="19"/>
      <c r="G58" s="19"/>
      <c r="H58" s="19"/>
      <c r="I58" s="20"/>
      <c r="J58" s="20"/>
      <c r="K58" s="20"/>
      <c r="L58" s="20"/>
    </row>
    <row r="59" spans="2:12" s="22" customFormat="1" ht="24" customHeight="1" thickBot="1">
      <c r="B59" s="23"/>
      <c r="C59" s="24"/>
      <c r="D59" s="24"/>
      <c r="E59" s="24"/>
      <c r="F59" s="25"/>
      <c r="G59" s="25"/>
      <c r="H59" s="25"/>
      <c r="I59" s="30">
        <f>I48+I50+I51+I53+I55+I57</f>
        <v>198985</v>
      </c>
      <c r="J59" s="27"/>
      <c r="K59" s="27"/>
      <c r="L59" s="30">
        <f>L48+L50+L51+L53+L55+L57</f>
        <v>179539</v>
      </c>
    </row>
    <row r="60" spans="2:12" ht="15" customHeight="1">
      <c r="B60" s="21"/>
      <c r="C60" s="18"/>
      <c r="D60" s="18"/>
      <c r="E60" s="18"/>
      <c r="F60" s="19"/>
      <c r="G60" s="19"/>
      <c r="H60" s="19"/>
      <c r="I60" s="20"/>
      <c r="J60" s="20"/>
      <c r="K60" s="20"/>
      <c r="L60" s="20"/>
    </row>
    <row r="61" spans="2:12" s="28" customFormat="1" ht="14.25" customHeight="1" thickBot="1">
      <c r="B61" s="21">
        <v>12</v>
      </c>
      <c r="C61" s="18" t="s">
        <v>40</v>
      </c>
      <c r="D61" s="18"/>
      <c r="E61" s="18"/>
      <c r="F61" s="19"/>
      <c r="G61" s="19"/>
      <c r="H61" s="19"/>
      <c r="I61" s="32">
        <f>(I45-I18-I19-I55-I57)/202500*100</f>
        <v>95.50962962962963</v>
      </c>
      <c r="J61" s="29"/>
      <c r="K61" s="29"/>
      <c r="L61" s="32">
        <f>(L45-L18-L19-L55-L57)/202500*100</f>
        <v>85.92444444444445</v>
      </c>
    </row>
    <row r="62" spans="2:12" ht="13.5" customHeight="1" thickTop="1">
      <c r="B62" s="21"/>
      <c r="C62" s="18"/>
      <c r="D62" s="18"/>
      <c r="E62" s="18"/>
      <c r="F62" s="19"/>
      <c r="G62" s="19"/>
      <c r="H62" s="19"/>
      <c r="I62" s="20"/>
      <c r="J62" s="20"/>
      <c r="K62" s="20"/>
      <c r="L62" s="20"/>
    </row>
    <row r="63" spans="2:12" ht="13.5" customHeight="1">
      <c r="B63" s="5" t="s">
        <v>41</v>
      </c>
      <c r="I63" s="31"/>
      <c r="J63" s="31"/>
      <c r="K63" s="31"/>
      <c r="L63" s="31"/>
    </row>
    <row r="64" ht="13.5" customHeight="1">
      <c r="B64" s="2" t="s">
        <v>42</v>
      </c>
    </row>
    <row r="65" ht="13.5" customHeight="1">
      <c r="B65" s="2" t="s">
        <v>43</v>
      </c>
    </row>
    <row r="66" ht="14.25" customHeight="1">
      <c r="B66" s="2"/>
    </row>
    <row r="67" ht="14.25" customHeight="1">
      <c r="B67" s="2"/>
    </row>
  </sheetData>
  <printOptions/>
  <pageMargins left="0.5905511811023623" right="0.5905511811023623" top="0.3937007874015748" bottom="0.5905511811023623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American Tobacco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FINSEB</dc:creator>
  <cp:keywords/>
  <dc:description/>
  <cp:lastModifiedBy>Malaysian Tabacco Company</cp:lastModifiedBy>
  <cp:lastPrinted>1999-10-22T03:05:48Z</cp:lastPrinted>
  <dcterms:created xsi:type="dcterms:W3CDTF">1999-10-23T09:41:44Z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