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8460" windowHeight="3945" activeTab="2"/>
  </bookViews>
  <sheets>
    <sheet name="Inc.Stat" sheetId="1" r:id="rId1"/>
    <sheet name="Bal. Sheet" sheetId="2" r:id="rId2"/>
    <sheet name="Notes" sheetId="3" r:id="rId3"/>
  </sheets>
  <definedNames>
    <definedName name="_xlnm.Print_Area" localSheetId="1">'Bal. Sheet'!$A$1:$F$60</definedName>
    <definedName name="_xlnm.Print_Area" localSheetId="0">'Inc.Stat'!$A$1:$K$70</definedName>
    <definedName name="_xlnm.Print_Area" localSheetId="2">'Notes'!$A$1:$P$205</definedName>
  </definedNames>
  <calcPr fullCalcOnLoad="1" iterate="1" iterateCount="100" iterateDelta="0.001"/>
</workbook>
</file>

<file path=xl/sharedStrings.xml><?xml version="1.0" encoding="utf-8"?>
<sst xmlns="http://schemas.openxmlformats.org/spreadsheetml/2006/main" count="302" uniqueCount="241">
  <si>
    <t>Appendix 2</t>
  </si>
  <si>
    <t>QUARTERLY REPORT</t>
  </si>
  <si>
    <t>Page 1 of 5</t>
  </si>
  <si>
    <t>This is a quarterly report on consolidated results for the fourth quarter ended 31 March 2002.</t>
  </si>
  <si>
    <t xml:space="preserve">The figures have been audited. </t>
  </si>
  <si>
    <t>CONSOLIDATED INCOME STATEMENT FOR THE FOURTH QUARTER ENDED 31 MARCH 2002</t>
  </si>
  <si>
    <t>INDIVIDUAL QUARTER</t>
  </si>
  <si>
    <t xml:space="preserve">CUMULATIVE </t>
  </si>
  <si>
    <t>CURRENT</t>
  </si>
  <si>
    <t>PRECEDING YEAR</t>
  </si>
  <si>
    <t>YEAR</t>
  </si>
  <si>
    <t>CORRESPONDING</t>
  </si>
  <si>
    <t>QUARTER</t>
  </si>
  <si>
    <t>TO DATE</t>
  </si>
  <si>
    <t>PERIOD</t>
  </si>
  <si>
    <t>31 MAR 2002</t>
  </si>
  <si>
    <t>31 MAR 2001</t>
  </si>
  <si>
    <t>RM '000</t>
  </si>
  <si>
    <t>(a)</t>
  </si>
  <si>
    <t>Revenue</t>
  </si>
  <si>
    <t>(b)</t>
  </si>
  <si>
    <t>Investment income</t>
  </si>
  <si>
    <t>(c)</t>
  </si>
  <si>
    <t xml:space="preserve">Other income </t>
  </si>
  <si>
    <t xml:space="preserve">Profit/ (loss) before </t>
  </si>
  <si>
    <t xml:space="preserve">finance cost, depreciation and  </t>
  </si>
  <si>
    <t xml:space="preserve">amortisation, exceptional items, income tax, </t>
  </si>
  <si>
    <t>minority interest and extraordinary items</t>
  </si>
  <si>
    <t>Finance cost</t>
  </si>
  <si>
    <t>Depreciation and amortisation</t>
  </si>
  <si>
    <t>(d)</t>
  </si>
  <si>
    <t>Exceptional items</t>
  </si>
  <si>
    <t>(e)</t>
  </si>
  <si>
    <t>Profit/ (loss) before income tax,</t>
  </si>
  <si>
    <t>minority interests and extraordinary items</t>
  </si>
  <si>
    <t>(f)</t>
  </si>
  <si>
    <t>Share of profits and losses of associated</t>
  </si>
  <si>
    <t>companies</t>
  </si>
  <si>
    <t>(g)</t>
  </si>
  <si>
    <t>Profit/ (loss) before income tax, minority</t>
  </si>
  <si>
    <t>interests and extraordinary items</t>
  </si>
  <si>
    <t>(h)</t>
  </si>
  <si>
    <t>Income tax</t>
  </si>
  <si>
    <t>(i)</t>
  </si>
  <si>
    <t>(i)  Profit/ (loss) after income tax</t>
  </si>
  <si>
    <t xml:space="preserve">     before deducting minority interest</t>
  </si>
  <si>
    <t>(ii) Add/(Less) minority interests</t>
  </si>
  <si>
    <t>(j)</t>
  </si>
  <si>
    <t>Net profit/ (loss) from ordinary activities</t>
  </si>
  <si>
    <t>attributable to members of the company</t>
  </si>
  <si>
    <t>(k)</t>
  </si>
  <si>
    <t>(i)   Extraordinary items</t>
  </si>
  <si>
    <t>(ii)  Less minority interests</t>
  </si>
  <si>
    <t xml:space="preserve">(iii) Extraordinary items attributable to </t>
  </si>
  <si>
    <t xml:space="preserve">      members of the company</t>
  </si>
  <si>
    <t>(I)</t>
  </si>
  <si>
    <t xml:space="preserve">Net profit/ (loss) attributable to </t>
  </si>
  <si>
    <t>members of the company</t>
  </si>
  <si>
    <t>Earnings per share based on 2(l) above</t>
  </si>
  <si>
    <t xml:space="preserve">after deducting any provision for </t>
  </si>
  <si>
    <t>preference dividends, if any:-</t>
  </si>
  <si>
    <t>(i)  Basic (based on 1,859,913,793</t>
  </si>
  <si>
    <t xml:space="preserve">     ordinary shares) (sen)</t>
  </si>
  <si>
    <t>(ii) Fully diluted</t>
  </si>
  <si>
    <t>Not applicable</t>
  </si>
  <si>
    <t>Page 2 of 5</t>
  </si>
  <si>
    <t>CONSOLIDATED BALANCE SHEET</t>
  </si>
  <si>
    <t xml:space="preserve">AS AT </t>
  </si>
  <si>
    <t>END OF</t>
  </si>
  <si>
    <t>PRECEDING</t>
  </si>
  <si>
    <t xml:space="preserve">CURRENT </t>
  </si>
  <si>
    <t>FINANCIAL</t>
  </si>
  <si>
    <t>YEAR END</t>
  </si>
  <si>
    <t>31 MARCH 2001</t>
  </si>
  <si>
    <t>Property, Plant and Equipment</t>
  </si>
  <si>
    <t>Investment in Associated Companies</t>
  </si>
  <si>
    <t>Long Term Investments</t>
  </si>
  <si>
    <t>Goodwill On Consolidation</t>
  </si>
  <si>
    <t>Intangible Assets</t>
  </si>
  <si>
    <t>Current Assets</t>
  </si>
  <si>
    <t>Inventories</t>
  </si>
  <si>
    <t>Trade Receivables</t>
  </si>
  <si>
    <t>Other Receivables</t>
  </si>
  <si>
    <t>Marketable Securities</t>
  </si>
  <si>
    <t>Cash</t>
  </si>
  <si>
    <t>Amounts due from Group Companies</t>
  </si>
  <si>
    <t>Amounts due from Associated Companies</t>
  </si>
  <si>
    <t>Current Liabilities</t>
  </si>
  <si>
    <t>Short Term Borrowings</t>
  </si>
  <si>
    <t>Trade Payables</t>
  </si>
  <si>
    <t>Other Payables</t>
  </si>
  <si>
    <t>Provision for Taxation</t>
  </si>
  <si>
    <t>Amounts due to Group Companies</t>
  </si>
  <si>
    <t>Amounts due to Associated Companies</t>
  </si>
  <si>
    <t>Proposed dividends/Dividends payable</t>
  </si>
  <si>
    <t>Net Current Assets/(Liabilities)</t>
  </si>
  <si>
    <t>Shareholders' Funds</t>
  </si>
  <si>
    <t>Share Capital</t>
  </si>
  <si>
    <t xml:space="preserve">Reserves </t>
  </si>
  <si>
    <t>Share Premium</t>
  </si>
  <si>
    <t>Revaluation Reserve</t>
  </si>
  <si>
    <t>Other Reserves</t>
  </si>
  <si>
    <t>Statutory Reserve</t>
  </si>
  <si>
    <t>Retained Profit</t>
  </si>
  <si>
    <t>Minority Interests</t>
  </si>
  <si>
    <t>Long Term Borrowings</t>
  </si>
  <si>
    <t>Other Long Term Liabilities</t>
  </si>
  <si>
    <t>Deferred Taxation</t>
  </si>
  <si>
    <t>Net Tangible Assets per share (sen)</t>
  </si>
  <si>
    <t>NOTES</t>
  </si>
  <si>
    <t>1)</t>
  </si>
  <si>
    <t>ACCOUNTING POLICIES</t>
  </si>
  <si>
    <t>2)</t>
  </si>
  <si>
    <t>EXCEPTIONAL ITEMS</t>
  </si>
  <si>
    <t>There are no exceptional items during the current financial year to date.</t>
  </si>
  <si>
    <t>3)</t>
  </si>
  <si>
    <t>EXTRAORDINARY ITEMS</t>
  </si>
  <si>
    <t>There are no extraordinary items during the current financial year to date.</t>
  </si>
  <si>
    <t>4)</t>
  </si>
  <si>
    <t>TAXATION</t>
  </si>
  <si>
    <t>Jan 02-Mar 02</t>
  </si>
  <si>
    <t>Apr 01-Mar 02</t>
  </si>
  <si>
    <t>Taxation for the period</t>
  </si>
  <si>
    <t>comprises the following</t>
  </si>
  <si>
    <t>charge/(credit)</t>
  </si>
  <si>
    <t>Income tax charge/(credit)</t>
  </si>
  <si>
    <t>- current period</t>
  </si>
  <si>
    <t>- prior year</t>
  </si>
  <si>
    <t>Deferred taxation</t>
  </si>
  <si>
    <t>5)</t>
  </si>
  <si>
    <t>PROFITS ON SALE OF INVESTMENTS AND/OR PROPERTIES</t>
  </si>
  <si>
    <t>There are no sales of investments and/or properties for the current financial year to date.</t>
  </si>
  <si>
    <t>6)</t>
  </si>
  <si>
    <t>PURCHASES AND SALES OF QUOTED SECURITIES</t>
  </si>
  <si>
    <t xml:space="preserve"> </t>
  </si>
  <si>
    <t>a)</t>
  </si>
  <si>
    <t>Quoted securities amounting to RM 4,974,000 were purchased during the year to date. Proceeds from sale of quoted securities during the same period amounted to RM 7,705,000.</t>
  </si>
  <si>
    <t>b)</t>
  </si>
  <si>
    <t>Investments in quoted securities as at 31 March 2002 are as follows:-</t>
  </si>
  <si>
    <t xml:space="preserve">   At cost</t>
  </si>
  <si>
    <t xml:space="preserve">   At carrying value</t>
  </si>
  <si>
    <t xml:space="preserve">   At market value</t>
  </si>
  <si>
    <t>Other Investments (Long Term)</t>
  </si>
  <si>
    <t>7)</t>
  </si>
  <si>
    <t>CHANGES IN THE COMPOSITION OF THE GROUP</t>
  </si>
  <si>
    <t>None</t>
  </si>
  <si>
    <t>8)</t>
  </si>
  <si>
    <t>STATUS OF CORPORATE PROPOSALS</t>
  </si>
  <si>
    <t>9)</t>
  </si>
  <si>
    <t>ISSUANCE OR REPAYMENT OF DEBT AND EQUITY SECURITIES</t>
  </si>
  <si>
    <t>During the current financial year to 31 December 2001, there were no issuance and repayment of debt and equity securities, share buy-backs, share cancellation or shares held as treasury shares and resale of treasury shares.</t>
  </si>
  <si>
    <t>10)</t>
  </si>
  <si>
    <t>GROUP BORROWINGS</t>
  </si>
  <si>
    <t>The tenure of Group borrowings as at 31 March 2002 classified as short and long term as well as secured and unsecured categories is as follows :-</t>
  </si>
  <si>
    <t xml:space="preserve">   Secured</t>
  </si>
  <si>
    <t xml:space="preserve">   Unsecured</t>
  </si>
  <si>
    <t>Total</t>
  </si>
  <si>
    <t>Foreign borrowings in Ringgit Malaysia equivalent as at 31 March 2002 are as follows :-</t>
  </si>
  <si>
    <t xml:space="preserve">US Dollars </t>
  </si>
  <si>
    <t>11)</t>
  </si>
  <si>
    <t>CONTINGENT LIABILITIES</t>
  </si>
  <si>
    <t>Contingent liabilities of the Group comprise the following :-</t>
  </si>
  <si>
    <t>Letters of guarantee issued in</t>
  </si>
  <si>
    <t>respect of banking facilities</t>
  </si>
  <si>
    <t>extended to third party agents</t>
  </si>
  <si>
    <t>12)</t>
  </si>
  <si>
    <t>OFF BALANCE SHEET FINANCIAL INSTRUMENTS</t>
  </si>
  <si>
    <t>The interest rate swap contracts are secured by a counter-guarantee from certain subsidiary companies and mortgaged on the vessels of these subsidiary companies.</t>
  </si>
  <si>
    <t>13)</t>
  </si>
  <si>
    <t>MATERIAL LITIGATION</t>
  </si>
  <si>
    <t>There is no material litigation involving the Group.</t>
  </si>
  <si>
    <t>14)</t>
  </si>
  <si>
    <t>SEGMENT REPORT</t>
  </si>
  <si>
    <t>Segmental analysis for the current financial year to date is as follows:</t>
  </si>
  <si>
    <t>Profit/(Loss)</t>
  </si>
  <si>
    <t>from</t>
  </si>
  <si>
    <t>ordinary</t>
  </si>
  <si>
    <t>activities</t>
  </si>
  <si>
    <t>before tax</t>
  </si>
  <si>
    <t>Total Assets</t>
  </si>
  <si>
    <t xml:space="preserve">Shipping </t>
  </si>
  <si>
    <t>Integrated Liner Logistics</t>
  </si>
  <si>
    <t>Non-shipping</t>
  </si>
  <si>
    <t>Sub total</t>
  </si>
  <si>
    <t>Less: Associated Companies</t>
  </si>
  <si>
    <t>Group</t>
  </si>
  <si>
    <t>15)</t>
  </si>
  <si>
    <t>COMPARISON WITH PRECEDING QUARTER'S RESULTS</t>
  </si>
  <si>
    <t>16)</t>
  </si>
  <si>
    <t>REVIEW OF PERFORMANCE</t>
  </si>
  <si>
    <t>The continuous slowdown of the global economy has resulted in overcapacity and falling freight rates, which contributed to lower Group performance compared to the last FY.</t>
  </si>
  <si>
    <t>17)</t>
  </si>
  <si>
    <t>SUBSEQUENT MATERIAL EVENT</t>
  </si>
  <si>
    <t>18)</t>
  </si>
  <si>
    <t>SEASONALITY OR CYCLICALITY OF OPERATIONS</t>
  </si>
  <si>
    <t>Except for LNG transportation business, other businesses of the Group are influenced by market fluctuations.</t>
  </si>
  <si>
    <t>19)</t>
  </si>
  <si>
    <t>CURRENT YEAR PROSPECTS</t>
  </si>
  <si>
    <t>The anticipated recovery of the US economy in the second half of 2002 promises prospects of better</t>
  </si>
  <si>
    <t>will impact on revenue streams. The Group had taken several initiatives to improve performance through</t>
  </si>
  <si>
    <t>The expected delivery of two new LNG vessels in the second half of 2002 will bring consistent added revenue</t>
  </si>
  <si>
    <t>20)</t>
  </si>
  <si>
    <t>VARIANCE OF FORECAST PROFIT/PROFIT GUARANTEE</t>
  </si>
  <si>
    <t>21)</t>
  </si>
  <si>
    <t>DIVIDENDS</t>
  </si>
  <si>
    <t>The Group paid an interim dividend for FY 2001/2002 of 15 sen per share tax exempt (2000/2001: 10 sen) on</t>
  </si>
  <si>
    <t>30 January 2002. The Board of Directors has recommended a final dividend of 15 sen per share, tax exempt</t>
  </si>
  <si>
    <t>(2000/2001: 16 sen) in respect of the financial year ended 31 March 2002, amounting to RM 279.0 million</t>
  </si>
  <si>
    <t>(2000/2001: RM 297.6 million). Subject to approval at the forthcoming Annual General Meeting, the proposed</t>
  </si>
  <si>
    <t>dividend will be paid on 27 August 2002 to shareholders registered at the close of business on 1 August 2002.</t>
  </si>
  <si>
    <t>The Register of Members will be closed from 2 August 2002 to 9 August 2002 (both dates inclusive) for the</t>
  </si>
  <si>
    <t>purpose of determining shareholders' entitlement to the dividend. A depositor shall qualify for entitlement only</t>
  </si>
  <si>
    <t xml:space="preserve">in respect of: </t>
  </si>
  <si>
    <t>Shares transferred into the depositor's securities account before 12.30 pm on 30 July 2002 in respect of</t>
  </si>
  <si>
    <t xml:space="preserve">ordinary share transfer. </t>
  </si>
  <si>
    <t>Shares bought on the Kuala Lumpur Stock Exchange on a cum entitlement basis according to the rules of</t>
  </si>
  <si>
    <t>the Kuala Lumpur Stock Exchange.</t>
  </si>
  <si>
    <t>22)</t>
  </si>
  <si>
    <t>CHANGE IN ACCOUNTING POLICIES</t>
  </si>
  <si>
    <t>The Group has opted for an early adoption of Malaysian Accounting Standard Board ("MASB") 6 - "The</t>
  </si>
  <si>
    <t>Effect of Changes in Foreign Exchange Rates" and MASB 20 - "Provisions, Contingent Liabilities and</t>
  </si>
  <si>
    <t>Contingent Assets" . This has given rise to change in accounting policies which have the effect of</t>
  </si>
  <si>
    <t>increasing the profit before tax as follows:</t>
  </si>
  <si>
    <t>Exchange difference on</t>
  </si>
  <si>
    <t>translation of long term</t>
  </si>
  <si>
    <t>foreign currency loans</t>
  </si>
  <si>
    <t>Provision for dry-docking</t>
  </si>
  <si>
    <t>The effect relating to periods prior to 1 April 2000 of RM409,671,000 has been adjusted against the</t>
  </si>
  <si>
    <t>opening retained profits for the year ended 31 March 2001.</t>
  </si>
  <si>
    <t>The consistent accounting policies and methods of computation used in the preparation of the Group's Annual Financial Statements for the year ended 31 March 2001 have been applied in the preparation of the quarterly financial statements except for items in Note 22.</t>
  </si>
  <si>
    <t>The income of the Group that is derived from the operations of sea-going Malaysian registered ships is tax exempt under Section 54A of the Income Tax Act, 1967. The taxation charge for the Group is attributable to tax in respect of other activities of the Group.</t>
  </si>
  <si>
    <t xml:space="preserve">A subsidiary company that was acquired in 1998 has interest rate swap contracts to convert a portion of its floating rate interest obligations. Under these interest rate swap contracts, the subsidiary company concerned agreed with the  counterparties to receive interest at floating rates and to pay interest at a fixed rate of 7.0% per annum, calculated on the notional principal of USD 130,000,000 (RM 494,000,000).  The average floating interest rate on these contracts during the quarter was 1.90% per annum (financial year ended 31 March 2001: 6.6% per annum). These interest rate swap agreements expire in year 2005. </t>
  </si>
  <si>
    <t>The Group Profit Before Tax (PBT) which was higher by 35.6% than the preceding quarter (after restating the effect of change in accounting policies as per Note 22) was brought about by better performance from all business lines except Bulk and other profit centres. Major contributors during Quarter 4 compared to Quarter 3 of the 2001/02 FY were LNG and Petroleum businesses.</t>
  </si>
  <si>
    <t>chemical businesses.</t>
  </si>
  <si>
    <t xml:space="preserve">stringent cost management, liner service rationalisation and formation of alliances and joint ventures in bulk and </t>
  </si>
  <si>
    <t>On 31 March 2002, the Group was awarded a three-year time charter contract with a renewal of</t>
  </si>
  <si>
    <t>look for new petroleum and chemical business opportunities globally.</t>
  </si>
  <si>
    <t>stream to shield the Group from the effect of global economic uncertainties.</t>
  </si>
  <si>
    <t>The estimated fair value of the interest rate swap contracts currently is USD 12,289,000 (RM 46,698,200) and represents the amount the Group would have to pay to terminate the contracts.</t>
  </si>
  <si>
    <t>performance by the Group. However, continuous global overtonnage and weak freight rates situation</t>
  </si>
  <si>
    <t>another year from Gaz de France for the transportation of liquified natural gas. Efforts are also ongoing to</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</si>
</sst>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_-;\-* #,##0.0_-;_-* &quot;-&quot;??_-;_-@_-"/>
    <numFmt numFmtId="175" formatCode="_-* #,##0_-;\-* #,##0_-;_-* &quot;-&quot;??_-;_-@_-"/>
    <numFmt numFmtId="176" formatCode="0.0"/>
    <numFmt numFmtId="177" formatCode="#,##0.0_);[Red]\(#,##0.0\)"/>
    <numFmt numFmtId="178" formatCode="mmmm\-yy"/>
    <numFmt numFmtId="179" formatCode="#,##0;[Red]\(#,##0\)"/>
    <numFmt numFmtId="180" formatCode="#,##0.0;[Red]\(#,##0.0\)"/>
    <numFmt numFmtId="181" formatCode="#,##0.00;[Red]\(#,##0.00\)"/>
    <numFmt numFmtId="182" formatCode="#,##0.000;[Red]\(#,##0.000\)"/>
    <numFmt numFmtId="183" formatCode="#,##0.0_);\(#,##0.0\)"/>
    <numFmt numFmtId="184" formatCode="0_);\(0\)"/>
  </numFmts>
  <fonts count="7">
    <font>
      <sz val="10"/>
      <name val="Arial"/>
      <family val="0"/>
    </font>
    <font>
      <b/>
      <sz val="10"/>
      <name val="Arial"/>
      <family val="2"/>
    </font>
    <font>
      <sz val="8"/>
      <name val="Arial"/>
      <family val="2"/>
    </font>
    <font>
      <i/>
      <sz val="10"/>
      <name val="Arial"/>
      <family val="2"/>
    </font>
    <font>
      <sz val="12"/>
      <name val="Arial"/>
      <family val="2"/>
    </font>
    <font>
      <b/>
      <sz val="12"/>
      <name val="Arial"/>
      <family val="2"/>
    </font>
    <font>
      <sz val="12"/>
      <color indexed="10"/>
      <name val="Arial"/>
      <family val="2"/>
    </font>
  </fonts>
  <fills count="2">
    <fill>
      <patternFill/>
    </fill>
    <fill>
      <patternFill patternType="gray125"/>
    </fill>
  </fills>
  <borders count="6">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Fill="1" applyAlignment="1">
      <alignment/>
    </xf>
    <xf numFmtId="0" fontId="0" fillId="0" borderId="0" xfId="0" applyFont="1" applyFill="1" applyAlignment="1">
      <alignment horizontal="right"/>
    </xf>
    <xf numFmtId="0" fontId="0" fillId="0" borderId="0" xfId="0" applyFill="1" applyAlignment="1">
      <alignment/>
    </xf>
    <xf numFmtId="0" fontId="2" fillId="0" borderId="0" xfId="0" applyFont="1" applyFill="1" applyAlignment="1">
      <alignment horizontal="right"/>
    </xf>
    <xf numFmtId="15" fontId="2" fillId="0" borderId="0" xfId="0" applyNumberFormat="1" applyFont="1" applyFill="1" applyAlignment="1" quotePrefix="1">
      <alignment horizontal="right"/>
    </xf>
    <xf numFmtId="0" fontId="4"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0" fillId="0" borderId="0" xfId="0" applyFill="1" applyAlignment="1" quotePrefix="1">
      <alignment/>
    </xf>
    <xf numFmtId="0" fontId="4" fillId="0" borderId="0"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horizontal="right"/>
    </xf>
    <xf numFmtId="172" fontId="4" fillId="0" borderId="0" xfId="22" applyNumberFormat="1" applyFont="1" applyFill="1" applyBorder="1" applyAlignment="1">
      <alignment/>
    </xf>
    <xf numFmtId="172" fontId="4" fillId="0" borderId="0" xfId="22" applyNumberFormat="1" applyFont="1" applyFill="1" applyAlignment="1">
      <alignment/>
    </xf>
    <xf numFmtId="0" fontId="4" fillId="0" borderId="0" xfId="0" applyFont="1" applyFill="1" applyBorder="1" applyAlignment="1" quotePrefix="1">
      <alignment/>
    </xf>
    <xf numFmtId="172" fontId="4" fillId="0" borderId="0" xfId="22" applyNumberFormat="1" applyFont="1" applyFill="1" applyBorder="1" applyAlignment="1">
      <alignment horizontal="right"/>
    </xf>
    <xf numFmtId="175" fontId="4" fillId="0" borderId="0" xfId="22" applyNumberFormat="1" applyFont="1" applyFill="1" applyBorder="1" applyAlignment="1">
      <alignment/>
    </xf>
    <xf numFmtId="0" fontId="6" fillId="0" borderId="0" xfId="0" applyFont="1" applyFill="1" applyBorder="1" applyAlignment="1">
      <alignment/>
    </xf>
    <xf numFmtId="172" fontId="4" fillId="0" borderId="1" xfId="22" applyNumberFormat="1" applyFont="1" applyFill="1" applyBorder="1" applyAlignment="1">
      <alignment horizontal="center" vertical="center" wrapText="1"/>
    </xf>
    <xf numFmtId="172" fontId="4" fillId="0" borderId="0" xfId="22" applyNumberFormat="1"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alignment vertical="top" wrapText="1"/>
    </xf>
    <xf numFmtId="173" fontId="4" fillId="0" borderId="0" xfId="22" applyNumberFormat="1" applyFont="1" applyFill="1" applyAlignment="1">
      <alignment/>
    </xf>
    <xf numFmtId="3" fontId="4" fillId="0" borderId="0" xfId="0" applyNumberFormat="1" applyFont="1" applyFill="1" applyAlignment="1">
      <alignment/>
    </xf>
    <xf numFmtId="3" fontId="0" fillId="0" borderId="0" xfId="0" applyNumberFormat="1" applyFill="1" applyAlignment="1">
      <alignment/>
    </xf>
    <xf numFmtId="172" fontId="4" fillId="0" borderId="0" xfId="22" applyNumberFormat="1" applyFont="1" applyFill="1" applyAlignment="1">
      <alignment horizontal="center"/>
    </xf>
    <xf numFmtId="172" fontId="4" fillId="0" borderId="2" xfId="0" applyNumberFormat="1" applyFont="1" applyFill="1" applyBorder="1" applyAlignment="1">
      <alignment horizontal="center" vertical="center" wrapText="1"/>
    </xf>
    <xf numFmtId="173" fontId="4" fillId="0" borderId="0" xfId="22" applyNumberFormat="1" applyFont="1" applyFill="1" applyAlignment="1">
      <alignment horizontal="center"/>
    </xf>
    <xf numFmtId="172" fontId="4" fillId="0" borderId="3" xfId="0" applyNumberFormat="1" applyFont="1" applyFill="1" applyBorder="1" applyAlignment="1">
      <alignment horizontal="center" vertical="center" wrapText="1"/>
    </xf>
    <xf numFmtId="172" fontId="4" fillId="0" borderId="0" xfId="22" applyNumberFormat="1" applyFont="1" applyFill="1" applyAlignment="1">
      <alignment horizontal="right"/>
    </xf>
    <xf numFmtId="175" fontId="4" fillId="0" borderId="0" xfId="22" applyNumberFormat="1" applyFont="1" applyFill="1" applyAlignment="1">
      <alignment/>
    </xf>
    <xf numFmtId="0" fontId="4" fillId="0" borderId="0" xfId="0" applyFont="1" applyFill="1" applyAlignment="1">
      <alignment/>
    </xf>
    <xf numFmtId="0" fontId="0" fillId="0" borderId="0" xfId="0" applyFill="1" applyAlignment="1">
      <alignment horizontal="center" wrapText="1"/>
    </xf>
    <xf numFmtId="172" fontId="4" fillId="0" borderId="0" xfId="22" applyNumberFormat="1" applyFont="1" applyFill="1" applyAlignment="1">
      <alignment/>
    </xf>
    <xf numFmtId="172" fontId="4" fillId="0" borderId="4" xfId="22" applyNumberFormat="1" applyFont="1" applyFill="1" applyBorder="1" applyAlignment="1">
      <alignment horizontal="center"/>
    </xf>
    <xf numFmtId="172" fontId="4" fillId="0" borderId="4" xfId="22" applyNumberFormat="1" applyFont="1" applyFill="1" applyBorder="1" applyAlignment="1">
      <alignment horizontal="right"/>
    </xf>
    <xf numFmtId="172" fontId="4" fillId="0" borderId="5" xfId="22" applyNumberFormat="1" applyFont="1" applyFill="1" applyBorder="1" applyAlignment="1">
      <alignment horizontal="center"/>
    </xf>
    <xf numFmtId="172" fontId="4" fillId="0" borderId="0" xfId="22" applyNumberFormat="1" applyFont="1" applyFill="1" applyBorder="1" applyAlignment="1">
      <alignment horizontal="center"/>
    </xf>
    <xf numFmtId="172" fontId="4" fillId="0" borderId="1" xfId="22" applyNumberFormat="1" applyFont="1" applyFill="1" applyBorder="1" applyAlignment="1">
      <alignment horizontal="center"/>
    </xf>
    <xf numFmtId="0" fontId="4" fillId="0" borderId="0" xfId="0" applyFont="1" applyAlignment="1">
      <alignment/>
    </xf>
    <xf numFmtId="15" fontId="4" fillId="0" borderId="0" xfId="0" applyNumberFormat="1" applyFont="1" applyFill="1" applyAlignment="1">
      <alignment/>
    </xf>
    <xf numFmtId="0" fontId="0" fillId="0" borderId="0" xfId="0" applyFont="1" applyFill="1" applyBorder="1" applyAlignment="1">
      <alignment horizontal="center"/>
    </xf>
    <xf numFmtId="15" fontId="0" fillId="0" borderId="0" xfId="0" applyNumberFormat="1" applyFont="1" applyFill="1" applyAlignment="1" quotePrefix="1">
      <alignment horizontal="right"/>
    </xf>
    <xf numFmtId="15" fontId="0" fillId="0" borderId="0" xfId="0" applyNumberFormat="1" applyFont="1" applyFill="1" applyBorder="1" applyAlignment="1" quotePrefix="1">
      <alignment horizontal="center"/>
    </xf>
    <xf numFmtId="175" fontId="4" fillId="0" borderId="0" xfId="15" applyNumberFormat="1" applyFont="1" applyFill="1" applyAlignment="1">
      <alignment/>
    </xf>
    <xf numFmtId="175" fontId="4" fillId="0" borderId="0" xfId="15" applyNumberFormat="1" applyFont="1" applyFill="1" applyBorder="1" applyAlignment="1">
      <alignment/>
    </xf>
    <xf numFmtId="175" fontId="4" fillId="0" borderId="1" xfId="15" applyNumberFormat="1" applyFont="1" applyFill="1" applyBorder="1" applyAlignment="1">
      <alignment/>
    </xf>
    <xf numFmtId="0" fontId="0" fillId="0" borderId="0" xfId="0" applyAlignment="1">
      <alignment horizontal="right"/>
    </xf>
    <xf numFmtId="37" fontId="0" fillId="0" borderId="0" xfId="0" applyNumberFormat="1" applyAlignment="1">
      <alignment/>
    </xf>
    <xf numFmtId="183" fontId="0" fillId="0" borderId="0" xfId="0" applyNumberFormat="1" applyAlignment="1">
      <alignment/>
    </xf>
    <xf numFmtId="37" fontId="0" fillId="0" borderId="3" xfId="0" applyNumberFormat="1" applyBorder="1" applyAlignment="1">
      <alignment/>
    </xf>
    <xf numFmtId="37" fontId="0" fillId="0" borderId="4" xfId="0" applyNumberFormat="1" applyBorder="1" applyAlignment="1">
      <alignment/>
    </xf>
    <xf numFmtId="172" fontId="0" fillId="0" borderId="0" xfId="15" applyNumberFormat="1" applyFont="1" applyFill="1" applyAlignment="1">
      <alignment/>
    </xf>
    <xf numFmtId="37" fontId="0" fillId="0" borderId="1" xfId="0" applyNumberFormat="1" applyBorder="1" applyAlignment="1">
      <alignment/>
    </xf>
    <xf numFmtId="0" fontId="1" fillId="0" borderId="0" xfId="0" applyFont="1" applyAlignment="1">
      <alignment/>
    </xf>
    <xf numFmtId="37" fontId="0" fillId="0" borderId="2" xfId="0" applyNumberFormat="1" applyBorder="1" applyAlignment="1">
      <alignment/>
    </xf>
    <xf numFmtId="0" fontId="1" fillId="0" borderId="0" xfId="0" applyFont="1" applyAlignment="1">
      <alignment horizontal="right"/>
    </xf>
    <xf numFmtId="175" fontId="0" fillId="0" borderId="0" xfId="15" applyNumberFormat="1" applyFill="1" applyAlignment="1">
      <alignment/>
    </xf>
    <xf numFmtId="172" fontId="0" fillId="0" borderId="4" xfId="15" applyNumberFormat="1" applyFont="1" applyFill="1" applyBorder="1" applyAlignment="1">
      <alignment/>
    </xf>
    <xf numFmtId="0" fontId="3" fillId="0" borderId="0" xfId="0" applyFont="1" applyAlignment="1">
      <alignment/>
    </xf>
    <xf numFmtId="173" fontId="0" fillId="0" borderId="3" xfId="15" applyNumberFormat="1" applyFont="1" applyFill="1" applyBorder="1" applyAlignment="1">
      <alignment/>
    </xf>
    <xf numFmtId="0" fontId="0" fillId="0" borderId="0" xfId="0" applyAlignment="1">
      <alignment horizontal="center"/>
    </xf>
    <xf numFmtId="0" fontId="4" fillId="0" borderId="0" xfId="0" applyFont="1" applyFill="1" applyAlignment="1">
      <alignment horizontal="justify" vertical="top" wrapText="1"/>
    </xf>
    <xf numFmtId="0" fontId="0" fillId="0" borderId="0" xfId="0" applyFont="1" applyFill="1" applyBorder="1" applyAlignment="1">
      <alignment horizontal="center"/>
    </xf>
    <xf numFmtId="0" fontId="0" fillId="0" borderId="0" xfId="0" applyFill="1" applyAlignment="1">
      <alignment horizont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Border="1" applyAlignment="1">
      <alignment horizontal="center"/>
    </xf>
    <xf numFmtId="172" fontId="4" fillId="0" borderId="0" xfId="22" applyNumberFormat="1" applyFont="1" applyFill="1" applyAlignment="1">
      <alignment horizontal="center"/>
    </xf>
    <xf numFmtId="0" fontId="0" fillId="0" borderId="0" xfId="0" applyFill="1" applyAlignment="1">
      <alignment horizontal="justify" vertical="top" wrapText="1"/>
    </xf>
  </cellXfs>
  <cellStyles count="19">
    <cellStyle name="Normal" xfId="0"/>
    <cellStyle name="Comma" xfId="15"/>
    <cellStyle name="Comma [0]" xfId="16"/>
    <cellStyle name="Comma [0]_DEC00KLSE" xfId="17"/>
    <cellStyle name="Comma [0]_MAR01KLSENOTES-BOD" xfId="18"/>
    <cellStyle name="Comma [0]_SEPT00KLSECOS" xfId="19"/>
    <cellStyle name="Comma_Cashflow" xfId="20"/>
    <cellStyle name="Comma_DEC00KLSE" xfId="21"/>
    <cellStyle name="Comma_MAR01KLSENOTES-BOD" xfId="22"/>
    <cellStyle name="Comma_SEPT00KLSECOS" xfId="23"/>
    <cellStyle name="Currency" xfId="24"/>
    <cellStyle name="Currency [0]" xfId="25"/>
    <cellStyle name="Currency [0]_DEC00KLSE" xfId="26"/>
    <cellStyle name="Currency [0]_MAR01KLSENOTES-BOD" xfId="27"/>
    <cellStyle name="Currency [0]_SEPT00KLSECOS" xfId="28"/>
    <cellStyle name="Currency_DEC00KLSE" xfId="29"/>
    <cellStyle name="Currency_MAR01KLSENOTES-BOD" xfId="30"/>
    <cellStyle name="Currency_SEPT00KLSECOS"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view="pageBreakPreview" zoomScale="60" zoomScaleNormal="75" workbookViewId="0" topLeftCell="A1">
      <selection activeCell="G16" sqref="G16"/>
    </sheetView>
  </sheetViews>
  <sheetFormatPr defaultColWidth="9.140625" defaultRowHeight="12.75"/>
  <cols>
    <col min="1" max="1" width="3.8515625" style="0" customWidth="1"/>
    <col min="2" max="2" width="4.8515625" style="0" customWidth="1"/>
    <col min="3" max="3" width="42.7109375" style="0" bestFit="1" customWidth="1"/>
    <col min="4" max="4" width="2.57421875" style="0" customWidth="1"/>
    <col min="5" max="5" width="22.140625" style="0" customWidth="1"/>
    <col min="6" max="6" width="1.421875" style="0" customWidth="1"/>
    <col min="7" max="7" width="18.7109375" style="0" bestFit="1" customWidth="1"/>
    <col min="8" max="8" width="2.57421875" style="0" customWidth="1"/>
    <col min="9" max="9" width="14.7109375" style="0" bestFit="1" customWidth="1"/>
    <col min="10" max="10" width="1.7109375" style="0" customWidth="1"/>
    <col min="11" max="11" width="18.7109375" style="0" bestFit="1" customWidth="1"/>
  </cols>
  <sheetData>
    <row r="1" ht="12.75">
      <c r="K1" s="58" t="s">
        <v>0</v>
      </c>
    </row>
    <row r="2" spans="1:11" ht="12.75">
      <c r="A2" s="56" t="s">
        <v>1</v>
      </c>
      <c r="K2" s="58" t="s">
        <v>2</v>
      </c>
    </row>
    <row r="4" ht="12.75">
      <c r="A4" t="s">
        <v>3</v>
      </c>
    </row>
    <row r="5" ht="12.75">
      <c r="A5" t="s">
        <v>4</v>
      </c>
    </row>
    <row r="7" ht="12.75">
      <c r="A7" s="56" t="s">
        <v>5</v>
      </c>
    </row>
    <row r="10" spans="5:11" ht="12.75">
      <c r="E10" s="63" t="s">
        <v>6</v>
      </c>
      <c r="F10" s="63"/>
      <c r="G10" s="63"/>
      <c r="I10" s="63" t="s">
        <v>7</v>
      </c>
      <c r="J10" s="63"/>
      <c r="K10" s="63"/>
    </row>
    <row r="11" spans="5:11" ht="12.75">
      <c r="E11" s="49" t="s">
        <v>8</v>
      </c>
      <c r="F11" s="49"/>
      <c r="G11" s="49" t="s">
        <v>9</v>
      </c>
      <c r="H11" s="49"/>
      <c r="I11" s="49" t="s">
        <v>8</v>
      </c>
      <c r="J11" s="49"/>
      <c r="K11" s="49" t="s">
        <v>9</v>
      </c>
    </row>
    <row r="12" spans="5:11" ht="12.75">
      <c r="E12" s="49" t="s">
        <v>10</v>
      </c>
      <c r="F12" s="49"/>
      <c r="G12" s="49" t="s">
        <v>11</v>
      </c>
      <c r="H12" s="49"/>
      <c r="I12" s="49" t="s">
        <v>10</v>
      </c>
      <c r="J12" s="49"/>
      <c r="K12" s="49" t="s">
        <v>11</v>
      </c>
    </row>
    <row r="13" spans="5:11" ht="12.75">
      <c r="E13" s="49" t="s">
        <v>12</v>
      </c>
      <c r="F13" s="49"/>
      <c r="G13" s="49" t="s">
        <v>12</v>
      </c>
      <c r="H13" s="49"/>
      <c r="I13" s="49" t="s">
        <v>13</v>
      </c>
      <c r="J13" s="49"/>
      <c r="K13" s="49" t="s">
        <v>14</v>
      </c>
    </row>
    <row r="14" spans="5:11" ht="12.75">
      <c r="E14" s="49" t="s">
        <v>15</v>
      </c>
      <c r="F14" s="49"/>
      <c r="G14" s="49" t="s">
        <v>16</v>
      </c>
      <c r="H14" s="49"/>
      <c r="I14" s="49" t="s">
        <v>15</v>
      </c>
      <c r="J14" s="49"/>
      <c r="K14" s="49" t="s">
        <v>16</v>
      </c>
    </row>
    <row r="15" spans="5:11" ht="12.75">
      <c r="E15" s="49" t="s">
        <v>17</v>
      </c>
      <c r="F15" s="49"/>
      <c r="G15" s="49" t="s">
        <v>17</v>
      </c>
      <c r="H15" s="49"/>
      <c r="I15" s="49" t="s">
        <v>17</v>
      </c>
      <c r="J15" s="49"/>
      <c r="K15" s="49" t="s">
        <v>17</v>
      </c>
    </row>
    <row r="17" spans="1:11" ht="12.75">
      <c r="A17">
        <v>1</v>
      </c>
      <c r="B17" t="s">
        <v>18</v>
      </c>
      <c r="C17" t="s">
        <v>19</v>
      </c>
      <c r="E17" s="50">
        <v>1359161</v>
      </c>
      <c r="F17" s="50"/>
      <c r="G17" s="50">
        <v>1586901</v>
      </c>
      <c r="H17" s="50"/>
      <c r="I17" s="50">
        <v>5508434</v>
      </c>
      <c r="J17" s="50"/>
      <c r="K17" s="50">
        <v>5846660</v>
      </c>
    </row>
    <row r="18" spans="5:11" ht="12.75">
      <c r="E18" s="50"/>
      <c r="F18" s="50"/>
      <c r="G18" s="50"/>
      <c r="H18" s="50"/>
      <c r="I18" s="50"/>
      <c r="J18" s="50"/>
      <c r="K18" s="50"/>
    </row>
    <row r="19" spans="2:11" ht="12.75">
      <c r="B19" t="s">
        <v>20</v>
      </c>
      <c r="C19" t="s">
        <v>21</v>
      </c>
      <c r="E19" s="54">
        <v>0</v>
      </c>
      <c r="F19" s="50"/>
      <c r="G19" s="54">
        <v>0</v>
      </c>
      <c r="H19" s="50"/>
      <c r="I19" s="54">
        <v>0</v>
      </c>
      <c r="J19" s="50"/>
      <c r="K19" s="54">
        <v>0</v>
      </c>
    </row>
    <row r="20" spans="5:11" ht="12.75">
      <c r="E20" s="50"/>
      <c r="F20" s="50"/>
      <c r="G20" s="50"/>
      <c r="H20" s="50"/>
      <c r="I20" s="50"/>
      <c r="J20" s="50"/>
      <c r="K20" s="50"/>
    </row>
    <row r="21" spans="2:11" ht="13.5" thickBot="1">
      <c r="B21" t="s">
        <v>22</v>
      </c>
      <c r="C21" t="s">
        <v>23</v>
      </c>
      <c r="E21" s="52">
        <v>39631</v>
      </c>
      <c r="F21" s="50"/>
      <c r="G21" s="52">
        <v>35947</v>
      </c>
      <c r="H21" s="50"/>
      <c r="I21" s="52">
        <v>102460</v>
      </c>
      <c r="J21" s="50"/>
      <c r="K21" s="52">
        <v>106109</v>
      </c>
    </row>
    <row r="22" spans="5:11" ht="13.5" thickTop="1">
      <c r="E22" s="50"/>
      <c r="F22" s="50"/>
      <c r="G22" s="50"/>
      <c r="H22" s="50"/>
      <c r="I22" s="50"/>
      <c r="J22" s="50"/>
      <c r="K22" s="50"/>
    </row>
    <row r="23" spans="1:11" ht="12.75">
      <c r="A23">
        <v>2</v>
      </c>
      <c r="B23" t="s">
        <v>18</v>
      </c>
      <c r="C23" t="s">
        <v>24</v>
      </c>
      <c r="E23" s="50">
        <v>626100</v>
      </c>
      <c r="F23" s="50"/>
      <c r="G23" s="50">
        <v>761865</v>
      </c>
      <c r="H23" s="50"/>
      <c r="I23" s="50">
        <v>2561383</v>
      </c>
      <c r="J23" s="50"/>
      <c r="K23" s="50">
        <v>3082286</v>
      </c>
    </row>
    <row r="24" spans="3:11" ht="12.75">
      <c r="C24" t="s">
        <v>25</v>
      </c>
      <c r="E24" s="50"/>
      <c r="F24" s="50"/>
      <c r="G24" s="50"/>
      <c r="H24" s="50"/>
      <c r="I24" s="50"/>
      <c r="J24" s="50"/>
      <c r="K24" s="50"/>
    </row>
    <row r="25" spans="3:11" ht="12.75">
      <c r="C25" t="s">
        <v>26</v>
      </c>
      <c r="E25" s="50"/>
      <c r="F25" s="50"/>
      <c r="G25" s="50"/>
      <c r="H25" s="50"/>
      <c r="I25" s="50"/>
      <c r="J25" s="50"/>
      <c r="K25" s="50"/>
    </row>
    <row r="26" spans="3:11" ht="12.75">
      <c r="C26" t="s">
        <v>27</v>
      </c>
      <c r="E26" s="50"/>
      <c r="F26" s="50"/>
      <c r="G26" s="50"/>
      <c r="H26" s="50"/>
      <c r="I26" s="50"/>
      <c r="J26" s="50"/>
      <c r="K26" s="50"/>
    </row>
    <row r="27" spans="5:11" ht="12.75">
      <c r="E27" s="50"/>
      <c r="F27" s="50"/>
      <c r="G27" s="50"/>
      <c r="H27" s="50"/>
      <c r="I27" s="50"/>
      <c r="J27" s="50"/>
      <c r="K27" s="50"/>
    </row>
    <row r="28" spans="2:11" ht="12.75">
      <c r="B28" t="s">
        <v>20</v>
      </c>
      <c r="C28" t="s">
        <v>28</v>
      </c>
      <c r="E28" s="50">
        <v>-42803</v>
      </c>
      <c r="F28" s="50"/>
      <c r="G28" s="50">
        <v>-107129</v>
      </c>
      <c r="H28" s="50"/>
      <c r="I28" s="50">
        <v>-258132</v>
      </c>
      <c r="J28" s="50"/>
      <c r="K28" s="50">
        <v>-439741</v>
      </c>
    </row>
    <row r="29" spans="5:11" ht="12.75">
      <c r="E29" s="50"/>
      <c r="F29" s="50"/>
      <c r="G29" s="50"/>
      <c r="H29" s="50"/>
      <c r="I29" s="50"/>
      <c r="J29" s="50"/>
      <c r="K29" s="50"/>
    </row>
    <row r="30" spans="2:11" ht="12.75">
      <c r="B30" t="s">
        <v>22</v>
      </c>
      <c r="C30" t="s">
        <v>29</v>
      </c>
      <c r="E30" s="50">
        <v>-226218</v>
      </c>
      <c r="F30" s="50"/>
      <c r="G30" s="50">
        <v>-230734</v>
      </c>
      <c r="H30" s="50"/>
      <c r="I30" s="50">
        <v>-912864</v>
      </c>
      <c r="J30" s="50"/>
      <c r="K30" s="50">
        <v>-918683</v>
      </c>
    </row>
    <row r="31" spans="5:11" ht="12.75">
      <c r="E31" s="50"/>
      <c r="F31" s="50"/>
      <c r="G31" s="50"/>
      <c r="H31" s="50"/>
      <c r="I31" s="50"/>
      <c r="J31" s="50"/>
      <c r="K31" s="50"/>
    </row>
    <row r="32" spans="2:11" ht="12.75">
      <c r="B32" t="s">
        <v>30</v>
      </c>
      <c r="C32" t="s">
        <v>31</v>
      </c>
      <c r="E32" s="60">
        <v>0</v>
      </c>
      <c r="F32" s="50"/>
      <c r="G32" s="60">
        <v>0</v>
      </c>
      <c r="H32" s="50"/>
      <c r="I32" s="60">
        <v>0</v>
      </c>
      <c r="J32" s="50"/>
      <c r="K32" s="60">
        <v>0</v>
      </c>
    </row>
    <row r="33" spans="5:11" ht="12.75">
      <c r="E33" s="50"/>
      <c r="F33" s="50"/>
      <c r="G33" s="50"/>
      <c r="H33" s="50"/>
      <c r="I33" s="50"/>
      <c r="J33" s="50"/>
      <c r="K33" s="50"/>
    </row>
    <row r="34" spans="2:11" ht="12.75">
      <c r="B34" t="s">
        <v>32</v>
      </c>
      <c r="C34" t="s">
        <v>33</v>
      </c>
      <c r="E34" s="50">
        <f>SUM(E23:E32)</f>
        <v>357079</v>
      </c>
      <c r="F34" s="50"/>
      <c r="G34" s="50">
        <f>SUM(G23:G32)</f>
        <v>424002</v>
      </c>
      <c r="H34" s="50"/>
      <c r="I34" s="50">
        <f>SUM(I23:I32)</f>
        <v>1390387</v>
      </c>
      <c r="J34" s="50"/>
      <c r="K34" s="50">
        <f>SUM(K23:K32)</f>
        <v>1723862</v>
      </c>
    </row>
    <row r="35" spans="3:11" ht="12.75">
      <c r="C35" t="s">
        <v>34</v>
      </c>
      <c r="E35" s="50"/>
      <c r="F35" s="50"/>
      <c r="G35" s="50"/>
      <c r="H35" s="50"/>
      <c r="I35" s="50"/>
      <c r="J35" s="50"/>
      <c r="K35" s="50"/>
    </row>
    <row r="36" spans="5:11" ht="12.75">
      <c r="E36" s="50"/>
      <c r="F36" s="50"/>
      <c r="G36" s="50"/>
      <c r="H36" s="50"/>
      <c r="I36" s="50"/>
      <c r="J36" s="50"/>
      <c r="K36" s="50"/>
    </row>
    <row r="37" spans="2:11" ht="12.75">
      <c r="B37" t="s">
        <v>35</v>
      </c>
      <c r="C37" t="s">
        <v>36</v>
      </c>
      <c r="E37" s="50"/>
      <c r="F37" s="50"/>
      <c r="G37" s="50"/>
      <c r="H37" s="50"/>
      <c r="I37" s="50"/>
      <c r="J37" s="50"/>
      <c r="K37" s="50"/>
    </row>
    <row r="38" spans="3:11" ht="12.75">
      <c r="C38" t="s">
        <v>37</v>
      </c>
      <c r="E38" s="53">
        <v>1187</v>
      </c>
      <c r="F38" s="50"/>
      <c r="G38" s="53">
        <v>36948</v>
      </c>
      <c r="H38" s="50"/>
      <c r="I38" s="53">
        <v>20662</v>
      </c>
      <c r="J38" s="50"/>
      <c r="K38" s="53">
        <v>15700</v>
      </c>
    </row>
    <row r="39" spans="5:11" ht="12.75">
      <c r="E39" s="50"/>
      <c r="F39" s="50"/>
      <c r="G39" s="50"/>
      <c r="H39" s="50"/>
      <c r="I39" s="50"/>
      <c r="J39" s="50"/>
      <c r="K39" s="50"/>
    </row>
    <row r="40" spans="2:11" ht="12.75">
      <c r="B40" t="s">
        <v>38</v>
      </c>
      <c r="C40" t="s">
        <v>39</v>
      </c>
      <c r="E40" s="50">
        <f>SUM(E34:E38)</f>
        <v>358266</v>
      </c>
      <c r="F40" s="50"/>
      <c r="G40" s="50">
        <f>SUM(G34:G38)</f>
        <v>460950</v>
      </c>
      <c r="H40" s="50"/>
      <c r="I40" s="50">
        <f>SUM(I34:I38)</f>
        <v>1411049</v>
      </c>
      <c r="J40" s="50"/>
      <c r="K40" s="50">
        <f>SUM(K34:K38)</f>
        <v>1739562</v>
      </c>
    </row>
    <row r="41" spans="3:11" ht="12.75">
      <c r="C41" t="s">
        <v>40</v>
      </c>
      <c r="E41" s="50"/>
      <c r="F41" s="50"/>
      <c r="G41" s="50"/>
      <c r="H41" s="50"/>
      <c r="I41" s="50"/>
      <c r="J41" s="50"/>
      <c r="K41" s="50"/>
    </row>
    <row r="42" spans="5:11" ht="12.75">
      <c r="E42" s="50"/>
      <c r="F42" s="50"/>
      <c r="G42" s="50"/>
      <c r="H42" s="50"/>
      <c r="I42" s="50"/>
      <c r="J42" s="50"/>
      <c r="K42" s="50"/>
    </row>
    <row r="43" spans="2:11" ht="12.75">
      <c r="B43" t="s">
        <v>41</v>
      </c>
      <c r="C43" t="s">
        <v>42</v>
      </c>
      <c r="E43" s="53">
        <v>-4307</v>
      </c>
      <c r="F43" s="50"/>
      <c r="G43" s="53">
        <v>-19331</v>
      </c>
      <c r="H43" s="50"/>
      <c r="I43" s="53">
        <v>-16182</v>
      </c>
      <c r="J43" s="50"/>
      <c r="K43" s="53">
        <v>-27384</v>
      </c>
    </row>
    <row r="44" spans="5:11" ht="12.75">
      <c r="E44" s="50"/>
      <c r="F44" s="50"/>
      <c r="G44" s="50"/>
      <c r="H44" s="50"/>
      <c r="I44" s="50"/>
      <c r="J44" s="50"/>
      <c r="K44" s="50"/>
    </row>
    <row r="45" spans="2:11" ht="12.75">
      <c r="B45" t="s">
        <v>43</v>
      </c>
      <c r="C45" t="s">
        <v>44</v>
      </c>
      <c r="E45" s="50">
        <v>353959</v>
      </c>
      <c r="F45" s="50"/>
      <c r="G45" s="50">
        <v>441619</v>
      </c>
      <c r="H45" s="50"/>
      <c r="I45" s="50">
        <v>1394867</v>
      </c>
      <c r="J45" s="50"/>
      <c r="K45" s="50">
        <v>1712178</v>
      </c>
    </row>
    <row r="46" spans="3:11" ht="12.75">
      <c r="C46" t="s">
        <v>45</v>
      </c>
      <c r="E46" s="50"/>
      <c r="F46" s="50"/>
      <c r="G46" s="50"/>
      <c r="H46" s="50"/>
      <c r="I46" s="50"/>
      <c r="J46" s="50"/>
      <c r="K46" s="50"/>
    </row>
    <row r="47" spans="5:11" ht="12.75">
      <c r="E47" s="50"/>
      <c r="F47" s="50"/>
      <c r="G47" s="50"/>
      <c r="H47" s="50"/>
      <c r="I47" s="50"/>
      <c r="J47" s="50"/>
      <c r="K47" s="50"/>
    </row>
    <row r="48" spans="3:11" ht="12.75">
      <c r="C48" t="s">
        <v>46</v>
      </c>
      <c r="E48" s="53">
        <v>-49762</v>
      </c>
      <c r="F48" s="50"/>
      <c r="G48" s="53">
        <v>1067</v>
      </c>
      <c r="H48" s="50"/>
      <c r="I48" s="53">
        <v>-55530</v>
      </c>
      <c r="J48" s="50"/>
      <c r="K48" s="53">
        <v>-16037</v>
      </c>
    </row>
    <row r="49" spans="5:11" ht="12.75">
      <c r="E49" s="50"/>
      <c r="F49" s="50"/>
      <c r="G49" s="50"/>
      <c r="H49" s="50"/>
      <c r="I49" s="50"/>
      <c r="J49" s="50"/>
      <c r="K49" s="50"/>
    </row>
    <row r="50" spans="2:11" ht="12.75">
      <c r="B50" t="s">
        <v>47</v>
      </c>
      <c r="C50" t="s">
        <v>48</v>
      </c>
      <c r="E50" s="50">
        <f>SUM(E45:E48)</f>
        <v>304197</v>
      </c>
      <c r="F50" s="50"/>
      <c r="G50" s="50">
        <f>SUM(G45:G48)</f>
        <v>442686</v>
      </c>
      <c r="H50" s="50"/>
      <c r="I50" s="50">
        <f>SUM(I45:I48)</f>
        <v>1339337</v>
      </c>
      <c r="J50" s="50"/>
      <c r="K50" s="50">
        <f>SUM(K45:K48)</f>
        <v>1696141</v>
      </c>
    </row>
    <row r="51" spans="3:11" ht="12.75">
      <c r="C51" t="s">
        <v>49</v>
      </c>
      <c r="E51" s="50"/>
      <c r="F51" s="50"/>
      <c r="G51" s="50"/>
      <c r="H51" s="50"/>
      <c r="I51" s="50"/>
      <c r="J51" s="50"/>
      <c r="K51" s="50"/>
    </row>
    <row r="52" spans="5:11" ht="12.75">
      <c r="E52" s="50"/>
      <c r="F52" s="50"/>
      <c r="G52" s="50"/>
      <c r="H52" s="50"/>
      <c r="I52" s="50"/>
      <c r="J52" s="50"/>
      <c r="K52" s="50"/>
    </row>
    <row r="53" spans="5:11" ht="12.75">
      <c r="E53" s="50"/>
      <c r="F53" s="50"/>
      <c r="G53" s="50"/>
      <c r="H53" s="50"/>
      <c r="I53" s="50"/>
      <c r="J53" s="50"/>
      <c r="K53" s="50"/>
    </row>
    <row r="54" spans="5:11" ht="12.75">
      <c r="E54" s="50"/>
      <c r="F54" s="50"/>
      <c r="G54" s="50"/>
      <c r="H54" s="50"/>
      <c r="I54" s="50"/>
      <c r="J54" s="50"/>
      <c r="K54" s="50"/>
    </row>
    <row r="55" spans="2:11" ht="12.75">
      <c r="B55" t="s">
        <v>50</v>
      </c>
      <c r="C55" t="s">
        <v>51</v>
      </c>
      <c r="E55" s="54">
        <v>0</v>
      </c>
      <c r="F55" s="50"/>
      <c r="G55" s="54">
        <v>0</v>
      </c>
      <c r="H55" s="50"/>
      <c r="I55" s="54">
        <v>0</v>
      </c>
      <c r="J55" s="50"/>
      <c r="K55" s="54">
        <v>0</v>
      </c>
    </row>
    <row r="56" spans="3:11" ht="12.75">
      <c r="C56" t="s">
        <v>52</v>
      </c>
      <c r="E56" s="54">
        <v>0</v>
      </c>
      <c r="F56" s="50"/>
      <c r="G56" s="54">
        <v>0</v>
      </c>
      <c r="H56" s="50"/>
      <c r="I56" s="54">
        <v>0</v>
      </c>
      <c r="J56" s="50"/>
      <c r="K56" s="54">
        <v>0</v>
      </c>
    </row>
    <row r="57" spans="3:11" ht="12.75">
      <c r="C57" t="s">
        <v>53</v>
      </c>
      <c r="E57" s="50"/>
      <c r="F57" s="50"/>
      <c r="G57" s="50"/>
      <c r="H57" s="50"/>
      <c r="I57" s="50"/>
      <c r="J57" s="50"/>
      <c r="K57" s="50"/>
    </row>
    <row r="58" spans="3:11" ht="12.75">
      <c r="C58" t="s">
        <v>54</v>
      </c>
      <c r="E58" s="54">
        <v>0</v>
      </c>
      <c r="F58" s="50"/>
      <c r="G58" s="54">
        <v>0</v>
      </c>
      <c r="H58" s="50"/>
      <c r="I58" s="54">
        <v>0</v>
      </c>
      <c r="J58" s="50"/>
      <c r="K58" s="54">
        <v>0</v>
      </c>
    </row>
    <row r="59" spans="5:11" ht="12.75">
      <c r="E59" s="50"/>
      <c r="F59" s="50"/>
      <c r="G59" s="50"/>
      <c r="H59" s="50"/>
      <c r="I59" s="50"/>
      <c r="J59" s="50"/>
      <c r="K59" s="50"/>
    </row>
    <row r="60" spans="2:11" ht="13.5" thickBot="1">
      <c r="B60" t="s">
        <v>55</v>
      </c>
      <c r="C60" t="s">
        <v>56</v>
      </c>
      <c r="E60" s="55">
        <f>SUM(E50:E58)</f>
        <v>304197</v>
      </c>
      <c r="F60" s="50"/>
      <c r="G60" s="55">
        <f>SUM(G50:G58)</f>
        <v>442686</v>
      </c>
      <c r="H60" s="50"/>
      <c r="I60" s="55">
        <f>SUM(I50:I58)</f>
        <v>1339337</v>
      </c>
      <c r="J60" s="50"/>
      <c r="K60" s="55">
        <f>SUM(K50:K58)</f>
        <v>1696141</v>
      </c>
    </row>
    <row r="61" spans="3:11" ht="13.5" thickTop="1">
      <c r="C61" t="s">
        <v>57</v>
      </c>
      <c r="E61" s="50"/>
      <c r="F61" s="50"/>
      <c r="G61" s="50"/>
      <c r="H61" s="50"/>
      <c r="I61" s="50"/>
      <c r="J61" s="50"/>
      <c r="K61" s="50"/>
    </row>
    <row r="62" spans="5:11" ht="12.75">
      <c r="E62" s="50"/>
      <c r="F62" s="50"/>
      <c r="G62" s="50"/>
      <c r="H62" s="50"/>
      <c r="I62" s="50"/>
      <c r="J62" s="50"/>
      <c r="K62" s="50"/>
    </row>
    <row r="63" spans="1:11" ht="12.75">
      <c r="A63">
        <v>3</v>
      </c>
      <c r="B63" t="s">
        <v>18</v>
      </c>
      <c r="C63" t="s">
        <v>58</v>
      </c>
      <c r="E63" s="50"/>
      <c r="F63" s="50"/>
      <c r="G63" s="50"/>
      <c r="H63" s="50"/>
      <c r="I63" s="50"/>
      <c r="J63" s="50"/>
      <c r="K63" s="50"/>
    </row>
    <row r="64" spans="3:11" ht="12.75">
      <c r="C64" t="s">
        <v>59</v>
      </c>
      <c r="E64" s="50"/>
      <c r="F64" s="50"/>
      <c r="G64" s="50"/>
      <c r="H64" s="50"/>
      <c r="I64" s="50"/>
      <c r="J64" s="50"/>
      <c r="K64" s="50"/>
    </row>
    <row r="65" spans="3:11" ht="12.75">
      <c r="C65" t="s">
        <v>60</v>
      </c>
      <c r="E65" s="50"/>
      <c r="F65" s="50"/>
      <c r="G65" s="50"/>
      <c r="H65" s="50"/>
      <c r="I65" s="50"/>
      <c r="J65" s="50"/>
      <c r="K65" s="50"/>
    </row>
    <row r="66" spans="5:11" ht="12.75">
      <c r="E66" s="50"/>
      <c r="F66" s="50"/>
      <c r="G66" s="50"/>
      <c r="H66" s="50"/>
      <c r="I66" s="50"/>
      <c r="J66" s="50"/>
      <c r="K66" s="50"/>
    </row>
    <row r="67" spans="3:11" ht="12.75">
      <c r="C67" t="s">
        <v>61</v>
      </c>
      <c r="E67" s="50"/>
      <c r="F67" s="50"/>
      <c r="G67" s="50"/>
      <c r="H67" s="50"/>
      <c r="I67" s="50"/>
      <c r="J67" s="50"/>
      <c r="K67" s="50"/>
    </row>
    <row r="68" spans="3:11" ht="12.75">
      <c r="C68" t="s">
        <v>62</v>
      </c>
      <c r="E68" s="51">
        <f>+E50/1859913.793*100</f>
        <v>16.355435458615368</v>
      </c>
      <c r="F68" s="51"/>
      <c r="G68" s="51">
        <f>+G50/1859913.793*100</f>
        <v>23.801425725541677</v>
      </c>
      <c r="H68" s="51"/>
      <c r="I68" s="51">
        <f>+I50/1859913.793*100</f>
        <v>72.01070313262632</v>
      </c>
      <c r="J68" s="51"/>
      <c r="K68" s="51">
        <f>+K50/1859913.793*100</f>
        <v>91.19460301781847</v>
      </c>
    </row>
    <row r="70" spans="3:11" ht="12.75">
      <c r="C70" t="s">
        <v>63</v>
      </c>
      <c r="E70" s="49" t="s">
        <v>64</v>
      </c>
      <c r="G70" s="49" t="s">
        <v>64</v>
      </c>
      <c r="I70" s="49" t="s">
        <v>64</v>
      </c>
      <c r="K70" s="49" t="s">
        <v>64</v>
      </c>
    </row>
  </sheetData>
  <sheetProtection password="CDA6" sheet="1" objects="1" scenarios="1"/>
  <mergeCells count="2">
    <mergeCell ref="E10:G10"/>
    <mergeCell ref="I10:K10"/>
  </mergeCells>
  <printOptions/>
  <pageMargins left="0.75" right="0.75" top="1" bottom="1"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F58"/>
  <sheetViews>
    <sheetView zoomScale="75" zoomScaleNormal="75" workbookViewId="0" topLeftCell="A44">
      <selection activeCell="C47" sqref="C47"/>
    </sheetView>
  </sheetViews>
  <sheetFormatPr defaultColWidth="9.140625" defaultRowHeight="12.75"/>
  <cols>
    <col min="1" max="1" width="4.140625" style="0" customWidth="1"/>
    <col min="2" max="2" width="4.421875" style="0" customWidth="1"/>
    <col min="3" max="3" width="39.28125" style="0" bestFit="1" customWidth="1"/>
    <col min="4" max="4" width="13.28125" style="0" bestFit="1" customWidth="1"/>
    <col min="5" max="5" width="5.140625" style="0" customWidth="1"/>
    <col min="6" max="6" width="16.140625" style="0" bestFit="1" customWidth="1"/>
  </cols>
  <sheetData>
    <row r="1" ht="12.75">
      <c r="F1" s="58" t="s">
        <v>0</v>
      </c>
    </row>
    <row r="2" ht="12.75">
      <c r="F2" s="58" t="s">
        <v>65</v>
      </c>
    </row>
    <row r="3" ht="12.75">
      <c r="A3" s="56" t="s">
        <v>66</v>
      </c>
    </row>
    <row r="4" spans="4:6" ht="12.75">
      <c r="D4" s="49" t="s">
        <v>67</v>
      </c>
      <c r="E4" s="49"/>
      <c r="F4" s="49" t="s">
        <v>67</v>
      </c>
    </row>
    <row r="5" spans="4:6" ht="12.75">
      <c r="D5" s="49" t="s">
        <v>68</v>
      </c>
      <c r="E5" s="49"/>
      <c r="F5" s="49" t="s">
        <v>69</v>
      </c>
    </row>
    <row r="6" spans="4:6" ht="12.75">
      <c r="D6" s="49" t="s">
        <v>70</v>
      </c>
      <c r="E6" s="49"/>
      <c r="F6" s="49" t="s">
        <v>71</v>
      </c>
    </row>
    <row r="7" spans="4:6" ht="12.75">
      <c r="D7" s="49" t="s">
        <v>12</v>
      </c>
      <c r="E7" s="49"/>
      <c r="F7" s="49" t="s">
        <v>72</v>
      </c>
    </row>
    <row r="8" spans="4:6" ht="12.75">
      <c r="D8" s="49" t="s">
        <v>15</v>
      </c>
      <c r="E8" s="49"/>
      <c r="F8" s="49" t="s">
        <v>73</v>
      </c>
    </row>
    <row r="9" spans="4:6" ht="12.75">
      <c r="D9" s="49" t="s">
        <v>17</v>
      </c>
      <c r="E9" s="49"/>
      <c r="F9" s="49" t="s">
        <v>17</v>
      </c>
    </row>
    <row r="11" spans="1:6" ht="12.75">
      <c r="A11">
        <v>1</v>
      </c>
      <c r="B11" t="s">
        <v>74</v>
      </c>
      <c r="D11" s="50">
        <v>11112015</v>
      </c>
      <c r="E11" s="50"/>
      <c r="F11" s="50">
        <v>11025821</v>
      </c>
    </row>
    <row r="12" spans="1:6" ht="12.75">
      <c r="A12">
        <v>2</v>
      </c>
      <c r="B12" t="s">
        <v>75</v>
      </c>
      <c r="D12" s="50">
        <v>329195</v>
      </c>
      <c r="E12" s="50"/>
      <c r="F12" s="50">
        <v>345291</v>
      </c>
    </row>
    <row r="13" spans="1:6" ht="12.75">
      <c r="A13">
        <v>3</v>
      </c>
      <c r="B13" t="s">
        <v>76</v>
      </c>
      <c r="D13" s="50">
        <v>227009</v>
      </c>
      <c r="E13" s="50"/>
      <c r="F13" s="50">
        <v>222420</v>
      </c>
    </row>
    <row r="14" spans="1:6" ht="12.75">
      <c r="A14">
        <v>4</v>
      </c>
      <c r="B14" t="s">
        <v>77</v>
      </c>
      <c r="D14" s="50">
        <v>20097</v>
      </c>
      <c r="E14" s="50"/>
      <c r="F14" s="50">
        <v>31639</v>
      </c>
    </row>
    <row r="15" spans="1:6" ht="12.75">
      <c r="A15">
        <v>5</v>
      </c>
      <c r="B15" t="s">
        <v>78</v>
      </c>
      <c r="D15" s="50">
        <v>409154</v>
      </c>
      <c r="E15" s="50"/>
      <c r="F15" s="50">
        <v>437321</v>
      </c>
    </row>
    <row r="16" spans="4:6" ht="12.75">
      <c r="D16" s="57">
        <f>SUM(D11:D15)</f>
        <v>12097470</v>
      </c>
      <c r="E16" s="50"/>
      <c r="F16" s="57">
        <f>SUM(F11:F15)</f>
        <v>12062492</v>
      </c>
    </row>
    <row r="17" spans="4:6" ht="12.75">
      <c r="D17" s="50"/>
      <c r="E17" s="50"/>
      <c r="F17" s="50"/>
    </row>
    <row r="18" spans="1:6" ht="12.75">
      <c r="A18">
        <v>6</v>
      </c>
      <c r="B18" t="s">
        <v>79</v>
      </c>
      <c r="D18" s="50"/>
      <c r="E18" s="50"/>
      <c r="F18" s="50"/>
    </row>
    <row r="19" spans="3:6" ht="12.75">
      <c r="C19" s="61" t="s">
        <v>80</v>
      </c>
      <c r="D19" s="50">
        <v>49822</v>
      </c>
      <c r="E19" s="50"/>
      <c r="F19" s="50">
        <v>47942</v>
      </c>
    </row>
    <row r="20" spans="3:6" ht="12.75">
      <c r="C20" s="61" t="s">
        <v>81</v>
      </c>
      <c r="D20" s="50">
        <v>346043</v>
      </c>
      <c r="E20" s="50"/>
      <c r="F20" s="50">
        <v>288146</v>
      </c>
    </row>
    <row r="21" spans="3:6" ht="12.75">
      <c r="C21" s="61" t="s">
        <v>82</v>
      </c>
      <c r="D21" s="50">
        <v>179106</v>
      </c>
      <c r="E21" s="50"/>
      <c r="F21" s="50">
        <v>190579</v>
      </c>
    </row>
    <row r="22" spans="3:6" ht="12.75">
      <c r="C22" s="61" t="s">
        <v>83</v>
      </c>
      <c r="D22" s="50">
        <v>6326</v>
      </c>
      <c r="E22" s="50"/>
      <c r="F22" s="50">
        <v>12611</v>
      </c>
    </row>
    <row r="23" spans="3:6" ht="12.75">
      <c r="C23" s="61" t="s">
        <v>84</v>
      </c>
      <c r="D23" s="50">
        <v>1659797</v>
      </c>
      <c r="E23" s="50"/>
      <c r="F23" s="50">
        <v>1916805</v>
      </c>
    </row>
    <row r="24" spans="3:6" ht="12.75">
      <c r="C24" s="61" t="s">
        <v>85</v>
      </c>
      <c r="D24" s="50">
        <v>18998</v>
      </c>
      <c r="E24" s="50"/>
      <c r="F24" s="50">
        <v>8529</v>
      </c>
    </row>
    <row r="25" spans="3:6" ht="12.75">
      <c r="C25" s="61" t="s">
        <v>86</v>
      </c>
      <c r="D25" s="50">
        <v>48831</v>
      </c>
      <c r="E25" s="50"/>
      <c r="F25" s="50">
        <v>37177</v>
      </c>
    </row>
    <row r="26" spans="4:6" ht="12.75">
      <c r="D26" s="57">
        <f>SUM(D19:D25)</f>
        <v>2308923</v>
      </c>
      <c r="E26" s="50"/>
      <c r="F26" s="57">
        <f>SUM(F19:F25)</f>
        <v>2501789</v>
      </c>
    </row>
    <row r="27" spans="4:6" ht="12.75">
      <c r="D27" s="50"/>
      <c r="E27" s="50"/>
      <c r="F27" s="50"/>
    </row>
    <row r="28" spans="1:6" ht="12.75">
      <c r="A28">
        <v>7</v>
      </c>
      <c r="B28" t="s">
        <v>87</v>
      </c>
      <c r="D28" s="50"/>
      <c r="E28" s="50"/>
      <c r="F28" s="50"/>
    </row>
    <row r="29" spans="3:6" ht="12.75">
      <c r="C29" s="61" t="s">
        <v>88</v>
      </c>
      <c r="D29" s="50">
        <v>1500954</v>
      </c>
      <c r="E29" s="50"/>
      <c r="F29" s="50">
        <v>622041</v>
      </c>
    </row>
    <row r="30" spans="3:6" ht="12.75">
      <c r="C30" s="61" t="s">
        <v>89</v>
      </c>
      <c r="D30" s="50">
        <v>424794</v>
      </c>
      <c r="E30" s="50"/>
      <c r="F30" s="50">
        <v>504101</v>
      </c>
    </row>
    <row r="31" spans="3:6" ht="12.75">
      <c r="C31" s="61" t="s">
        <v>90</v>
      </c>
      <c r="D31" s="50">
        <v>234971</v>
      </c>
      <c r="E31" s="50"/>
      <c r="F31" s="50">
        <v>221786</v>
      </c>
    </row>
    <row r="32" spans="3:6" ht="12.75">
      <c r="C32" s="61" t="s">
        <v>91</v>
      </c>
      <c r="D32" s="50">
        <v>7447</v>
      </c>
      <c r="E32" s="50"/>
      <c r="F32" s="50">
        <v>14030</v>
      </c>
    </row>
    <row r="33" spans="3:6" ht="12.75">
      <c r="C33" s="61" t="s">
        <v>92</v>
      </c>
      <c r="D33" s="50">
        <v>73478</v>
      </c>
      <c r="E33" s="50"/>
      <c r="F33" s="50">
        <v>92448</v>
      </c>
    </row>
    <row r="34" spans="3:6" ht="12.75">
      <c r="C34" s="61" t="s">
        <v>93</v>
      </c>
      <c r="D34" s="50">
        <v>3339</v>
      </c>
      <c r="E34" s="50"/>
      <c r="F34" s="50">
        <v>3795</v>
      </c>
    </row>
    <row r="35" spans="3:6" ht="12.75">
      <c r="C35" s="61" t="s">
        <v>94</v>
      </c>
      <c r="D35" s="60">
        <v>0</v>
      </c>
      <c r="E35" s="50"/>
      <c r="F35" s="50">
        <v>297586</v>
      </c>
    </row>
    <row r="36" spans="4:6" ht="12.75">
      <c r="D36" s="57">
        <f>SUM(D29:D35)</f>
        <v>2244983</v>
      </c>
      <c r="E36" s="50"/>
      <c r="F36" s="57">
        <f>SUM(F29:F35)</f>
        <v>1755787</v>
      </c>
    </row>
    <row r="37" spans="4:6" ht="12.75">
      <c r="D37" s="50"/>
      <c r="E37" s="50"/>
      <c r="F37" s="50"/>
    </row>
    <row r="38" spans="1:6" ht="12.75">
      <c r="A38">
        <v>8</v>
      </c>
      <c r="B38" t="s">
        <v>95</v>
      </c>
      <c r="D38" s="50">
        <f>+D26-D36</f>
        <v>63940</v>
      </c>
      <c r="E38" s="50"/>
      <c r="F38" s="50">
        <f>+F26-F36</f>
        <v>746002</v>
      </c>
    </row>
    <row r="39" spans="4:6" ht="13.5" thickBot="1">
      <c r="D39" s="55">
        <f>+D16+D38</f>
        <v>12161410</v>
      </c>
      <c r="E39" s="50"/>
      <c r="F39" s="55">
        <f>+F16+F38</f>
        <v>12808494</v>
      </c>
    </row>
    <row r="40" spans="4:6" ht="13.5" thickTop="1">
      <c r="D40" s="50"/>
      <c r="E40" s="50"/>
      <c r="F40" s="50"/>
    </row>
    <row r="41" spans="4:6" ht="12.75">
      <c r="D41" s="50"/>
      <c r="E41" s="50"/>
      <c r="F41" s="50"/>
    </row>
    <row r="42" spans="1:6" ht="12.75">
      <c r="A42">
        <v>9</v>
      </c>
      <c r="B42" t="s">
        <v>96</v>
      </c>
      <c r="D42" s="50"/>
      <c r="E42" s="50"/>
      <c r="F42" s="50"/>
    </row>
    <row r="43" spans="2:6" ht="12.75">
      <c r="B43" t="s">
        <v>97</v>
      </c>
      <c r="D43" s="50">
        <v>1859914</v>
      </c>
      <c r="E43" s="50"/>
      <c r="F43" s="50">
        <v>1859914</v>
      </c>
    </row>
    <row r="44" spans="2:6" ht="12.75">
      <c r="B44" t="s">
        <v>98</v>
      </c>
      <c r="D44" s="50"/>
      <c r="E44" s="50"/>
      <c r="F44" s="50"/>
    </row>
    <row r="45" spans="3:6" ht="12.75">
      <c r="C45" s="61" t="s">
        <v>99</v>
      </c>
      <c r="D45" s="50">
        <v>460882</v>
      </c>
      <c r="E45" s="50"/>
      <c r="F45" s="50">
        <v>460882</v>
      </c>
    </row>
    <row r="46" spans="3:6" ht="12.75">
      <c r="C46" s="61" t="s">
        <v>100</v>
      </c>
      <c r="D46" s="50">
        <v>38921</v>
      </c>
      <c r="E46" s="50"/>
      <c r="F46" s="50">
        <v>38921</v>
      </c>
    </row>
    <row r="47" spans="3:6" ht="12.75">
      <c r="C47" s="61" t="s">
        <v>101</v>
      </c>
      <c r="D47" s="50">
        <v>37156</v>
      </c>
      <c r="E47" s="50"/>
      <c r="F47" s="50">
        <v>37364</v>
      </c>
    </row>
    <row r="48" spans="3:6" ht="12.75">
      <c r="C48" s="61" t="s">
        <v>102</v>
      </c>
      <c r="D48" s="50">
        <v>10839</v>
      </c>
      <c r="E48" s="50"/>
      <c r="F48" s="50">
        <v>30413</v>
      </c>
    </row>
    <row r="49" spans="3:6" ht="12.75">
      <c r="C49" s="61" t="s">
        <v>103</v>
      </c>
      <c r="D49" s="53">
        <v>6527528</v>
      </c>
      <c r="E49" s="50"/>
      <c r="F49" s="53">
        <v>5447604</v>
      </c>
    </row>
    <row r="50" spans="4:6" ht="12.75">
      <c r="D50" s="50">
        <f>SUM(D43:D49)</f>
        <v>8935240</v>
      </c>
      <c r="E50" s="50"/>
      <c r="F50" s="50">
        <f>SUM(F43:F49)</f>
        <v>7875098</v>
      </c>
    </row>
    <row r="51" spans="4:6" ht="12.75">
      <c r="D51" s="50"/>
      <c r="E51" s="50"/>
      <c r="F51" s="50"/>
    </row>
    <row r="52" spans="1:6" ht="12.75">
      <c r="A52">
        <v>10</v>
      </c>
      <c r="B52" t="s">
        <v>104</v>
      </c>
      <c r="D52" s="50">
        <v>100438</v>
      </c>
      <c r="E52" s="50"/>
      <c r="F52" s="50">
        <v>57598</v>
      </c>
    </row>
    <row r="53" spans="1:6" ht="12.75">
      <c r="A53">
        <v>11</v>
      </c>
      <c r="B53" t="s">
        <v>105</v>
      </c>
      <c r="D53" s="50">
        <v>3111229</v>
      </c>
      <c r="E53" s="50"/>
      <c r="F53" s="50">
        <v>4857445</v>
      </c>
    </row>
    <row r="54" spans="1:6" ht="12.75">
      <c r="A54">
        <v>12</v>
      </c>
      <c r="B54" t="s">
        <v>106</v>
      </c>
      <c r="D54" s="50"/>
      <c r="E54" s="50"/>
      <c r="F54" s="50"/>
    </row>
    <row r="55" spans="3:6" ht="12.75">
      <c r="C55" s="61" t="s">
        <v>107</v>
      </c>
      <c r="D55" s="53">
        <v>14503</v>
      </c>
      <c r="E55" s="50"/>
      <c r="F55" s="53">
        <v>18353</v>
      </c>
    </row>
    <row r="56" spans="4:6" ht="13.5" thickBot="1">
      <c r="D56" s="55">
        <f>SUM(D50:D55)</f>
        <v>12161410</v>
      </c>
      <c r="E56" s="50"/>
      <c r="F56" s="55">
        <f>SUM(F50:F55)</f>
        <v>12808494</v>
      </c>
    </row>
    <row r="57" spans="4:6" ht="13.5" thickTop="1">
      <c r="D57" s="50"/>
      <c r="E57" s="50"/>
      <c r="F57" s="50"/>
    </row>
    <row r="58" spans="1:6" ht="13.5" thickBot="1">
      <c r="A58">
        <v>13</v>
      </c>
      <c r="B58" t="s">
        <v>108</v>
      </c>
      <c r="D58" s="62">
        <f>(D50-(D14+D15))/D43*100</f>
        <v>457.33238203486826</v>
      </c>
      <c r="E58" s="50"/>
      <c r="F58" s="62">
        <f>(F50-(F14+F15))/F43*100</f>
        <v>398.19787366512645</v>
      </c>
    </row>
    <row r="59" ht="13.5" thickTop="1"/>
  </sheetData>
  <sheetProtection password="CDA6" sheet="1" objects="1" scenarios="1"/>
  <printOptions/>
  <pageMargins left="0.75" right="0.75" top="1" bottom="1" header="0.5" footer="0.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U207"/>
  <sheetViews>
    <sheetView tabSelected="1" view="pageBreakPreview" zoomScale="60" zoomScaleNormal="75" workbookViewId="0" topLeftCell="A1">
      <selection activeCell="M8" sqref="M8"/>
    </sheetView>
  </sheetViews>
  <sheetFormatPr defaultColWidth="9.140625" defaultRowHeight="12.75"/>
  <cols>
    <col min="1" max="1" width="4.140625" style="3" customWidth="1"/>
    <col min="2" max="2" width="3.28125" style="3" customWidth="1"/>
    <col min="3" max="3" width="6.28125" style="3" customWidth="1"/>
    <col min="4" max="4" width="5.28125" style="3" customWidth="1"/>
    <col min="5" max="5" width="3.00390625" style="3" customWidth="1"/>
    <col min="6" max="6" width="13.00390625" style="3" customWidth="1"/>
    <col min="7" max="7" width="14.28125" style="3" customWidth="1"/>
    <col min="8" max="8" width="4.140625" style="3" customWidth="1"/>
    <col min="9" max="9" width="17.140625" style="3" customWidth="1"/>
    <col min="10" max="10" width="2.140625" style="3" customWidth="1"/>
    <col min="11" max="11" width="14.421875" style="3" customWidth="1"/>
    <col min="12" max="12" width="3.421875" style="3" customWidth="1"/>
    <col min="13" max="13" width="5.8515625" style="3" customWidth="1"/>
    <col min="14" max="14" width="12.00390625" style="3" customWidth="1"/>
    <col min="15" max="15" width="4.57421875" style="3" customWidth="1"/>
    <col min="16" max="16" width="4.8515625" style="3" customWidth="1"/>
    <col min="17" max="17" width="6.28125" style="3" customWidth="1"/>
    <col min="18" max="18" width="7.8515625" style="3" customWidth="1"/>
    <col min="19" max="19" width="9.7109375" style="3" customWidth="1"/>
    <col min="20" max="20" width="7.8515625" style="3" customWidth="1"/>
    <col min="21" max="21" width="16.7109375" style="3" customWidth="1"/>
    <col min="22" max="16384" width="7.8515625" style="3" customWidth="1"/>
  </cols>
  <sheetData>
    <row r="1" spans="1:16" ht="15.75">
      <c r="A1" s="6"/>
      <c r="B1" s="6" t="s">
        <v>109</v>
      </c>
      <c r="C1" s="6"/>
      <c r="D1" s="6"/>
      <c r="E1" s="6"/>
      <c r="F1" s="6"/>
      <c r="G1" s="6"/>
      <c r="H1" s="6"/>
      <c r="I1" s="6"/>
      <c r="J1" s="6"/>
      <c r="P1" s="7"/>
    </row>
    <row r="2" spans="1:19" ht="15.75">
      <c r="A2" s="6"/>
      <c r="B2" s="6"/>
      <c r="C2" s="6"/>
      <c r="D2" s="6"/>
      <c r="E2" s="6"/>
      <c r="F2" s="6"/>
      <c r="G2" s="6"/>
      <c r="H2" s="6"/>
      <c r="I2" s="6"/>
      <c r="J2" s="6"/>
      <c r="K2" s="6"/>
      <c r="M2" s="8"/>
      <c r="P2" s="7"/>
      <c r="S2" s="9"/>
    </row>
    <row r="3" spans="1:15" ht="15">
      <c r="A3" s="6" t="s">
        <v>110</v>
      </c>
      <c r="B3" s="6" t="s">
        <v>111</v>
      </c>
      <c r="C3" s="6"/>
      <c r="D3" s="6"/>
      <c r="E3" s="6"/>
      <c r="F3" s="6"/>
      <c r="G3" s="6"/>
      <c r="H3" s="6"/>
      <c r="I3" s="6"/>
      <c r="J3" s="6"/>
      <c r="K3" s="6"/>
      <c r="L3" s="6"/>
      <c r="M3" s="6"/>
      <c r="N3" s="6"/>
      <c r="O3" s="6"/>
    </row>
    <row r="4" spans="1:16" ht="45" customHeight="1">
      <c r="A4" s="6"/>
      <c r="B4" s="64" t="s">
        <v>229</v>
      </c>
      <c r="C4" s="64"/>
      <c r="D4" s="64"/>
      <c r="E4" s="64"/>
      <c r="F4" s="64"/>
      <c r="G4" s="64"/>
      <c r="H4" s="64"/>
      <c r="I4" s="64"/>
      <c r="J4" s="64"/>
      <c r="K4" s="64"/>
      <c r="L4" s="64"/>
      <c r="M4" s="64"/>
      <c r="N4" s="64"/>
      <c r="O4" s="64"/>
      <c r="P4" s="64"/>
    </row>
    <row r="5" spans="1:16" ht="15">
      <c r="A5" s="6"/>
      <c r="B5" s="6"/>
      <c r="C5" s="6"/>
      <c r="D5" s="6"/>
      <c r="E5" s="6"/>
      <c r="F5" s="6"/>
      <c r="G5" s="6"/>
      <c r="H5" s="6"/>
      <c r="I5" s="6"/>
      <c r="J5" s="6"/>
      <c r="K5" s="6"/>
      <c r="L5" s="6"/>
      <c r="M5" s="6"/>
      <c r="N5" s="6"/>
      <c r="O5" s="6"/>
      <c r="P5" s="6"/>
    </row>
    <row r="6" spans="1:16" ht="15">
      <c r="A6" s="6" t="s">
        <v>112</v>
      </c>
      <c r="B6" s="6" t="s">
        <v>113</v>
      </c>
      <c r="C6" s="6"/>
      <c r="D6" s="6"/>
      <c r="E6" s="6"/>
      <c r="F6" s="6"/>
      <c r="G6" s="6"/>
      <c r="H6" s="6"/>
      <c r="I6" s="6"/>
      <c r="J6" s="6"/>
      <c r="K6" s="6"/>
      <c r="L6" s="6"/>
      <c r="M6" s="6"/>
      <c r="N6" s="6"/>
      <c r="O6" s="6"/>
      <c r="P6" s="6"/>
    </row>
    <row r="7" spans="1:16" ht="15">
      <c r="A7" s="6"/>
      <c r="B7" s="6" t="s">
        <v>114</v>
      </c>
      <c r="C7" s="6"/>
      <c r="D7" s="6"/>
      <c r="E7" s="6"/>
      <c r="F7" s="6"/>
      <c r="G7" s="6"/>
      <c r="H7" s="6"/>
      <c r="I7" s="6"/>
      <c r="J7" s="6"/>
      <c r="K7" s="6"/>
      <c r="L7" s="6"/>
      <c r="M7" s="6"/>
      <c r="N7" s="6"/>
      <c r="O7" s="6"/>
      <c r="P7" s="6"/>
    </row>
    <row r="8" spans="1:16" ht="15">
      <c r="A8" s="6"/>
      <c r="B8" s="6"/>
      <c r="C8" s="6"/>
      <c r="D8" s="6"/>
      <c r="E8" s="6"/>
      <c r="F8" s="6"/>
      <c r="G8" s="6"/>
      <c r="H8" s="6"/>
      <c r="I8" s="6"/>
      <c r="J8" s="6"/>
      <c r="K8" s="6"/>
      <c r="L8" s="6"/>
      <c r="M8" s="6"/>
      <c r="N8" s="6"/>
      <c r="O8" s="6"/>
      <c r="P8" s="6"/>
    </row>
    <row r="9" spans="1:16" ht="15">
      <c r="A9" s="6" t="s">
        <v>115</v>
      </c>
      <c r="B9" s="6" t="s">
        <v>116</v>
      </c>
      <c r="C9" s="6"/>
      <c r="D9" s="6"/>
      <c r="E9" s="6"/>
      <c r="F9" s="6"/>
      <c r="G9" s="6"/>
      <c r="H9" s="6"/>
      <c r="I9" s="6"/>
      <c r="J9" s="6"/>
      <c r="K9" s="6"/>
      <c r="L9" s="6"/>
      <c r="M9" s="6"/>
      <c r="N9" s="6"/>
      <c r="O9" s="6"/>
      <c r="P9" s="6"/>
    </row>
    <row r="10" spans="1:16" ht="15">
      <c r="A10" s="6"/>
      <c r="B10" s="6" t="s">
        <v>117</v>
      </c>
      <c r="C10" s="6"/>
      <c r="D10" s="6"/>
      <c r="E10" s="6"/>
      <c r="F10" s="6"/>
      <c r="G10" s="6"/>
      <c r="H10" s="6"/>
      <c r="I10" s="6"/>
      <c r="J10" s="6"/>
      <c r="K10" s="6"/>
      <c r="L10" s="6"/>
      <c r="M10" s="6"/>
      <c r="N10" s="6"/>
      <c r="O10" s="6"/>
      <c r="P10" s="6"/>
    </row>
    <row r="11" spans="1:16" ht="15">
      <c r="A11" s="6"/>
      <c r="B11" s="6"/>
      <c r="C11" s="6"/>
      <c r="D11" s="6"/>
      <c r="E11" s="6"/>
      <c r="F11" s="6"/>
      <c r="G11" s="6"/>
      <c r="H11" s="6"/>
      <c r="I11" s="6"/>
      <c r="J11" s="6"/>
      <c r="K11" s="6"/>
      <c r="L11" s="6"/>
      <c r="M11" s="6"/>
      <c r="N11" s="6"/>
      <c r="O11" s="6"/>
      <c r="P11" s="6"/>
    </row>
    <row r="12" spans="1:16" ht="15">
      <c r="A12" s="6" t="s">
        <v>118</v>
      </c>
      <c r="B12" s="10" t="s">
        <v>119</v>
      </c>
      <c r="C12" s="6"/>
      <c r="D12" s="6"/>
      <c r="E12" s="6"/>
      <c r="F12" s="6"/>
      <c r="G12" s="6"/>
      <c r="H12" s="6"/>
      <c r="I12" s="6"/>
      <c r="J12" s="6"/>
      <c r="K12" s="6"/>
      <c r="L12" s="6"/>
      <c r="M12" s="6"/>
      <c r="N12" s="6"/>
      <c r="O12" s="6"/>
      <c r="P12" s="6"/>
    </row>
    <row r="13" spans="1:21" ht="15">
      <c r="A13" s="6"/>
      <c r="B13" s="6"/>
      <c r="C13" s="6"/>
      <c r="D13" s="6"/>
      <c r="E13" s="6"/>
      <c r="F13" s="6"/>
      <c r="G13" s="6"/>
      <c r="H13" s="11" t="s">
        <v>120</v>
      </c>
      <c r="I13" s="11" t="s">
        <v>121</v>
      </c>
      <c r="J13" s="11"/>
      <c r="K13" s="11"/>
      <c r="L13" s="6"/>
      <c r="M13" s="6"/>
      <c r="N13" s="6"/>
      <c r="O13" s="6"/>
      <c r="P13" s="6"/>
      <c r="S13" s="6"/>
      <c r="T13" s="11"/>
      <c r="U13" s="11"/>
    </row>
    <row r="14" spans="1:21" ht="15">
      <c r="A14" s="6"/>
      <c r="B14" s="6"/>
      <c r="C14" s="6"/>
      <c r="D14" s="6"/>
      <c r="E14" s="6"/>
      <c r="F14" s="6"/>
      <c r="G14" s="12" t="s">
        <v>17</v>
      </c>
      <c r="H14" s="12"/>
      <c r="I14" s="12" t="s">
        <v>17</v>
      </c>
      <c r="J14" s="12"/>
      <c r="K14" s="12"/>
      <c r="L14" s="6"/>
      <c r="M14" s="6"/>
      <c r="N14" s="6"/>
      <c r="O14" s="6"/>
      <c r="P14" s="6"/>
      <c r="S14" s="12"/>
      <c r="T14" s="12"/>
      <c r="U14" s="12"/>
    </row>
    <row r="15" spans="1:21" ht="15">
      <c r="A15" s="6"/>
      <c r="B15" s="6"/>
      <c r="C15" s="6"/>
      <c r="D15" s="6"/>
      <c r="E15" s="6"/>
      <c r="F15" s="6"/>
      <c r="G15" s="6"/>
      <c r="H15" s="6"/>
      <c r="I15" s="6"/>
      <c r="J15" s="6"/>
      <c r="K15" s="10"/>
      <c r="L15" s="6"/>
      <c r="M15" s="6"/>
      <c r="N15" s="6"/>
      <c r="O15" s="6"/>
      <c r="P15" s="6"/>
      <c r="S15" s="6"/>
      <c r="T15" s="6"/>
      <c r="U15" s="6"/>
    </row>
    <row r="16" spans="1:21" ht="15">
      <c r="A16" s="6"/>
      <c r="B16" s="10" t="s">
        <v>122</v>
      </c>
      <c r="C16" s="6"/>
      <c r="D16" s="10"/>
      <c r="E16" s="10"/>
      <c r="F16" s="10"/>
      <c r="G16" s="13"/>
      <c r="H16" s="13"/>
      <c r="I16" s="13"/>
      <c r="J16" s="14"/>
      <c r="K16" s="10"/>
      <c r="L16" s="6"/>
      <c r="M16" s="6"/>
      <c r="N16" s="6"/>
      <c r="O16" s="6"/>
      <c r="P16" s="6"/>
      <c r="S16" s="13"/>
      <c r="T16" s="13"/>
      <c r="U16" s="13"/>
    </row>
    <row r="17" spans="1:21" ht="15">
      <c r="A17" s="6"/>
      <c r="B17" s="10" t="s">
        <v>123</v>
      </c>
      <c r="C17" s="6"/>
      <c r="D17" s="10"/>
      <c r="E17" s="10"/>
      <c r="F17" s="10"/>
      <c r="G17" s="13"/>
      <c r="H17" s="13"/>
      <c r="I17" s="13"/>
      <c r="J17" s="14"/>
      <c r="K17" s="10"/>
      <c r="L17" s="6"/>
      <c r="M17" s="6"/>
      <c r="N17" s="6"/>
      <c r="O17" s="6"/>
      <c r="P17" s="6"/>
      <c r="S17" s="13"/>
      <c r="T17" s="13"/>
      <c r="U17" s="13"/>
    </row>
    <row r="18" spans="1:21" ht="15">
      <c r="A18" s="6"/>
      <c r="B18" s="10" t="s">
        <v>124</v>
      </c>
      <c r="C18" s="6"/>
      <c r="D18" s="10"/>
      <c r="E18" s="10"/>
      <c r="F18" s="10"/>
      <c r="G18" s="13"/>
      <c r="H18" s="13"/>
      <c r="I18" s="13"/>
      <c r="J18" s="14"/>
      <c r="K18" s="10"/>
      <c r="L18" s="6"/>
      <c r="M18" s="6"/>
      <c r="N18" s="6"/>
      <c r="O18" s="6"/>
      <c r="P18" s="6"/>
      <c r="S18" s="13"/>
      <c r="T18" s="13"/>
      <c r="U18" s="13"/>
    </row>
    <row r="19" spans="1:21" ht="15">
      <c r="A19" s="6"/>
      <c r="B19" s="10"/>
      <c r="C19" s="10"/>
      <c r="D19" s="10"/>
      <c r="E19" s="10"/>
      <c r="F19" s="10"/>
      <c r="G19" s="13"/>
      <c r="H19" s="13"/>
      <c r="I19" s="13"/>
      <c r="J19" s="14"/>
      <c r="K19" s="10"/>
      <c r="L19" s="6"/>
      <c r="M19" s="6"/>
      <c r="N19" s="6"/>
      <c r="O19" s="6"/>
      <c r="P19" s="6"/>
      <c r="S19" s="13"/>
      <c r="T19" s="13"/>
      <c r="U19" s="13"/>
    </row>
    <row r="20" spans="1:21" ht="15">
      <c r="A20" s="6"/>
      <c r="B20" s="10" t="s">
        <v>125</v>
      </c>
      <c r="C20" s="6"/>
      <c r="D20" s="10"/>
      <c r="E20" s="10"/>
      <c r="F20" s="10"/>
      <c r="G20" s="13"/>
      <c r="H20" s="13"/>
      <c r="I20" s="13"/>
      <c r="J20" s="14"/>
      <c r="K20" s="10"/>
      <c r="L20" s="6"/>
      <c r="M20" s="6"/>
      <c r="N20" s="6"/>
      <c r="O20" s="6"/>
      <c r="P20" s="6"/>
      <c r="S20" s="13"/>
      <c r="T20" s="13"/>
      <c r="U20" s="13"/>
    </row>
    <row r="21" spans="1:21" ht="15">
      <c r="A21" s="6"/>
      <c r="B21" s="10"/>
      <c r="C21" s="15" t="s">
        <v>126</v>
      </c>
      <c r="D21" s="10"/>
      <c r="E21" s="10"/>
      <c r="F21" s="10"/>
      <c r="G21" s="16">
        <v>8162</v>
      </c>
      <c r="H21" s="13"/>
      <c r="I21" s="16">
        <v>20743</v>
      </c>
      <c r="J21" s="14"/>
      <c r="K21" s="17"/>
      <c r="L21" s="6"/>
      <c r="M21" s="6"/>
      <c r="N21" s="6"/>
      <c r="O21" s="6"/>
      <c r="P21" s="6"/>
      <c r="S21" s="16"/>
      <c r="T21" s="13"/>
      <c r="U21" s="16"/>
    </row>
    <row r="22" spans="1:21" ht="15">
      <c r="A22" s="6"/>
      <c r="B22" s="10"/>
      <c r="C22" s="15" t="s">
        <v>127</v>
      </c>
      <c r="D22" s="10"/>
      <c r="E22" s="10"/>
      <c r="F22" s="10"/>
      <c r="G22" s="13">
        <v>132</v>
      </c>
      <c r="H22" s="13"/>
      <c r="I22" s="13">
        <v>-711</v>
      </c>
      <c r="J22" s="14"/>
      <c r="K22" s="17"/>
      <c r="L22" s="6"/>
      <c r="M22" s="6"/>
      <c r="N22" s="6"/>
      <c r="O22" s="6"/>
      <c r="P22" s="6"/>
      <c r="S22" s="13"/>
      <c r="T22" s="13"/>
      <c r="U22" s="13"/>
    </row>
    <row r="23" spans="1:21" ht="15">
      <c r="A23" s="6"/>
      <c r="B23" s="10"/>
      <c r="C23" s="10"/>
      <c r="D23" s="10"/>
      <c r="E23" s="10"/>
      <c r="F23" s="10"/>
      <c r="G23" s="13"/>
      <c r="H23" s="13"/>
      <c r="I23" s="13"/>
      <c r="J23" s="14"/>
      <c r="K23" s="17"/>
      <c r="L23" s="6"/>
      <c r="M23" s="6"/>
      <c r="N23" s="6"/>
      <c r="O23" s="6"/>
      <c r="P23" s="6"/>
      <c r="S23" s="13"/>
      <c r="T23" s="13"/>
      <c r="U23" s="13"/>
    </row>
    <row r="24" spans="1:21" ht="15">
      <c r="A24" s="6"/>
      <c r="B24" s="10" t="s">
        <v>128</v>
      </c>
      <c r="C24" s="10"/>
      <c r="D24" s="10"/>
      <c r="E24" s="10"/>
      <c r="F24" s="10"/>
      <c r="G24" s="13">
        <v>-3987</v>
      </c>
      <c r="H24" s="13"/>
      <c r="I24" s="13">
        <v>-3850</v>
      </c>
      <c r="J24" s="14"/>
      <c r="K24" s="17"/>
      <c r="L24" s="6"/>
      <c r="M24" s="6"/>
      <c r="N24" s="6"/>
      <c r="O24" s="6"/>
      <c r="P24" s="6"/>
      <c r="S24" s="13"/>
      <c r="T24" s="13"/>
      <c r="U24" s="13"/>
    </row>
    <row r="25" spans="1:21" ht="15">
      <c r="A25" s="6"/>
      <c r="B25" s="10"/>
      <c r="C25" s="10"/>
      <c r="D25" s="10"/>
      <c r="E25" s="10"/>
      <c r="F25" s="10"/>
      <c r="G25" s="13"/>
      <c r="H25" s="13"/>
      <c r="I25" s="13"/>
      <c r="J25" s="14"/>
      <c r="K25" s="10"/>
      <c r="L25" s="6"/>
      <c r="M25" s="6"/>
      <c r="N25" s="6"/>
      <c r="O25" s="6"/>
      <c r="P25" s="6"/>
      <c r="S25" s="13"/>
      <c r="T25" s="13"/>
      <c r="U25" s="13"/>
    </row>
    <row r="26" spans="1:21" ht="15.75" thickBot="1">
      <c r="A26" s="6"/>
      <c r="B26" s="10"/>
      <c r="C26" s="10"/>
      <c r="D26" s="18"/>
      <c r="E26" s="10"/>
      <c r="F26" s="10"/>
      <c r="G26" s="19">
        <f>SUM(G21:G24)</f>
        <v>4307</v>
      </c>
      <c r="H26" s="13"/>
      <c r="I26" s="19">
        <f>SUM(I21:I24)</f>
        <v>16182</v>
      </c>
      <c r="J26" s="13"/>
      <c r="K26" s="20"/>
      <c r="L26" s="6"/>
      <c r="M26" s="6"/>
      <c r="N26" s="6"/>
      <c r="O26" s="6"/>
      <c r="P26" s="6"/>
      <c r="S26" s="20"/>
      <c r="T26" s="13"/>
      <c r="U26" s="20"/>
    </row>
    <row r="27" spans="1:16" ht="15.75" thickTop="1">
      <c r="A27" s="6"/>
      <c r="B27" s="10"/>
      <c r="C27" s="10"/>
      <c r="D27" s="10"/>
      <c r="E27" s="10"/>
      <c r="F27" s="10"/>
      <c r="G27" s="13"/>
      <c r="H27" s="13"/>
      <c r="I27" s="13"/>
      <c r="J27" s="14"/>
      <c r="K27" s="6"/>
      <c r="L27" s="6"/>
      <c r="M27" s="6"/>
      <c r="N27" s="6"/>
      <c r="O27" s="6"/>
      <c r="P27" s="6"/>
    </row>
    <row r="28" spans="1:16" ht="15">
      <c r="A28" s="6"/>
      <c r="B28" s="64" t="s">
        <v>230</v>
      </c>
      <c r="C28" s="71"/>
      <c r="D28" s="71"/>
      <c r="E28" s="71"/>
      <c r="F28" s="71"/>
      <c r="G28" s="71"/>
      <c r="H28" s="71"/>
      <c r="I28" s="71"/>
      <c r="J28" s="71"/>
      <c r="K28" s="71"/>
      <c r="L28" s="71"/>
      <c r="M28" s="71"/>
      <c r="N28" s="71"/>
      <c r="O28" s="71"/>
      <c r="P28" s="71"/>
    </row>
    <row r="29" spans="1:16" ht="15">
      <c r="A29" s="6"/>
      <c r="B29" s="71"/>
      <c r="C29" s="71"/>
      <c r="D29" s="71"/>
      <c r="E29" s="71"/>
      <c r="F29" s="71"/>
      <c r="G29" s="71"/>
      <c r="H29" s="71"/>
      <c r="I29" s="71"/>
      <c r="J29" s="71"/>
      <c r="K29" s="71"/>
      <c r="L29" s="71"/>
      <c r="M29" s="71"/>
      <c r="N29" s="71"/>
      <c r="O29" s="71"/>
      <c r="P29" s="71"/>
    </row>
    <row r="30" spans="1:16" ht="15">
      <c r="A30" s="6"/>
      <c r="B30" s="71"/>
      <c r="C30" s="71"/>
      <c r="D30" s="71"/>
      <c r="E30" s="71"/>
      <c r="F30" s="71"/>
      <c r="G30" s="71"/>
      <c r="H30" s="71"/>
      <c r="I30" s="71"/>
      <c r="J30" s="71"/>
      <c r="K30" s="71"/>
      <c r="L30" s="71"/>
      <c r="M30" s="71"/>
      <c r="N30" s="71"/>
      <c r="O30" s="71"/>
      <c r="P30" s="71"/>
    </row>
    <row r="31" spans="1:16" ht="15">
      <c r="A31" s="6"/>
      <c r="B31" s="6"/>
      <c r="C31" s="6"/>
      <c r="D31" s="6"/>
      <c r="E31" s="6"/>
      <c r="F31" s="6"/>
      <c r="G31" s="14"/>
      <c r="H31" s="14"/>
      <c r="I31" s="14"/>
      <c r="J31" s="14"/>
      <c r="K31" s="6"/>
      <c r="L31" s="6"/>
      <c r="M31" s="6"/>
      <c r="N31" s="6"/>
      <c r="O31" s="6"/>
      <c r="P31" s="6"/>
    </row>
    <row r="32" spans="1:16" ht="15">
      <c r="A32" s="6" t="s">
        <v>129</v>
      </c>
      <c r="B32" s="6" t="s">
        <v>130</v>
      </c>
      <c r="C32" s="6"/>
      <c r="D32" s="6"/>
      <c r="E32" s="6"/>
      <c r="F32" s="6"/>
      <c r="G32" s="6"/>
      <c r="H32" s="6"/>
      <c r="I32" s="6"/>
      <c r="J32" s="6"/>
      <c r="K32" s="21"/>
      <c r="L32" s="6"/>
      <c r="M32" s="6"/>
      <c r="N32" s="6"/>
      <c r="O32" s="6"/>
      <c r="P32" s="6"/>
    </row>
    <row r="33" spans="1:16" ht="15">
      <c r="A33" s="6"/>
      <c r="B33" s="6" t="s">
        <v>131</v>
      </c>
      <c r="C33" s="6"/>
      <c r="D33" s="6"/>
      <c r="E33" s="6"/>
      <c r="F33" s="6"/>
      <c r="G33" s="6"/>
      <c r="H33" s="6"/>
      <c r="I33" s="6"/>
      <c r="J33" s="6"/>
      <c r="K33" s="6"/>
      <c r="L33" s="6"/>
      <c r="M33" s="6"/>
      <c r="N33" s="6"/>
      <c r="O33" s="6"/>
      <c r="P33" s="6"/>
    </row>
    <row r="34" spans="1:16" ht="15">
      <c r="A34" s="6"/>
      <c r="B34" s="6"/>
      <c r="C34" s="6"/>
      <c r="D34" s="6"/>
      <c r="E34" s="6"/>
      <c r="F34" s="6"/>
      <c r="G34" s="6"/>
      <c r="H34" s="6"/>
      <c r="I34" s="6"/>
      <c r="J34" s="6"/>
      <c r="K34" s="6"/>
      <c r="L34" s="6"/>
      <c r="M34" s="6"/>
      <c r="N34" s="6"/>
      <c r="O34" s="6"/>
      <c r="P34" s="6"/>
    </row>
    <row r="35" spans="1:16" ht="15.75">
      <c r="A35" s="6" t="s">
        <v>132</v>
      </c>
      <c r="B35" s="6" t="s">
        <v>133</v>
      </c>
      <c r="C35" s="6"/>
      <c r="D35" s="6"/>
      <c r="E35" s="6"/>
      <c r="F35" s="6"/>
      <c r="G35" s="6"/>
      <c r="H35" s="6"/>
      <c r="I35" s="6"/>
      <c r="J35" s="6"/>
      <c r="L35" s="22"/>
      <c r="M35" s="6"/>
      <c r="N35" s="6"/>
      <c r="O35" s="6"/>
      <c r="P35" s="6"/>
    </row>
    <row r="36" spans="1:16" ht="30" customHeight="1">
      <c r="A36" s="6" t="s">
        <v>134</v>
      </c>
      <c r="B36" s="23" t="s">
        <v>135</v>
      </c>
      <c r="C36" s="64" t="s">
        <v>136</v>
      </c>
      <c r="D36" s="64"/>
      <c r="E36" s="64"/>
      <c r="F36" s="64"/>
      <c r="G36" s="64"/>
      <c r="H36" s="64"/>
      <c r="I36" s="64"/>
      <c r="J36" s="64"/>
      <c r="K36" s="64"/>
      <c r="L36" s="64"/>
      <c r="M36" s="64"/>
      <c r="N36" s="64"/>
      <c r="O36" s="64"/>
      <c r="P36" s="64"/>
    </row>
    <row r="37" spans="1:16" ht="15">
      <c r="A37" s="6"/>
      <c r="B37" s="6"/>
      <c r="C37" s="6"/>
      <c r="D37" s="6"/>
      <c r="E37" s="6"/>
      <c r="F37" s="6"/>
      <c r="G37" s="6"/>
      <c r="H37" s="6"/>
      <c r="I37" s="6"/>
      <c r="J37" s="6"/>
      <c r="K37" s="6"/>
      <c r="L37" s="6"/>
      <c r="M37" s="6"/>
      <c r="N37" s="6"/>
      <c r="O37" s="6"/>
      <c r="P37" s="6"/>
    </row>
    <row r="38" spans="1:16" ht="15">
      <c r="A38" s="6"/>
      <c r="B38" s="6" t="s">
        <v>137</v>
      </c>
      <c r="C38" s="6" t="s">
        <v>138</v>
      </c>
      <c r="D38" s="6"/>
      <c r="E38" s="6"/>
      <c r="F38" s="6"/>
      <c r="G38" s="6"/>
      <c r="H38" s="6"/>
      <c r="I38" s="6"/>
      <c r="J38" s="6"/>
      <c r="K38" s="6"/>
      <c r="L38" s="6"/>
      <c r="M38" s="6"/>
      <c r="N38" s="6"/>
      <c r="O38" s="6"/>
      <c r="P38" s="6"/>
    </row>
    <row r="39" spans="1:16" ht="15">
      <c r="A39" s="6"/>
      <c r="B39" s="6"/>
      <c r="C39" s="6"/>
      <c r="D39" s="6"/>
      <c r="E39" s="6"/>
      <c r="F39" s="6"/>
      <c r="G39" s="6"/>
      <c r="H39" s="6"/>
      <c r="I39" s="6"/>
      <c r="J39" s="6"/>
      <c r="K39" s="6"/>
      <c r="L39" s="6"/>
      <c r="M39" s="6"/>
      <c r="N39" s="6"/>
      <c r="O39" s="6"/>
      <c r="P39" s="6"/>
    </row>
    <row r="40" spans="1:16" ht="15.75">
      <c r="A40" s="6"/>
      <c r="C40" s="6" t="s">
        <v>83</v>
      </c>
      <c r="D40" s="6"/>
      <c r="E40" s="6"/>
      <c r="F40" s="6"/>
      <c r="H40" s="7"/>
      <c r="I40" s="11" t="s">
        <v>17</v>
      </c>
      <c r="J40" s="8"/>
      <c r="K40" s="6"/>
      <c r="L40" s="6"/>
      <c r="M40" s="6"/>
      <c r="N40" s="6"/>
      <c r="O40" s="6"/>
      <c r="P40" s="6"/>
    </row>
    <row r="41" spans="1:16" ht="15">
      <c r="A41" s="6"/>
      <c r="C41" s="6" t="s">
        <v>139</v>
      </c>
      <c r="D41" s="6"/>
      <c r="E41" s="6"/>
      <c r="F41" s="6"/>
      <c r="H41" s="24"/>
      <c r="I41" s="25">
        <v>10587</v>
      </c>
      <c r="J41" s="24"/>
      <c r="L41" s="6"/>
      <c r="M41" s="6"/>
      <c r="N41" s="6"/>
      <c r="O41" s="6"/>
      <c r="P41" s="6"/>
    </row>
    <row r="42" spans="1:16" ht="15">
      <c r="A42" s="6"/>
      <c r="C42" s="6" t="s">
        <v>140</v>
      </c>
      <c r="D42" s="6"/>
      <c r="E42" s="6"/>
      <c r="F42" s="6"/>
      <c r="H42" s="24"/>
      <c r="I42" s="25">
        <v>6326</v>
      </c>
      <c r="J42" s="24"/>
      <c r="L42" s="6"/>
      <c r="M42" s="6"/>
      <c r="N42" s="6"/>
      <c r="O42" s="6"/>
      <c r="P42" s="6"/>
    </row>
    <row r="43" spans="1:16" ht="15">
      <c r="A43" s="6"/>
      <c r="C43" s="6" t="s">
        <v>141</v>
      </c>
      <c r="D43" s="6"/>
      <c r="E43" s="6"/>
      <c r="F43" s="6"/>
      <c r="H43" s="24"/>
      <c r="I43" s="25">
        <v>6326</v>
      </c>
      <c r="J43" s="24"/>
      <c r="L43" s="6"/>
      <c r="M43" s="6"/>
      <c r="N43" s="6"/>
      <c r="O43" s="6"/>
      <c r="P43" s="6"/>
    </row>
    <row r="44" spans="1:16" ht="15.75">
      <c r="A44" s="6"/>
      <c r="C44" s="6"/>
      <c r="D44" s="6"/>
      <c r="E44" s="6"/>
      <c r="F44" s="6"/>
      <c r="H44" s="24"/>
      <c r="I44" s="25"/>
      <c r="J44" s="24"/>
      <c r="K44" s="6"/>
      <c r="L44" s="6"/>
      <c r="M44" s="8"/>
      <c r="N44" s="6"/>
      <c r="O44" s="6"/>
      <c r="P44" s="6"/>
    </row>
    <row r="45" spans="1:15" ht="15">
      <c r="A45" s="6"/>
      <c r="C45" s="6" t="s">
        <v>142</v>
      </c>
      <c r="D45" s="6"/>
      <c r="E45" s="6"/>
      <c r="F45" s="6"/>
      <c r="H45" s="6"/>
      <c r="I45" s="11" t="s">
        <v>17</v>
      </c>
      <c r="J45" s="6"/>
      <c r="O45" s="6"/>
    </row>
    <row r="46" spans="1:19" ht="15">
      <c r="A46" s="6"/>
      <c r="C46" s="6" t="s">
        <v>139</v>
      </c>
      <c r="D46" s="6"/>
      <c r="E46" s="6"/>
      <c r="F46" s="6"/>
      <c r="H46" s="6"/>
      <c r="I46" s="25">
        <v>183812</v>
      </c>
      <c r="J46" s="6"/>
      <c r="O46" s="6"/>
      <c r="R46" s="26"/>
      <c r="S46" s="26"/>
    </row>
    <row r="47" spans="1:19" ht="15">
      <c r="A47" s="6"/>
      <c r="C47" s="6" t="s">
        <v>140</v>
      </c>
      <c r="D47" s="6"/>
      <c r="E47" s="6"/>
      <c r="F47" s="6"/>
      <c r="H47" s="6"/>
      <c r="I47" s="25">
        <v>183812</v>
      </c>
      <c r="J47" s="6"/>
      <c r="O47" s="6"/>
      <c r="S47" s="26"/>
    </row>
    <row r="48" spans="1:19" ht="15">
      <c r="A48" s="6"/>
      <c r="C48" s="6" t="s">
        <v>141</v>
      </c>
      <c r="D48" s="6"/>
      <c r="E48" s="6"/>
      <c r="F48" s="6"/>
      <c r="H48" s="6"/>
      <c r="I48" s="25">
        <v>184793</v>
      </c>
      <c r="J48" s="6"/>
      <c r="O48" s="6"/>
      <c r="S48" s="26"/>
    </row>
    <row r="49" spans="1:15" ht="15">
      <c r="A49" s="6"/>
      <c r="B49" s="6"/>
      <c r="C49" s="6"/>
      <c r="D49" s="6"/>
      <c r="E49" s="6"/>
      <c r="F49" s="6"/>
      <c r="G49" s="6"/>
      <c r="H49" s="6"/>
      <c r="I49" s="1"/>
      <c r="J49" s="6"/>
      <c r="O49" s="6"/>
    </row>
    <row r="50" spans="1:15" ht="15">
      <c r="A50" s="6" t="s">
        <v>143</v>
      </c>
      <c r="B50" s="6" t="s">
        <v>144</v>
      </c>
      <c r="C50" s="6"/>
      <c r="D50" s="6"/>
      <c r="E50" s="6"/>
      <c r="F50" s="6"/>
      <c r="G50" s="6"/>
      <c r="H50" s="6"/>
      <c r="I50" s="6"/>
      <c r="J50" s="6"/>
      <c r="K50" s="6"/>
      <c r="O50" s="6"/>
    </row>
    <row r="51" spans="1:16" ht="15">
      <c r="A51" s="6"/>
      <c r="B51" s="6" t="s">
        <v>145</v>
      </c>
      <c r="C51" s="6"/>
      <c r="D51" s="6"/>
      <c r="E51" s="6"/>
      <c r="F51" s="6"/>
      <c r="G51" s="6"/>
      <c r="H51" s="6"/>
      <c r="I51" s="6"/>
      <c r="J51" s="6"/>
      <c r="K51" s="6"/>
      <c r="L51" s="6"/>
      <c r="M51" s="6"/>
      <c r="N51" s="6"/>
      <c r="O51" s="6"/>
      <c r="P51" s="6"/>
    </row>
    <row r="52" spans="1:16" ht="15">
      <c r="A52" s="6"/>
      <c r="B52" s="6"/>
      <c r="C52" s="6"/>
      <c r="D52" s="6"/>
      <c r="E52" s="6"/>
      <c r="F52" s="6"/>
      <c r="G52" s="6"/>
      <c r="H52" s="6"/>
      <c r="I52" s="6"/>
      <c r="J52" s="6"/>
      <c r="K52" s="6"/>
      <c r="L52" s="6"/>
      <c r="M52" s="6"/>
      <c r="N52" s="6"/>
      <c r="O52" s="6"/>
      <c r="P52" s="6"/>
    </row>
    <row r="53" spans="1:16" ht="15">
      <c r="A53" s="6" t="s">
        <v>146</v>
      </c>
      <c r="B53" s="6" t="s">
        <v>147</v>
      </c>
      <c r="C53" s="6"/>
      <c r="D53" s="6"/>
      <c r="E53" s="6"/>
      <c r="F53" s="6"/>
      <c r="G53" s="6"/>
      <c r="H53" s="6"/>
      <c r="I53" s="6"/>
      <c r="J53" s="6"/>
      <c r="P53" s="6"/>
    </row>
    <row r="54" spans="1:16" ht="15">
      <c r="A54" s="6"/>
      <c r="B54" s="6" t="s">
        <v>145</v>
      </c>
      <c r="C54" s="6"/>
      <c r="D54" s="6"/>
      <c r="E54" s="6"/>
      <c r="F54" s="6"/>
      <c r="G54" s="6"/>
      <c r="H54" s="6"/>
      <c r="I54" s="6"/>
      <c r="J54" s="6"/>
      <c r="K54" s="6"/>
      <c r="L54" s="6"/>
      <c r="M54" s="6"/>
      <c r="N54" s="6"/>
      <c r="O54" s="6"/>
      <c r="P54" s="6"/>
    </row>
    <row r="55" spans="1:16" ht="15">
      <c r="A55" s="6"/>
      <c r="B55" s="6"/>
      <c r="C55" s="6"/>
      <c r="D55" s="6"/>
      <c r="E55" s="6"/>
      <c r="F55" s="6"/>
      <c r="G55" s="6"/>
      <c r="H55" s="6"/>
      <c r="I55" s="6"/>
      <c r="J55" s="6"/>
      <c r="K55" s="6"/>
      <c r="L55" s="6"/>
      <c r="M55" s="6"/>
      <c r="N55" s="6"/>
      <c r="O55" s="6"/>
      <c r="P55" s="6"/>
    </row>
    <row r="56" spans="1:16" ht="15.75">
      <c r="A56" s="6" t="s">
        <v>148</v>
      </c>
      <c r="B56" s="6" t="s">
        <v>149</v>
      </c>
      <c r="C56" s="6"/>
      <c r="D56" s="6"/>
      <c r="E56" s="6"/>
      <c r="F56" s="6"/>
      <c r="G56" s="6"/>
      <c r="H56" s="6"/>
      <c r="I56" s="6"/>
      <c r="J56" s="6"/>
      <c r="K56" s="6"/>
      <c r="L56" s="8"/>
      <c r="M56" s="6"/>
      <c r="N56" s="6"/>
      <c r="O56" s="6"/>
      <c r="P56" s="6"/>
    </row>
    <row r="57" spans="1:17" ht="36.75" customHeight="1">
      <c r="A57" s="6" t="s">
        <v>134</v>
      </c>
      <c r="B57" s="68" t="s">
        <v>150</v>
      </c>
      <c r="C57" s="68"/>
      <c r="D57" s="68"/>
      <c r="E57" s="68"/>
      <c r="F57" s="68"/>
      <c r="G57" s="68"/>
      <c r="H57" s="68"/>
      <c r="I57" s="68"/>
      <c r="J57" s="68"/>
      <c r="K57" s="68"/>
      <c r="L57" s="68"/>
      <c r="M57" s="68"/>
      <c r="N57" s="68"/>
      <c r="O57" s="68"/>
      <c r="P57" s="68"/>
      <c r="Q57" s="6"/>
    </row>
    <row r="58" spans="1:17" ht="15">
      <c r="A58" s="6"/>
      <c r="B58" s="68"/>
      <c r="C58" s="68"/>
      <c r="D58" s="68"/>
      <c r="E58" s="68"/>
      <c r="F58" s="68"/>
      <c r="G58" s="68"/>
      <c r="H58" s="68"/>
      <c r="I58" s="68"/>
      <c r="J58" s="68"/>
      <c r="K58" s="68"/>
      <c r="L58" s="68"/>
      <c r="M58" s="68"/>
      <c r="N58" s="68"/>
      <c r="O58" s="68"/>
      <c r="P58" s="68"/>
      <c r="Q58" s="6"/>
    </row>
    <row r="59" spans="1:16" ht="15.75">
      <c r="A59" s="6"/>
      <c r="B59" s="6"/>
      <c r="D59" s="6"/>
      <c r="E59" s="6"/>
      <c r="F59" s="6"/>
      <c r="G59" s="6"/>
      <c r="H59" s="6"/>
      <c r="I59" s="6"/>
      <c r="J59" s="6"/>
      <c r="K59" s="6"/>
      <c r="L59" s="6"/>
      <c r="M59" s="6"/>
      <c r="P59" s="7"/>
    </row>
    <row r="60" spans="1:16" ht="15.75">
      <c r="A60" s="6"/>
      <c r="B60" s="6"/>
      <c r="D60" s="6"/>
      <c r="E60" s="6"/>
      <c r="F60" s="6"/>
      <c r="G60" s="6"/>
      <c r="H60" s="6"/>
      <c r="I60" s="6"/>
      <c r="J60" s="6"/>
      <c r="K60" s="6"/>
      <c r="L60" s="6"/>
      <c r="M60" s="6"/>
      <c r="P60" s="7"/>
    </row>
    <row r="61" spans="1:16" ht="15">
      <c r="A61" s="6" t="s">
        <v>151</v>
      </c>
      <c r="B61" s="6" t="s">
        <v>152</v>
      </c>
      <c r="C61" s="6"/>
      <c r="D61" s="6"/>
      <c r="E61" s="6"/>
      <c r="F61" s="6"/>
      <c r="G61" s="6"/>
      <c r="H61" s="6"/>
      <c r="I61" s="6"/>
      <c r="J61" s="6"/>
      <c r="K61" s="6"/>
      <c r="L61" s="6"/>
      <c r="M61" s="6"/>
      <c r="N61" s="6"/>
      <c r="O61" s="6"/>
      <c r="P61" s="6"/>
    </row>
    <row r="62" spans="1:16" ht="15">
      <c r="A62" s="6"/>
      <c r="B62" s="6" t="s">
        <v>135</v>
      </c>
      <c r="C62" s="64" t="s">
        <v>153</v>
      </c>
      <c r="D62" s="64"/>
      <c r="E62" s="64"/>
      <c r="F62" s="64"/>
      <c r="G62" s="64"/>
      <c r="H62" s="64"/>
      <c r="I62" s="64"/>
      <c r="J62" s="64"/>
      <c r="K62" s="64"/>
      <c r="L62" s="64"/>
      <c r="M62" s="64"/>
      <c r="N62" s="64"/>
      <c r="O62" s="64"/>
      <c r="P62" s="64"/>
    </row>
    <row r="63" spans="1:16" ht="15">
      <c r="A63" s="6"/>
      <c r="B63" s="6"/>
      <c r="C63" s="64"/>
      <c r="D63" s="64"/>
      <c r="E63" s="64"/>
      <c r="F63" s="64"/>
      <c r="G63" s="64"/>
      <c r="H63" s="64"/>
      <c r="I63" s="64"/>
      <c r="J63" s="64"/>
      <c r="K63" s="64"/>
      <c r="L63" s="64"/>
      <c r="M63" s="64"/>
      <c r="N63" s="64"/>
      <c r="O63" s="64"/>
      <c r="P63" s="64"/>
    </row>
    <row r="64" spans="1:16" ht="15">
      <c r="A64" s="6"/>
      <c r="B64" s="6"/>
      <c r="C64" s="6"/>
      <c r="D64" s="6"/>
      <c r="E64" s="6"/>
      <c r="F64" s="6"/>
      <c r="G64" s="6"/>
      <c r="H64" s="6"/>
      <c r="I64" s="6"/>
      <c r="J64" s="6"/>
      <c r="K64" s="6"/>
      <c r="L64" s="6"/>
      <c r="M64" s="6"/>
      <c r="N64" s="6"/>
      <c r="O64" s="6"/>
      <c r="P64" s="6"/>
    </row>
    <row r="65" spans="1:16" ht="15">
      <c r="A65" s="6"/>
      <c r="B65" s="6"/>
      <c r="C65" s="6"/>
      <c r="D65" s="6"/>
      <c r="E65" s="6"/>
      <c r="F65" s="6"/>
      <c r="G65" s="12" t="s">
        <v>17</v>
      </c>
      <c r="H65" s="6"/>
      <c r="I65" s="6"/>
      <c r="J65" s="6"/>
      <c r="K65" s="6"/>
      <c r="L65" s="6"/>
      <c r="M65" s="6"/>
      <c r="N65" s="6"/>
      <c r="O65" s="6"/>
      <c r="P65" s="6"/>
    </row>
    <row r="66" spans="1:16" ht="15">
      <c r="A66" s="6"/>
      <c r="B66" s="6"/>
      <c r="C66" s="6"/>
      <c r="D66" s="6"/>
      <c r="E66" s="6"/>
      <c r="F66" s="6"/>
      <c r="G66" s="6"/>
      <c r="H66" s="6"/>
      <c r="I66" s="6"/>
      <c r="J66" s="6"/>
      <c r="K66" s="6"/>
      <c r="L66" s="6"/>
      <c r="M66" s="6"/>
      <c r="N66" s="6"/>
      <c r="O66" s="6"/>
      <c r="P66" s="6"/>
    </row>
    <row r="67" spans="1:16" ht="15">
      <c r="A67" s="6"/>
      <c r="B67" s="6"/>
      <c r="C67" s="6" t="s">
        <v>88</v>
      </c>
      <c r="D67" s="6"/>
      <c r="E67" s="6"/>
      <c r="F67" s="6"/>
      <c r="G67" s="6"/>
      <c r="H67" s="6"/>
      <c r="I67" s="6"/>
      <c r="J67" s="6"/>
      <c r="K67" s="6"/>
      <c r="L67" s="6"/>
      <c r="M67" s="6"/>
      <c r="N67" s="6"/>
      <c r="O67" s="6"/>
      <c r="P67" s="6"/>
    </row>
    <row r="68" spans="1:16" ht="15">
      <c r="A68" s="6"/>
      <c r="B68" s="6"/>
      <c r="C68" s="6" t="s">
        <v>154</v>
      </c>
      <c r="D68" s="6"/>
      <c r="E68" s="6"/>
      <c r="F68" s="6"/>
      <c r="G68" s="27">
        <v>86783</v>
      </c>
      <c r="H68" s="6"/>
      <c r="I68" s="6"/>
      <c r="J68" s="6"/>
      <c r="K68" s="6"/>
      <c r="L68" s="6"/>
      <c r="M68" s="6"/>
      <c r="N68" s="6"/>
      <c r="O68" s="6"/>
      <c r="P68" s="6"/>
    </row>
    <row r="69" spans="1:16" ht="15">
      <c r="A69" s="6"/>
      <c r="B69" s="6"/>
      <c r="C69" s="6" t="s">
        <v>155</v>
      </c>
      <c r="D69" s="6"/>
      <c r="E69" s="6"/>
      <c r="F69" s="6"/>
      <c r="G69" s="27">
        <v>1414171</v>
      </c>
      <c r="H69" s="6"/>
      <c r="I69" s="6"/>
      <c r="J69" s="6"/>
      <c r="K69" s="6"/>
      <c r="L69" s="6"/>
      <c r="M69" s="6"/>
      <c r="N69" s="6"/>
      <c r="O69" s="6"/>
      <c r="P69" s="6"/>
    </row>
    <row r="70" spans="1:16" ht="15">
      <c r="A70" s="6"/>
      <c r="B70" s="6"/>
      <c r="C70" s="6"/>
      <c r="D70" s="6"/>
      <c r="E70" s="6"/>
      <c r="F70" s="6"/>
      <c r="G70" s="28">
        <f>SUM(G68:G69)</f>
        <v>1500954</v>
      </c>
      <c r="H70" s="6"/>
      <c r="I70" s="6"/>
      <c r="J70" s="6"/>
      <c r="K70" s="6"/>
      <c r="L70" s="6"/>
      <c r="M70" s="6"/>
      <c r="N70" s="6"/>
      <c r="O70" s="6"/>
      <c r="P70" s="6"/>
    </row>
    <row r="71" spans="1:16" ht="15">
      <c r="A71" s="6"/>
      <c r="B71" s="6"/>
      <c r="C71" s="6"/>
      <c r="D71" s="6"/>
      <c r="E71" s="6"/>
      <c r="F71" s="6"/>
      <c r="G71" s="29"/>
      <c r="H71" s="6"/>
      <c r="I71" s="6"/>
      <c r="J71" s="6"/>
      <c r="K71" s="6"/>
      <c r="L71" s="6"/>
      <c r="M71" s="6"/>
      <c r="N71" s="6"/>
      <c r="O71" s="6"/>
      <c r="P71" s="6"/>
    </row>
    <row r="72" spans="1:16" ht="15">
      <c r="A72" s="6"/>
      <c r="B72" s="6"/>
      <c r="C72" s="6" t="s">
        <v>105</v>
      </c>
      <c r="D72" s="6"/>
      <c r="E72" s="6"/>
      <c r="F72" s="6"/>
      <c r="G72" s="29"/>
      <c r="H72" s="6"/>
      <c r="I72" s="6"/>
      <c r="J72" s="6"/>
      <c r="K72" s="6"/>
      <c r="L72" s="6"/>
      <c r="M72" s="6"/>
      <c r="N72" s="6"/>
      <c r="O72" s="6"/>
      <c r="P72" s="6"/>
    </row>
    <row r="73" spans="1:16" ht="15">
      <c r="A73" s="6"/>
      <c r="B73" s="6"/>
      <c r="C73" s="6" t="s">
        <v>154</v>
      </c>
      <c r="D73" s="6"/>
      <c r="E73" s="6"/>
      <c r="F73" s="6"/>
      <c r="G73" s="27">
        <v>389569</v>
      </c>
      <c r="H73" s="6"/>
      <c r="I73" s="6"/>
      <c r="J73" s="6"/>
      <c r="K73" s="6"/>
      <c r="L73" s="6"/>
      <c r="M73" s="6"/>
      <c r="N73" s="6"/>
      <c r="O73" s="6"/>
      <c r="P73" s="6"/>
    </row>
    <row r="74" spans="1:16" ht="15">
      <c r="A74" s="6"/>
      <c r="B74" s="6"/>
      <c r="C74" s="6" t="s">
        <v>155</v>
      </c>
      <c r="D74" s="6"/>
      <c r="E74" s="6"/>
      <c r="F74" s="6"/>
      <c r="G74" s="27">
        <v>2721660</v>
      </c>
      <c r="H74" s="6"/>
      <c r="I74" s="6"/>
      <c r="J74" s="6"/>
      <c r="K74" s="6"/>
      <c r="L74" s="6"/>
      <c r="M74" s="6"/>
      <c r="N74" s="6"/>
      <c r="O74" s="6"/>
      <c r="P74" s="6"/>
    </row>
    <row r="75" spans="1:16" ht="15">
      <c r="A75" s="6"/>
      <c r="B75" s="6"/>
      <c r="C75" s="6"/>
      <c r="D75" s="6"/>
      <c r="E75" s="6"/>
      <c r="F75" s="6"/>
      <c r="G75" s="28">
        <f>SUM(G73:G74)</f>
        <v>3111229</v>
      </c>
      <c r="H75" s="6"/>
      <c r="I75" s="6"/>
      <c r="J75" s="6"/>
      <c r="K75" s="6"/>
      <c r="L75" s="6"/>
      <c r="M75" s="6"/>
      <c r="N75" s="6"/>
      <c r="O75" s="6"/>
      <c r="P75" s="6"/>
    </row>
    <row r="76" spans="1:16" ht="15.75" thickBot="1">
      <c r="A76" s="6"/>
      <c r="B76" s="6"/>
      <c r="C76" s="6" t="s">
        <v>156</v>
      </c>
      <c r="D76" s="6"/>
      <c r="E76" s="6"/>
      <c r="F76" s="6"/>
      <c r="G76" s="30">
        <f>+G70+G75</f>
        <v>4612183</v>
      </c>
      <c r="H76" s="6"/>
      <c r="I76" s="6"/>
      <c r="J76" s="6"/>
      <c r="K76" s="6"/>
      <c r="L76" s="6"/>
      <c r="M76" s="6"/>
      <c r="N76" s="6"/>
      <c r="O76" s="6"/>
      <c r="P76" s="6"/>
    </row>
    <row r="77" spans="1:16" ht="15.75" thickTop="1">
      <c r="A77" s="6"/>
      <c r="B77" s="6"/>
      <c r="C77" s="6"/>
      <c r="D77" s="6"/>
      <c r="E77" s="6"/>
      <c r="F77" s="6"/>
      <c r="G77" s="6"/>
      <c r="H77" s="6"/>
      <c r="I77" s="6"/>
      <c r="J77" s="6"/>
      <c r="K77" s="6"/>
      <c r="L77" s="6"/>
      <c r="M77" s="6"/>
      <c r="N77" s="6"/>
      <c r="O77" s="6"/>
      <c r="P77" s="6"/>
    </row>
    <row r="78" spans="1:16" ht="15">
      <c r="A78" s="6"/>
      <c r="B78" s="6" t="s">
        <v>137</v>
      </c>
      <c r="C78" s="6" t="s">
        <v>157</v>
      </c>
      <c r="D78" s="6"/>
      <c r="E78" s="6"/>
      <c r="F78" s="6"/>
      <c r="G78" s="6"/>
      <c r="H78" s="6"/>
      <c r="I78" s="6"/>
      <c r="J78" s="6"/>
      <c r="K78" s="6"/>
      <c r="L78" s="6"/>
      <c r="M78" s="6"/>
      <c r="N78" s="6"/>
      <c r="O78" s="6"/>
      <c r="P78" s="6"/>
    </row>
    <row r="79" spans="1:16" ht="15">
      <c r="A79" s="6"/>
      <c r="B79" s="6"/>
      <c r="C79" s="6"/>
      <c r="D79" s="6"/>
      <c r="E79" s="6"/>
      <c r="F79" s="6"/>
      <c r="G79" s="6"/>
      <c r="H79" s="6"/>
      <c r="I79" s="6"/>
      <c r="J79" s="6"/>
      <c r="K79" s="6"/>
      <c r="L79" s="6"/>
      <c r="M79" s="6"/>
      <c r="N79" s="6"/>
      <c r="O79" s="6"/>
      <c r="P79" s="6"/>
    </row>
    <row r="80" spans="1:16" ht="15">
      <c r="A80" s="6"/>
      <c r="B80" s="6"/>
      <c r="C80" s="6"/>
      <c r="D80" s="6"/>
      <c r="E80" s="6"/>
      <c r="F80" s="6"/>
      <c r="G80" s="12" t="s">
        <v>17</v>
      </c>
      <c r="H80" s="6"/>
      <c r="I80" s="6"/>
      <c r="J80" s="6"/>
      <c r="K80" s="6"/>
      <c r="L80" s="6"/>
      <c r="M80" s="6"/>
      <c r="N80" s="6"/>
      <c r="O80" s="6"/>
      <c r="P80" s="6"/>
    </row>
    <row r="81" spans="1:16" ht="15">
      <c r="A81" s="6"/>
      <c r="B81" s="6"/>
      <c r="C81" s="6"/>
      <c r="D81" s="6"/>
      <c r="E81" s="6"/>
      <c r="F81" s="6"/>
      <c r="G81" s="21"/>
      <c r="H81" s="6"/>
      <c r="I81" s="6"/>
      <c r="J81" s="6"/>
      <c r="K81" s="6"/>
      <c r="L81" s="6"/>
      <c r="M81" s="6"/>
      <c r="N81" s="6"/>
      <c r="O81" s="6"/>
      <c r="P81" s="6"/>
    </row>
    <row r="82" spans="1:16" ht="15">
      <c r="A82" s="6"/>
      <c r="B82" s="6"/>
      <c r="C82" s="6" t="s">
        <v>158</v>
      </c>
      <c r="D82" s="6"/>
      <c r="E82" s="6"/>
      <c r="F82" s="6"/>
      <c r="G82" s="14">
        <v>3807186</v>
      </c>
      <c r="H82" s="6"/>
      <c r="I82" s="6"/>
      <c r="J82" s="6"/>
      <c r="K82" s="6"/>
      <c r="L82" s="6"/>
      <c r="M82" s="6"/>
      <c r="O82" s="6"/>
      <c r="P82" s="6"/>
    </row>
    <row r="83" spans="1:16" ht="15">
      <c r="A83" s="6"/>
      <c r="B83" s="6"/>
      <c r="C83" s="6"/>
      <c r="D83" s="6"/>
      <c r="E83" s="6"/>
      <c r="F83" s="6"/>
      <c r="G83" s="6"/>
      <c r="H83" s="6"/>
      <c r="I83" s="6"/>
      <c r="J83" s="6"/>
      <c r="K83" s="6"/>
      <c r="L83" s="6"/>
      <c r="M83" s="6"/>
      <c r="N83" s="6"/>
      <c r="O83" s="6"/>
      <c r="P83" s="6"/>
    </row>
    <row r="84" spans="1:16" ht="15">
      <c r="A84" s="6" t="s">
        <v>159</v>
      </c>
      <c r="B84" s="6" t="s">
        <v>160</v>
      </c>
      <c r="C84" s="6"/>
      <c r="D84" s="6"/>
      <c r="E84" s="6"/>
      <c r="F84" s="6"/>
      <c r="G84" s="21"/>
      <c r="H84" s="6"/>
      <c r="I84" s="6"/>
      <c r="J84" s="6"/>
      <c r="K84" s="6"/>
      <c r="N84" s="6"/>
      <c r="O84" s="6"/>
      <c r="P84" s="6"/>
    </row>
    <row r="85" spans="1:16" ht="15.75">
      <c r="A85" s="6"/>
      <c r="B85" s="6" t="s">
        <v>161</v>
      </c>
      <c r="C85" s="6"/>
      <c r="D85" s="6"/>
      <c r="E85" s="6"/>
      <c r="F85" s="6"/>
      <c r="G85" s="6"/>
      <c r="H85" s="6"/>
      <c r="I85" s="6"/>
      <c r="J85" s="6"/>
      <c r="K85" s="6"/>
      <c r="L85" s="8"/>
      <c r="N85" s="6"/>
      <c r="O85" s="6"/>
      <c r="P85" s="6"/>
    </row>
    <row r="86" spans="1:16" ht="15">
      <c r="A86" s="6"/>
      <c r="B86" s="6"/>
      <c r="C86" s="6"/>
      <c r="D86" s="6"/>
      <c r="E86" s="6"/>
      <c r="F86" s="6"/>
      <c r="G86" s="6"/>
      <c r="H86" s="6"/>
      <c r="I86" s="6"/>
      <c r="J86" s="6"/>
      <c r="K86" s="6"/>
      <c r="L86" s="6"/>
      <c r="M86" s="6"/>
      <c r="N86" s="6"/>
      <c r="O86" s="6"/>
      <c r="P86" s="6"/>
    </row>
    <row r="87" spans="1:16" ht="15">
      <c r="A87" s="6"/>
      <c r="B87" s="6"/>
      <c r="C87" s="6"/>
      <c r="D87" s="6"/>
      <c r="E87" s="6"/>
      <c r="F87" s="6"/>
      <c r="G87" s="12" t="s">
        <v>17</v>
      </c>
      <c r="H87" s="6"/>
      <c r="I87" s="6"/>
      <c r="J87" s="6"/>
      <c r="K87" s="69"/>
      <c r="L87" s="69"/>
      <c r="M87" s="69"/>
      <c r="N87" s="6"/>
      <c r="O87" s="6"/>
      <c r="P87" s="6"/>
    </row>
    <row r="88" spans="1:16" ht="15">
      <c r="A88" s="6"/>
      <c r="B88" s="6"/>
      <c r="C88" s="6"/>
      <c r="D88" s="6"/>
      <c r="E88" s="6"/>
      <c r="F88" s="6"/>
      <c r="G88" s="6"/>
      <c r="H88" s="6"/>
      <c r="I88" s="6"/>
      <c r="J88" s="6"/>
      <c r="K88" s="6"/>
      <c r="L88" s="6"/>
      <c r="M88" s="6"/>
      <c r="N88" s="6"/>
      <c r="O88" s="6"/>
      <c r="P88" s="6"/>
    </row>
    <row r="89" spans="1:16" ht="15">
      <c r="A89" s="6"/>
      <c r="B89" s="6" t="s">
        <v>162</v>
      </c>
      <c r="C89" s="6"/>
      <c r="D89" s="6"/>
      <c r="E89" s="6"/>
      <c r="F89" s="6"/>
      <c r="G89" s="6"/>
      <c r="H89" s="6"/>
      <c r="I89" s="6"/>
      <c r="J89" s="6"/>
      <c r="K89" s="6"/>
      <c r="L89" s="6"/>
      <c r="M89" s="6"/>
      <c r="N89" s="6"/>
      <c r="O89" s="6"/>
      <c r="P89" s="6"/>
    </row>
    <row r="90" spans="1:16" ht="15">
      <c r="A90" s="6"/>
      <c r="B90" s="6" t="s">
        <v>163</v>
      </c>
      <c r="C90" s="6"/>
      <c r="D90" s="6"/>
      <c r="E90" s="6"/>
      <c r="F90" s="6"/>
      <c r="G90" s="31"/>
      <c r="H90" s="6"/>
      <c r="I90" s="6"/>
      <c r="J90" s="6"/>
      <c r="K90" s="70"/>
      <c r="L90" s="70"/>
      <c r="M90" s="70"/>
      <c r="N90" s="6"/>
      <c r="O90" s="6"/>
      <c r="P90" s="6"/>
    </row>
    <row r="91" spans="1:16" ht="15">
      <c r="A91" s="6"/>
      <c r="B91" s="6" t="s">
        <v>164</v>
      </c>
      <c r="C91" s="6"/>
      <c r="D91" s="6"/>
      <c r="E91" s="6"/>
      <c r="F91" s="6"/>
      <c r="G91" s="32">
        <v>6370</v>
      </c>
      <c r="H91" s="6"/>
      <c r="I91" s="6"/>
      <c r="J91" s="6"/>
      <c r="K91" s="6"/>
      <c r="L91" s="6"/>
      <c r="M91" s="6"/>
      <c r="N91" s="6"/>
      <c r="O91" s="6"/>
      <c r="P91" s="6"/>
    </row>
    <row r="92" spans="1:16" ht="15">
      <c r="A92" s="6"/>
      <c r="B92" s="6"/>
      <c r="C92" s="6"/>
      <c r="D92" s="6"/>
      <c r="E92" s="6"/>
      <c r="F92" s="6"/>
      <c r="G92" s="32"/>
      <c r="H92" s="6"/>
      <c r="I92" s="6"/>
      <c r="J92" s="6"/>
      <c r="K92" s="6"/>
      <c r="L92" s="6"/>
      <c r="M92" s="6"/>
      <c r="N92" s="6"/>
      <c r="O92" s="6"/>
      <c r="P92" s="6"/>
    </row>
    <row r="93" spans="1:13" ht="15.75">
      <c r="A93" s="6" t="s">
        <v>165</v>
      </c>
      <c r="B93" s="6" t="s">
        <v>166</v>
      </c>
      <c r="C93" s="6"/>
      <c r="D93" s="6"/>
      <c r="E93" s="6"/>
      <c r="F93" s="6"/>
      <c r="G93" s="6"/>
      <c r="H93" s="6"/>
      <c r="I93" s="6"/>
      <c r="J93" s="6"/>
      <c r="K93" s="22"/>
      <c r="L93" s="8"/>
      <c r="M93" s="6"/>
    </row>
    <row r="94" spans="1:16" ht="15">
      <c r="A94" s="6"/>
      <c r="B94" s="64" t="s">
        <v>231</v>
      </c>
      <c r="C94" s="64"/>
      <c r="D94" s="64"/>
      <c r="E94" s="64"/>
      <c r="F94" s="64"/>
      <c r="G94" s="64"/>
      <c r="H94" s="64"/>
      <c r="I94" s="64"/>
      <c r="J94" s="64"/>
      <c r="K94" s="64"/>
      <c r="L94" s="64"/>
      <c r="M94" s="64"/>
      <c r="N94" s="64"/>
      <c r="O94" s="64"/>
      <c r="P94" s="64"/>
    </row>
    <row r="95" spans="1:16" ht="15">
      <c r="A95" s="6"/>
      <c r="B95" s="71"/>
      <c r="C95" s="71"/>
      <c r="D95" s="71"/>
      <c r="E95" s="71"/>
      <c r="F95" s="71"/>
      <c r="G95" s="71"/>
      <c r="H95" s="71"/>
      <c r="I95" s="71"/>
      <c r="J95" s="71"/>
      <c r="K95" s="71"/>
      <c r="L95" s="71"/>
      <c r="M95" s="71"/>
      <c r="N95" s="71"/>
      <c r="O95" s="71"/>
      <c r="P95" s="71"/>
    </row>
    <row r="96" spans="1:16" ht="15">
      <c r="A96" s="6"/>
      <c r="B96" s="71"/>
      <c r="C96" s="71"/>
      <c r="D96" s="71"/>
      <c r="E96" s="71"/>
      <c r="F96" s="71"/>
      <c r="G96" s="71"/>
      <c r="H96" s="71"/>
      <c r="I96" s="71"/>
      <c r="J96" s="71"/>
      <c r="K96" s="71"/>
      <c r="L96" s="71"/>
      <c r="M96" s="71"/>
      <c r="N96" s="71"/>
      <c r="O96" s="71"/>
      <c r="P96" s="71"/>
    </row>
    <row r="97" spans="1:16" ht="15">
      <c r="A97" s="6"/>
      <c r="B97" s="71"/>
      <c r="C97" s="71"/>
      <c r="D97" s="71"/>
      <c r="E97" s="71"/>
      <c r="F97" s="71"/>
      <c r="G97" s="71"/>
      <c r="H97" s="71"/>
      <c r="I97" s="71"/>
      <c r="J97" s="71"/>
      <c r="K97" s="71"/>
      <c r="L97" s="71"/>
      <c r="M97" s="71"/>
      <c r="N97" s="71"/>
      <c r="O97" s="71"/>
      <c r="P97" s="71"/>
    </row>
    <row r="98" spans="1:16" ht="15">
      <c r="A98" s="6"/>
      <c r="B98" s="71"/>
      <c r="C98" s="71"/>
      <c r="D98" s="71"/>
      <c r="E98" s="71"/>
      <c r="F98" s="71"/>
      <c r="G98" s="71"/>
      <c r="H98" s="71"/>
      <c r="I98" s="71"/>
      <c r="J98" s="71"/>
      <c r="K98" s="71"/>
      <c r="L98" s="71"/>
      <c r="M98" s="71"/>
      <c r="N98" s="71"/>
      <c r="O98" s="71"/>
      <c r="P98" s="71"/>
    </row>
    <row r="99" spans="1:16" ht="15">
      <c r="A99" s="6"/>
      <c r="B99" s="71"/>
      <c r="C99" s="71"/>
      <c r="D99" s="71"/>
      <c r="E99" s="71"/>
      <c r="F99" s="71"/>
      <c r="G99" s="71"/>
      <c r="H99" s="71"/>
      <c r="I99" s="71"/>
      <c r="J99" s="71"/>
      <c r="K99" s="71"/>
      <c r="L99" s="71"/>
      <c r="M99" s="71"/>
      <c r="N99" s="71"/>
      <c r="O99" s="71"/>
      <c r="P99" s="71"/>
    </row>
    <row r="100" spans="1:16" ht="15">
      <c r="A100" s="6"/>
      <c r="B100" s="6"/>
      <c r="C100" s="6"/>
      <c r="D100" s="6"/>
      <c r="E100" s="6"/>
      <c r="F100" s="6"/>
      <c r="G100" s="6"/>
      <c r="H100" s="6"/>
      <c r="I100" s="6"/>
      <c r="J100" s="6"/>
      <c r="K100" s="6"/>
      <c r="L100" s="6"/>
      <c r="M100" s="6"/>
      <c r="N100" s="6"/>
      <c r="O100" s="6"/>
      <c r="P100" s="6"/>
    </row>
    <row r="101" spans="1:16" ht="15">
      <c r="A101" s="6"/>
      <c r="B101" s="64" t="s">
        <v>167</v>
      </c>
      <c r="C101" s="64"/>
      <c r="D101" s="64"/>
      <c r="E101" s="64"/>
      <c r="F101" s="64"/>
      <c r="G101" s="64"/>
      <c r="H101" s="64"/>
      <c r="I101" s="64"/>
      <c r="J101" s="64"/>
      <c r="K101" s="64"/>
      <c r="L101" s="64"/>
      <c r="M101" s="64"/>
      <c r="N101" s="64"/>
      <c r="O101" s="64"/>
      <c r="P101" s="64"/>
    </row>
    <row r="102" spans="1:16" ht="15">
      <c r="A102" s="6"/>
      <c r="B102" s="64"/>
      <c r="C102" s="64"/>
      <c r="D102" s="64"/>
      <c r="E102" s="64"/>
      <c r="F102" s="64"/>
      <c r="G102" s="64"/>
      <c r="H102" s="64"/>
      <c r="I102" s="64"/>
      <c r="J102" s="64"/>
      <c r="K102" s="64"/>
      <c r="L102" s="64"/>
      <c r="M102" s="64"/>
      <c r="N102" s="64"/>
      <c r="O102" s="64"/>
      <c r="P102" s="64"/>
    </row>
    <row r="103" spans="1:16" ht="15">
      <c r="A103" s="6"/>
      <c r="B103" s="6"/>
      <c r="C103" s="6"/>
      <c r="D103" s="6"/>
      <c r="E103" s="6"/>
      <c r="F103" s="6"/>
      <c r="G103" s="6"/>
      <c r="H103" s="6"/>
      <c r="I103" s="6"/>
      <c r="J103" s="6"/>
      <c r="K103" s="6"/>
      <c r="L103" s="6"/>
      <c r="M103" s="6"/>
      <c r="N103" s="6"/>
      <c r="O103" s="6"/>
      <c r="P103" s="6"/>
    </row>
    <row r="104" spans="1:16" ht="15">
      <c r="A104" s="6"/>
      <c r="B104" s="64" t="s">
        <v>238</v>
      </c>
      <c r="C104" s="64"/>
      <c r="D104" s="64"/>
      <c r="E104" s="64"/>
      <c r="F104" s="64"/>
      <c r="G104" s="64"/>
      <c r="H104" s="64"/>
      <c r="I104" s="64"/>
      <c r="J104" s="64"/>
      <c r="K104" s="64"/>
      <c r="L104" s="64"/>
      <c r="M104" s="64"/>
      <c r="N104" s="64"/>
      <c r="O104" s="64"/>
      <c r="P104" s="64"/>
    </row>
    <row r="105" spans="1:16" ht="15">
      <c r="A105" s="6"/>
      <c r="B105" s="64"/>
      <c r="C105" s="64"/>
      <c r="D105" s="64"/>
      <c r="E105" s="64"/>
      <c r="F105" s="64"/>
      <c r="G105" s="64"/>
      <c r="H105" s="64"/>
      <c r="I105" s="64"/>
      <c r="J105" s="64"/>
      <c r="K105" s="64"/>
      <c r="L105" s="64"/>
      <c r="M105" s="64"/>
      <c r="N105" s="64"/>
      <c r="O105" s="64"/>
      <c r="P105" s="64"/>
    </row>
    <row r="106" spans="1:16" ht="15">
      <c r="A106" s="6"/>
      <c r="B106" s="6"/>
      <c r="C106" s="6"/>
      <c r="D106" s="6"/>
      <c r="E106" s="6"/>
      <c r="F106" s="6"/>
      <c r="G106" s="6"/>
      <c r="H106" s="6"/>
      <c r="I106" s="6"/>
      <c r="J106" s="6"/>
      <c r="K106" s="6"/>
      <c r="L106" s="6"/>
      <c r="M106" s="6"/>
      <c r="N106" s="6"/>
      <c r="O106" s="6"/>
      <c r="P106" s="6"/>
    </row>
    <row r="107" spans="1:16" ht="15.75">
      <c r="A107" s="6" t="s">
        <v>168</v>
      </c>
      <c r="B107" s="6" t="s">
        <v>169</v>
      </c>
      <c r="C107" s="6"/>
      <c r="D107" s="6"/>
      <c r="E107" s="6"/>
      <c r="F107" s="6"/>
      <c r="G107" s="8"/>
      <c r="H107" s="6"/>
      <c r="I107" s="6"/>
      <c r="J107" s="6"/>
      <c r="K107" s="6"/>
      <c r="L107" s="8"/>
      <c r="M107" s="6"/>
      <c r="N107" s="6"/>
      <c r="O107" s="6"/>
      <c r="P107" s="6"/>
    </row>
    <row r="108" spans="1:16" ht="15">
      <c r="A108" s="6"/>
      <c r="B108" s="6" t="s">
        <v>170</v>
      </c>
      <c r="C108" s="6"/>
      <c r="D108" s="6"/>
      <c r="E108" s="6"/>
      <c r="F108" s="6"/>
      <c r="G108" s="6"/>
      <c r="H108" s="6"/>
      <c r="I108" s="6"/>
      <c r="J108" s="6"/>
      <c r="K108" s="6"/>
      <c r="L108" s="6"/>
      <c r="M108" s="6"/>
      <c r="N108" s="6"/>
      <c r="O108" s="6"/>
      <c r="P108" s="6"/>
    </row>
    <row r="109" spans="1:16" ht="15">
      <c r="A109" s="6"/>
      <c r="B109" s="6"/>
      <c r="C109" s="6"/>
      <c r="D109" s="6"/>
      <c r="E109" s="6"/>
      <c r="F109" s="6"/>
      <c r="G109" s="6"/>
      <c r="H109" s="6"/>
      <c r="I109" s="6"/>
      <c r="J109" s="6"/>
      <c r="K109" s="6"/>
      <c r="L109" s="6"/>
      <c r="M109" s="6"/>
      <c r="N109" s="6"/>
      <c r="O109" s="6"/>
      <c r="P109" s="6"/>
    </row>
    <row r="110" spans="1:16" ht="15.75">
      <c r="A110" s="6" t="s">
        <v>171</v>
      </c>
      <c r="B110" s="6" t="s">
        <v>172</v>
      </c>
      <c r="C110" s="6"/>
      <c r="D110" s="6"/>
      <c r="E110" s="6"/>
      <c r="F110" s="6"/>
      <c r="G110" s="8"/>
      <c r="H110" s="6"/>
      <c r="I110" s="6"/>
      <c r="J110" s="6"/>
      <c r="K110" s="6"/>
      <c r="L110" s="6"/>
      <c r="M110" s="6"/>
      <c r="N110" s="6"/>
      <c r="O110" s="6"/>
      <c r="P110" s="6"/>
    </row>
    <row r="111" spans="1:16" ht="15">
      <c r="A111" s="6"/>
      <c r="B111" s="6" t="s">
        <v>173</v>
      </c>
      <c r="C111" s="6"/>
      <c r="D111" s="6"/>
      <c r="E111" s="6"/>
      <c r="F111" s="6"/>
      <c r="G111" s="6"/>
      <c r="H111" s="6"/>
      <c r="I111" s="6"/>
      <c r="J111" s="6"/>
      <c r="K111" s="6"/>
      <c r="L111" s="6"/>
      <c r="M111" s="6"/>
      <c r="N111" s="6"/>
      <c r="O111" s="6"/>
      <c r="P111" s="6"/>
    </row>
    <row r="112" spans="1:16" ht="15">
      <c r="A112" s="6"/>
      <c r="C112" s="6"/>
      <c r="D112" s="6"/>
      <c r="F112" s="12"/>
      <c r="H112" s="6"/>
      <c r="J112" s="12"/>
      <c r="L112" s="12"/>
      <c r="M112" s="6"/>
      <c r="N112" s="21"/>
      <c r="O112" s="21"/>
      <c r="P112" s="12"/>
    </row>
    <row r="113" spans="1:16" ht="15">
      <c r="A113" s="6"/>
      <c r="B113" s="6"/>
      <c r="C113" s="6"/>
      <c r="D113" s="6"/>
      <c r="E113" s="6"/>
      <c r="F113" s="6"/>
      <c r="H113" s="6"/>
      <c r="I113" s="12" t="s">
        <v>174</v>
      </c>
      <c r="J113" s="33"/>
      <c r="L113" s="33"/>
      <c r="M113" s="33"/>
      <c r="N113" s="33"/>
      <c r="O113" s="33"/>
      <c r="P113" s="6"/>
    </row>
    <row r="114" spans="1:16" ht="15">
      <c r="A114" s="6"/>
      <c r="B114" s="6"/>
      <c r="C114" s="6"/>
      <c r="D114" s="6"/>
      <c r="E114" s="6"/>
      <c r="F114" s="6"/>
      <c r="G114" s="34"/>
      <c r="H114" s="6"/>
      <c r="I114" s="12" t="s">
        <v>175</v>
      </c>
      <c r="J114" s="33"/>
      <c r="K114" s="6"/>
      <c r="L114" s="33"/>
      <c r="M114" s="33"/>
      <c r="N114" s="33"/>
      <c r="O114" s="33"/>
      <c r="P114" s="6"/>
    </row>
    <row r="115" spans="1:16" ht="15">
      <c r="A115" s="6"/>
      <c r="B115" s="6"/>
      <c r="C115" s="6"/>
      <c r="D115" s="6"/>
      <c r="E115" s="6"/>
      <c r="F115" s="6"/>
      <c r="G115" s="34"/>
      <c r="H115" s="6"/>
      <c r="I115" s="12" t="s">
        <v>176</v>
      </c>
      <c r="J115" s="33"/>
      <c r="K115" s="6"/>
      <c r="L115" s="33"/>
      <c r="M115" s="33"/>
      <c r="N115" s="33"/>
      <c r="O115" s="33"/>
      <c r="P115" s="6"/>
    </row>
    <row r="116" spans="1:16" ht="15">
      <c r="A116" s="6"/>
      <c r="B116" s="6"/>
      <c r="C116" s="6"/>
      <c r="D116" s="6"/>
      <c r="E116" s="6"/>
      <c r="F116" s="6"/>
      <c r="G116" s="34"/>
      <c r="H116" s="6"/>
      <c r="I116" s="12" t="s">
        <v>177</v>
      </c>
      <c r="J116" s="33"/>
      <c r="K116" s="6"/>
      <c r="L116" s="33"/>
      <c r="M116" s="33"/>
      <c r="N116" s="33"/>
      <c r="O116" s="33"/>
      <c r="P116" s="6"/>
    </row>
    <row r="117" spans="1:16" ht="15">
      <c r="A117" s="6"/>
      <c r="B117" s="6"/>
      <c r="C117" s="6"/>
      <c r="D117" s="6"/>
      <c r="E117" s="6"/>
      <c r="F117" s="6"/>
      <c r="G117" s="12" t="s">
        <v>19</v>
      </c>
      <c r="H117" s="6"/>
      <c r="I117" s="12" t="s">
        <v>178</v>
      </c>
      <c r="J117" s="33"/>
      <c r="K117" s="21" t="s">
        <v>179</v>
      </c>
      <c r="L117" s="33"/>
      <c r="M117" s="33"/>
      <c r="N117" s="33"/>
      <c r="O117" s="33"/>
      <c r="P117" s="6"/>
    </row>
    <row r="118" spans="1:16" ht="15">
      <c r="A118" s="6"/>
      <c r="B118" s="6"/>
      <c r="C118" s="6"/>
      <c r="D118" s="6"/>
      <c r="E118" s="6"/>
      <c r="F118" s="6"/>
      <c r="G118" s="34"/>
      <c r="H118" s="6"/>
      <c r="I118" s="12"/>
      <c r="J118" s="33"/>
      <c r="K118" s="6"/>
      <c r="L118" s="33"/>
      <c r="M118" s="33"/>
      <c r="N118" s="33"/>
      <c r="O118" s="33"/>
      <c r="P118" s="6"/>
    </row>
    <row r="119" spans="1:16" ht="15">
      <c r="A119" s="6"/>
      <c r="B119" s="6"/>
      <c r="C119" s="6"/>
      <c r="D119" s="6"/>
      <c r="E119" s="67" t="s">
        <v>17</v>
      </c>
      <c r="F119" s="67"/>
      <c r="G119" s="67"/>
      <c r="H119" s="6"/>
      <c r="I119" s="12" t="s">
        <v>17</v>
      </c>
      <c r="J119" s="12"/>
      <c r="K119" s="12" t="s">
        <v>17</v>
      </c>
      <c r="L119" s="12"/>
      <c r="M119" s="6"/>
      <c r="N119" s="21"/>
      <c r="O119" s="21"/>
      <c r="P119" s="12"/>
    </row>
    <row r="120" spans="1:16" ht="15">
      <c r="A120" s="6"/>
      <c r="B120" s="6"/>
      <c r="C120" s="6"/>
      <c r="D120" s="6"/>
      <c r="E120" s="6"/>
      <c r="F120" s="6"/>
      <c r="G120" s="6"/>
      <c r="H120" s="6"/>
      <c r="I120" s="6"/>
      <c r="J120" s="6"/>
      <c r="K120" s="6"/>
      <c r="L120" s="6"/>
      <c r="M120" s="33"/>
      <c r="N120" s="33"/>
      <c r="O120" s="33"/>
      <c r="P120" s="6"/>
    </row>
    <row r="121" spans="1:16" ht="15">
      <c r="A121" s="6"/>
      <c r="B121" s="6" t="s">
        <v>180</v>
      </c>
      <c r="C121" s="6"/>
      <c r="D121" s="6"/>
      <c r="E121" s="27"/>
      <c r="F121" s="27"/>
      <c r="G121" s="27">
        <v>3560736</v>
      </c>
      <c r="H121" s="14"/>
      <c r="I121" s="35">
        <v>1539177</v>
      </c>
      <c r="J121" s="35"/>
      <c r="K121" s="31">
        <v>11958829</v>
      </c>
      <c r="L121" s="35"/>
      <c r="M121" s="6"/>
      <c r="N121" s="27"/>
      <c r="O121" s="27"/>
      <c r="P121" s="27"/>
    </row>
    <row r="122" spans="1:16" ht="15">
      <c r="A122" s="6"/>
      <c r="B122" s="6" t="s">
        <v>181</v>
      </c>
      <c r="C122" s="6"/>
      <c r="D122" s="6"/>
      <c r="E122" s="27"/>
      <c r="F122" s="27"/>
      <c r="G122" s="27">
        <v>1995909</v>
      </c>
      <c r="H122" s="14"/>
      <c r="I122" s="35">
        <v>-163670</v>
      </c>
      <c r="J122" s="35"/>
      <c r="K122" s="31">
        <v>2161012</v>
      </c>
      <c r="L122" s="35"/>
      <c r="M122" s="6"/>
      <c r="N122" s="27"/>
      <c r="O122" s="27"/>
      <c r="P122" s="27"/>
    </row>
    <row r="123" spans="1:16" ht="15">
      <c r="A123" s="6"/>
      <c r="B123" s="6" t="s">
        <v>182</v>
      </c>
      <c r="C123" s="6"/>
      <c r="D123" s="6"/>
      <c r="E123" s="27"/>
      <c r="F123" s="27"/>
      <c r="G123" s="36">
        <v>1151572</v>
      </c>
      <c r="H123" s="14"/>
      <c r="I123" s="37">
        <v>35542</v>
      </c>
      <c r="J123" s="31"/>
      <c r="K123" s="36">
        <v>286552</v>
      </c>
      <c r="L123" s="31"/>
      <c r="M123" s="6"/>
      <c r="N123" s="27"/>
      <c r="O123" s="27"/>
      <c r="P123" s="27"/>
    </row>
    <row r="124" spans="1:16" ht="15">
      <c r="A124" s="6"/>
      <c r="B124" s="6" t="s">
        <v>183</v>
      </c>
      <c r="C124" s="6"/>
      <c r="D124" s="6"/>
      <c r="E124" s="27"/>
      <c r="F124" s="27"/>
      <c r="G124" s="38">
        <f>SUM(E121:G123)</f>
        <v>6708217</v>
      </c>
      <c r="H124" s="14"/>
      <c r="I124" s="38">
        <f>SUM(I121:I123)</f>
        <v>1411049</v>
      </c>
      <c r="J124" s="31"/>
      <c r="K124" s="38">
        <f>SUM(K121:K123)</f>
        <v>14406393</v>
      </c>
      <c r="L124" s="31"/>
      <c r="M124" s="6"/>
      <c r="N124" s="27"/>
      <c r="O124" s="27"/>
      <c r="P124" s="27"/>
    </row>
    <row r="125" spans="1:16" ht="15">
      <c r="A125" s="6"/>
      <c r="B125" s="6" t="s">
        <v>184</v>
      </c>
      <c r="C125" s="6"/>
      <c r="D125" s="6"/>
      <c r="E125" s="27"/>
      <c r="F125" s="27"/>
      <c r="G125" s="39">
        <v>-1199783</v>
      </c>
      <c r="H125" s="14"/>
      <c r="I125" s="16">
        <v>0</v>
      </c>
      <c r="J125" s="31"/>
      <c r="K125" s="39">
        <v>0</v>
      </c>
      <c r="L125" s="31"/>
      <c r="M125" s="6"/>
      <c r="N125" s="27"/>
      <c r="O125" s="27"/>
      <c r="P125" s="27"/>
    </row>
    <row r="126" spans="1:16" ht="15.75" thickBot="1">
      <c r="A126" s="6"/>
      <c r="B126" s="6" t="s">
        <v>185</v>
      </c>
      <c r="C126" s="6"/>
      <c r="D126" s="6"/>
      <c r="E126" s="33"/>
      <c r="F126" s="39"/>
      <c r="G126" s="40">
        <f>G124+G125</f>
        <v>5508434</v>
      </c>
      <c r="H126" s="14"/>
      <c r="I126" s="40">
        <f>I124-I125</f>
        <v>1411049</v>
      </c>
      <c r="J126" s="39"/>
      <c r="K126" s="40">
        <f>K124-K125</f>
        <v>14406393</v>
      </c>
      <c r="L126" s="6"/>
      <c r="P126" s="6"/>
    </row>
    <row r="127" spans="1:16" ht="16.5" thickTop="1">
      <c r="A127" s="6"/>
      <c r="B127" s="6"/>
      <c r="C127" s="6"/>
      <c r="D127" s="6"/>
      <c r="E127" s="6"/>
      <c r="F127" s="6"/>
      <c r="G127" s="6"/>
      <c r="H127" s="6"/>
      <c r="I127" s="6"/>
      <c r="J127" s="6"/>
      <c r="K127" s="6"/>
      <c r="L127" s="6"/>
      <c r="P127" s="7"/>
    </row>
    <row r="128" spans="1:16" ht="15.75">
      <c r="A128" s="6"/>
      <c r="B128" s="6"/>
      <c r="C128" s="6"/>
      <c r="D128" s="6"/>
      <c r="E128" s="6"/>
      <c r="F128" s="6"/>
      <c r="G128" s="6"/>
      <c r="H128" s="6"/>
      <c r="I128" s="6"/>
      <c r="J128" s="6"/>
      <c r="K128" s="6"/>
      <c r="L128" s="6"/>
      <c r="P128" s="7"/>
    </row>
    <row r="129" spans="1:16" ht="15.75">
      <c r="A129" s="6" t="s">
        <v>186</v>
      </c>
      <c r="B129" s="6" t="s">
        <v>187</v>
      </c>
      <c r="C129" s="6"/>
      <c r="D129" s="6"/>
      <c r="E129" s="6"/>
      <c r="F129" s="6"/>
      <c r="G129" s="6"/>
      <c r="H129" s="6"/>
      <c r="I129" s="6"/>
      <c r="J129" s="6"/>
      <c r="K129" s="8"/>
      <c r="L129" s="8"/>
      <c r="M129" s="6"/>
      <c r="N129" s="6"/>
      <c r="O129" s="6"/>
      <c r="P129" s="6"/>
    </row>
    <row r="130" spans="1:16" ht="15">
      <c r="A130" s="6"/>
      <c r="B130" s="68" t="s">
        <v>232</v>
      </c>
      <c r="C130" s="68"/>
      <c r="D130" s="68"/>
      <c r="E130" s="68"/>
      <c r="F130" s="68"/>
      <c r="G130" s="68"/>
      <c r="H130" s="68"/>
      <c r="I130" s="68"/>
      <c r="J130" s="68"/>
      <c r="K130" s="68"/>
      <c r="L130" s="68"/>
      <c r="M130" s="68"/>
      <c r="N130" s="68"/>
      <c r="O130" s="68"/>
      <c r="P130" s="68"/>
    </row>
    <row r="131" spans="1:16" ht="30.75" customHeight="1">
      <c r="A131" s="6"/>
      <c r="B131" s="68"/>
      <c r="C131" s="68"/>
      <c r="D131" s="68"/>
      <c r="E131" s="68"/>
      <c r="F131" s="68"/>
      <c r="G131" s="68"/>
      <c r="H131" s="68"/>
      <c r="I131" s="68"/>
      <c r="J131" s="68"/>
      <c r="K131" s="68"/>
      <c r="L131" s="68"/>
      <c r="M131" s="68"/>
      <c r="N131" s="68"/>
      <c r="O131" s="68"/>
      <c r="P131" s="68"/>
    </row>
    <row r="132" spans="1:16" ht="15" customHeight="1">
      <c r="A132" s="6"/>
      <c r="B132" s="68"/>
      <c r="C132" s="68"/>
      <c r="D132" s="68"/>
      <c r="E132" s="68"/>
      <c r="F132" s="68"/>
      <c r="G132" s="68"/>
      <c r="H132" s="68"/>
      <c r="I132" s="68"/>
      <c r="J132" s="68"/>
      <c r="K132" s="68"/>
      <c r="L132" s="68"/>
      <c r="M132" s="68"/>
      <c r="N132" s="68"/>
      <c r="O132" s="68"/>
      <c r="P132" s="68"/>
    </row>
    <row r="133" spans="1:16" ht="9.75" customHeight="1">
      <c r="A133" s="6"/>
      <c r="B133" s="68"/>
      <c r="C133" s="68"/>
      <c r="D133" s="68"/>
      <c r="E133" s="68"/>
      <c r="F133" s="68"/>
      <c r="G133" s="68"/>
      <c r="H133" s="68"/>
      <c r="I133" s="68"/>
      <c r="J133" s="68"/>
      <c r="K133" s="68"/>
      <c r="L133" s="68"/>
      <c r="M133" s="68"/>
      <c r="N133" s="68"/>
      <c r="O133" s="68"/>
      <c r="P133" s="68"/>
    </row>
    <row r="134" spans="1:16" ht="11.25" customHeight="1">
      <c r="A134" s="6"/>
      <c r="B134" s="68"/>
      <c r="C134" s="68"/>
      <c r="D134" s="68"/>
      <c r="E134" s="68"/>
      <c r="F134" s="68"/>
      <c r="G134" s="68"/>
      <c r="H134" s="68"/>
      <c r="I134" s="68"/>
      <c r="J134" s="68"/>
      <c r="K134" s="68"/>
      <c r="L134" s="68"/>
      <c r="M134" s="68"/>
      <c r="N134" s="68"/>
      <c r="O134" s="68"/>
      <c r="P134" s="68"/>
    </row>
    <row r="135" spans="1:16" ht="15">
      <c r="A135" s="6"/>
      <c r="B135" s="6"/>
      <c r="C135" s="6"/>
      <c r="D135" s="6"/>
      <c r="E135" s="6"/>
      <c r="F135" s="6"/>
      <c r="G135" s="6"/>
      <c r="H135" s="6"/>
      <c r="I135" s="6"/>
      <c r="J135" s="6"/>
      <c r="K135" s="6"/>
      <c r="L135" s="6"/>
      <c r="M135" s="6"/>
      <c r="N135" s="6"/>
      <c r="O135" s="6"/>
      <c r="P135" s="6"/>
    </row>
    <row r="136" spans="1:16" ht="15.75">
      <c r="A136" s="6" t="s">
        <v>188</v>
      </c>
      <c r="B136" s="6" t="s">
        <v>189</v>
      </c>
      <c r="C136" s="6"/>
      <c r="D136" s="6"/>
      <c r="E136" s="6"/>
      <c r="F136" s="6"/>
      <c r="H136" s="6"/>
      <c r="I136" s="8"/>
      <c r="J136" s="6"/>
      <c r="K136" s="8"/>
      <c r="L136" s="8"/>
      <c r="N136" s="6"/>
      <c r="O136" s="6"/>
      <c r="P136" s="6"/>
    </row>
    <row r="137" spans="1:16" ht="15">
      <c r="A137" s="6"/>
      <c r="B137" s="64" t="s">
        <v>190</v>
      </c>
      <c r="C137" s="64"/>
      <c r="D137" s="64"/>
      <c r="E137" s="64"/>
      <c r="F137" s="64"/>
      <c r="G137" s="64"/>
      <c r="H137" s="64"/>
      <c r="I137" s="64"/>
      <c r="J137" s="64"/>
      <c r="K137" s="64"/>
      <c r="L137" s="64"/>
      <c r="M137" s="64"/>
      <c r="N137" s="64"/>
      <c r="O137" s="64"/>
      <c r="P137" s="64"/>
    </row>
    <row r="138" spans="1:16" ht="13.5" customHeight="1">
      <c r="A138" s="6"/>
      <c r="B138" s="64"/>
      <c r="C138" s="64"/>
      <c r="D138" s="64"/>
      <c r="E138" s="64"/>
      <c r="F138" s="64"/>
      <c r="G138" s="64"/>
      <c r="H138" s="64"/>
      <c r="I138" s="64"/>
      <c r="J138" s="64"/>
      <c r="K138" s="64"/>
      <c r="L138" s="64"/>
      <c r="M138" s="64"/>
      <c r="N138" s="64"/>
      <c r="O138" s="64"/>
      <c r="P138" s="64"/>
    </row>
    <row r="139" spans="1:16" ht="3.75" customHeight="1" hidden="1">
      <c r="A139" s="6"/>
      <c r="B139" s="64"/>
      <c r="C139" s="64"/>
      <c r="D139" s="64"/>
      <c r="E139" s="64"/>
      <c r="F139" s="64"/>
      <c r="G139" s="64"/>
      <c r="H139" s="64"/>
      <c r="I139" s="64"/>
      <c r="J139" s="64"/>
      <c r="K139" s="64"/>
      <c r="L139" s="64"/>
      <c r="M139" s="64"/>
      <c r="N139" s="64"/>
      <c r="O139" s="64"/>
      <c r="P139" s="64"/>
    </row>
    <row r="140" spans="1:16" ht="15" hidden="1">
      <c r="A140" s="6"/>
      <c r="B140" s="64"/>
      <c r="C140" s="64"/>
      <c r="D140" s="64"/>
      <c r="E140" s="64"/>
      <c r="F140" s="64"/>
      <c r="G140" s="64"/>
      <c r="H140" s="64"/>
      <c r="I140" s="64"/>
      <c r="J140" s="64"/>
      <c r="K140" s="64"/>
      <c r="L140" s="64"/>
      <c r="M140" s="64"/>
      <c r="N140" s="64"/>
      <c r="O140" s="64"/>
      <c r="P140" s="64"/>
    </row>
    <row r="141" spans="1:2" ht="15">
      <c r="A141" s="6"/>
      <c r="B141" s="6"/>
    </row>
    <row r="142" spans="1:16" ht="15.75">
      <c r="A142" s="6" t="s">
        <v>191</v>
      </c>
      <c r="B142" s="6" t="s">
        <v>192</v>
      </c>
      <c r="C142" s="6"/>
      <c r="D142" s="6"/>
      <c r="E142" s="6"/>
      <c r="F142" s="6"/>
      <c r="G142" s="6"/>
      <c r="H142" s="6"/>
      <c r="I142" s="6"/>
      <c r="J142" s="6"/>
      <c r="K142" s="8"/>
      <c r="L142" s="8"/>
      <c r="M142" s="6"/>
      <c r="N142" s="6"/>
      <c r="O142" s="6"/>
      <c r="P142" s="6"/>
    </row>
    <row r="143" spans="1:16" ht="15">
      <c r="A143" s="6"/>
      <c r="B143" s="6" t="s">
        <v>145</v>
      </c>
      <c r="C143" s="6"/>
      <c r="D143" s="6"/>
      <c r="E143" s="6"/>
      <c r="F143" s="6"/>
      <c r="G143" s="6"/>
      <c r="H143" s="6"/>
      <c r="I143" s="6"/>
      <c r="J143" s="6"/>
      <c r="K143" s="6"/>
      <c r="L143" s="6"/>
      <c r="M143" s="6"/>
      <c r="N143" s="6"/>
      <c r="O143" s="6"/>
      <c r="P143" s="6"/>
    </row>
    <row r="144" spans="1:16" ht="15">
      <c r="A144" s="6"/>
      <c r="B144" s="6"/>
      <c r="C144" s="6"/>
      <c r="D144" s="6"/>
      <c r="E144" s="6"/>
      <c r="F144" s="6"/>
      <c r="G144" s="6"/>
      <c r="H144" s="6"/>
      <c r="I144" s="6"/>
      <c r="J144" s="6"/>
      <c r="K144" s="6"/>
      <c r="L144" s="6"/>
      <c r="M144" s="6"/>
      <c r="N144" s="6"/>
      <c r="O144" s="6"/>
      <c r="P144" s="6"/>
    </row>
    <row r="145" spans="1:16" ht="15">
      <c r="A145" s="6" t="s">
        <v>193</v>
      </c>
      <c r="B145" s="6" t="s">
        <v>194</v>
      </c>
      <c r="C145" s="6"/>
      <c r="D145" s="6"/>
      <c r="E145" s="6"/>
      <c r="F145" s="6"/>
      <c r="G145" s="6"/>
      <c r="H145" s="6"/>
      <c r="I145" s="6"/>
      <c r="J145" s="6"/>
      <c r="K145" s="6"/>
      <c r="L145" s="6"/>
      <c r="M145" s="6"/>
      <c r="N145" s="6"/>
      <c r="O145" s="6"/>
      <c r="P145" s="6"/>
    </row>
    <row r="146" spans="1:16" ht="15">
      <c r="A146" s="6"/>
      <c r="B146" s="6" t="s">
        <v>195</v>
      </c>
      <c r="C146" s="6"/>
      <c r="D146" s="6"/>
      <c r="E146" s="6"/>
      <c r="F146" s="6"/>
      <c r="G146" s="6"/>
      <c r="H146" s="6"/>
      <c r="I146" s="6"/>
      <c r="J146" s="6"/>
      <c r="K146" s="6"/>
      <c r="L146" s="6"/>
      <c r="M146" s="6"/>
      <c r="N146" s="6"/>
      <c r="O146" s="6"/>
      <c r="P146" s="6"/>
    </row>
    <row r="147" spans="1:16" ht="15">
      <c r="A147" s="6"/>
      <c r="B147" s="6"/>
      <c r="C147" s="6"/>
      <c r="D147" s="6"/>
      <c r="E147" s="6"/>
      <c r="F147" s="6"/>
      <c r="G147" s="6"/>
      <c r="H147" s="6"/>
      <c r="I147" s="6"/>
      <c r="J147" s="6"/>
      <c r="K147" s="6"/>
      <c r="L147" s="6"/>
      <c r="M147" s="6"/>
      <c r="N147" s="6"/>
      <c r="O147" s="6"/>
      <c r="P147" s="6"/>
    </row>
    <row r="148" spans="1:16" ht="15.75">
      <c r="A148" s="6" t="s">
        <v>196</v>
      </c>
      <c r="B148" s="6" t="s">
        <v>197</v>
      </c>
      <c r="C148" s="6"/>
      <c r="D148" s="6"/>
      <c r="E148" s="6"/>
      <c r="F148" s="6"/>
      <c r="H148" s="6"/>
      <c r="I148" s="8"/>
      <c r="J148" s="6"/>
      <c r="K148" s="8"/>
      <c r="L148" s="8"/>
      <c r="M148" s="6"/>
      <c r="N148" s="6"/>
      <c r="O148" s="6"/>
      <c r="P148" s="6"/>
    </row>
    <row r="149" s="41" customFormat="1" ht="15.75" customHeight="1">
      <c r="B149" s="41" t="s">
        <v>198</v>
      </c>
    </row>
    <row r="150" s="41" customFormat="1" ht="15.75" customHeight="1">
      <c r="B150" s="41" t="s">
        <v>239</v>
      </c>
    </row>
    <row r="151" s="41" customFormat="1" ht="15.75" customHeight="1">
      <c r="B151" s="41" t="s">
        <v>199</v>
      </c>
    </row>
    <row r="152" s="41" customFormat="1" ht="15.75" customHeight="1">
      <c r="B152" s="41" t="s">
        <v>234</v>
      </c>
    </row>
    <row r="153" s="41" customFormat="1" ht="15" customHeight="1">
      <c r="B153" s="41" t="s">
        <v>233</v>
      </c>
    </row>
    <row r="154" s="41" customFormat="1" ht="9" customHeight="1"/>
    <row r="155" s="41" customFormat="1" ht="15.75" customHeight="1">
      <c r="B155" s="41" t="s">
        <v>235</v>
      </c>
    </row>
    <row r="156" s="41" customFormat="1" ht="15.75" customHeight="1">
      <c r="B156" s="41" t="s">
        <v>240</v>
      </c>
    </row>
    <row r="157" s="41" customFormat="1" ht="15.75" customHeight="1">
      <c r="B157" s="41" t="s">
        <v>236</v>
      </c>
    </row>
    <row r="158" s="41" customFormat="1" ht="15.75" customHeight="1"/>
    <row r="159" s="41" customFormat="1" ht="15.75" customHeight="1">
      <c r="B159" s="41" t="s">
        <v>200</v>
      </c>
    </row>
    <row r="160" s="41" customFormat="1" ht="15.75" customHeight="1">
      <c r="B160" s="41" t="s">
        <v>237</v>
      </c>
    </row>
    <row r="161" s="41" customFormat="1" ht="15.75" customHeight="1"/>
    <row r="162" spans="1:13" ht="15.75">
      <c r="A162" s="6" t="s">
        <v>201</v>
      </c>
      <c r="B162" s="6" t="s">
        <v>202</v>
      </c>
      <c r="C162" s="6"/>
      <c r="D162" s="6"/>
      <c r="E162" s="6"/>
      <c r="F162" s="6"/>
      <c r="G162" s="6"/>
      <c r="H162" s="6"/>
      <c r="I162" s="6"/>
      <c r="J162" s="6"/>
      <c r="L162" s="8"/>
      <c r="M162" s="8"/>
    </row>
    <row r="163" spans="1:16" ht="15">
      <c r="A163" s="6"/>
      <c r="B163" s="6" t="s">
        <v>145</v>
      </c>
      <c r="C163" s="6"/>
      <c r="D163" s="6"/>
      <c r="E163" s="6"/>
      <c r="F163" s="6"/>
      <c r="G163" s="6"/>
      <c r="H163" s="6"/>
      <c r="I163" s="6"/>
      <c r="J163" s="6"/>
      <c r="K163" s="6"/>
      <c r="P163" s="6"/>
    </row>
    <row r="164" spans="1:16" ht="15">
      <c r="A164" s="6"/>
      <c r="B164" s="6"/>
      <c r="C164" s="6"/>
      <c r="D164" s="6"/>
      <c r="E164" s="6"/>
      <c r="F164" s="6"/>
      <c r="G164" s="6"/>
      <c r="H164" s="6"/>
      <c r="I164" s="6"/>
      <c r="J164" s="6"/>
      <c r="K164" s="6"/>
      <c r="P164" s="6"/>
    </row>
    <row r="165" spans="1:16" ht="15">
      <c r="A165" s="6" t="s">
        <v>203</v>
      </c>
      <c r="B165" s="6" t="s">
        <v>204</v>
      </c>
      <c r="C165" s="6"/>
      <c r="D165" s="6"/>
      <c r="E165" s="6"/>
      <c r="F165" s="6"/>
      <c r="G165" s="6"/>
      <c r="H165" s="6"/>
      <c r="I165" s="6"/>
      <c r="J165" s="6"/>
      <c r="K165" s="6"/>
      <c r="P165" s="6"/>
    </row>
    <row r="166" spans="1:16" ht="15.75" customHeight="1">
      <c r="A166" s="6"/>
      <c r="B166" s="6" t="s">
        <v>205</v>
      </c>
      <c r="C166" s="6"/>
      <c r="D166" s="6"/>
      <c r="E166" s="6"/>
      <c r="F166" s="6"/>
      <c r="G166" s="6"/>
      <c r="H166" s="6"/>
      <c r="I166" s="6"/>
      <c r="J166" s="6"/>
      <c r="K166" s="6"/>
      <c r="L166" s="6"/>
      <c r="M166" s="6"/>
      <c r="N166" s="6"/>
      <c r="O166" s="6"/>
      <c r="P166" s="6"/>
    </row>
    <row r="167" spans="1:16" ht="15">
      <c r="A167" s="6"/>
      <c r="B167" s="6" t="s">
        <v>206</v>
      </c>
      <c r="C167" s="6"/>
      <c r="D167" s="6"/>
      <c r="E167" s="6"/>
      <c r="F167" s="6"/>
      <c r="G167" s="6"/>
      <c r="H167" s="6"/>
      <c r="I167" s="6"/>
      <c r="J167" s="6"/>
      <c r="K167" s="6"/>
      <c r="L167" s="6"/>
      <c r="M167" s="6"/>
      <c r="N167" s="6"/>
      <c r="O167" s="6"/>
      <c r="P167" s="6"/>
    </row>
    <row r="168" spans="1:16" ht="15">
      <c r="A168" s="6"/>
      <c r="B168" s="42" t="s">
        <v>207</v>
      </c>
      <c r="C168" s="6"/>
      <c r="D168" s="6"/>
      <c r="E168" s="6"/>
      <c r="F168" s="6"/>
      <c r="G168" s="6"/>
      <c r="H168" s="6"/>
      <c r="I168" s="6"/>
      <c r="J168" s="6"/>
      <c r="K168" s="6"/>
      <c r="L168" s="6"/>
      <c r="M168" s="6"/>
      <c r="N168" s="6"/>
      <c r="O168" s="6"/>
      <c r="P168" s="6"/>
    </row>
    <row r="169" spans="1:16" ht="15">
      <c r="A169" s="6"/>
      <c r="B169" s="6" t="s">
        <v>208</v>
      </c>
      <c r="C169" s="6"/>
      <c r="D169" s="6"/>
      <c r="E169" s="6"/>
      <c r="F169" s="6"/>
      <c r="G169" s="6"/>
      <c r="H169" s="6"/>
      <c r="I169" s="6"/>
      <c r="J169" s="6"/>
      <c r="K169" s="6"/>
      <c r="L169" s="6"/>
      <c r="M169" s="6"/>
      <c r="N169" s="6"/>
      <c r="O169" s="6"/>
      <c r="P169" s="6"/>
    </row>
    <row r="170" spans="1:16" ht="15">
      <c r="A170" s="6"/>
      <c r="B170" s="6" t="s">
        <v>209</v>
      </c>
      <c r="C170" s="6"/>
      <c r="D170" s="6"/>
      <c r="E170" s="6"/>
      <c r="F170" s="6"/>
      <c r="G170" s="6"/>
      <c r="H170" s="6"/>
      <c r="I170" s="6"/>
      <c r="J170" s="6"/>
      <c r="K170" s="6"/>
      <c r="L170" s="6"/>
      <c r="M170" s="6"/>
      <c r="N170" s="6"/>
      <c r="O170" s="6"/>
      <c r="P170" s="6"/>
    </row>
    <row r="171" spans="1:16" ht="15">
      <c r="A171" s="6"/>
      <c r="B171" s="6" t="s">
        <v>210</v>
      </c>
      <c r="C171" s="6"/>
      <c r="D171" s="6"/>
      <c r="E171" s="6"/>
      <c r="F171" s="6"/>
      <c r="G171" s="6"/>
      <c r="H171" s="6"/>
      <c r="I171" s="6"/>
      <c r="J171" s="6"/>
      <c r="K171" s="6"/>
      <c r="L171" s="6"/>
      <c r="M171" s="6"/>
      <c r="N171" s="6"/>
      <c r="O171" s="6"/>
      <c r="P171" s="6"/>
    </row>
    <row r="172" spans="1:16" ht="15">
      <c r="A172" s="6"/>
      <c r="B172" s="6" t="s">
        <v>211</v>
      </c>
      <c r="C172" s="6"/>
      <c r="D172" s="6"/>
      <c r="E172" s="6"/>
      <c r="F172" s="6"/>
      <c r="G172" s="6"/>
      <c r="H172" s="6"/>
      <c r="I172" s="6"/>
      <c r="J172" s="6"/>
      <c r="K172" s="6"/>
      <c r="L172" s="6"/>
      <c r="M172" s="6"/>
      <c r="N172" s="6"/>
      <c r="O172" s="6"/>
      <c r="P172" s="6"/>
    </row>
    <row r="173" spans="1:16" ht="15">
      <c r="A173" s="6"/>
      <c r="B173" s="6" t="s">
        <v>212</v>
      </c>
      <c r="C173" s="6"/>
      <c r="D173" s="6"/>
      <c r="E173" s="6"/>
      <c r="F173" s="6"/>
      <c r="G173" s="6"/>
      <c r="H173" s="6"/>
      <c r="I173" s="6"/>
      <c r="J173" s="6"/>
      <c r="K173" s="6"/>
      <c r="L173" s="6"/>
      <c r="M173" s="6"/>
      <c r="N173" s="6"/>
      <c r="O173" s="6"/>
      <c r="P173" s="6"/>
    </row>
    <row r="174" spans="1:16" ht="15">
      <c r="A174" s="6"/>
      <c r="B174" s="6"/>
      <c r="C174" s="6"/>
      <c r="D174" s="6"/>
      <c r="E174" s="6"/>
      <c r="F174" s="6"/>
      <c r="G174" s="6"/>
      <c r="H174" s="6"/>
      <c r="I174" s="6"/>
      <c r="J174" s="6"/>
      <c r="K174" s="6"/>
      <c r="L174" s="6"/>
      <c r="M174" s="6"/>
      <c r="N174" s="6"/>
      <c r="O174" s="6"/>
      <c r="P174" s="6"/>
    </row>
    <row r="175" spans="1:16" ht="15">
      <c r="A175" s="6"/>
      <c r="B175" s="6" t="s">
        <v>135</v>
      </c>
      <c r="C175" s="6" t="s">
        <v>213</v>
      </c>
      <c r="D175" s="6"/>
      <c r="E175" s="6"/>
      <c r="F175" s="6"/>
      <c r="G175" s="6"/>
      <c r="H175" s="6"/>
      <c r="I175" s="6"/>
      <c r="J175" s="6"/>
      <c r="K175" s="6"/>
      <c r="L175" s="6"/>
      <c r="M175" s="6"/>
      <c r="N175" s="6"/>
      <c r="O175" s="6"/>
      <c r="P175" s="6"/>
    </row>
    <row r="176" spans="1:16" ht="15">
      <c r="A176" s="6"/>
      <c r="B176" s="6"/>
      <c r="C176" s="6" t="s">
        <v>214</v>
      </c>
      <c r="D176" s="6"/>
      <c r="E176" s="6"/>
      <c r="F176" s="6"/>
      <c r="G176" s="6"/>
      <c r="H176" s="6"/>
      <c r="I176" s="6"/>
      <c r="J176" s="6"/>
      <c r="K176" s="6"/>
      <c r="L176" s="6"/>
      <c r="M176" s="6"/>
      <c r="N176" s="6"/>
      <c r="O176" s="6"/>
      <c r="P176" s="6"/>
    </row>
    <row r="177" spans="1:16" ht="15">
      <c r="A177" s="6"/>
      <c r="B177" s="6"/>
      <c r="C177" s="6"/>
      <c r="D177" s="6"/>
      <c r="E177" s="6"/>
      <c r="F177" s="6"/>
      <c r="G177" s="6"/>
      <c r="H177" s="6"/>
      <c r="I177" s="6"/>
      <c r="J177" s="6"/>
      <c r="K177" s="6"/>
      <c r="L177" s="6"/>
      <c r="M177" s="6"/>
      <c r="N177" s="6"/>
      <c r="O177" s="6"/>
      <c r="P177" s="6"/>
    </row>
    <row r="178" spans="1:16" ht="15">
      <c r="A178" s="6"/>
      <c r="B178" s="6" t="s">
        <v>137</v>
      </c>
      <c r="C178" s="6" t="s">
        <v>215</v>
      </c>
      <c r="D178" s="6"/>
      <c r="E178" s="6"/>
      <c r="F178" s="6"/>
      <c r="G178" s="6"/>
      <c r="H178" s="6"/>
      <c r="I178" s="6"/>
      <c r="J178" s="6"/>
      <c r="K178" s="6"/>
      <c r="L178" s="6"/>
      <c r="M178" s="6"/>
      <c r="N178" s="6"/>
      <c r="O178" s="6"/>
      <c r="P178" s="6"/>
    </row>
    <row r="179" spans="1:16" ht="15">
      <c r="A179" s="6"/>
      <c r="B179" s="6"/>
      <c r="C179" s="6" t="s">
        <v>216</v>
      </c>
      <c r="D179" s="6"/>
      <c r="E179" s="6"/>
      <c r="F179" s="6"/>
      <c r="G179" s="6"/>
      <c r="H179" s="6"/>
      <c r="I179" s="6"/>
      <c r="J179" s="6"/>
      <c r="K179" s="6"/>
      <c r="L179" s="6"/>
      <c r="M179" s="6"/>
      <c r="N179" s="6"/>
      <c r="O179" s="6"/>
      <c r="P179" s="6"/>
    </row>
    <row r="180" spans="1:16" ht="15">
      <c r="A180" s="6"/>
      <c r="B180" s="6"/>
      <c r="C180" s="6"/>
      <c r="D180" s="6"/>
      <c r="E180" s="6"/>
      <c r="F180" s="6"/>
      <c r="G180" s="6"/>
      <c r="H180" s="6"/>
      <c r="I180" s="6"/>
      <c r="J180" s="6"/>
      <c r="K180" s="6"/>
      <c r="L180" s="6"/>
      <c r="M180" s="6"/>
      <c r="N180" s="6"/>
      <c r="O180" s="6"/>
      <c r="P180" s="6"/>
    </row>
    <row r="181" spans="1:16" ht="15">
      <c r="A181" s="6"/>
      <c r="B181" s="6"/>
      <c r="C181" s="6"/>
      <c r="D181" s="6"/>
      <c r="E181" s="6"/>
      <c r="F181" s="6"/>
      <c r="G181" s="6"/>
      <c r="H181" s="6"/>
      <c r="I181" s="6"/>
      <c r="J181" s="6"/>
      <c r="K181" s="6"/>
      <c r="L181" s="6"/>
      <c r="M181" s="6"/>
      <c r="N181" s="6"/>
      <c r="O181" s="6"/>
      <c r="P181" s="6"/>
    </row>
    <row r="182" spans="1:16" ht="15.75">
      <c r="A182" s="6" t="s">
        <v>217</v>
      </c>
      <c r="B182" s="6" t="s">
        <v>218</v>
      </c>
      <c r="C182" s="6"/>
      <c r="D182" s="6"/>
      <c r="E182" s="6"/>
      <c r="F182" s="6"/>
      <c r="G182" s="8"/>
      <c r="H182" s="6"/>
      <c r="I182" s="6"/>
      <c r="J182" s="6"/>
      <c r="K182" s="6"/>
      <c r="L182" s="6"/>
      <c r="M182" s="6"/>
      <c r="N182" s="6"/>
      <c r="O182" s="6"/>
      <c r="P182" s="6"/>
    </row>
    <row r="184" ht="15">
      <c r="B184" s="6" t="s">
        <v>219</v>
      </c>
    </row>
    <row r="185" ht="15">
      <c r="B185" s="6" t="s">
        <v>220</v>
      </c>
    </row>
    <row r="186" ht="15">
      <c r="B186" s="6" t="s">
        <v>221</v>
      </c>
    </row>
    <row r="187" ht="15">
      <c r="B187" s="6" t="s">
        <v>222</v>
      </c>
    </row>
    <row r="188" ht="9.75" customHeight="1">
      <c r="B188" s="6"/>
    </row>
    <row r="189" spans="2:14" ht="15">
      <c r="B189" s="6"/>
      <c r="C189" s="6"/>
      <c r="D189" s="6"/>
      <c r="E189" s="6"/>
      <c r="F189" s="6"/>
      <c r="G189" s="65" t="s">
        <v>7</v>
      </c>
      <c r="H189" s="65"/>
      <c r="I189" s="65"/>
      <c r="K189" s="66"/>
      <c r="L189" s="66"/>
      <c r="M189" s="66"/>
      <c r="N189" s="66"/>
    </row>
    <row r="190" spans="2:13" ht="15">
      <c r="B190" s="6"/>
      <c r="C190" s="6"/>
      <c r="D190" s="6"/>
      <c r="E190" s="6"/>
      <c r="F190" s="6"/>
      <c r="G190" s="2" t="s">
        <v>8</v>
      </c>
      <c r="H190" s="43"/>
      <c r="I190" s="2" t="s">
        <v>9</v>
      </c>
      <c r="L190" s="4"/>
      <c r="M190" s="4"/>
    </row>
    <row r="191" spans="2:13" ht="15">
      <c r="B191" s="6"/>
      <c r="C191" s="6"/>
      <c r="D191" s="6"/>
      <c r="E191" s="6"/>
      <c r="F191" s="6"/>
      <c r="G191" s="2" t="s">
        <v>10</v>
      </c>
      <c r="H191" s="43"/>
      <c r="I191" s="2" t="s">
        <v>11</v>
      </c>
      <c r="L191" s="4"/>
      <c r="M191" s="4"/>
    </row>
    <row r="192" spans="2:13" ht="15">
      <c r="B192" s="6"/>
      <c r="C192" s="6"/>
      <c r="D192" s="6"/>
      <c r="E192" s="6"/>
      <c r="F192" s="6"/>
      <c r="G192" s="2" t="s">
        <v>13</v>
      </c>
      <c r="H192" s="43"/>
      <c r="I192" s="2" t="s">
        <v>14</v>
      </c>
      <c r="L192" s="4"/>
      <c r="M192" s="4"/>
    </row>
    <row r="193" spans="2:13" ht="15">
      <c r="B193" s="6"/>
      <c r="C193" s="6"/>
      <c r="D193" s="6"/>
      <c r="E193" s="6"/>
      <c r="F193" s="6"/>
      <c r="G193" s="44" t="s">
        <v>15</v>
      </c>
      <c r="H193" s="45"/>
      <c r="I193" s="44" t="s">
        <v>16</v>
      </c>
      <c r="L193" s="5"/>
      <c r="M193" s="5"/>
    </row>
    <row r="194" spans="2:13" ht="15">
      <c r="B194" s="6"/>
      <c r="C194" s="6"/>
      <c r="D194" s="6"/>
      <c r="E194" s="6"/>
      <c r="F194" s="6"/>
      <c r="G194" s="2" t="s">
        <v>17</v>
      </c>
      <c r="H194" s="43"/>
      <c r="I194" s="2" t="s">
        <v>17</v>
      </c>
      <c r="L194" s="4"/>
      <c r="M194" s="4"/>
    </row>
    <row r="195" spans="2:9" ht="15">
      <c r="B195" s="6" t="s">
        <v>223</v>
      </c>
      <c r="C195" s="6"/>
      <c r="D195" s="6"/>
      <c r="E195" s="6"/>
      <c r="F195" s="6"/>
      <c r="G195" s="6"/>
      <c r="H195" s="10"/>
      <c r="I195" s="6"/>
    </row>
    <row r="196" spans="2:9" ht="15">
      <c r="B196" s="6"/>
      <c r="C196" s="6" t="s">
        <v>224</v>
      </c>
      <c r="D196" s="6"/>
      <c r="E196" s="6"/>
      <c r="F196" s="6"/>
      <c r="G196" s="6"/>
      <c r="H196" s="10"/>
      <c r="I196" s="6"/>
    </row>
    <row r="197" spans="2:13" ht="15">
      <c r="B197" s="6"/>
      <c r="C197" s="6" t="s">
        <v>225</v>
      </c>
      <c r="D197" s="6"/>
      <c r="E197" s="6"/>
      <c r="F197" s="6"/>
      <c r="G197" s="46">
        <v>226216</v>
      </c>
      <c r="H197" s="47"/>
      <c r="I197" s="46">
        <v>230574</v>
      </c>
      <c r="J197" s="59"/>
      <c r="L197" s="59"/>
      <c r="M197" s="59"/>
    </row>
    <row r="198" spans="2:13" ht="6.75" customHeight="1">
      <c r="B198" s="6"/>
      <c r="C198" s="6"/>
      <c r="D198" s="6"/>
      <c r="E198" s="6"/>
      <c r="F198" s="6"/>
      <c r="G198" s="46"/>
      <c r="H198" s="47"/>
      <c r="I198" s="46"/>
      <c r="J198" s="59"/>
      <c r="L198" s="59"/>
      <c r="M198" s="59"/>
    </row>
    <row r="199" spans="2:13" ht="15">
      <c r="B199" s="6" t="s">
        <v>226</v>
      </c>
      <c r="C199" s="6"/>
      <c r="D199" s="6"/>
      <c r="E199" s="6"/>
      <c r="F199" s="6"/>
      <c r="G199" s="46">
        <v>56173</v>
      </c>
      <c r="H199" s="47"/>
      <c r="I199" s="46">
        <v>82829</v>
      </c>
      <c r="J199" s="59"/>
      <c r="L199" s="59"/>
      <c r="M199" s="59"/>
    </row>
    <row r="200" spans="2:13" ht="15">
      <c r="B200" s="6"/>
      <c r="C200" s="6"/>
      <c r="D200" s="6"/>
      <c r="E200" s="6"/>
      <c r="F200" s="6"/>
      <c r="G200" s="46"/>
      <c r="H200" s="47"/>
      <c r="I200" s="46"/>
      <c r="J200" s="59"/>
      <c r="L200" s="59"/>
      <c r="M200" s="59"/>
    </row>
    <row r="201" spans="2:13" ht="15.75" thickBot="1">
      <c r="B201" s="6"/>
      <c r="C201" s="6"/>
      <c r="D201" s="6"/>
      <c r="E201" s="6"/>
      <c r="F201" s="6"/>
      <c r="G201" s="48">
        <f>SUM(G197+G199)</f>
        <v>282389</v>
      </c>
      <c r="H201" s="47"/>
      <c r="I201" s="48">
        <f>SUM(I197+I199)</f>
        <v>313403</v>
      </c>
      <c r="J201" s="59"/>
      <c r="L201" s="59"/>
      <c r="M201" s="59"/>
    </row>
    <row r="202" spans="2:3" ht="15.75" customHeight="1" thickTop="1">
      <c r="B202" s="6"/>
      <c r="C202" s="6"/>
    </row>
    <row r="203" spans="2:3" ht="15">
      <c r="B203" s="6" t="s">
        <v>227</v>
      </c>
      <c r="C203" s="6"/>
    </row>
    <row r="204" spans="2:3" ht="15">
      <c r="B204" s="6" t="s">
        <v>228</v>
      </c>
      <c r="C204" s="6"/>
    </row>
    <row r="205" spans="2:3" ht="15">
      <c r="B205" s="6"/>
      <c r="C205" s="6"/>
    </row>
    <row r="206" spans="2:3" ht="15">
      <c r="B206" s="6"/>
      <c r="C206" s="6"/>
    </row>
    <row r="207" ht="15">
      <c r="B207" s="6"/>
    </row>
  </sheetData>
  <sheetProtection password="CDA6" sheet="1" objects="1" scenarios="1"/>
  <mergeCells count="15">
    <mergeCell ref="B4:P4"/>
    <mergeCell ref="B28:P30"/>
    <mergeCell ref="C36:P36"/>
    <mergeCell ref="B57:P58"/>
    <mergeCell ref="C62:P63"/>
    <mergeCell ref="K87:M87"/>
    <mergeCell ref="K90:M90"/>
    <mergeCell ref="B94:P99"/>
    <mergeCell ref="B137:P140"/>
    <mergeCell ref="G189:I189"/>
    <mergeCell ref="K189:N189"/>
    <mergeCell ref="B101:P102"/>
    <mergeCell ref="B104:P105"/>
    <mergeCell ref="E119:G119"/>
    <mergeCell ref="B130:P134"/>
  </mergeCells>
  <printOptions/>
  <pageMargins left="0.75" right="0.75" top="1" bottom="1" header="0.5" footer="0.5"/>
  <pageSetup horizontalDpi="600" verticalDpi="600" orientation="portrait" paperSize="9" scale="66" r:id="rId1"/>
  <rowBreaks count="3" manualBreakCount="3">
    <brk id="60" max="15" man="1"/>
    <brk id="128" max="15" man="1"/>
    <brk id="18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mit</cp:lastModifiedBy>
  <cp:lastPrinted>2002-05-29T08:03:58Z</cp:lastPrinted>
  <dcterms:created xsi:type="dcterms:W3CDTF">2002-05-29T04:52:07Z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