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<sst xmlns="http://schemas.openxmlformats.org/spreadsheetml/2006/main" count="179" uniqueCount="130">
  <si>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</si>
  <si>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</si>
  <si>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</si>
  <si>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</si>
  <si>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</si>
  <si>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</si>
  <si>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</si>
  <si>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</si>
  <si>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</si>
  <si>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</si>
  <si>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</si>
  <si>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</si>
  <si>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</si>
  <si>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</si>
  <si>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</si>
  <si>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</si>
  <si>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</si>
  <si>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</si>
  <si>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</si>
  <si>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</si>
  <si>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</si>
  <si>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</si>
  <si>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</si>
  <si>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</si>
  <si>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</si>
  <si>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</si>
  <si>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</si>
  <si>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</si>
  <si>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</si>
  <si>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</si>
  <si>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</si>
  <si>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</si>
  <si>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</si>
  <si>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</si>
  <si>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</si>
  <si>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</si>
  <si>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</si>
  <si>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</si>
  <si>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</si>
  <si>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</si>
  <si>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</si>
  <si>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</si>
  <si>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</si>
  <si>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</si>
  <si>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</si>
  <si>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</si>
  <si>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</si>
  <si>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</si>
  <si>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</si>
  <si>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</si>
  <si>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(The figures have not been audited)</t>
  </si>
  <si>
    <t>Unaudited</t>
  </si>
  <si>
    <t xml:space="preserve">as at 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</si>
  <si>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</si>
  <si>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</si>
  <si>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</si>
  <si>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</si>
  <si>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</si>
  <si>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</si>
  <si>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</si>
  <si>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</si>
  <si>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</si>
  <si>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Net assets of SKABB</t>
  </si>
  <si>
    <t>MI @ 25%</t>
  </si>
  <si>
    <t>Net assets disposed of</t>
  </si>
  <si>
    <t>Proceeds</t>
  </si>
  <si>
    <t>Gain on disposal</t>
  </si>
  <si>
    <t>Audited</t>
  </si>
  <si>
    <t>the following :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</si>
  <si>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</si>
  <si>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</si>
  <si>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</si>
  <si>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</si>
  <si>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</si>
  <si>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</si>
  <si>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</si>
  <si>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</si>
  <si>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</si>
  <si>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</si>
  <si>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</si>
  <si>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</si>
  <si>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</si>
  <si>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</si>
  <si>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</si>
  <si>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</si>
  <si>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</si>
  <si>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</si>
  <si>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</si>
  <si>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Total comprehensive income for</t>
  </si>
  <si>
    <t>At 1 April 2010</t>
  </si>
  <si>
    <t>Condensed Consolidated Statement of Cash Flows</t>
  </si>
  <si>
    <t xml:space="preserve">(The Condensed Consolidated Statement of Cash Flows should be read in conjunction with </t>
  </si>
  <si>
    <t>12 months</t>
  </si>
  <si>
    <t>12 Months</t>
  </si>
  <si>
    <t>31 Mar 11</t>
  </si>
  <si>
    <t>31 Mar 2011</t>
  </si>
  <si>
    <t>the financial year</t>
  </si>
  <si>
    <t>At 31 March 2011</t>
  </si>
  <si>
    <t>ended 31 March 2011</t>
  </si>
  <si>
    <t>31 Mar 12</t>
  </si>
  <si>
    <t>for the year ended 31 March 2012</t>
  </si>
  <si>
    <t>as at 31 March 2012</t>
  </si>
  <si>
    <t>31 Mar 2012</t>
  </si>
  <si>
    <t>the Annual Financial Report for the year ended 31 March 2011)</t>
  </si>
  <si>
    <t>Annual Financial Report for the year ended 31 March 2011)</t>
  </si>
  <si>
    <t>ended 31 March 2012</t>
  </si>
  <si>
    <t>At 1 April 2011</t>
  </si>
  <si>
    <t>with the Annual Financial Report for the year ended 31 March 2011)</t>
  </si>
  <si>
    <t>CASH FLOWS FROM OPERATING ACTIVITIES</t>
  </si>
  <si>
    <t>Granting of hire purchase financing</t>
  </si>
  <si>
    <t>Cash receipts from customers</t>
  </si>
  <si>
    <t>Cash payments to suppliers</t>
  </si>
  <si>
    <t>Cash generated from operations</t>
  </si>
  <si>
    <t>Interest paid</t>
  </si>
  <si>
    <t>Retirement benefits paid</t>
  </si>
  <si>
    <t>Net cash from operating activites</t>
  </si>
  <si>
    <t>CASH FLOWS FROM INVESTING ACTIVITES</t>
  </si>
  <si>
    <t>CASH FLOWS FROM FINANCING ACTIVITY</t>
  </si>
  <si>
    <t>Decrease in loan and borrowings</t>
  </si>
  <si>
    <t>Net cash used in financing activity</t>
  </si>
  <si>
    <t>Net increase in cash and cash equivalents</t>
  </si>
  <si>
    <t>Cash and cash equivalent brought forward</t>
  </si>
  <si>
    <t>Cash and cash equivalent carried forward</t>
  </si>
  <si>
    <t>Cash and cash equivalent carried forward comprises</t>
  </si>
  <si>
    <t>Tax (paid)/refund</t>
  </si>
  <si>
    <t>At 31 March 2012</t>
  </si>
  <si>
    <t>Profit before taxation</t>
  </si>
  <si>
    <t>Profit after taxation</t>
  </si>
  <si>
    <t>Profit per share (sen)</t>
  </si>
  <si>
    <t>Net cash from investing activities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</si>
</sst>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5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6" xfId="42" applyNumberFormat="1" applyFont="1" applyBorder="1" applyAlignment="1">
      <alignment/>
    </xf>
    <xf numFmtId="0" fontId="1" fillId="0" borderId="0" xfId="0" applyFont="1" applyFill="1" applyAlignment="1" quotePrefix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14" xfId="42" applyNumberFormat="1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0" fillId="0" borderId="17" xfId="42" applyNumberFormat="1" applyFont="1" applyFill="1" applyBorder="1" applyAlignment="1">
      <alignment/>
    </xf>
    <xf numFmtId="171" fontId="0" fillId="0" borderId="17" xfId="42" applyNumberFormat="1" applyFont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 horizontal="center"/>
    </xf>
    <xf numFmtId="171" fontId="0" fillId="0" borderId="0" xfId="42" applyNumberFormat="1" applyFont="1" applyFill="1" applyBorder="1" applyAlignment="1">
      <alignment horizontal="center"/>
    </xf>
    <xf numFmtId="171" fontId="0" fillId="0" borderId="10" xfId="42" applyNumberFormat="1" applyFont="1" applyFill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21">
      <selection activeCell="A50" sqref="A50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7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7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82</v>
      </c>
    </row>
    <row r="5" ht="12.75">
      <c r="A5" s="1" t="s">
        <v>100</v>
      </c>
    </row>
    <row r="6" ht="12.75">
      <c r="A6" s="22" t="s">
        <v>50</v>
      </c>
    </row>
    <row r="8" spans="4:10" ht="12.75">
      <c r="D8" s="57" t="s">
        <v>44</v>
      </c>
      <c r="E8" s="57"/>
      <c r="F8" s="57"/>
      <c r="H8" s="57" t="s">
        <v>45</v>
      </c>
      <c r="I8" s="57"/>
      <c r="J8" s="57"/>
    </row>
    <row r="9" spans="4:10" ht="12.75">
      <c r="D9" s="3" t="s">
        <v>2</v>
      </c>
      <c r="F9" s="38" t="s">
        <v>5</v>
      </c>
      <c r="H9" s="3" t="s">
        <v>93</v>
      </c>
      <c r="J9" s="38" t="s">
        <v>93</v>
      </c>
    </row>
    <row r="10" spans="4:10" ht="12.75">
      <c r="D10" s="3" t="s">
        <v>3</v>
      </c>
      <c r="F10" s="38" t="s">
        <v>3</v>
      </c>
      <c r="H10" s="3" t="s">
        <v>47</v>
      </c>
      <c r="J10" s="38" t="s">
        <v>47</v>
      </c>
    </row>
    <row r="11" spans="4:10" ht="12.75">
      <c r="D11" s="3" t="s">
        <v>4</v>
      </c>
      <c r="F11" s="38" t="s">
        <v>4</v>
      </c>
      <c r="H11" s="3" t="s">
        <v>6</v>
      </c>
      <c r="J11" s="38" t="s">
        <v>6</v>
      </c>
    </row>
    <row r="12" spans="4:10" ht="12.75">
      <c r="D12" s="7" t="s">
        <v>99</v>
      </c>
      <c r="F12" s="7" t="s">
        <v>94</v>
      </c>
      <c r="H12" s="4" t="str">
        <f>+D12</f>
        <v>31 Mar 12</v>
      </c>
      <c r="J12" s="39" t="str">
        <f>+F12</f>
        <v>31 Mar 11</v>
      </c>
    </row>
    <row r="13" spans="4:10" ht="12.75">
      <c r="D13" s="3" t="s">
        <v>7</v>
      </c>
      <c r="F13" s="3" t="s">
        <v>7</v>
      </c>
      <c r="H13" s="3" t="s">
        <v>7</v>
      </c>
      <c r="J13" s="38" t="s">
        <v>7</v>
      </c>
    </row>
    <row r="14" ht="12.75">
      <c r="F14"/>
    </row>
    <row r="15" spans="1:10" ht="12.75">
      <c r="A15" t="s">
        <v>8</v>
      </c>
      <c r="D15" s="10">
        <f>H15-13219</f>
        <v>4742</v>
      </c>
      <c r="E15" s="10"/>
      <c r="F15" s="10">
        <v>4897</v>
      </c>
      <c r="G15" s="10"/>
      <c r="H15" s="10">
        <v>17961</v>
      </c>
      <c r="I15" s="10"/>
      <c r="J15" s="10">
        <v>20458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54</v>
      </c>
      <c r="D17" s="11">
        <f>H17+8280</f>
        <v>-3114</v>
      </c>
      <c r="E17" s="10"/>
      <c r="F17" s="11">
        <v>-3088</v>
      </c>
      <c r="G17" s="10"/>
      <c r="H17" s="11">
        <v>-11394</v>
      </c>
      <c r="I17" s="10"/>
      <c r="J17" s="11">
        <v>-12990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55</v>
      </c>
      <c r="D19" s="10">
        <f>SUM(D15:D18)</f>
        <v>1628</v>
      </c>
      <c r="E19" s="10"/>
      <c r="F19" s="10">
        <f>SUM(F15:F18)</f>
        <v>1809</v>
      </c>
      <c r="G19" s="10"/>
      <c r="H19" s="10">
        <f>SUM(H15:H18)</f>
        <v>6567</v>
      </c>
      <c r="I19" s="10"/>
      <c r="J19" s="10">
        <f>SUM(J15:J18)</f>
        <v>7468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f>H21-58</f>
        <v>-6</v>
      </c>
      <c r="E21" s="16"/>
      <c r="F21" s="16">
        <v>-77</v>
      </c>
      <c r="G21" s="16"/>
      <c r="H21" s="16">
        <v>52</v>
      </c>
      <c r="I21" s="16"/>
      <c r="J21" s="16">
        <v>145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f>H23+2683</f>
        <v>-949</v>
      </c>
      <c r="E23" s="16"/>
      <c r="F23" s="16">
        <v>-948</v>
      </c>
      <c r="G23" s="16"/>
      <c r="H23" s="16">
        <v>-3632</v>
      </c>
      <c r="I23" s="16"/>
      <c r="J23" s="16">
        <v>-3983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f>H25+423</f>
        <v>-29</v>
      </c>
      <c r="E25" s="10"/>
      <c r="F25" s="10">
        <v>-92</v>
      </c>
      <c r="G25" s="10"/>
      <c r="H25" s="10">
        <v>-452</v>
      </c>
      <c r="I25" s="10"/>
      <c r="J25" s="10">
        <v>-440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40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39</v>
      </c>
      <c r="D28" s="11">
        <f>H28-26</f>
        <v>6</v>
      </c>
      <c r="E28" s="10"/>
      <c r="F28" s="11">
        <v>19</v>
      </c>
      <c r="G28" s="10"/>
      <c r="H28" s="11">
        <v>32</v>
      </c>
      <c r="I28" s="10"/>
      <c r="J28" s="11">
        <v>-6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126</v>
      </c>
      <c r="D30" s="10">
        <f>SUM(D18:D29)</f>
        <v>650</v>
      </c>
      <c r="E30" s="10"/>
      <c r="F30" s="10">
        <f>SUM(F18:F29)</f>
        <v>711</v>
      </c>
      <c r="G30" s="10"/>
      <c r="H30" s="10">
        <f>SUM(H18:H29)</f>
        <v>2567</v>
      </c>
      <c r="I30" s="10"/>
      <c r="J30" s="10">
        <f>SUM(J18:J29)</f>
        <v>3184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f>H32+634</f>
        <v>-245</v>
      </c>
      <c r="E32" s="16"/>
      <c r="F32" s="11">
        <v>-245</v>
      </c>
      <c r="G32" s="16"/>
      <c r="H32" s="11">
        <v>-879</v>
      </c>
      <c r="I32" s="16"/>
      <c r="J32" s="11">
        <v>-895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127</v>
      </c>
      <c r="D34" s="40">
        <f>SUM(D30:D33)</f>
        <v>405</v>
      </c>
      <c r="E34" s="16"/>
      <c r="F34" s="40">
        <f>SUM(F30:F33)</f>
        <v>466</v>
      </c>
      <c r="G34" s="16"/>
      <c r="H34" s="40">
        <f>SUM(H30:H33)</f>
        <v>1688</v>
      </c>
      <c r="I34" s="16"/>
      <c r="J34" s="40">
        <f>SUM(J30:J33)</f>
        <v>2289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83</v>
      </c>
      <c r="D36" s="40">
        <v>0</v>
      </c>
      <c r="E36" s="16"/>
      <c r="F36" s="40">
        <v>0</v>
      </c>
      <c r="G36" s="16"/>
      <c r="H36" s="40">
        <v>0</v>
      </c>
      <c r="I36" s="16"/>
      <c r="J36" s="40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84</v>
      </c>
      <c r="D38" s="12">
        <f>D34+D36</f>
        <v>405</v>
      </c>
      <c r="E38" s="16"/>
      <c r="F38" s="12">
        <f>F34+F36</f>
        <v>466</v>
      </c>
      <c r="G38" s="16"/>
      <c r="H38" s="12">
        <f>H34+H36</f>
        <v>1688</v>
      </c>
      <c r="I38" s="16"/>
      <c r="J38" s="12">
        <f>J34+J36</f>
        <v>2289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85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56</v>
      </c>
      <c r="D41" s="16">
        <v>404</v>
      </c>
      <c r="E41" s="16"/>
      <c r="F41" s="16">
        <v>465</v>
      </c>
      <c r="G41" s="16"/>
      <c r="H41" s="16">
        <v>1687</v>
      </c>
      <c r="I41" s="16"/>
      <c r="J41" s="16">
        <v>2288</v>
      </c>
    </row>
    <row r="42" spans="1:10" ht="12.75">
      <c r="A42" t="s">
        <v>57</v>
      </c>
      <c r="D42" s="11">
        <v>1</v>
      </c>
      <c r="E42" s="16"/>
      <c r="F42" s="11">
        <v>1</v>
      </c>
      <c r="G42" s="16"/>
      <c r="H42" s="11">
        <v>1</v>
      </c>
      <c r="I42" s="16"/>
      <c r="J42" s="11">
        <v>1</v>
      </c>
    </row>
    <row r="43" spans="3:10" ht="13.5" thickBot="1">
      <c r="C43" s="24"/>
      <c r="D43" s="26">
        <f>SUM(D41:D42)</f>
        <v>405</v>
      </c>
      <c r="E43" s="16"/>
      <c r="F43" s="26">
        <f>SUM(F41:F42)</f>
        <v>466</v>
      </c>
      <c r="G43" s="16"/>
      <c r="H43" s="26">
        <f>SUM(H41:H42)</f>
        <v>1688</v>
      </c>
      <c r="I43" s="16"/>
      <c r="J43" s="26">
        <f>SUM(J41:J42)</f>
        <v>2289</v>
      </c>
    </row>
    <row r="44" spans="3:10" ht="13.5" thickTop="1">
      <c r="C44" s="24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128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5">
        <v>0.31</v>
      </c>
      <c r="E47" s="10"/>
      <c r="F47" s="25">
        <v>0.36</v>
      </c>
      <c r="G47" s="10"/>
      <c r="H47" s="25">
        <v>1.29</v>
      </c>
      <c r="I47" s="10"/>
      <c r="J47" s="25">
        <v>1.76</v>
      </c>
    </row>
    <row r="48" spans="1:10" ht="13.5" thickBot="1">
      <c r="A48" s="5" t="s">
        <v>15</v>
      </c>
      <c r="D48" s="19" t="s">
        <v>37</v>
      </c>
      <c r="E48" s="10"/>
      <c r="F48" s="19" t="s">
        <v>37</v>
      </c>
      <c r="G48" s="10"/>
      <c r="H48" s="19" t="s">
        <v>37</v>
      </c>
      <c r="I48" s="10"/>
      <c r="J48" s="19" t="s">
        <v>37</v>
      </c>
    </row>
    <row r="49" ht="13.5" thickTop="1"/>
    <row r="52" ht="12.75">
      <c r="A52" s="6" t="s">
        <v>41</v>
      </c>
    </row>
    <row r="53" ht="12.75">
      <c r="A53" s="6" t="s">
        <v>104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86</v>
      </c>
    </row>
    <row r="5" ht="12.75">
      <c r="A5" s="1" t="s">
        <v>101</v>
      </c>
    </row>
    <row r="6" spans="1:8" ht="12.75">
      <c r="A6" s="1"/>
      <c r="F6" s="3" t="s">
        <v>51</v>
      </c>
      <c r="H6" s="3" t="s">
        <v>67</v>
      </c>
    </row>
    <row r="7" spans="6:8" ht="12.75">
      <c r="F7" s="3" t="s">
        <v>52</v>
      </c>
      <c r="H7" s="3" t="s">
        <v>52</v>
      </c>
    </row>
    <row r="8" spans="6:8" ht="12.75">
      <c r="F8" s="4">
        <v>40633</v>
      </c>
      <c r="H8" s="4">
        <v>40633</v>
      </c>
    </row>
    <row r="9" spans="6:8" ht="12.75">
      <c r="F9" s="3">
        <v>2012</v>
      </c>
      <c r="H9" s="3">
        <v>2011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72</v>
      </c>
      <c r="F13" s="10">
        <v>3496</v>
      </c>
      <c r="G13" s="10"/>
      <c r="H13" s="10">
        <v>3907</v>
      </c>
    </row>
    <row r="14" spans="1:8" ht="12.75">
      <c r="A14" t="s">
        <v>73</v>
      </c>
      <c r="F14" s="10">
        <v>7110</v>
      </c>
      <c r="G14" s="10"/>
      <c r="H14" s="10">
        <v>7313</v>
      </c>
    </row>
    <row r="15" spans="1:8" ht="12.75">
      <c r="A15" t="s">
        <v>74</v>
      </c>
      <c r="F15" s="10">
        <v>0</v>
      </c>
      <c r="G15" s="10"/>
      <c r="H15" s="10">
        <v>0</v>
      </c>
    </row>
    <row r="16" spans="1:8" ht="12.75">
      <c r="A16" t="s">
        <v>75</v>
      </c>
      <c r="F16" s="10">
        <v>620</v>
      </c>
      <c r="G16" s="10"/>
      <c r="H16" s="10">
        <v>588</v>
      </c>
    </row>
    <row r="17" spans="1:8" ht="12.75">
      <c r="A17" t="s">
        <v>76</v>
      </c>
      <c r="F17" s="16">
        <v>25</v>
      </c>
      <c r="G17" s="10"/>
      <c r="H17" s="16">
        <v>25</v>
      </c>
    </row>
    <row r="18" spans="1:8" ht="12.75">
      <c r="A18" t="s">
        <v>79</v>
      </c>
      <c r="F18" s="16">
        <v>0</v>
      </c>
      <c r="G18" s="10"/>
      <c r="H18" s="16">
        <v>0</v>
      </c>
    </row>
    <row r="19" spans="1:8" ht="12.75">
      <c r="A19" t="s">
        <v>77</v>
      </c>
      <c r="F19" s="11">
        <v>17535</v>
      </c>
      <c r="G19" s="10"/>
      <c r="H19" s="11">
        <v>31342</v>
      </c>
    </row>
    <row r="20" spans="6:8" ht="12.75">
      <c r="F20" s="10">
        <f>SUM(F13:F19)</f>
        <v>28786</v>
      </c>
      <c r="G20" s="10"/>
      <c r="H20" s="10">
        <f>SUM(H13:H19)</f>
        <v>43175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4082</v>
      </c>
      <c r="G23" s="10"/>
      <c r="H23" s="13">
        <v>3293</v>
      </c>
    </row>
    <row r="24" spans="1:8" ht="12.75">
      <c r="A24" t="s">
        <v>19</v>
      </c>
      <c r="F24" s="13">
        <f>206+728</f>
        <v>934</v>
      </c>
      <c r="G24" s="10"/>
      <c r="H24" s="13">
        <v>823</v>
      </c>
    </row>
    <row r="25" spans="1:8" ht="12.75">
      <c r="A25" t="s">
        <v>87</v>
      </c>
      <c r="F25" s="13">
        <v>29065</v>
      </c>
      <c r="G25" s="10"/>
      <c r="H25" s="13">
        <v>24714</v>
      </c>
    </row>
    <row r="26" spans="1:8" ht="12.75">
      <c r="A26" t="s">
        <v>48</v>
      </c>
      <c r="F26" s="14">
        <v>10695</v>
      </c>
      <c r="G26" s="10"/>
      <c r="H26" s="14">
        <v>8044</v>
      </c>
    </row>
    <row r="27" spans="6:8" ht="12.75">
      <c r="F27" s="13"/>
      <c r="G27" s="10"/>
      <c r="H27" s="13"/>
    </row>
    <row r="28" spans="6:8" ht="12.75">
      <c r="F28" s="14">
        <f>SUM(F23:F27)</f>
        <v>44776</v>
      </c>
      <c r="G28" s="10"/>
      <c r="H28" s="14">
        <f>SUM(H23:H27)</f>
        <v>36874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v>1673</v>
      </c>
      <c r="G31" s="10"/>
      <c r="H31" s="13">
        <v>1427</v>
      </c>
    </row>
    <row r="32" spans="1:8" ht="12.75">
      <c r="A32" t="s">
        <v>69</v>
      </c>
      <c r="F32" s="13">
        <v>896</v>
      </c>
      <c r="G32" s="10"/>
      <c r="H32" s="13">
        <v>9375</v>
      </c>
    </row>
    <row r="33" spans="1:8" ht="12.75">
      <c r="A33" t="s">
        <v>12</v>
      </c>
      <c r="F33" s="13">
        <v>228</v>
      </c>
      <c r="G33" s="10"/>
      <c r="H33" s="13">
        <v>245</v>
      </c>
    </row>
    <row r="34" spans="1:8" ht="12.75">
      <c r="A34" t="s">
        <v>46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2797</v>
      </c>
      <c r="G36" s="10"/>
      <c r="H36" s="14">
        <f>SUM(H31:H35)</f>
        <v>11047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41979</v>
      </c>
      <c r="G38" s="10"/>
      <c r="H38" s="11">
        <f>+H28-H36</f>
        <v>25827</v>
      </c>
    </row>
    <row r="39" spans="6:8" ht="12.75">
      <c r="F39" s="10"/>
      <c r="G39" s="10"/>
      <c r="H39" s="10"/>
    </row>
    <row r="40" spans="6:8" ht="13.5" thickBot="1">
      <c r="F40" s="15">
        <f>+F20+F38</f>
        <v>70765</v>
      </c>
      <c r="G40" s="10"/>
      <c r="H40" s="15">
        <f>+H20+H38</f>
        <v>69002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4570</v>
      </c>
      <c r="G44" s="16"/>
      <c r="H44" s="16">
        <v>2883</v>
      </c>
    </row>
    <row r="45" spans="1:8" ht="12.75">
      <c r="A45" t="s">
        <v>13</v>
      </c>
      <c r="F45" s="11">
        <v>27</v>
      </c>
      <c r="G45" s="10"/>
      <c r="H45" s="11">
        <v>26</v>
      </c>
    </row>
    <row r="46" spans="6:8" ht="12.75">
      <c r="F46" s="10">
        <f>SUM(F43:F45)</f>
        <v>69777</v>
      </c>
      <c r="G46" s="10"/>
      <c r="H46" s="10">
        <f>SUM(H43:H45)</f>
        <v>68089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53</v>
      </c>
      <c r="F48" s="11">
        <v>988</v>
      </c>
      <c r="G48" s="10"/>
      <c r="H48" s="11">
        <v>913</v>
      </c>
    </row>
    <row r="49" spans="6:8" ht="12.75">
      <c r="F49" s="10"/>
      <c r="G49" s="10"/>
      <c r="H49" s="10"/>
    </row>
    <row r="50" spans="6:8" ht="13.5" thickBot="1">
      <c r="F50" s="15">
        <f>SUM(F46:F49)</f>
        <v>70765</v>
      </c>
      <c r="G50" s="10"/>
      <c r="H50" s="15">
        <f>SUM(H46:H49)</f>
        <v>69002</v>
      </c>
    </row>
    <row r="51" spans="6:8" ht="13.5" thickTop="1">
      <c r="F51" s="18">
        <f>+F40-F50</f>
        <v>0</v>
      </c>
      <c r="H51" s="29">
        <f>+H40-H50</f>
        <v>0</v>
      </c>
    </row>
    <row r="52" ht="12.75">
      <c r="A52" s="6" t="s">
        <v>38</v>
      </c>
    </row>
    <row r="53" ht="12.75">
      <c r="A53" s="6" t="s">
        <v>104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spans="1:6" ht="12.75">
      <c r="A1" s="1" t="s">
        <v>0</v>
      </c>
      <c r="F1" s="37"/>
    </row>
    <row r="2" spans="1:6" ht="12.75">
      <c r="A2" s="2" t="s">
        <v>1</v>
      </c>
      <c r="F2" s="37"/>
    </row>
    <row r="3" ht="12.75">
      <c r="F3" s="37"/>
    </row>
    <row r="4" spans="1:6" ht="12.75">
      <c r="A4" s="1" t="s">
        <v>90</v>
      </c>
      <c r="F4" s="37"/>
    </row>
    <row r="5" spans="1:6" ht="12.75">
      <c r="A5" s="1" t="s">
        <v>100</v>
      </c>
      <c r="F5" s="37"/>
    </row>
    <row r="6" spans="1:6" ht="12.75">
      <c r="A6" s="22" t="s">
        <v>50</v>
      </c>
      <c r="F6" s="37"/>
    </row>
    <row r="7" spans="6:8" ht="12.75">
      <c r="F7" s="38" t="s">
        <v>92</v>
      </c>
      <c r="H7" s="3" t="s">
        <v>92</v>
      </c>
    </row>
    <row r="8" spans="6:8" ht="12.75">
      <c r="F8" s="39" t="s">
        <v>27</v>
      </c>
      <c r="H8" s="4" t="s">
        <v>27</v>
      </c>
    </row>
    <row r="9" spans="6:8" ht="12.75">
      <c r="F9" s="41" t="s">
        <v>102</v>
      </c>
      <c r="H9" s="8" t="s">
        <v>95</v>
      </c>
    </row>
    <row r="10" spans="6:8" ht="12.75">
      <c r="F10" s="38" t="s">
        <v>7</v>
      </c>
      <c r="H10" s="3" t="s">
        <v>7</v>
      </c>
    </row>
    <row r="11" spans="1:6" ht="12.75">
      <c r="A11" s="1" t="s">
        <v>108</v>
      </c>
      <c r="F11" s="37"/>
    </row>
    <row r="12" spans="1:8" ht="12.75">
      <c r="A12" s="21" t="s">
        <v>109</v>
      </c>
      <c r="F12" s="42">
        <v>-20974</v>
      </c>
      <c r="H12" s="10">
        <v>-20172</v>
      </c>
    </row>
    <row r="13" spans="1:8" ht="12.75">
      <c r="A13" s="21" t="s">
        <v>110</v>
      </c>
      <c r="F13" s="43">
        <v>48254</v>
      </c>
      <c r="G13" s="10"/>
      <c r="H13" s="10">
        <v>41257</v>
      </c>
    </row>
    <row r="14" spans="1:8" ht="12.75">
      <c r="A14" s="21" t="s">
        <v>111</v>
      </c>
      <c r="F14" s="44">
        <v>-14745</v>
      </c>
      <c r="G14" s="10"/>
      <c r="H14" s="11">
        <v>-16662</v>
      </c>
    </row>
    <row r="15" spans="1:8" ht="12.75">
      <c r="A15" s="21" t="s">
        <v>112</v>
      </c>
      <c r="F15" s="43">
        <f>SUM(F12:F14)</f>
        <v>12535</v>
      </c>
      <c r="G15" s="10"/>
      <c r="H15" s="10">
        <f>SUM(H12:H14)</f>
        <v>4423</v>
      </c>
    </row>
    <row r="16" spans="1:8" ht="12.75">
      <c r="A16" s="21" t="s">
        <v>113</v>
      </c>
      <c r="F16" s="42">
        <v>-480</v>
      </c>
      <c r="G16" s="10"/>
      <c r="H16" s="16">
        <v>-423</v>
      </c>
    </row>
    <row r="17" spans="1:8" ht="12.75">
      <c r="A17" s="21" t="s">
        <v>114</v>
      </c>
      <c r="F17" s="42">
        <v>-55</v>
      </c>
      <c r="G17" s="10"/>
      <c r="H17" s="16">
        <v>-19</v>
      </c>
    </row>
    <row r="18" spans="1:8" ht="12.75">
      <c r="A18" s="21" t="s">
        <v>124</v>
      </c>
      <c r="F18" s="45">
        <v>-901</v>
      </c>
      <c r="G18" s="10"/>
      <c r="H18" s="11">
        <v>-784</v>
      </c>
    </row>
    <row r="19" spans="1:8" ht="12.75">
      <c r="A19" s="21" t="s">
        <v>115</v>
      </c>
      <c r="F19" s="43">
        <f>SUM(F15:F18)</f>
        <v>11099</v>
      </c>
      <c r="G19" s="10"/>
      <c r="H19" s="10">
        <f>SUM(H15:H18)</f>
        <v>3197</v>
      </c>
    </row>
    <row r="20" spans="6:8" ht="12.75">
      <c r="F20" s="43"/>
      <c r="G20" s="10"/>
      <c r="H20" s="10"/>
    </row>
    <row r="21" spans="1:8" ht="12.75">
      <c r="A21" s="1" t="s">
        <v>116</v>
      </c>
      <c r="F21" s="42"/>
      <c r="G21" s="10"/>
      <c r="H21" s="16"/>
    </row>
    <row r="22" spans="1:8" ht="12.75">
      <c r="A22" s="21" t="s">
        <v>43</v>
      </c>
      <c r="F22" s="46">
        <v>169</v>
      </c>
      <c r="G22" s="16"/>
      <c r="H22" s="17">
        <v>139</v>
      </c>
    </row>
    <row r="23" spans="1:8" ht="12.75">
      <c r="A23" s="21" t="s">
        <v>42</v>
      </c>
      <c r="F23" s="47">
        <v>23</v>
      </c>
      <c r="G23" s="16"/>
      <c r="H23" s="13">
        <v>165</v>
      </c>
    </row>
    <row r="24" spans="1:8" ht="12.75">
      <c r="A24" s="21" t="s">
        <v>49</v>
      </c>
      <c r="F24" s="48">
        <v>-189</v>
      </c>
      <c r="G24" s="16"/>
      <c r="H24" s="14">
        <v>-63</v>
      </c>
    </row>
    <row r="25" spans="1:8" ht="12.75">
      <c r="A25" s="21" t="s">
        <v>129</v>
      </c>
      <c r="F25" s="42">
        <f>SUM(F22:F24)</f>
        <v>3</v>
      </c>
      <c r="G25" s="16"/>
      <c r="H25" s="16">
        <f>SUM(H22:H24)</f>
        <v>241</v>
      </c>
    </row>
    <row r="26" spans="1:8" ht="12.75">
      <c r="A26" s="21"/>
      <c r="F26" s="43"/>
      <c r="G26" s="10"/>
      <c r="H26" s="10"/>
    </row>
    <row r="27" spans="1:8" ht="12.75">
      <c r="A27" s="1" t="s">
        <v>117</v>
      </c>
      <c r="F27" s="43"/>
      <c r="G27" s="10"/>
      <c r="H27" s="10"/>
    </row>
    <row r="28" spans="1:8" ht="12.75">
      <c r="A28" s="21" t="s">
        <v>118</v>
      </c>
      <c r="F28" s="49">
        <v>-8451</v>
      </c>
      <c r="G28" s="10"/>
      <c r="H28" s="50">
        <v>-2443</v>
      </c>
    </row>
    <row r="29" spans="1:8" ht="12.75">
      <c r="A29" s="21" t="s">
        <v>119</v>
      </c>
      <c r="F29" s="42">
        <f>SUM(F28)</f>
        <v>-8451</v>
      </c>
      <c r="G29" s="10"/>
      <c r="H29" s="16">
        <f>SUM(H28)</f>
        <v>-2443</v>
      </c>
    </row>
    <row r="30" spans="6:8" ht="12.75">
      <c r="F30" s="43"/>
      <c r="G30" s="10"/>
      <c r="H30" s="10"/>
    </row>
    <row r="31" spans="1:8" ht="12.75">
      <c r="A31" s="1" t="s">
        <v>120</v>
      </c>
      <c r="F31" s="10">
        <f>F19+F25+F29</f>
        <v>2651</v>
      </c>
      <c r="G31" s="10"/>
      <c r="H31" s="10">
        <f>H19+H25+H29</f>
        <v>995</v>
      </c>
    </row>
    <row r="32" spans="6:8" ht="12.75">
      <c r="F32" s="43"/>
      <c r="G32" s="10"/>
      <c r="H32" s="10"/>
    </row>
    <row r="33" spans="1:8" ht="12.75">
      <c r="A33" s="1" t="s">
        <v>121</v>
      </c>
      <c r="F33" s="45">
        <v>8044</v>
      </c>
      <c r="G33" s="10"/>
      <c r="H33" s="11">
        <v>7049</v>
      </c>
    </row>
    <row r="34" spans="6:8" ht="12.75">
      <c r="F34" s="43"/>
      <c r="G34" s="10"/>
      <c r="H34" s="10"/>
    </row>
    <row r="35" spans="1:8" ht="13.5" thickBot="1">
      <c r="A35" s="1" t="s">
        <v>122</v>
      </c>
      <c r="F35" s="51">
        <f>SUM(F31:F34)</f>
        <v>10695</v>
      </c>
      <c r="G35" s="10"/>
      <c r="H35" s="15">
        <f>SUM(H31:H34)</f>
        <v>8044</v>
      </c>
    </row>
    <row r="36" ht="13.5" thickTop="1">
      <c r="F36" s="37"/>
    </row>
    <row r="37" spans="1:6" ht="12.75">
      <c r="A37" s="21" t="s">
        <v>123</v>
      </c>
      <c r="F37" s="37"/>
    </row>
    <row r="38" spans="1:6" ht="12.75">
      <c r="A38" t="s">
        <v>68</v>
      </c>
      <c r="F38" s="37"/>
    </row>
    <row r="39" spans="1:8" ht="12.75">
      <c r="A39" s="20"/>
      <c r="F39" s="38" t="str">
        <f>F7</f>
        <v>12 months</v>
      </c>
      <c r="H39" s="3" t="str">
        <f>H7</f>
        <v>12 months</v>
      </c>
    </row>
    <row r="40" spans="1:8" ht="12.75">
      <c r="A40" s="20"/>
      <c r="F40" s="39" t="s">
        <v>27</v>
      </c>
      <c r="H40" s="4" t="s">
        <v>27</v>
      </c>
    </row>
    <row r="41" spans="1:8" ht="12.75">
      <c r="A41" s="20"/>
      <c r="F41" s="41" t="str">
        <f>F9</f>
        <v>31 Mar 2012</v>
      </c>
      <c r="H41" s="8" t="str">
        <f>H9</f>
        <v>31 Mar 2011</v>
      </c>
    </row>
    <row r="42" spans="1:8" ht="12.75">
      <c r="A42" s="20"/>
      <c r="F42" s="38" t="s">
        <v>7</v>
      </c>
      <c r="H42" s="3" t="s">
        <v>7</v>
      </c>
    </row>
    <row r="43" spans="1:8" ht="12.75">
      <c r="A43" s="20"/>
      <c r="F43" s="52"/>
      <c r="G43" s="32"/>
      <c r="H43" s="31"/>
    </row>
    <row r="44" spans="1:8" ht="12.75">
      <c r="A44" t="s">
        <v>48</v>
      </c>
      <c r="F44" s="52">
        <v>10695</v>
      </c>
      <c r="G44" s="32"/>
      <c r="H44" s="31">
        <v>8044</v>
      </c>
    </row>
    <row r="45" spans="1:8" ht="12.75">
      <c r="A45" s="21" t="s">
        <v>71</v>
      </c>
      <c r="F45" s="53"/>
      <c r="G45" s="32"/>
      <c r="H45" s="35"/>
    </row>
    <row r="46" spans="1:8" ht="12.75">
      <c r="A46" s="21" t="s">
        <v>78</v>
      </c>
      <c r="F46" s="54">
        <v>0</v>
      </c>
      <c r="G46" s="32"/>
      <c r="H46" s="33">
        <v>0</v>
      </c>
    </row>
    <row r="47" spans="1:8" ht="12.75">
      <c r="A47" t="s">
        <v>70</v>
      </c>
      <c r="F47" s="55"/>
      <c r="G47" s="36"/>
      <c r="H47" s="36"/>
    </row>
    <row r="48" spans="6:8" ht="13.5" thickBot="1">
      <c r="F48" s="56">
        <f>SUM(F44:F47)</f>
        <v>10695</v>
      </c>
      <c r="G48" s="32"/>
      <c r="H48" s="34">
        <f>SUM(H44:H47)</f>
        <v>8044</v>
      </c>
    </row>
    <row r="49" spans="6:8" ht="13.5" thickTop="1">
      <c r="F49" s="55"/>
      <c r="G49" s="32"/>
      <c r="H49" s="36"/>
    </row>
    <row r="50" ht="12.75">
      <c r="F50" s="37"/>
    </row>
    <row r="51" spans="1:6" ht="12.75">
      <c r="A51" s="6" t="s">
        <v>91</v>
      </c>
      <c r="F51" s="37"/>
    </row>
    <row r="52" spans="1:6" ht="12.75">
      <c r="A52" s="6" t="s">
        <v>103</v>
      </c>
      <c r="F52" s="37"/>
    </row>
    <row r="53" ht="12.75">
      <c r="F53" s="37"/>
    </row>
    <row r="54" ht="12.75">
      <c r="F54" s="37"/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2">
      <selection activeCell="O42" sqref="O42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28</v>
      </c>
    </row>
    <row r="5" ht="12.75">
      <c r="A5" s="1" t="s">
        <v>100</v>
      </c>
    </row>
    <row r="6" ht="12.75">
      <c r="A6" s="22" t="s">
        <v>50</v>
      </c>
    </row>
    <row r="7" ht="12.75">
      <c r="A7" s="22"/>
    </row>
    <row r="8" spans="3:15" ht="12.75">
      <c r="C8" s="58" t="s">
        <v>58</v>
      </c>
      <c r="D8" s="58"/>
      <c r="E8" s="58"/>
      <c r="F8" s="58"/>
      <c r="G8" s="58"/>
      <c r="H8" s="58"/>
      <c r="I8" s="58"/>
      <c r="J8" s="58"/>
      <c r="K8" s="58"/>
      <c r="M8" s="3" t="s">
        <v>59</v>
      </c>
      <c r="O8" s="3" t="s">
        <v>35</v>
      </c>
    </row>
    <row r="9" spans="3:15" ht="12.75">
      <c r="C9" s="3"/>
      <c r="D9" s="3"/>
      <c r="E9" s="3" t="s">
        <v>29</v>
      </c>
      <c r="F9" s="3"/>
      <c r="G9" s="3" t="s">
        <v>29</v>
      </c>
      <c r="H9" s="3"/>
      <c r="I9" s="3"/>
      <c r="J9" s="3"/>
      <c r="K9" s="3"/>
      <c r="M9" s="3" t="s">
        <v>60</v>
      </c>
      <c r="O9" s="3" t="s">
        <v>61</v>
      </c>
    </row>
    <row r="10" spans="3:11" ht="12.75">
      <c r="C10" s="3" t="s">
        <v>34</v>
      </c>
      <c r="D10" s="3"/>
      <c r="E10" s="3" t="s">
        <v>30</v>
      </c>
      <c r="F10" s="3"/>
      <c r="G10" s="3" t="s">
        <v>30</v>
      </c>
      <c r="H10" s="3"/>
      <c r="I10" s="3" t="s">
        <v>80</v>
      </c>
      <c r="J10" s="3"/>
      <c r="K10" s="3"/>
    </row>
    <row r="11" spans="3:11" ht="12.75">
      <c r="C11" s="3" t="s">
        <v>33</v>
      </c>
      <c r="D11" s="3"/>
      <c r="E11" s="3" t="s">
        <v>31</v>
      </c>
      <c r="F11" s="3"/>
      <c r="G11" s="3" t="s">
        <v>32</v>
      </c>
      <c r="H11" s="3"/>
      <c r="I11" s="3" t="s">
        <v>81</v>
      </c>
      <c r="J11" s="3"/>
      <c r="K11" s="3" t="s">
        <v>35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92</v>
      </c>
    </row>
    <row r="14" ht="12.75">
      <c r="A14" s="9" t="s">
        <v>105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106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-12043</v>
      </c>
      <c r="J17" s="10"/>
      <c r="K17" s="10">
        <f>SUM(C17:J17)</f>
        <v>68063</v>
      </c>
      <c r="M17">
        <v>26</v>
      </c>
      <c r="O17" s="18">
        <f>K17+M17</f>
        <v>68089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8"/>
    </row>
    <row r="19" spans="1:15" ht="12.75">
      <c r="A19" t="s">
        <v>88</v>
      </c>
      <c r="C19" s="10"/>
      <c r="D19" s="10"/>
      <c r="E19" s="10"/>
      <c r="F19" s="10"/>
      <c r="G19" s="10"/>
      <c r="H19" s="10"/>
      <c r="I19" s="10"/>
      <c r="J19" s="10"/>
      <c r="K19" s="10"/>
      <c r="M19" s="28"/>
      <c r="O19" s="18"/>
    </row>
    <row r="20" spans="1:15" ht="12.75">
      <c r="A20" t="s">
        <v>96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1687</v>
      </c>
      <c r="J20" s="10"/>
      <c r="K20" s="10">
        <f>SUM(C20:J20)</f>
        <v>1687</v>
      </c>
      <c r="M20" s="28">
        <v>1</v>
      </c>
      <c r="O20" s="18">
        <f>K20+M20</f>
        <v>1688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M21" s="28"/>
      <c r="O21" s="18"/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27"/>
      <c r="O22" s="30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125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-10356</v>
      </c>
      <c r="J24" s="10"/>
      <c r="K24" s="12">
        <f>SUM(K17:K23)</f>
        <v>69750</v>
      </c>
      <c r="M24" s="12">
        <f>SUM(M17:M23)</f>
        <v>27</v>
      </c>
      <c r="O24" s="12">
        <f>SUM(O17:O23)</f>
        <v>69777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ht="12.75">
      <c r="A27" s="1" t="s">
        <v>92</v>
      </c>
    </row>
    <row r="28" ht="12.75">
      <c r="A28" s="9" t="s">
        <v>98</v>
      </c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2.75">
      <c r="A31" t="s">
        <v>89</v>
      </c>
      <c r="C31" s="10">
        <v>65180</v>
      </c>
      <c r="D31" s="10"/>
      <c r="E31" s="10">
        <v>14111</v>
      </c>
      <c r="F31" s="10"/>
      <c r="G31" s="10">
        <v>815</v>
      </c>
      <c r="H31" s="10"/>
      <c r="I31" s="10">
        <v>-14331</v>
      </c>
      <c r="J31" s="10"/>
      <c r="K31" s="10">
        <f>SUM(C31:J31)</f>
        <v>65775</v>
      </c>
      <c r="M31">
        <v>25</v>
      </c>
      <c r="O31" s="18">
        <f>K31+M31</f>
        <v>65800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O32" s="18"/>
    </row>
    <row r="33" spans="1:15" ht="12.75">
      <c r="A33" t="s">
        <v>88</v>
      </c>
      <c r="C33" s="10"/>
      <c r="D33" s="10"/>
      <c r="E33" s="10"/>
      <c r="F33" s="10"/>
      <c r="G33" s="10"/>
      <c r="H33" s="10"/>
      <c r="I33" s="10"/>
      <c r="J33" s="10"/>
      <c r="K33" s="10"/>
      <c r="M33" s="28"/>
      <c r="O33" s="18"/>
    </row>
    <row r="34" spans="1:15" ht="12.75">
      <c r="A34" t="s">
        <v>96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2288</v>
      </c>
      <c r="J34" s="10"/>
      <c r="K34" s="10">
        <f>SUM(C34:J34)</f>
        <v>2288</v>
      </c>
      <c r="M34" s="28">
        <v>1</v>
      </c>
      <c r="O34" s="18">
        <f>K34+M34</f>
        <v>2289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8"/>
      <c r="O35" s="18"/>
    </row>
    <row r="36" spans="3:15" ht="12.75">
      <c r="C36" s="11"/>
      <c r="D36" s="10"/>
      <c r="E36" s="11"/>
      <c r="F36" s="10"/>
      <c r="G36" s="11"/>
      <c r="H36" s="10"/>
      <c r="I36" s="11"/>
      <c r="J36" s="10"/>
      <c r="K36" s="11"/>
      <c r="M36" s="27"/>
      <c r="O36" s="30"/>
    </row>
    <row r="37" spans="3:11" ht="12.75">
      <c r="C37" s="10"/>
      <c r="D37" s="10"/>
      <c r="E37" s="10"/>
      <c r="F37" s="10"/>
      <c r="G37" s="10"/>
      <c r="H37" s="10"/>
      <c r="I37" s="10"/>
      <c r="J37" s="10"/>
      <c r="K37" s="10"/>
    </row>
    <row r="38" spans="1:15" ht="13.5" thickBot="1">
      <c r="A38" t="s">
        <v>97</v>
      </c>
      <c r="C38" s="12">
        <f>SUM(C31:C37)</f>
        <v>65180</v>
      </c>
      <c r="D38" s="10"/>
      <c r="E38" s="12">
        <f>SUM(E31:E37)</f>
        <v>14111</v>
      </c>
      <c r="F38" s="10"/>
      <c r="G38" s="12">
        <f>SUM(G31:G37)</f>
        <v>815</v>
      </c>
      <c r="H38" s="10"/>
      <c r="I38" s="12">
        <f>SUM(I31:I37)</f>
        <v>-12043</v>
      </c>
      <c r="J38" s="10"/>
      <c r="K38" s="12">
        <f>SUM(K31:K37)</f>
        <v>68063</v>
      </c>
      <c r="M38" s="12">
        <f>SUM(M31:M37)</f>
        <v>26</v>
      </c>
      <c r="O38" s="12">
        <f>SUM(O31:O37)</f>
        <v>68089</v>
      </c>
    </row>
    <row r="39" spans="1:12" ht="13.5" thickTop="1">
      <c r="A39" s="24"/>
      <c r="B39" s="24"/>
      <c r="C39" s="16"/>
      <c r="D39" s="16"/>
      <c r="E39" s="16"/>
      <c r="F39" s="16"/>
      <c r="G39" s="16"/>
      <c r="H39" s="16"/>
      <c r="I39" s="16"/>
      <c r="J39" s="16"/>
      <c r="K39" s="16"/>
      <c r="L39" s="24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36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6" t="s">
        <v>107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3" ht="12.75" hidden="1">
      <c r="C45" s="10"/>
      <c r="D45" s="10"/>
      <c r="E45" s="10"/>
      <c r="F45" s="10"/>
      <c r="G45" s="10" t="s">
        <v>62</v>
      </c>
      <c r="H45" s="10"/>
      <c r="I45" s="10"/>
      <c r="J45" s="10"/>
      <c r="K45" s="10"/>
      <c r="M45" s="10">
        <v>528</v>
      </c>
    </row>
    <row r="46" spans="3:13" ht="12.75" hidden="1">
      <c r="C46" s="10"/>
      <c r="D46" s="10"/>
      <c r="E46" s="10"/>
      <c r="F46" s="10"/>
      <c r="G46" s="10" t="s">
        <v>63</v>
      </c>
      <c r="H46" s="10"/>
      <c r="I46" s="10"/>
      <c r="J46" s="10"/>
      <c r="K46" s="10"/>
      <c r="M46" s="11" t="e">
        <f>#REF!</f>
        <v>#REF!</v>
      </c>
    </row>
    <row r="47" spans="3:13" ht="12.75" hidden="1">
      <c r="C47" s="10"/>
      <c r="D47" s="10"/>
      <c r="E47" s="10"/>
      <c r="F47" s="10"/>
      <c r="G47" s="10" t="s">
        <v>64</v>
      </c>
      <c r="H47" s="10"/>
      <c r="I47" s="10"/>
      <c r="J47" s="10"/>
      <c r="K47" s="10"/>
      <c r="M47" s="10" t="e">
        <f>SUM(M45:M46)</f>
        <v>#REF!</v>
      </c>
    </row>
    <row r="48" spans="1:13" ht="12.75" hidden="1">
      <c r="A48" s="6"/>
      <c r="C48" s="10"/>
      <c r="D48" s="10"/>
      <c r="E48" s="10"/>
      <c r="F48" s="10"/>
      <c r="G48" s="10" t="s">
        <v>65</v>
      </c>
      <c r="H48" s="10"/>
      <c r="I48" s="10"/>
      <c r="J48" s="10"/>
      <c r="K48" s="10"/>
      <c r="M48" s="10">
        <v>-495</v>
      </c>
    </row>
    <row r="49" spans="1:13" ht="13.5" hidden="1" thickBot="1">
      <c r="A49" s="6"/>
      <c r="C49" s="10"/>
      <c r="D49" s="10"/>
      <c r="E49" s="10"/>
      <c r="F49" s="10"/>
      <c r="G49" s="10" t="s">
        <v>66</v>
      </c>
      <c r="H49" s="10"/>
      <c r="I49" s="10"/>
      <c r="J49" s="10"/>
      <c r="K49" s="10"/>
      <c r="M49" s="26" t="e">
        <f>SUM(M47:M48)</f>
        <v>#REF!</v>
      </c>
    </row>
    <row r="50" spans="3:11" ht="12.75">
      <c r="C50" s="10"/>
      <c r="D50" s="10"/>
      <c r="E50" s="10"/>
      <c r="F50" s="10"/>
      <c r="G50" s="10"/>
      <c r="H50" s="10"/>
      <c r="I50" s="10"/>
      <c r="J50" s="10"/>
      <c r="K50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2011-05-13T02:03:48Z</cp:lastPrinted>
  <dcterms:created xsi:type="dcterms:W3CDTF">2002-08-29T05:18:02Z</dcterms:created>
  <dcterms:modified xsi:type="dcterms:W3CDTF">2012-05-16T05:40:11Z</dcterms:modified>
  <cp:category/>
  <cp:version/>
  <cp:contentType/>
  <cp:contentStatus/>
</cp:coreProperties>
</file>