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IS" sheetId="1" r:id="rId1"/>
    <sheet name="BS" sheetId="2" r:id="rId2"/>
    <sheet name="CF" sheetId="3" r:id="rId3"/>
    <sheet name="SCIE" sheetId="4" r:id="rId4"/>
  </sheets>
  <definedNames/>
  <calcPr fullCalcOnLoad="1"/>
</workbook>
</file>

<file path=xl/sharedStrings.xml><?xml version="1.0" encoding="utf-8"?>
<sst xmlns="http://schemas.openxmlformats.org/spreadsheetml/2006/main" count="179" uniqueCount="128">
  <si>
    <t>Condensed Consolidated Income Statements</t>
  </si>
  <si>
    <t>MALAYSIA AICA BERHAD(8235-K)</t>
  </si>
  <si>
    <t>(Incorporated in Malaysia)</t>
  </si>
  <si>
    <t>Current</t>
  </si>
  <si>
    <t>Quarter</t>
  </si>
  <si>
    <t xml:space="preserve">Ended </t>
  </si>
  <si>
    <t>Comparative</t>
  </si>
  <si>
    <t>to date</t>
  </si>
  <si>
    <t>(RM'000)</t>
  </si>
  <si>
    <t>Revenue</t>
  </si>
  <si>
    <t>Finance cost</t>
  </si>
  <si>
    <t>Operating expenses</t>
  </si>
  <si>
    <t>Other operating income</t>
  </si>
  <si>
    <t>Taxation</t>
  </si>
  <si>
    <t>Minority interest</t>
  </si>
  <si>
    <t>- basic</t>
  </si>
  <si>
    <t>- diluted</t>
  </si>
  <si>
    <t>Condensed Consolidated Balance Sheets</t>
  </si>
  <si>
    <t>Non-current assets</t>
  </si>
  <si>
    <t>Current Assets</t>
  </si>
  <si>
    <t>Inventories</t>
  </si>
  <si>
    <t>Trade and other receivables</t>
  </si>
  <si>
    <t>Current Liabilities</t>
  </si>
  <si>
    <t>Trade and other payables</t>
  </si>
  <si>
    <t>Net current assets</t>
  </si>
  <si>
    <t>Share capital</t>
  </si>
  <si>
    <t>Reserves</t>
  </si>
  <si>
    <t>Capital and reserves</t>
  </si>
  <si>
    <t>Non-current liabilities</t>
  </si>
  <si>
    <t>Condensed Consolidated Cash Flow Statements</t>
  </si>
  <si>
    <t>ended</t>
  </si>
  <si>
    <t>Operating cash flows</t>
  </si>
  <si>
    <t>Operating receipts</t>
  </si>
  <si>
    <t>Operating payments</t>
  </si>
  <si>
    <t>Cash flows from (used in) operations</t>
  </si>
  <si>
    <t>Other operating receipts</t>
  </si>
  <si>
    <t>Other operating payments</t>
  </si>
  <si>
    <t>Net operating cash flows</t>
  </si>
  <si>
    <t>Net change in cash and cash equivalents</t>
  </si>
  <si>
    <t>Cash and cash equivalent at end of the financial period</t>
  </si>
  <si>
    <t xml:space="preserve">(The Condensed Consolidated Cash Flow Statements should be read in conjunction with </t>
  </si>
  <si>
    <t>Condensed Consolidated Statements Of Changes in Equity</t>
  </si>
  <si>
    <t>Reserve</t>
  </si>
  <si>
    <t xml:space="preserve">Attributable </t>
  </si>
  <si>
    <t>to Capital</t>
  </si>
  <si>
    <t>to Revenue</t>
  </si>
  <si>
    <t>Profits</t>
  </si>
  <si>
    <t>Retained</t>
  </si>
  <si>
    <t>Capital</t>
  </si>
  <si>
    <t>Share</t>
  </si>
  <si>
    <t>Total</t>
  </si>
  <si>
    <t xml:space="preserve">(The Condensed Consolidated Statements of Changes in Equity should be read in conjunction </t>
  </si>
  <si>
    <t>N/A</t>
  </si>
  <si>
    <t xml:space="preserve">(The Condensed Consolidated Balance Sheets should be read in conjunction with the </t>
  </si>
  <si>
    <t>companies</t>
  </si>
  <si>
    <t xml:space="preserve">Share of results of associated </t>
  </si>
  <si>
    <t>(The Condensed Consolidated Income Statements should be read in conjunction with the</t>
  </si>
  <si>
    <t>Investing cash flows</t>
  </si>
  <si>
    <t>Financing cash flows</t>
  </si>
  <si>
    <t>Proceeds from disposal of property, plant and equipment</t>
  </si>
  <si>
    <t>Interest received</t>
  </si>
  <si>
    <t>Individual Quarter</t>
  </si>
  <si>
    <t>Cumulative Quarter</t>
  </si>
  <si>
    <t>Dividend payable</t>
  </si>
  <si>
    <t>Cumulative</t>
  </si>
  <si>
    <t>Deposit, cash and bank balances</t>
  </si>
  <si>
    <t>Purchase of property, plant and equipment</t>
  </si>
  <si>
    <t>Cash and cash equivalent at beginning of the financial period</t>
  </si>
  <si>
    <t>(The figures have not been audited)</t>
  </si>
  <si>
    <t>Unaudited</t>
  </si>
  <si>
    <t xml:space="preserve">as at </t>
  </si>
  <si>
    <t>Profit / (Loss) before taxation</t>
  </si>
  <si>
    <t>Profit / (Loss) per share (sen)</t>
  </si>
  <si>
    <t>Other deferred liabilities</t>
  </si>
  <si>
    <t>Cost of sales</t>
  </si>
  <si>
    <t>Gross Profit</t>
  </si>
  <si>
    <t>Attributable to :</t>
  </si>
  <si>
    <t>Equity holders of the parent</t>
  </si>
  <si>
    <t>Minority Interest</t>
  </si>
  <si>
    <t>Attributable to equity holders of the Company</t>
  </si>
  <si>
    <t>Minority</t>
  </si>
  <si>
    <t>Interest</t>
  </si>
  <si>
    <t>Equity</t>
  </si>
  <si>
    <t>Receipt / (Repayment) of short term borrowing</t>
  </si>
  <si>
    <t>At 1 April 2007</t>
  </si>
  <si>
    <t>Net assets of SKABB</t>
  </si>
  <si>
    <t>MI @ 25%</t>
  </si>
  <si>
    <t>Net assets disposed of</t>
  </si>
  <si>
    <t>Proceeds</t>
  </si>
  <si>
    <t>Gain on disposal</t>
  </si>
  <si>
    <t>Profit / (Loss) after taxation</t>
  </si>
  <si>
    <t>Annual Financial Report for the year ended 31 March 2008)</t>
  </si>
  <si>
    <t>the Annual Financial Report for the year ended 31 March 2008)</t>
  </si>
  <si>
    <t>with the Annual Financial Report for the year ended 31 March 2008)</t>
  </si>
  <si>
    <t>At 1 April 2008</t>
  </si>
  <si>
    <t>Net loss for the financial period</t>
  </si>
  <si>
    <t>Net Profit for the financial period</t>
  </si>
  <si>
    <t>as at</t>
  </si>
  <si>
    <t>Audited</t>
  </si>
  <si>
    <t>Disposal of subsidiary</t>
  </si>
  <si>
    <t>At 30 September 2008</t>
  </si>
  <si>
    <t>Dividends paid</t>
  </si>
  <si>
    <t>Acquisition of shares from minority shareholders</t>
  </si>
  <si>
    <t>Accretion arising from acquisition</t>
  </si>
  <si>
    <t>of shares from minority shareholders</t>
  </si>
  <si>
    <t>the following :</t>
  </si>
  <si>
    <t>Cash and cash equivalent as at end of financial period comprises</t>
  </si>
  <si>
    <t>Bank Overdraft and short term borrowing</t>
  </si>
  <si>
    <t xml:space="preserve">         </t>
  </si>
  <si>
    <t>Less : Bank Overdraft (included within Bank overdraft and short</t>
  </si>
  <si>
    <t>Property, plant and equipment</t>
  </si>
  <si>
    <t>Investment properties</t>
  </si>
  <si>
    <t>Prepaid lease payments</t>
  </si>
  <si>
    <t>Associated company</t>
  </si>
  <si>
    <t>Other investments</t>
  </si>
  <si>
    <t>Hire purchase receivable</t>
  </si>
  <si>
    <t xml:space="preserve">          term borrowing) </t>
  </si>
  <si>
    <t>for the period ended 31 December 2008</t>
  </si>
  <si>
    <t>31 Dec 08</t>
  </si>
  <si>
    <t>31 Dec 07</t>
  </si>
  <si>
    <t>9 Months</t>
  </si>
  <si>
    <t>as at 31 December 2008</t>
  </si>
  <si>
    <t>9 months</t>
  </si>
  <si>
    <t>31 Dec 2008</t>
  </si>
  <si>
    <t>31 Dec 2007</t>
  </si>
  <si>
    <t>ended 31 December 2007</t>
  </si>
  <si>
    <t>At 31 December 2007</t>
  </si>
  <si>
    <t>ended 31 December 2008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</si>
</sst>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171" fontId="0" fillId="0" borderId="0" xfId="15" applyNumberFormat="1" applyAlignment="1">
      <alignment/>
    </xf>
    <xf numFmtId="171" fontId="0" fillId="0" borderId="1" xfId="15" applyNumberFormat="1" applyBorder="1" applyAlignment="1">
      <alignment/>
    </xf>
    <xf numFmtId="171" fontId="0" fillId="0" borderId="2" xfId="15" applyNumberFormat="1" applyBorder="1" applyAlignment="1">
      <alignment/>
    </xf>
    <xf numFmtId="171" fontId="0" fillId="0" borderId="3" xfId="15" applyNumberFormat="1" applyBorder="1" applyAlignment="1">
      <alignment/>
    </xf>
    <xf numFmtId="171" fontId="0" fillId="0" borderId="4" xfId="15" applyNumberFormat="1" applyBorder="1" applyAlignment="1">
      <alignment/>
    </xf>
    <xf numFmtId="171" fontId="1" fillId="0" borderId="2" xfId="15" applyNumberFormat="1" applyFont="1" applyBorder="1" applyAlignment="1">
      <alignment/>
    </xf>
    <xf numFmtId="171" fontId="0" fillId="0" borderId="0" xfId="15" applyNumberFormat="1" applyBorder="1" applyAlignment="1">
      <alignment/>
    </xf>
    <xf numFmtId="171" fontId="0" fillId="0" borderId="5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0" xfId="0" applyNumberFormat="1" applyAlignment="1">
      <alignment/>
    </xf>
    <xf numFmtId="171" fontId="0" fillId="0" borderId="2" xfId="15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Alignment="1">
      <alignment/>
    </xf>
    <xf numFmtId="171" fontId="0" fillId="0" borderId="0" xfId="15" applyNumberFormat="1" applyFont="1" applyAlignment="1">
      <alignment/>
    </xf>
    <xf numFmtId="171" fontId="0" fillId="0" borderId="4" xfId="15" applyNumberFormat="1" applyFont="1" applyBorder="1" applyAlignment="1">
      <alignment/>
    </xf>
    <xf numFmtId="171" fontId="0" fillId="0" borderId="7" xfId="15" applyNumberFormat="1" applyBorder="1" applyAlignment="1">
      <alignment/>
    </xf>
    <xf numFmtId="0" fontId="0" fillId="0" borderId="1" xfId="0" applyBorder="1" applyAlignment="1">
      <alignment/>
    </xf>
    <xf numFmtId="171" fontId="0" fillId="0" borderId="3" xfId="15" applyNumberFormat="1" applyFont="1" applyBorder="1" applyAlignment="1">
      <alignment/>
    </xf>
    <xf numFmtId="171" fontId="0" fillId="0" borderId="1" xfId="15" applyNumberFormat="1" applyFont="1" applyBorder="1" applyAlignment="1">
      <alignment/>
    </xf>
    <xf numFmtId="171" fontId="0" fillId="2" borderId="0" xfId="15" applyNumberFormat="1" applyFill="1" applyAlignment="1">
      <alignment/>
    </xf>
    <xf numFmtId="171" fontId="0" fillId="2" borderId="1" xfId="15" applyNumberFormat="1" applyFill="1" applyBorder="1" applyAlignment="1">
      <alignment/>
    </xf>
    <xf numFmtId="171" fontId="0" fillId="2" borderId="0" xfId="15" applyNumberFormat="1" applyFill="1" applyBorder="1" applyAlignment="1">
      <alignment/>
    </xf>
    <xf numFmtId="171" fontId="0" fillId="2" borderId="2" xfId="15" applyNumberFormat="1" applyFill="1" applyBorder="1" applyAlignment="1">
      <alignment/>
    </xf>
    <xf numFmtId="171" fontId="0" fillId="2" borderId="7" xfId="15" applyNumberFormat="1" applyFill="1" applyBorder="1" applyAlignment="1">
      <alignment/>
    </xf>
    <xf numFmtId="43" fontId="0" fillId="2" borderId="0" xfId="15" applyNumberFormat="1" applyFill="1" applyAlignment="1">
      <alignment/>
    </xf>
    <xf numFmtId="171" fontId="0" fillId="2" borderId="2" xfId="15" applyNumberFormat="1" applyFont="1" applyFill="1" applyBorder="1" applyAlignment="1">
      <alignment horizontal="right"/>
    </xf>
    <xf numFmtId="171" fontId="0" fillId="2" borderId="3" xfId="15" applyNumberFormat="1" applyFill="1" applyBorder="1" applyAlignment="1">
      <alignment/>
    </xf>
    <xf numFmtId="171" fontId="0" fillId="2" borderId="4" xfId="15" applyNumberFormat="1" applyFill="1" applyBorder="1" applyAlignment="1">
      <alignment/>
    </xf>
    <xf numFmtId="171" fontId="1" fillId="2" borderId="2" xfId="15" applyNumberFormat="1" applyFont="1" applyFill="1" applyBorder="1" applyAlignment="1">
      <alignment/>
    </xf>
    <xf numFmtId="171" fontId="0" fillId="2" borderId="0" xfId="0" applyNumberFormat="1" applyFill="1" applyAlignment="1">
      <alignment/>
    </xf>
    <xf numFmtId="171" fontId="0" fillId="2" borderId="5" xfId="15" applyNumberFormat="1" applyFill="1" applyBorder="1" applyAlignment="1">
      <alignment/>
    </xf>
    <xf numFmtId="171" fontId="0" fillId="2" borderId="6" xfId="15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71" fontId="0" fillId="0" borderId="1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0" xfId="15" applyNumberFormat="1" applyFont="1" applyAlignment="1">
      <alignment horizontal="center"/>
    </xf>
    <xf numFmtId="171" fontId="0" fillId="0" borderId="0" xfId="15" applyNumberFormat="1" applyFont="1" applyAlignment="1">
      <alignment/>
    </xf>
    <xf numFmtId="171" fontId="0" fillId="0" borderId="1" xfId="15" applyNumberFormat="1" applyFont="1" applyBorder="1" applyAlignment="1">
      <alignment horizontal="center"/>
    </xf>
    <xf numFmtId="171" fontId="0" fillId="0" borderId="2" xfId="15" applyNumberFormat="1" applyFont="1" applyBorder="1" applyAlignment="1">
      <alignment/>
    </xf>
    <xf numFmtId="171" fontId="0" fillId="0" borderId="0" xfId="15" applyNumberFormat="1" applyFont="1" applyBorder="1" applyAlignment="1">
      <alignment horizontal="center"/>
    </xf>
    <xf numFmtId="171" fontId="0" fillId="0" borderId="0" xfId="15" applyNumberFormat="1" applyFont="1" applyBorder="1" applyAlignment="1">
      <alignment/>
    </xf>
    <xf numFmtId="171" fontId="0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95250</xdr:rowOff>
    </xdr:from>
    <xdr:to>
      <xdr:col>2</xdr:col>
      <xdr:colOff>561975</xdr:colOff>
      <xdr:row>7</xdr:row>
      <xdr:rowOff>95250</xdr:rowOff>
    </xdr:to>
    <xdr:sp>
      <xdr:nvSpPr>
        <xdr:cNvPr id="1" name="Line 4"/>
        <xdr:cNvSpPr>
          <a:spLocks/>
        </xdr:cNvSpPr>
      </xdr:nvSpPr>
      <xdr:spPr>
        <a:xfrm flipH="1">
          <a:off x="2286000" y="12287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7</xdr:row>
      <xdr:rowOff>104775</xdr:rowOff>
    </xdr:from>
    <xdr:to>
      <xdr:col>10</xdr:col>
      <xdr:colOff>561975</xdr:colOff>
      <xdr:row>7</xdr:row>
      <xdr:rowOff>104775</xdr:rowOff>
    </xdr:to>
    <xdr:sp>
      <xdr:nvSpPr>
        <xdr:cNvPr id="2" name="Line 5"/>
        <xdr:cNvSpPr>
          <a:spLocks/>
        </xdr:cNvSpPr>
      </xdr:nvSpPr>
      <xdr:spPr>
        <a:xfrm>
          <a:off x="5514975" y="1238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workbookViewId="0" topLeftCell="A1">
      <selection activeCell="H21" sqref="H21"/>
    </sheetView>
  </sheetViews>
  <sheetFormatPr defaultColWidth="9.140625" defaultRowHeight="12.75"/>
  <cols>
    <col min="1" max="1" width="14.57421875" style="0" customWidth="1"/>
    <col min="3" max="3" width="24.7109375" style="0" customWidth="1"/>
    <col min="4" max="4" width="10.57421875" style="0" bestFit="1" customWidth="1"/>
    <col min="5" max="5" width="2.00390625" style="0" bestFit="1" customWidth="1"/>
    <col min="6" max="6" width="12.57421875" style="0" bestFit="1" customWidth="1"/>
    <col min="7" max="7" width="2.00390625" style="0" bestFit="1" customWidth="1"/>
    <col min="8" max="8" width="11.28125" style="0" bestFit="1" customWidth="1"/>
    <col min="9" max="9" width="2.00390625" style="0" bestFit="1" customWidth="1"/>
    <col min="10" max="10" width="11.2812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0</v>
      </c>
    </row>
    <row r="5" ht="12.75">
      <c r="A5" s="1" t="s">
        <v>117</v>
      </c>
    </row>
    <row r="6" ht="12.75">
      <c r="A6" s="23" t="s">
        <v>68</v>
      </c>
    </row>
    <row r="8" spans="4:10" ht="12.75">
      <c r="D8" s="57" t="s">
        <v>61</v>
      </c>
      <c r="E8" s="57"/>
      <c r="F8" s="57"/>
      <c r="H8" s="57" t="s">
        <v>62</v>
      </c>
      <c r="I8" s="57"/>
      <c r="J8" s="57"/>
    </row>
    <row r="9" spans="4:10" ht="12.75">
      <c r="D9" s="3" t="s">
        <v>3</v>
      </c>
      <c r="F9" s="3" t="s">
        <v>6</v>
      </c>
      <c r="H9" s="3" t="s">
        <v>120</v>
      </c>
      <c r="J9" s="3" t="s">
        <v>120</v>
      </c>
    </row>
    <row r="10" spans="4:10" ht="12.75">
      <c r="D10" s="3" t="s">
        <v>4</v>
      </c>
      <c r="F10" s="3" t="s">
        <v>4</v>
      </c>
      <c r="H10" s="3" t="s">
        <v>64</v>
      </c>
      <c r="J10" s="3" t="s">
        <v>64</v>
      </c>
    </row>
    <row r="11" spans="4:10" ht="12.75">
      <c r="D11" s="3" t="s">
        <v>5</v>
      </c>
      <c r="F11" s="3" t="s">
        <v>5</v>
      </c>
      <c r="H11" s="3" t="s">
        <v>7</v>
      </c>
      <c r="J11" s="3" t="s">
        <v>7</v>
      </c>
    </row>
    <row r="12" spans="4:10" ht="12.75">
      <c r="D12" s="7" t="s">
        <v>118</v>
      </c>
      <c r="F12" s="7" t="s">
        <v>119</v>
      </c>
      <c r="H12" s="4" t="str">
        <f>+D12</f>
        <v>31 Dec 08</v>
      </c>
      <c r="J12" s="4" t="str">
        <f>+F12</f>
        <v>31 Dec 07</v>
      </c>
    </row>
    <row r="13" spans="4:10" ht="12.75">
      <c r="D13" s="3" t="s">
        <v>8</v>
      </c>
      <c r="F13" s="3" t="s">
        <v>8</v>
      </c>
      <c r="H13" s="3" t="s">
        <v>8</v>
      </c>
      <c r="J13" s="3" t="s">
        <v>8</v>
      </c>
    </row>
    <row r="15" spans="1:10" ht="12.75">
      <c r="A15" t="s">
        <v>9</v>
      </c>
      <c r="D15" s="27">
        <v>5661</v>
      </c>
      <c r="E15" s="10"/>
      <c r="F15" s="33">
        <v>4474</v>
      </c>
      <c r="G15" s="10"/>
      <c r="H15" s="10">
        <v>15869</v>
      </c>
      <c r="I15" s="10"/>
      <c r="J15" s="33">
        <v>13037</v>
      </c>
    </row>
    <row r="16" spans="4:10" ht="12.75">
      <c r="D16" s="10"/>
      <c r="E16" s="10"/>
      <c r="F16" s="33"/>
      <c r="G16" s="10"/>
      <c r="H16" s="10"/>
      <c r="I16" s="10"/>
      <c r="J16" s="33"/>
    </row>
    <row r="17" spans="1:10" ht="12.75">
      <c r="A17" t="s">
        <v>74</v>
      </c>
      <c r="D17" s="11">
        <v>-3898</v>
      </c>
      <c r="E17" s="10"/>
      <c r="F17" s="34">
        <v>-3771</v>
      </c>
      <c r="G17" s="10"/>
      <c r="H17" s="11">
        <v>-11859</v>
      </c>
      <c r="I17" s="10"/>
      <c r="J17" s="34">
        <v>-11794</v>
      </c>
    </row>
    <row r="18" spans="4:10" ht="12.75">
      <c r="D18" s="10"/>
      <c r="E18" s="10"/>
      <c r="F18" s="33"/>
      <c r="G18" s="10"/>
      <c r="H18" s="10"/>
      <c r="I18" s="10"/>
      <c r="J18" s="33"/>
    </row>
    <row r="19" spans="1:10" ht="12.75">
      <c r="A19" t="s">
        <v>75</v>
      </c>
      <c r="D19" s="10">
        <f>SUM(D15:D18)</f>
        <v>1763</v>
      </c>
      <c r="E19" s="10"/>
      <c r="F19" s="33">
        <f>SUM(F15:F18)</f>
        <v>703</v>
      </c>
      <c r="G19" s="10"/>
      <c r="H19" s="10">
        <f>SUM(H15:H18)</f>
        <v>4010</v>
      </c>
      <c r="I19" s="10"/>
      <c r="J19" s="33">
        <f>SUM(J15:J18)</f>
        <v>1243</v>
      </c>
    </row>
    <row r="20" spans="4:10" ht="12.75">
      <c r="D20" s="10"/>
      <c r="E20" s="10"/>
      <c r="F20" s="33"/>
      <c r="G20" s="10"/>
      <c r="H20" s="10"/>
      <c r="I20" s="10"/>
      <c r="J20" s="33"/>
    </row>
    <row r="21" spans="1:10" ht="12.75">
      <c r="A21" t="s">
        <v>12</v>
      </c>
      <c r="D21" s="16">
        <v>44</v>
      </c>
      <c r="E21" s="16"/>
      <c r="F21" s="35">
        <v>388</v>
      </c>
      <c r="G21" s="16"/>
      <c r="H21" s="16">
        <v>328</v>
      </c>
      <c r="I21" s="16"/>
      <c r="J21" s="35">
        <v>1882</v>
      </c>
    </row>
    <row r="22" spans="4:10" ht="12.75">
      <c r="D22" s="16"/>
      <c r="E22" s="16"/>
      <c r="F22" s="35"/>
      <c r="G22" s="16"/>
      <c r="H22" s="16"/>
      <c r="I22" s="16"/>
      <c r="J22" s="35"/>
    </row>
    <row r="23" spans="1:10" ht="12.75">
      <c r="A23" t="s">
        <v>11</v>
      </c>
      <c r="D23" s="16">
        <v>-921</v>
      </c>
      <c r="E23" s="16"/>
      <c r="F23" s="35">
        <v>-1100</v>
      </c>
      <c r="G23" s="16"/>
      <c r="H23" s="16">
        <v>-2970</v>
      </c>
      <c r="I23" s="16"/>
      <c r="J23" s="35">
        <v>-3246</v>
      </c>
    </row>
    <row r="24" spans="4:10" ht="12.75">
      <c r="D24" s="10"/>
      <c r="E24" s="10"/>
      <c r="F24" s="33"/>
      <c r="G24" s="10"/>
      <c r="H24" s="10"/>
      <c r="I24" s="10"/>
      <c r="J24" s="33"/>
    </row>
    <row r="25" spans="1:10" ht="12.75">
      <c r="A25" t="s">
        <v>10</v>
      </c>
      <c r="D25" s="10">
        <v>-7</v>
      </c>
      <c r="E25" s="10"/>
      <c r="F25" s="33">
        <v>-7</v>
      </c>
      <c r="G25" s="10"/>
      <c r="H25" s="10">
        <v>-20</v>
      </c>
      <c r="I25" s="10"/>
      <c r="J25" s="33">
        <v>-25</v>
      </c>
    </row>
    <row r="26" spans="4:10" ht="12.75">
      <c r="D26" s="10"/>
      <c r="E26" s="10"/>
      <c r="F26" s="33"/>
      <c r="G26" s="10"/>
      <c r="H26" s="10"/>
      <c r="I26" s="10"/>
      <c r="J26" s="33"/>
    </row>
    <row r="27" spans="1:10" ht="12.75">
      <c r="A27" t="s">
        <v>55</v>
      </c>
      <c r="D27" s="10"/>
      <c r="E27" s="10"/>
      <c r="F27" s="33"/>
      <c r="G27" s="10"/>
      <c r="H27" s="10"/>
      <c r="I27" s="10"/>
      <c r="J27" s="33"/>
    </row>
    <row r="28" spans="1:10" ht="12.75">
      <c r="A28" t="s">
        <v>54</v>
      </c>
      <c r="D28" s="11">
        <v>-107</v>
      </c>
      <c r="E28" s="10"/>
      <c r="F28" s="34">
        <v>-144</v>
      </c>
      <c r="G28" s="10"/>
      <c r="H28" s="11">
        <v>-170</v>
      </c>
      <c r="I28" s="10"/>
      <c r="J28" s="34">
        <v>-144</v>
      </c>
    </row>
    <row r="29" spans="4:10" ht="12.75">
      <c r="D29" s="10"/>
      <c r="E29" s="10"/>
      <c r="F29" s="33"/>
      <c r="G29" s="10"/>
      <c r="H29" s="10"/>
      <c r="I29" s="10"/>
      <c r="J29" s="33"/>
    </row>
    <row r="30" spans="1:10" ht="12.75">
      <c r="A30" t="s">
        <v>71</v>
      </c>
      <c r="D30" s="10">
        <f>SUM(D18:D29)</f>
        <v>772</v>
      </c>
      <c r="E30" s="10"/>
      <c r="F30" s="33">
        <f>SUM(F18:F29)</f>
        <v>-160</v>
      </c>
      <c r="G30" s="10"/>
      <c r="H30" s="10">
        <f>SUM(H18:H29)</f>
        <v>1178</v>
      </c>
      <c r="I30" s="10"/>
      <c r="J30" s="33">
        <f>SUM(J18:J29)</f>
        <v>-290</v>
      </c>
    </row>
    <row r="31" spans="4:10" ht="12.75">
      <c r="D31" s="10"/>
      <c r="E31" s="10"/>
      <c r="F31" s="33"/>
      <c r="G31" s="10"/>
      <c r="H31" s="10"/>
      <c r="I31" s="10"/>
      <c r="J31" s="33"/>
    </row>
    <row r="32" spans="1:10" ht="12.75">
      <c r="A32" t="s">
        <v>13</v>
      </c>
      <c r="D32" s="32">
        <v>-5</v>
      </c>
      <c r="E32" s="16"/>
      <c r="F32" s="34">
        <v>-13</v>
      </c>
      <c r="G32" s="16"/>
      <c r="H32" s="11">
        <v>-19</v>
      </c>
      <c r="I32" s="16"/>
      <c r="J32" s="34">
        <v>-36</v>
      </c>
    </row>
    <row r="33" spans="4:10" ht="12.75">
      <c r="D33" s="16"/>
      <c r="E33" s="16"/>
      <c r="F33" s="35"/>
      <c r="G33" s="16"/>
      <c r="H33" s="16"/>
      <c r="I33" s="16"/>
      <c r="J33" s="35"/>
    </row>
    <row r="34" spans="1:10" ht="13.5" thickBot="1">
      <c r="A34" t="s">
        <v>90</v>
      </c>
      <c r="D34" s="12">
        <f>SUM(D30:D33)</f>
        <v>767</v>
      </c>
      <c r="E34" s="16"/>
      <c r="F34" s="36">
        <f>SUM(F30:F33)</f>
        <v>-173</v>
      </c>
      <c r="G34" s="16"/>
      <c r="H34" s="12">
        <f>SUM(H30:H33)</f>
        <v>1159</v>
      </c>
      <c r="I34" s="16"/>
      <c r="J34" s="36">
        <f>SUM(J30:J33)</f>
        <v>-326</v>
      </c>
    </row>
    <row r="35" spans="4:10" ht="13.5" thickTop="1">
      <c r="D35" s="16"/>
      <c r="E35" s="16"/>
      <c r="F35" s="35"/>
      <c r="G35" s="16"/>
      <c r="H35" s="16"/>
      <c r="I35" s="16"/>
      <c r="J35" s="35"/>
    </row>
    <row r="36" spans="4:10" ht="12.75">
      <c r="D36" s="16"/>
      <c r="E36" s="16"/>
      <c r="F36" s="35"/>
      <c r="G36" s="16"/>
      <c r="H36" s="16"/>
      <c r="I36" s="16"/>
      <c r="J36" s="35"/>
    </row>
    <row r="37" spans="1:10" ht="12.75">
      <c r="A37" t="s">
        <v>76</v>
      </c>
      <c r="D37" s="16"/>
      <c r="E37" s="16"/>
      <c r="F37" s="35"/>
      <c r="G37" s="16"/>
      <c r="H37" s="16"/>
      <c r="I37" s="16"/>
      <c r="J37" s="35"/>
    </row>
    <row r="38" spans="1:10" ht="12.75">
      <c r="A38" t="s">
        <v>77</v>
      </c>
      <c r="D38" s="16">
        <v>766</v>
      </c>
      <c r="E38" s="16"/>
      <c r="F38" s="35">
        <v>-173</v>
      </c>
      <c r="G38" s="16"/>
      <c r="H38" s="16">
        <v>1158</v>
      </c>
      <c r="I38" s="16"/>
      <c r="J38" s="35">
        <v>-385</v>
      </c>
    </row>
    <row r="39" spans="1:10" ht="12.75">
      <c r="A39" t="s">
        <v>78</v>
      </c>
      <c r="D39" s="11">
        <v>1</v>
      </c>
      <c r="E39" s="16"/>
      <c r="F39" s="34">
        <v>0</v>
      </c>
      <c r="G39" s="16"/>
      <c r="H39" s="11">
        <v>1</v>
      </c>
      <c r="I39" s="16"/>
      <c r="J39" s="34">
        <v>59</v>
      </c>
    </row>
    <row r="40" spans="3:10" ht="13.5" thickBot="1">
      <c r="C40" s="25"/>
      <c r="D40" s="29">
        <f>SUM(D38:D39)</f>
        <v>767</v>
      </c>
      <c r="E40" s="16"/>
      <c r="F40" s="37">
        <f>SUM(F38:F39)</f>
        <v>-173</v>
      </c>
      <c r="G40" s="16"/>
      <c r="H40" s="29">
        <f>SUM(H38:H39)</f>
        <v>1159</v>
      </c>
      <c r="I40" s="16"/>
      <c r="J40" s="37">
        <f>SUM(J38:J39)</f>
        <v>-326</v>
      </c>
    </row>
    <row r="41" spans="3:10" ht="13.5" thickTop="1">
      <c r="C41" s="25"/>
      <c r="D41" s="16"/>
      <c r="E41" s="16"/>
      <c r="F41" s="35"/>
      <c r="G41" s="16"/>
      <c r="H41" s="16"/>
      <c r="I41" s="16"/>
      <c r="J41" s="35"/>
    </row>
    <row r="42" spans="4:10" ht="12.75">
      <c r="D42" s="10"/>
      <c r="E42" s="10"/>
      <c r="F42" s="33"/>
      <c r="G42" s="10"/>
      <c r="H42" s="10"/>
      <c r="I42" s="10"/>
      <c r="J42" s="33"/>
    </row>
    <row r="43" spans="1:10" ht="12.75">
      <c r="A43" t="s">
        <v>72</v>
      </c>
      <c r="D43" s="10"/>
      <c r="E43" s="10"/>
      <c r="F43" s="33"/>
      <c r="G43" s="10"/>
      <c r="H43" s="10"/>
      <c r="I43" s="10"/>
      <c r="J43" s="33"/>
    </row>
    <row r="44" spans="1:10" ht="12.75">
      <c r="A44" s="5" t="s">
        <v>15</v>
      </c>
      <c r="D44" s="26">
        <v>0.59</v>
      </c>
      <c r="E44" s="10"/>
      <c r="F44" s="38">
        <v>-0.13</v>
      </c>
      <c r="G44" s="10"/>
      <c r="H44" s="26">
        <v>0.89</v>
      </c>
      <c r="I44" s="27"/>
      <c r="J44" s="38">
        <v>-0.29</v>
      </c>
    </row>
    <row r="45" spans="1:10" ht="13.5" thickBot="1">
      <c r="A45" s="5" t="s">
        <v>16</v>
      </c>
      <c r="D45" s="20" t="s">
        <v>52</v>
      </c>
      <c r="E45" s="10"/>
      <c r="F45" s="39" t="s">
        <v>52</v>
      </c>
      <c r="G45" s="10"/>
      <c r="H45" s="20" t="s">
        <v>52</v>
      </c>
      <c r="I45" s="10"/>
      <c r="J45" s="39" t="s">
        <v>52</v>
      </c>
    </row>
    <row r="46" ht="13.5" thickTop="1"/>
    <row r="49" ht="12.75">
      <c r="A49" s="6" t="s">
        <v>56</v>
      </c>
    </row>
    <row r="50" ht="12.75">
      <c r="A50" s="6" t="s">
        <v>91</v>
      </c>
    </row>
  </sheetData>
  <mergeCells count="2">
    <mergeCell ref="D8:F8"/>
    <mergeCell ref="H8:J8"/>
  </mergeCells>
  <printOptions/>
  <pageMargins left="1" right="0.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showGridLines="0" workbookViewId="0" topLeftCell="A1">
      <selection activeCell="F17" sqref="F17"/>
    </sheetView>
  </sheetViews>
  <sheetFormatPr defaultColWidth="9.140625" defaultRowHeight="12.75"/>
  <cols>
    <col min="6" max="6" width="10.7109375" style="0" customWidth="1"/>
    <col min="7" max="7" width="2.00390625" style="0" bestFit="1" customWidth="1"/>
    <col min="8" max="8" width="11.42187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17</v>
      </c>
    </row>
    <row r="5" ht="12.75">
      <c r="A5" s="1" t="s">
        <v>121</v>
      </c>
    </row>
    <row r="6" spans="1:8" ht="12.75">
      <c r="A6" s="1"/>
      <c r="F6" s="3" t="s">
        <v>69</v>
      </c>
      <c r="H6" s="3" t="s">
        <v>98</v>
      </c>
    </row>
    <row r="7" spans="6:8" ht="12.75">
      <c r="F7" s="3" t="s">
        <v>70</v>
      </c>
      <c r="H7" s="3" t="s">
        <v>97</v>
      </c>
    </row>
    <row r="8" spans="6:8" ht="12.75">
      <c r="F8" s="4">
        <v>39813</v>
      </c>
      <c r="H8" s="4">
        <v>38807</v>
      </c>
    </row>
    <row r="9" spans="6:8" ht="12.75">
      <c r="F9" s="3">
        <v>2008</v>
      </c>
      <c r="H9" s="3">
        <v>2008</v>
      </c>
    </row>
    <row r="10" spans="6:8" ht="12.75">
      <c r="F10" s="3" t="s">
        <v>8</v>
      </c>
      <c r="H10" s="3" t="s">
        <v>8</v>
      </c>
    </row>
    <row r="11" spans="6:8" ht="12.75">
      <c r="F11" s="3"/>
      <c r="H11" s="3"/>
    </row>
    <row r="12" ht="12.75">
      <c r="A12" s="1" t="s">
        <v>18</v>
      </c>
    </row>
    <row r="13" spans="1:8" ht="12.75">
      <c r="A13" t="s">
        <v>110</v>
      </c>
      <c r="F13" s="10">
        <v>7767</v>
      </c>
      <c r="G13" s="10"/>
      <c r="H13" s="10">
        <v>8151</v>
      </c>
    </row>
    <row r="14" spans="1:8" ht="12.75">
      <c r="A14" t="s">
        <v>111</v>
      </c>
      <c r="F14" s="10">
        <v>1889</v>
      </c>
      <c r="G14" s="10"/>
      <c r="H14" s="10">
        <v>1914</v>
      </c>
    </row>
    <row r="15" spans="1:8" ht="12.75">
      <c r="A15" t="s">
        <v>112</v>
      </c>
      <c r="F15" s="10">
        <v>2875</v>
      </c>
      <c r="G15" s="10"/>
      <c r="H15" s="10">
        <v>2912</v>
      </c>
    </row>
    <row r="16" spans="1:8" ht="12.75">
      <c r="A16" t="s">
        <v>113</v>
      </c>
      <c r="F16" s="10">
        <v>1010</v>
      </c>
      <c r="G16" s="10"/>
      <c r="H16" s="10">
        <v>1180</v>
      </c>
    </row>
    <row r="17" spans="1:8" ht="12.75">
      <c r="A17" t="s">
        <v>114</v>
      </c>
      <c r="F17" s="56">
        <v>25</v>
      </c>
      <c r="G17" s="10"/>
      <c r="H17" s="56">
        <v>25</v>
      </c>
    </row>
    <row r="18" spans="1:8" ht="12.75">
      <c r="A18" t="s">
        <v>115</v>
      </c>
      <c r="F18" s="32">
        <v>56401</v>
      </c>
      <c r="G18" s="10"/>
      <c r="H18" s="32">
        <v>0</v>
      </c>
    </row>
    <row r="19" spans="6:8" ht="12.75">
      <c r="F19" s="10">
        <f>SUM(F13:F18)</f>
        <v>69967</v>
      </c>
      <c r="G19" s="10"/>
      <c r="H19" s="10">
        <f>SUM(H13:H18)</f>
        <v>14182</v>
      </c>
    </row>
    <row r="20" spans="6:8" ht="12.75">
      <c r="F20" s="10"/>
      <c r="G20" s="10"/>
      <c r="H20" s="10"/>
    </row>
    <row r="21" spans="1:8" ht="12.75">
      <c r="A21" s="1" t="s">
        <v>19</v>
      </c>
      <c r="F21" s="11"/>
      <c r="G21" s="10"/>
      <c r="H21" s="11"/>
    </row>
    <row r="22" spans="1:8" ht="12.75">
      <c r="A22" t="s">
        <v>20</v>
      </c>
      <c r="F22" s="13">
        <v>3500</v>
      </c>
      <c r="G22" s="10"/>
      <c r="H22" s="13">
        <v>4078</v>
      </c>
    </row>
    <row r="23" spans="1:8" ht="12.75">
      <c r="A23" t="s">
        <v>21</v>
      </c>
      <c r="F23" s="13">
        <f>15697+110</f>
        <v>15807</v>
      </c>
      <c r="G23" s="10"/>
      <c r="H23" s="13">
        <v>2036</v>
      </c>
    </row>
    <row r="24" spans="1:8" ht="12.75">
      <c r="A24" t="s">
        <v>65</v>
      </c>
      <c r="F24" s="28">
        <v>6510</v>
      </c>
      <c r="G24" s="10"/>
      <c r="H24" s="28">
        <v>44612</v>
      </c>
    </row>
    <row r="25" spans="6:8" ht="12.75">
      <c r="F25" s="13"/>
      <c r="G25" s="10"/>
      <c r="H25" s="13"/>
    </row>
    <row r="26" spans="6:8" ht="12.75">
      <c r="F26" s="14">
        <f>SUM(F22:F25)</f>
        <v>25817</v>
      </c>
      <c r="G26" s="10"/>
      <c r="H26" s="14">
        <f>SUM(H22:H25)</f>
        <v>50726</v>
      </c>
    </row>
    <row r="27" spans="6:8" ht="12.75">
      <c r="F27" s="13"/>
      <c r="G27" s="10"/>
      <c r="H27" s="13"/>
    </row>
    <row r="28" spans="1:8" ht="12.75">
      <c r="A28" s="1" t="s">
        <v>22</v>
      </c>
      <c r="F28" s="13"/>
      <c r="G28" s="10"/>
      <c r="H28" s="13"/>
    </row>
    <row r="29" spans="1:8" ht="12.75">
      <c r="A29" t="s">
        <v>23</v>
      </c>
      <c r="F29" s="31">
        <f>1964-3</f>
        <v>1961</v>
      </c>
      <c r="G29" s="10"/>
      <c r="H29" s="31">
        <v>1508</v>
      </c>
    </row>
    <row r="30" spans="1:8" ht="12.75">
      <c r="A30" t="s">
        <v>107</v>
      </c>
      <c r="F30" s="13">
        <v>29709</v>
      </c>
      <c r="G30" s="10"/>
      <c r="H30" s="13">
        <v>500</v>
      </c>
    </row>
    <row r="31" spans="1:8" ht="12.75">
      <c r="A31" t="s">
        <v>13</v>
      </c>
      <c r="F31" s="13">
        <v>57</v>
      </c>
      <c r="G31" s="10"/>
      <c r="H31" s="13">
        <v>68</v>
      </c>
    </row>
    <row r="32" spans="1:8" ht="12.75">
      <c r="A32" t="s">
        <v>63</v>
      </c>
      <c r="F32" s="14">
        <v>0</v>
      </c>
      <c r="G32" s="10"/>
      <c r="H32" s="14">
        <v>0</v>
      </c>
    </row>
    <row r="33" spans="6:8" ht="12.75">
      <c r="F33" s="13"/>
      <c r="G33" s="10"/>
      <c r="H33" s="13"/>
    </row>
    <row r="34" spans="6:8" ht="12.75">
      <c r="F34" s="14">
        <f>SUM(F29:F33)</f>
        <v>31727</v>
      </c>
      <c r="G34" s="10"/>
      <c r="H34" s="14">
        <f>SUM(H29:H33)</f>
        <v>2076</v>
      </c>
    </row>
    <row r="35" spans="6:8" ht="12.75">
      <c r="F35" s="10"/>
      <c r="G35" s="10"/>
      <c r="H35" s="10"/>
    </row>
    <row r="36" spans="1:8" ht="12.75">
      <c r="A36" t="s">
        <v>24</v>
      </c>
      <c r="F36" s="11">
        <f>+F26-F34</f>
        <v>-5910</v>
      </c>
      <c r="G36" s="10"/>
      <c r="H36" s="11">
        <f>+H26-H34</f>
        <v>48650</v>
      </c>
    </row>
    <row r="37" spans="6:8" ht="12.75">
      <c r="F37" s="10"/>
      <c r="G37" s="10"/>
      <c r="H37" s="10"/>
    </row>
    <row r="38" spans="6:8" ht="13.5" thickBot="1">
      <c r="F38" s="15">
        <f>+F19+F36</f>
        <v>64057</v>
      </c>
      <c r="G38" s="10"/>
      <c r="H38" s="15">
        <f>+H19+H36</f>
        <v>62832</v>
      </c>
    </row>
    <row r="39" spans="6:8" ht="13.5" thickTop="1">
      <c r="F39" s="16"/>
      <c r="G39" s="10"/>
      <c r="H39" s="16"/>
    </row>
    <row r="40" spans="1:8" ht="12.75">
      <c r="A40" s="1" t="s">
        <v>27</v>
      </c>
      <c r="F40" s="10"/>
      <c r="G40" s="10"/>
      <c r="H40" s="10"/>
    </row>
    <row r="41" spans="1:8" ht="12.75">
      <c r="A41" t="s">
        <v>25</v>
      </c>
      <c r="F41" s="10">
        <v>65180</v>
      </c>
      <c r="G41" s="10"/>
      <c r="H41" s="10">
        <v>65180</v>
      </c>
    </row>
    <row r="42" spans="1:8" ht="12.75">
      <c r="A42" t="s">
        <v>26</v>
      </c>
      <c r="F42" s="16">
        <v>-1952</v>
      </c>
      <c r="G42" s="16"/>
      <c r="H42" s="16">
        <v>-3085</v>
      </c>
    </row>
    <row r="43" spans="1:8" ht="12.75">
      <c r="A43" t="s">
        <v>14</v>
      </c>
      <c r="F43" s="11">
        <v>27</v>
      </c>
      <c r="G43" s="10"/>
      <c r="H43" s="11">
        <v>28</v>
      </c>
    </row>
    <row r="44" spans="6:8" ht="12.75">
      <c r="F44" s="10">
        <f>SUM(F41:F43)</f>
        <v>63255</v>
      </c>
      <c r="G44" s="10"/>
      <c r="H44" s="10">
        <f>SUM(H41:H43)</f>
        <v>62123</v>
      </c>
    </row>
    <row r="45" spans="6:8" ht="12.75">
      <c r="F45" s="10"/>
      <c r="G45" s="10"/>
      <c r="H45" s="10"/>
    </row>
    <row r="46" spans="1:8" ht="12.75">
      <c r="A46" s="1" t="s">
        <v>28</v>
      </c>
      <c r="F46" s="10"/>
      <c r="G46" s="10"/>
      <c r="H46" s="10"/>
    </row>
    <row r="47" spans="1:8" ht="12.75">
      <c r="A47" t="s">
        <v>73</v>
      </c>
      <c r="F47" s="11">
        <v>802</v>
      </c>
      <c r="G47" s="10"/>
      <c r="H47" s="11">
        <v>709</v>
      </c>
    </row>
    <row r="48" spans="6:8" ht="12.75">
      <c r="F48" s="10"/>
      <c r="G48" s="10"/>
      <c r="H48" s="10"/>
    </row>
    <row r="49" spans="6:8" ht="13.5" thickBot="1">
      <c r="F49" s="15">
        <f>SUM(F44:F48)</f>
        <v>64057</v>
      </c>
      <c r="G49" s="10"/>
      <c r="H49" s="15">
        <f>SUM(H44:H48)</f>
        <v>62832</v>
      </c>
    </row>
    <row r="50" spans="6:8" ht="13.5" thickTop="1">
      <c r="F50" s="19">
        <f>+F38-F49</f>
        <v>0</v>
      </c>
      <c r="H50" s="43">
        <f>+H38-H49</f>
        <v>0</v>
      </c>
    </row>
    <row r="52" ht="12.75">
      <c r="A52" s="6" t="s">
        <v>53</v>
      </c>
    </row>
    <row r="53" ht="12.75">
      <c r="A53" s="6" t="s">
        <v>91</v>
      </c>
    </row>
  </sheetData>
  <printOptions/>
  <pageMargins left="1.25" right="0.75" top="0.75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showGridLines="0" workbookViewId="0" topLeftCell="A1">
      <selection activeCell="F6" sqref="F6"/>
    </sheetView>
  </sheetViews>
  <sheetFormatPr defaultColWidth="9.140625" defaultRowHeight="12.75"/>
  <cols>
    <col min="5" max="5" width="20.57421875" style="0" customWidth="1"/>
    <col min="6" max="6" width="11.7109375" style="0" bestFit="1" customWidth="1"/>
    <col min="7" max="7" width="2.00390625" style="0" bestFit="1" customWidth="1"/>
    <col min="8" max="8" width="11.8515625" style="0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29</v>
      </c>
    </row>
    <row r="5" ht="12.75">
      <c r="A5" s="1" t="s">
        <v>117</v>
      </c>
    </row>
    <row r="6" ht="12.75">
      <c r="A6" s="23" t="s">
        <v>68</v>
      </c>
    </row>
    <row r="7" spans="6:8" ht="12.75">
      <c r="F7" s="3" t="s">
        <v>122</v>
      </c>
      <c r="H7" s="3" t="s">
        <v>122</v>
      </c>
    </row>
    <row r="8" spans="6:8" ht="12.75">
      <c r="F8" s="4" t="s">
        <v>30</v>
      </c>
      <c r="H8" s="4" t="s">
        <v>30</v>
      </c>
    </row>
    <row r="9" spans="6:8" ht="12.75">
      <c r="F9" s="8" t="s">
        <v>123</v>
      </c>
      <c r="H9" s="8" t="s">
        <v>124</v>
      </c>
    </row>
    <row r="10" spans="6:8" ht="12.75">
      <c r="F10" s="3" t="s">
        <v>8</v>
      </c>
      <c r="H10" s="3" t="s">
        <v>8</v>
      </c>
    </row>
    <row r="11" ht="12.75">
      <c r="A11" s="1" t="s">
        <v>31</v>
      </c>
    </row>
    <row r="12" spans="1:8" ht="12.75">
      <c r="A12" t="s">
        <v>32</v>
      </c>
      <c r="F12" s="10">
        <v>15808</v>
      </c>
      <c r="G12" s="10"/>
      <c r="H12" s="33">
        <v>12630</v>
      </c>
    </row>
    <row r="13" spans="1:8" ht="12.75">
      <c r="A13" t="s">
        <v>33</v>
      </c>
      <c r="F13" s="11">
        <f>-83053-1</f>
        <v>-83054</v>
      </c>
      <c r="G13" s="10"/>
      <c r="H13" s="34">
        <v>-11540</v>
      </c>
    </row>
    <row r="14" spans="1:8" ht="12.75">
      <c r="A14" t="s">
        <v>34</v>
      </c>
      <c r="F14" s="10">
        <f>SUM(F12:F13)</f>
        <v>-67246</v>
      </c>
      <c r="G14" s="10"/>
      <c r="H14" s="33">
        <f>SUM(H12:H13)</f>
        <v>1090</v>
      </c>
    </row>
    <row r="15" spans="6:8" ht="12.75">
      <c r="F15" s="10"/>
      <c r="G15" s="10"/>
      <c r="H15" s="33"/>
    </row>
    <row r="16" spans="1:8" ht="12.75">
      <c r="A16" t="s">
        <v>35</v>
      </c>
      <c r="F16" s="17">
        <v>0</v>
      </c>
      <c r="G16" s="10"/>
      <c r="H16" s="44">
        <v>33</v>
      </c>
    </row>
    <row r="17" spans="1:8" ht="12.75">
      <c r="A17" t="s">
        <v>36</v>
      </c>
      <c r="F17" s="14">
        <v>-466</v>
      </c>
      <c r="G17" s="10"/>
      <c r="H17" s="41">
        <v>0</v>
      </c>
    </row>
    <row r="18" spans="6:8" ht="12.75">
      <c r="F18" s="18">
        <f>SUM(F16:F17)</f>
        <v>-466</v>
      </c>
      <c r="G18" s="10"/>
      <c r="H18" s="45">
        <f>SUM(H16:H17)</f>
        <v>33</v>
      </c>
    </row>
    <row r="19" spans="1:8" ht="12.75">
      <c r="A19" t="s">
        <v>37</v>
      </c>
      <c r="F19" s="10">
        <f>+F14+F18</f>
        <v>-67712</v>
      </c>
      <c r="G19" s="10"/>
      <c r="H19" s="33">
        <f>+H14+H18</f>
        <v>1123</v>
      </c>
    </row>
    <row r="20" spans="6:8" ht="12.75">
      <c r="F20" s="10"/>
      <c r="G20" s="10"/>
      <c r="H20" s="33"/>
    </row>
    <row r="21" spans="1:8" ht="12.75">
      <c r="A21" s="1" t="s">
        <v>57</v>
      </c>
      <c r="F21" s="11"/>
      <c r="G21" s="10"/>
      <c r="H21" s="34"/>
    </row>
    <row r="22" spans="1:8" ht="12.75">
      <c r="A22" s="22" t="s">
        <v>99</v>
      </c>
      <c r="F22" s="17">
        <v>0</v>
      </c>
      <c r="G22" s="10"/>
      <c r="H22" s="44">
        <v>380</v>
      </c>
    </row>
    <row r="23" spans="1:8" ht="12.75">
      <c r="A23" t="s">
        <v>102</v>
      </c>
      <c r="F23" s="13">
        <v>-26</v>
      </c>
      <c r="G23" s="10"/>
      <c r="H23" s="40">
        <v>0</v>
      </c>
    </row>
    <row r="24" spans="1:8" ht="12.75">
      <c r="A24" s="22" t="s">
        <v>59</v>
      </c>
      <c r="F24" s="13">
        <v>68</v>
      </c>
      <c r="G24" s="10"/>
      <c r="H24" s="40">
        <v>1367</v>
      </c>
    </row>
    <row r="25" spans="1:8" ht="12.75">
      <c r="A25" s="22" t="s">
        <v>66</v>
      </c>
      <c r="F25" s="13">
        <v>-112</v>
      </c>
      <c r="G25" s="10"/>
      <c r="H25" s="40">
        <v>-11</v>
      </c>
    </row>
    <row r="26" spans="1:8" ht="12.75">
      <c r="A26" s="22" t="s">
        <v>60</v>
      </c>
      <c r="F26" s="14">
        <v>471</v>
      </c>
      <c r="G26" s="10"/>
      <c r="H26" s="41">
        <v>965</v>
      </c>
    </row>
    <row r="27" spans="1:8" ht="12.75">
      <c r="A27" s="22"/>
      <c r="F27" s="16">
        <f>SUM(F22:F26)</f>
        <v>401</v>
      </c>
      <c r="G27" s="10"/>
      <c r="H27" s="35">
        <f>SUM(H22:H26)</f>
        <v>2701</v>
      </c>
    </row>
    <row r="28" spans="1:8" ht="12.75">
      <c r="A28" s="22"/>
      <c r="F28" s="10"/>
      <c r="G28" s="10"/>
      <c r="H28" s="33"/>
    </row>
    <row r="29" spans="1:8" ht="12.75">
      <c r="A29" s="1" t="s">
        <v>58</v>
      </c>
      <c r="F29" s="10"/>
      <c r="G29" s="10"/>
      <c r="H29" s="33"/>
    </row>
    <row r="30" spans="1:8" ht="12.75">
      <c r="A30" s="22" t="s">
        <v>83</v>
      </c>
      <c r="F30" s="10">
        <v>29209</v>
      </c>
      <c r="G30" s="10"/>
      <c r="H30" s="33">
        <v>0</v>
      </c>
    </row>
    <row r="31" spans="1:8" ht="12.75">
      <c r="A31" t="s">
        <v>101</v>
      </c>
      <c r="F31" s="11">
        <v>0</v>
      </c>
      <c r="G31" s="10"/>
      <c r="H31" s="34">
        <v>0</v>
      </c>
    </row>
    <row r="32" spans="6:8" ht="12.75">
      <c r="F32" s="10"/>
      <c r="G32" s="10"/>
      <c r="H32" s="33"/>
    </row>
    <row r="33" spans="1:8" ht="12.75">
      <c r="A33" s="1" t="s">
        <v>38</v>
      </c>
      <c r="F33" s="10">
        <f>+F19+F27+F30+F31</f>
        <v>-38102</v>
      </c>
      <c r="G33" s="10"/>
      <c r="H33" s="33">
        <f>+H19+H27+H30+H31</f>
        <v>3824</v>
      </c>
    </row>
    <row r="34" spans="6:8" ht="12.75">
      <c r="F34" s="10"/>
      <c r="G34" s="10"/>
      <c r="H34" s="33"/>
    </row>
    <row r="35" spans="1:8" ht="12.75">
      <c r="A35" s="1" t="s">
        <v>67</v>
      </c>
      <c r="F35" s="11">
        <v>44612</v>
      </c>
      <c r="G35" s="10"/>
      <c r="H35" s="34">
        <v>39893</v>
      </c>
    </row>
    <row r="36" spans="6:8" ht="12.75">
      <c r="F36" s="10"/>
      <c r="G36" s="10"/>
      <c r="H36" s="33"/>
    </row>
    <row r="37" spans="1:8" ht="13.5" thickBot="1">
      <c r="A37" s="1" t="s">
        <v>39</v>
      </c>
      <c r="F37" s="15">
        <f>SUM(F33:F36)</f>
        <v>6510</v>
      </c>
      <c r="G37" s="10"/>
      <c r="H37" s="42">
        <f>SUM(H33:H36)</f>
        <v>43717</v>
      </c>
    </row>
    <row r="38" ht="13.5" thickTop="1"/>
    <row r="39" ht="12.75">
      <c r="A39" t="s">
        <v>106</v>
      </c>
    </row>
    <row r="40" ht="12.75">
      <c r="A40" t="s">
        <v>105</v>
      </c>
    </row>
    <row r="41" spans="1:8" ht="12.75">
      <c r="A41" s="21"/>
      <c r="F41" s="3" t="s">
        <v>122</v>
      </c>
      <c r="H41" s="3" t="s">
        <v>122</v>
      </c>
    </row>
    <row r="42" spans="1:8" ht="12.75">
      <c r="A42" s="21"/>
      <c r="F42" s="4" t="s">
        <v>30</v>
      </c>
      <c r="H42" s="4" t="s">
        <v>30</v>
      </c>
    </row>
    <row r="43" spans="1:8" ht="12.75">
      <c r="A43" s="21"/>
      <c r="F43" s="8" t="s">
        <v>123</v>
      </c>
      <c r="H43" s="8" t="s">
        <v>124</v>
      </c>
    </row>
    <row r="44" spans="1:8" ht="12.75">
      <c r="A44" s="21"/>
      <c r="F44" s="3" t="s">
        <v>8</v>
      </c>
      <c r="H44" s="3" t="s">
        <v>8</v>
      </c>
    </row>
    <row r="45" spans="1:8" ht="12.75">
      <c r="A45" s="21"/>
      <c r="F45" s="50"/>
      <c r="G45" s="51"/>
      <c r="H45" s="50"/>
    </row>
    <row r="46" spans="1:8" ht="12.75">
      <c r="A46" t="s">
        <v>65</v>
      </c>
      <c r="F46" s="50">
        <v>6510</v>
      </c>
      <c r="G46" s="51"/>
      <c r="H46" s="50">
        <v>43730</v>
      </c>
    </row>
    <row r="47" spans="1:8" ht="12.75">
      <c r="A47" s="22" t="s">
        <v>109</v>
      </c>
      <c r="F47" s="54"/>
      <c r="G47" s="51"/>
      <c r="H47" s="50"/>
    </row>
    <row r="48" spans="1:8" ht="12.75">
      <c r="A48" s="22" t="s">
        <v>116</v>
      </c>
      <c r="F48" s="52">
        <v>0</v>
      </c>
      <c r="G48" s="51"/>
      <c r="H48" s="52">
        <v>-13</v>
      </c>
    </row>
    <row r="49" spans="1:8" ht="12.75">
      <c r="A49" t="s">
        <v>108</v>
      </c>
      <c r="F49" s="55"/>
      <c r="G49" s="55"/>
      <c r="H49" s="55"/>
    </row>
    <row r="50" spans="6:8" ht="13.5" thickBot="1">
      <c r="F50" s="53">
        <f>SUM(F46:F49)</f>
        <v>6510</v>
      </c>
      <c r="G50" s="51"/>
      <c r="H50" s="53">
        <f>SUM(H46:H49)</f>
        <v>43717</v>
      </c>
    </row>
    <row r="51" spans="6:8" ht="13.5" thickTop="1">
      <c r="F51" s="55"/>
      <c r="G51" s="51"/>
      <c r="H51" s="55"/>
    </row>
    <row r="53" ht="12.75">
      <c r="A53" s="6" t="s">
        <v>40</v>
      </c>
    </row>
    <row r="54" ht="12.75">
      <c r="A54" s="6" t="s">
        <v>92</v>
      </c>
    </row>
    <row r="62" ht="12.75">
      <c r="A62" s="6"/>
    </row>
    <row r="63" ht="12.75">
      <c r="A63" s="6"/>
    </row>
  </sheetData>
  <printOptions/>
  <pageMargins left="1.25" right="0.75" top="1" bottom="1" header="0.5" footer="0.5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22.7109375" style="0" customWidth="1"/>
    <col min="3" max="3" width="8.421875" style="0" bestFit="1" customWidth="1"/>
    <col min="4" max="4" width="2.00390625" style="0" bestFit="1" customWidth="1"/>
    <col min="5" max="5" width="12.140625" style="0" bestFit="1" customWidth="1"/>
    <col min="6" max="6" width="2.00390625" style="0" bestFit="1" customWidth="1"/>
    <col min="7" max="7" width="12.140625" style="0" bestFit="1" customWidth="1"/>
    <col min="8" max="8" width="2.00390625" style="0" bestFit="1" customWidth="1"/>
    <col min="10" max="10" width="2.00390625" style="0" bestFit="1" customWidth="1"/>
    <col min="11" max="11" width="8.421875" style="0" bestFit="1" customWidth="1"/>
    <col min="12" max="12" width="2.00390625" style="0" bestFit="1" customWidth="1"/>
    <col min="13" max="13" width="8.421875" style="0" bestFit="1" customWidth="1"/>
    <col min="14" max="14" width="2.00390625" style="0" bestFit="1" customWidth="1"/>
    <col min="15" max="15" width="8.42187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41</v>
      </c>
    </row>
    <row r="5" ht="12.75">
      <c r="A5" s="1" t="s">
        <v>117</v>
      </c>
    </row>
    <row r="6" ht="12.75">
      <c r="A6" s="23" t="s">
        <v>68</v>
      </c>
    </row>
    <row r="7" ht="12.75">
      <c r="A7" s="23"/>
    </row>
    <row r="8" spans="3:15" ht="12.75">
      <c r="C8" s="58" t="s">
        <v>79</v>
      </c>
      <c r="D8" s="58"/>
      <c r="E8" s="58"/>
      <c r="F8" s="58"/>
      <c r="G8" s="58"/>
      <c r="H8" s="58"/>
      <c r="I8" s="58"/>
      <c r="J8" s="58"/>
      <c r="K8" s="58"/>
      <c r="M8" s="3" t="s">
        <v>80</v>
      </c>
      <c r="O8" s="3" t="s">
        <v>50</v>
      </c>
    </row>
    <row r="9" spans="3:15" ht="12.75">
      <c r="C9" s="3"/>
      <c r="D9" s="3"/>
      <c r="E9" s="3" t="s">
        <v>42</v>
      </c>
      <c r="F9" s="3"/>
      <c r="G9" s="3" t="s">
        <v>42</v>
      </c>
      <c r="H9" s="3"/>
      <c r="I9" s="3"/>
      <c r="J9" s="3"/>
      <c r="K9" s="3"/>
      <c r="M9" s="3" t="s">
        <v>81</v>
      </c>
      <c r="O9" s="3" t="s">
        <v>82</v>
      </c>
    </row>
    <row r="10" spans="3:11" ht="12.75">
      <c r="C10" s="3" t="s">
        <v>49</v>
      </c>
      <c r="D10" s="3"/>
      <c r="E10" s="3" t="s">
        <v>43</v>
      </c>
      <c r="F10" s="3"/>
      <c r="G10" s="3" t="s">
        <v>43</v>
      </c>
      <c r="H10" s="3"/>
      <c r="I10" s="3" t="s">
        <v>47</v>
      </c>
      <c r="J10" s="3"/>
      <c r="K10" s="3"/>
    </row>
    <row r="11" spans="3:11" ht="12.75">
      <c r="C11" s="3" t="s">
        <v>48</v>
      </c>
      <c r="D11" s="3"/>
      <c r="E11" s="3" t="s">
        <v>44</v>
      </c>
      <c r="F11" s="3"/>
      <c r="G11" s="3" t="s">
        <v>45</v>
      </c>
      <c r="H11" s="3"/>
      <c r="I11" s="3" t="s">
        <v>46</v>
      </c>
      <c r="J11" s="3"/>
      <c r="K11" s="3" t="s">
        <v>50</v>
      </c>
    </row>
    <row r="12" spans="3:15" ht="12.75">
      <c r="C12" s="3" t="s">
        <v>8</v>
      </c>
      <c r="D12" s="3"/>
      <c r="E12" s="3" t="s">
        <v>8</v>
      </c>
      <c r="F12" s="3"/>
      <c r="G12" s="3" t="s">
        <v>8</v>
      </c>
      <c r="H12" s="3"/>
      <c r="I12" s="3" t="s">
        <v>8</v>
      </c>
      <c r="J12" s="3"/>
      <c r="K12" s="3" t="s">
        <v>8</v>
      </c>
      <c r="M12" s="3" t="s">
        <v>8</v>
      </c>
      <c r="O12" s="3" t="s">
        <v>8</v>
      </c>
    </row>
    <row r="13" ht="12.75">
      <c r="A13" s="1" t="s">
        <v>122</v>
      </c>
    </row>
    <row r="14" ht="12.75">
      <c r="A14" s="9" t="s">
        <v>127</v>
      </c>
    </row>
    <row r="15" spans="3:11" ht="12.75">
      <c r="C15" s="10"/>
      <c r="D15" s="10"/>
      <c r="E15" s="10"/>
      <c r="F15" s="10"/>
      <c r="G15" s="10"/>
      <c r="H15" s="10"/>
      <c r="I15" s="10"/>
      <c r="J15" s="10"/>
      <c r="K15" s="10"/>
    </row>
    <row r="16" spans="3:11" ht="12.75">
      <c r="C16" s="10"/>
      <c r="D16" s="10"/>
      <c r="E16" s="10"/>
      <c r="F16" s="10"/>
      <c r="G16" s="10"/>
      <c r="H16" s="10"/>
      <c r="I16" s="10"/>
      <c r="J16" s="10"/>
      <c r="K16" s="10"/>
    </row>
    <row r="17" spans="1:15" ht="12.75">
      <c r="A17" t="s">
        <v>94</v>
      </c>
      <c r="C17" s="10">
        <v>65180</v>
      </c>
      <c r="D17" s="10"/>
      <c r="E17" s="10">
        <v>14111</v>
      </c>
      <c r="F17" s="10"/>
      <c r="G17" s="10">
        <v>815</v>
      </c>
      <c r="H17" s="10"/>
      <c r="I17" s="10">
        <v>-18011</v>
      </c>
      <c r="J17" s="10"/>
      <c r="K17" s="10">
        <f>SUM(C17:J17)</f>
        <v>62095</v>
      </c>
      <c r="M17">
        <v>28</v>
      </c>
      <c r="O17" s="19">
        <f>K17+M17</f>
        <v>62123</v>
      </c>
    </row>
    <row r="18" spans="3:15" ht="12.75">
      <c r="C18" s="10"/>
      <c r="D18" s="10"/>
      <c r="E18" s="10"/>
      <c r="F18" s="10"/>
      <c r="G18" s="10"/>
      <c r="H18" s="10"/>
      <c r="I18" s="10"/>
      <c r="J18" s="10"/>
      <c r="K18" s="10"/>
      <c r="O18" s="19"/>
    </row>
    <row r="19" spans="1:15" ht="12.75">
      <c r="A19" t="s">
        <v>96</v>
      </c>
      <c r="C19" s="10">
        <v>0</v>
      </c>
      <c r="D19" s="10"/>
      <c r="E19" s="10">
        <v>0</v>
      </c>
      <c r="F19" s="10"/>
      <c r="G19" s="10">
        <v>0</v>
      </c>
      <c r="H19" s="10"/>
      <c r="I19" s="10">
        <v>1159</v>
      </c>
      <c r="J19" s="10"/>
      <c r="K19" s="10">
        <f>SUM(C19:J19)</f>
        <v>1159</v>
      </c>
      <c r="M19" s="33">
        <v>-1</v>
      </c>
      <c r="O19" s="19">
        <f>K19+M19</f>
        <v>1158</v>
      </c>
    </row>
    <row r="20" spans="3:15" ht="12.75">
      <c r="C20" s="10"/>
      <c r="D20" s="10"/>
      <c r="E20" s="10"/>
      <c r="F20" s="10"/>
      <c r="G20" s="10"/>
      <c r="H20" s="10"/>
      <c r="I20" s="10"/>
      <c r="J20" s="10"/>
      <c r="K20" s="10"/>
      <c r="M20" s="33"/>
      <c r="O20" s="19"/>
    </row>
    <row r="21" spans="1:15" ht="12.75">
      <c r="A21" t="s">
        <v>103</v>
      </c>
      <c r="C21" s="10"/>
      <c r="D21" s="10"/>
      <c r="E21" s="10"/>
      <c r="F21" s="10"/>
      <c r="G21" s="10"/>
      <c r="H21" s="10"/>
      <c r="I21" s="10"/>
      <c r="J21" s="10"/>
      <c r="K21" s="10"/>
      <c r="M21" s="33"/>
      <c r="O21" s="19"/>
    </row>
    <row r="22" spans="1:15" ht="12.75">
      <c r="A22" t="s">
        <v>104</v>
      </c>
      <c r="C22" s="16">
        <v>0</v>
      </c>
      <c r="D22" s="16"/>
      <c r="E22" s="16">
        <v>-26</v>
      </c>
      <c r="F22" s="16"/>
      <c r="G22" s="16">
        <v>0</v>
      </c>
      <c r="H22" s="16"/>
      <c r="I22" s="16">
        <v>0</v>
      </c>
      <c r="J22" s="16"/>
      <c r="K22" s="16">
        <f>SUM(C22:J22)</f>
        <v>-26</v>
      </c>
      <c r="L22" s="25"/>
      <c r="M22" s="25">
        <v>0</v>
      </c>
      <c r="N22" s="25"/>
      <c r="O22" s="49">
        <f>K22+M22</f>
        <v>-26</v>
      </c>
    </row>
    <row r="23" spans="3:15" ht="12.75">
      <c r="C23" s="11"/>
      <c r="D23" s="10"/>
      <c r="E23" s="11"/>
      <c r="F23" s="10"/>
      <c r="G23" s="11"/>
      <c r="H23" s="10"/>
      <c r="I23" s="11"/>
      <c r="J23" s="10"/>
      <c r="K23" s="11"/>
      <c r="M23" s="30"/>
      <c r="O23" s="48"/>
    </row>
    <row r="24" spans="3:11" ht="12.75">
      <c r="C24" s="10"/>
      <c r="D24" s="10"/>
      <c r="E24" s="10"/>
      <c r="F24" s="10"/>
      <c r="G24" s="10"/>
      <c r="H24" s="10"/>
      <c r="I24" s="10"/>
      <c r="J24" s="10"/>
      <c r="K24" s="10"/>
    </row>
    <row r="25" spans="1:15" ht="13.5" thickBot="1">
      <c r="A25" t="s">
        <v>100</v>
      </c>
      <c r="C25" s="12">
        <f>SUM(C17:C24)</f>
        <v>65180</v>
      </c>
      <c r="D25" s="10"/>
      <c r="E25" s="12">
        <f>SUM(E17:E24)</f>
        <v>14085</v>
      </c>
      <c r="F25" s="10"/>
      <c r="G25" s="12">
        <f>SUM(G17:G24)</f>
        <v>815</v>
      </c>
      <c r="H25" s="10"/>
      <c r="I25" s="12">
        <f>SUM(I17:I24)</f>
        <v>-16852</v>
      </c>
      <c r="J25" s="10"/>
      <c r="K25" s="12">
        <f>SUM(K17:K24)</f>
        <v>63228</v>
      </c>
      <c r="M25" s="12">
        <f>SUM(M17:M24)</f>
        <v>27</v>
      </c>
      <c r="O25" s="12">
        <f>SUM(O17:O24)</f>
        <v>63255</v>
      </c>
    </row>
    <row r="26" spans="3:11" ht="13.5" thickTop="1">
      <c r="C26" s="10"/>
      <c r="D26" s="10"/>
      <c r="E26" s="10"/>
      <c r="F26" s="10"/>
      <c r="G26" s="10"/>
      <c r="H26" s="10"/>
      <c r="I26" s="10"/>
      <c r="J26" s="10"/>
      <c r="K26" s="10"/>
    </row>
    <row r="27" spans="1:12" ht="12.75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2.75">
      <c r="A28" s="1" t="s">
        <v>122</v>
      </c>
      <c r="L28" s="25"/>
    </row>
    <row r="29" spans="1:12" ht="12.75">
      <c r="A29" s="9" t="s">
        <v>125</v>
      </c>
      <c r="L29" s="25"/>
    </row>
    <row r="30" spans="1:12" ht="12.75">
      <c r="A30" s="9"/>
      <c r="L30" s="25"/>
    </row>
    <row r="31" spans="3:12" ht="12.75">
      <c r="C31" s="10"/>
      <c r="D31" s="10"/>
      <c r="E31" s="10"/>
      <c r="F31" s="10"/>
      <c r="G31" s="10"/>
      <c r="H31" s="10"/>
      <c r="I31" s="10"/>
      <c r="J31" s="10"/>
      <c r="K31" s="10"/>
      <c r="L31" s="25"/>
    </row>
    <row r="32" spans="1:15" ht="12.75">
      <c r="A32" s="46" t="s">
        <v>84</v>
      </c>
      <c r="B32" s="46"/>
      <c r="C32" s="33">
        <v>65180</v>
      </c>
      <c r="D32" s="33"/>
      <c r="E32" s="33">
        <v>14111</v>
      </c>
      <c r="F32" s="33"/>
      <c r="G32" s="33">
        <v>833</v>
      </c>
      <c r="H32" s="33"/>
      <c r="I32" s="33">
        <v>-18178</v>
      </c>
      <c r="J32" s="33"/>
      <c r="K32" s="33">
        <f>SUM(C32:J32)</f>
        <v>61946</v>
      </c>
      <c r="L32" s="47"/>
      <c r="M32" s="33">
        <v>101</v>
      </c>
      <c r="N32" s="33"/>
      <c r="O32" s="33">
        <f>K32+M32</f>
        <v>62047</v>
      </c>
    </row>
    <row r="33" spans="1:15" ht="12.75">
      <c r="A33" s="46"/>
      <c r="B33" s="46"/>
      <c r="C33" s="33"/>
      <c r="D33" s="33"/>
      <c r="E33" s="33"/>
      <c r="F33" s="33"/>
      <c r="G33" s="33"/>
      <c r="H33" s="33"/>
      <c r="I33" s="33"/>
      <c r="J33" s="33"/>
      <c r="K33" s="33"/>
      <c r="L33" s="47"/>
      <c r="M33" s="33"/>
      <c r="N33" s="33"/>
      <c r="O33" s="33"/>
    </row>
    <row r="34" spans="1:15" ht="12.75">
      <c r="A34" s="46" t="s">
        <v>95</v>
      </c>
      <c r="B34" s="46"/>
      <c r="C34" s="33">
        <v>0</v>
      </c>
      <c r="D34" s="33"/>
      <c r="E34" s="33">
        <v>0</v>
      </c>
      <c r="F34" s="33"/>
      <c r="G34" s="33">
        <v>0</v>
      </c>
      <c r="H34" s="33"/>
      <c r="I34" s="33">
        <v>-385</v>
      </c>
      <c r="J34" s="33"/>
      <c r="K34" s="33">
        <f>SUM(C34:J34)</f>
        <v>-385</v>
      </c>
      <c r="L34" s="47"/>
      <c r="M34" s="33">
        <v>59</v>
      </c>
      <c r="N34" s="33"/>
      <c r="O34" s="33">
        <f>K34+M34</f>
        <v>-326</v>
      </c>
    </row>
    <row r="35" spans="1:15" ht="12.75">
      <c r="A35" s="46"/>
      <c r="B35" s="46"/>
      <c r="C35" s="33"/>
      <c r="D35" s="33"/>
      <c r="E35" s="33"/>
      <c r="F35" s="33"/>
      <c r="G35" s="33"/>
      <c r="H35" s="33"/>
      <c r="I35" s="33"/>
      <c r="J35" s="33"/>
      <c r="K35" s="33"/>
      <c r="L35" s="47"/>
      <c r="M35" s="33"/>
      <c r="N35" s="33"/>
      <c r="O35" s="33"/>
    </row>
    <row r="36" spans="1:15" ht="12.75">
      <c r="A36" s="46" t="s">
        <v>99</v>
      </c>
      <c r="B36" s="46"/>
      <c r="C36" s="33">
        <v>0</v>
      </c>
      <c r="D36" s="33"/>
      <c r="E36" s="33">
        <v>0</v>
      </c>
      <c r="F36" s="33"/>
      <c r="G36" s="33">
        <v>0</v>
      </c>
      <c r="H36" s="33"/>
      <c r="I36" s="33">
        <v>0</v>
      </c>
      <c r="J36" s="33"/>
      <c r="K36" s="33">
        <v>0</v>
      </c>
      <c r="L36" s="47"/>
      <c r="M36" s="33">
        <v>-132</v>
      </c>
      <c r="N36" s="33"/>
      <c r="O36" s="33">
        <f>K36+M36</f>
        <v>-132</v>
      </c>
    </row>
    <row r="37" spans="1:15" ht="12.75">
      <c r="A37" s="46"/>
      <c r="B37" s="46"/>
      <c r="C37" s="34"/>
      <c r="D37" s="33"/>
      <c r="E37" s="34"/>
      <c r="F37" s="33"/>
      <c r="G37" s="34"/>
      <c r="H37" s="33"/>
      <c r="I37" s="34"/>
      <c r="J37" s="33"/>
      <c r="K37" s="34"/>
      <c r="L37" s="47"/>
      <c r="M37" s="34"/>
      <c r="N37" s="33"/>
      <c r="O37" s="34"/>
    </row>
    <row r="38" spans="1:15" ht="12.75">
      <c r="A38" s="46"/>
      <c r="B38" s="46"/>
      <c r="C38" s="33"/>
      <c r="D38" s="33"/>
      <c r="E38" s="33"/>
      <c r="F38" s="33"/>
      <c r="G38" s="33"/>
      <c r="H38" s="33"/>
      <c r="I38" s="33"/>
      <c r="J38" s="33"/>
      <c r="K38" s="33"/>
      <c r="L38" s="47"/>
      <c r="M38" s="33"/>
      <c r="N38" s="33"/>
      <c r="O38" s="33"/>
    </row>
    <row r="39" spans="1:15" ht="13.5" thickBot="1">
      <c r="A39" s="46" t="s">
        <v>126</v>
      </c>
      <c r="B39" s="46"/>
      <c r="C39" s="36">
        <f>SUM(C32:C38)</f>
        <v>65180</v>
      </c>
      <c r="D39" s="33"/>
      <c r="E39" s="36">
        <f>SUM(E32:E38)</f>
        <v>14111</v>
      </c>
      <c r="F39" s="33"/>
      <c r="G39" s="36">
        <f>SUM(G32:G38)</f>
        <v>833</v>
      </c>
      <c r="H39" s="33"/>
      <c r="I39" s="36">
        <f>SUM(I32:I38)</f>
        <v>-18563</v>
      </c>
      <c r="J39" s="33"/>
      <c r="K39" s="36">
        <f>SUM(K32:K38)</f>
        <v>61561</v>
      </c>
      <c r="L39" s="47"/>
      <c r="M39" s="36">
        <f>SUM(M32:M38)</f>
        <v>28</v>
      </c>
      <c r="N39" s="33"/>
      <c r="O39" s="36">
        <f>SUM(O32:O38)</f>
        <v>61589</v>
      </c>
    </row>
    <row r="40" spans="1:12" ht="13.5" thickTop="1">
      <c r="A40" s="25"/>
      <c r="B40" s="25"/>
      <c r="C40" s="16"/>
      <c r="D40" s="16"/>
      <c r="E40" s="16"/>
      <c r="F40" s="16"/>
      <c r="G40" s="16"/>
      <c r="H40" s="16"/>
      <c r="I40" s="16"/>
      <c r="J40" s="16"/>
      <c r="K40" s="16"/>
      <c r="L40" s="25"/>
    </row>
    <row r="41" spans="1:12" ht="12.75">
      <c r="A41" s="25"/>
      <c r="B41" s="25"/>
      <c r="C41" s="16"/>
      <c r="D41" s="16"/>
      <c r="E41" s="16"/>
      <c r="F41" s="16"/>
      <c r="G41" s="16"/>
      <c r="H41" s="16"/>
      <c r="I41" s="16"/>
      <c r="J41" s="16"/>
      <c r="K41" s="16"/>
      <c r="L41" s="25"/>
    </row>
    <row r="42" spans="1:12" ht="12.75">
      <c r="A42" s="25"/>
      <c r="B42" s="25"/>
      <c r="C42" s="16"/>
      <c r="D42" s="16"/>
      <c r="E42" s="16"/>
      <c r="F42" s="16"/>
      <c r="G42" s="16"/>
      <c r="H42" s="16"/>
      <c r="I42" s="16"/>
      <c r="J42" s="16"/>
      <c r="K42" s="16"/>
      <c r="L42" s="25"/>
    </row>
    <row r="43" spans="1:12" ht="12.75">
      <c r="A43" s="25"/>
      <c r="B43" s="25"/>
      <c r="C43" s="16"/>
      <c r="D43" s="16"/>
      <c r="E43" s="16"/>
      <c r="F43" s="16"/>
      <c r="G43" s="16"/>
      <c r="H43" s="16"/>
      <c r="I43" s="16"/>
      <c r="J43" s="16"/>
      <c r="K43" s="16"/>
      <c r="L43" s="25"/>
    </row>
    <row r="44" spans="3:11" ht="12.75"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6" t="s">
        <v>51</v>
      </c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2.75">
      <c r="A46" s="6" t="s">
        <v>93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3:11" ht="12.75">
      <c r="C47" s="10"/>
      <c r="D47" s="10"/>
      <c r="E47" s="10"/>
      <c r="F47" s="10"/>
      <c r="G47" s="10"/>
      <c r="H47" s="10"/>
      <c r="I47" s="10"/>
      <c r="J47" s="10"/>
      <c r="K47" s="10"/>
    </row>
    <row r="48" spans="3:11" ht="12.75">
      <c r="C48" s="10"/>
      <c r="D48" s="10"/>
      <c r="E48" s="10"/>
      <c r="F48" s="10"/>
      <c r="G48" s="10"/>
      <c r="H48" s="10"/>
      <c r="I48" s="10"/>
      <c r="J48" s="10"/>
      <c r="K48" s="10"/>
    </row>
    <row r="49" spans="3:13" ht="12.75" hidden="1">
      <c r="C49" s="10"/>
      <c r="D49" s="10"/>
      <c r="E49" s="10"/>
      <c r="F49" s="10"/>
      <c r="G49" s="27" t="s">
        <v>85</v>
      </c>
      <c r="H49" s="10"/>
      <c r="I49" s="10"/>
      <c r="J49" s="10"/>
      <c r="K49" s="10"/>
      <c r="M49" s="10">
        <v>528</v>
      </c>
    </row>
    <row r="50" spans="3:13" ht="12.75" hidden="1">
      <c r="C50" s="10"/>
      <c r="D50" s="10"/>
      <c r="E50" s="10"/>
      <c r="F50" s="10"/>
      <c r="G50" s="27" t="s">
        <v>86</v>
      </c>
      <c r="H50" s="10"/>
      <c r="I50" s="10"/>
      <c r="J50" s="10"/>
      <c r="K50" s="10"/>
      <c r="M50" s="11" t="e">
        <f>#REF!</f>
        <v>#REF!</v>
      </c>
    </row>
    <row r="51" spans="3:13" ht="12.75" hidden="1">
      <c r="C51" s="10"/>
      <c r="D51" s="10"/>
      <c r="E51" s="10"/>
      <c r="F51" s="10"/>
      <c r="G51" s="27" t="s">
        <v>87</v>
      </c>
      <c r="H51" s="10"/>
      <c r="I51" s="10"/>
      <c r="J51" s="10"/>
      <c r="K51" s="10"/>
      <c r="M51" s="10" t="e">
        <f>SUM(M49:M50)</f>
        <v>#REF!</v>
      </c>
    </row>
    <row r="52" spans="1:13" ht="12.75" hidden="1">
      <c r="A52" s="6"/>
      <c r="C52" s="10"/>
      <c r="D52" s="10"/>
      <c r="E52" s="10"/>
      <c r="F52" s="10"/>
      <c r="G52" s="27" t="s">
        <v>88</v>
      </c>
      <c r="H52" s="10"/>
      <c r="I52" s="10"/>
      <c r="J52" s="10"/>
      <c r="K52" s="10"/>
      <c r="M52" s="10">
        <v>-495</v>
      </c>
    </row>
    <row r="53" spans="1:13" ht="13.5" hidden="1" thickBot="1">
      <c r="A53" s="6"/>
      <c r="C53" s="10"/>
      <c r="D53" s="10"/>
      <c r="E53" s="10"/>
      <c r="F53" s="10"/>
      <c r="G53" s="27" t="s">
        <v>89</v>
      </c>
      <c r="H53" s="10"/>
      <c r="I53" s="10"/>
      <c r="J53" s="10"/>
      <c r="K53" s="10"/>
      <c r="M53" s="29" t="e">
        <f>SUM(M51:M52)</f>
        <v>#REF!</v>
      </c>
    </row>
    <row r="54" spans="3:11" ht="12.75">
      <c r="C54" s="10"/>
      <c r="D54" s="10"/>
      <c r="E54" s="10"/>
      <c r="F54" s="10"/>
      <c r="G54" s="10"/>
      <c r="H54" s="10"/>
      <c r="I54" s="10"/>
      <c r="J54" s="10"/>
      <c r="K54" s="10"/>
    </row>
  </sheetData>
  <mergeCells count="1">
    <mergeCell ref="C8:K8"/>
  </mergeCells>
  <printOptions/>
  <pageMargins left="0.75" right="0.2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 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 AICA</dc:creator>
  <cp:keywords/>
  <dc:description/>
  <cp:lastModifiedBy>bcteoh</cp:lastModifiedBy>
  <cp:lastPrinted>2008-10-31T02:45:55Z</cp:lastPrinted>
  <dcterms:created xsi:type="dcterms:W3CDTF">2002-08-29T05:18:02Z</dcterms:created>
  <dcterms:modified xsi:type="dcterms:W3CDTF">2009-01-19T02:34:33Z</dcterms:modified>
  <cp:category/>
  <cp:version/>
  <cp:contentType/>
  <cp:contentStatus/>
</cp:coreProperties>
</file>