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<sst xmlns="http://schemas.openxmlformats.org/spreadsheetml/2006/main" count="148" uniqueCount="110">
  <si>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</si>
  <si>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</si>
  <si>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</si>
  <si>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</si>
  <si>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</si>
  <si>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</si>
  <si>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</si>
  <si>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</si>
  <si>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</si>
  <si>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</si>
  <si>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</si>
  <si>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</si>
  <si>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</si>
  <si>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</si>
  <si>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</si>
  <si>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</si>
  <si>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</si>
  <si>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</si>
  <si>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</si>
  <si>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</si>
  <si>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</si>
  <si>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</si>
  <si>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</si>
  <si>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</si>
  <si>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</si>
  <si>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</si>
  <si>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</si>
  <si>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</si>
  <si>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</si>
  <si>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</si>
  <si>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</si>
  <si>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</si>
  <si>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</si>
  <si>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</si>
  <si>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</si>
  <si>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</si>
  <si>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</si>
  <si>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</si>
  <si>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</si>
  <si>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</si>
  <si>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</si>
  <si>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</si>
  <si>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</si>
  <si>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</si>
  <si>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</si>
  <si>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</si>
  <si>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</si>
  <si>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</si>
  <si>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</si>
  <si>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</si>
  <si>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</si>
  <si>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</si>
  <si>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</si>
  <si>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</si>
  <si>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</si>
  <si>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</si>
  <si>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</si>
  <si>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</si>
  <si>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</si>
  <si>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</si>
  <si>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</si>
  <si>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</si>
  <si>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</si>
  <si>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</si>
  <si>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</si>
  <si>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</si>
  <si>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</si>
  <si>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</si>
  <si>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</si>
  <si>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</si>
  <si>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</si>
  <si>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</si>
  <si>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</si>
  <si>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</si>
  <si>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</si>
  <si>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</si>
  <si>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</si>
  <si>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</si>
  <si>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</si>
  <si>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</si>
  <si>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</si>
  <si>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</si>
  <si>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</si>
  <si>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</si>
  <si>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</si>
  <si>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</si>
  <si>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</si>
  <si>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At 1 April 2003</t>
  </si>
  <si>
    <t>Annual Financial Report for the year ended 31 March 2004)</t>
  </si>
  <si>
    <t>the Annual Financial Report for the year ended 31 March 2004)</t>
  </si>
  <si>
    <t>with the Annual Financial Report for the year ended 31 March 2004)</t>
  </si>
  <si>
    <t>Net loss for the financial year</t>
  </si>
  <si>
    <t>Net loss for the financial period</t>
  </si>
  <si>
    <t>At 1 April 2004</t>
  </si>
  <si>
    <t>for the year ended 30 September 2004</t>
  </si>
  <si>
    <t>30 Sep 04</t>
  </si>
  <si>
    <t>30 Sep 03</t>
  </si>
  <si>
    <t>as at 30 September 2004</t>
  </si>
  <si>
    <t>for the period ended 30 September 2004</t>
  </si>
  <si>
    <t>ended 30 September 2004</t>
  </si>
  <si>
    <t>6 months quarter</t>
  </si>
  <si>
    <t>ended 30 September 2003</t>
  </si>
  <si>
    <t>6 months</t>
  </si>
  <si>
    <t>30 Sep 2003</t>
  </si>
  <si>
    <t>30 Sep 2004</t>
  </si>
  <si>
    <t>Expenses for Corporate Exercise</t>
  </si>
  <si>
    <t>Expenses paid for corporate exercise</t>
  </si>
  <si>
    <t>At 30 September 2004</t>
  </si>
  <si>
    <t>At 30 September 2003</t>
  </si>
  <si>
    <t>6 Months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</si>
</sst>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H1" sqref="H1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94</v>
      </c>
    </row>
    <row r="6" ht="12.75">
      <c r="A6" s="23" t="s">
        <v>81</v>
      </c>
    </row>
    <row r="8" spans="4:10" ht="12.75">
      <c r="D8" s="28" t="s">
        <v>74</v>
      </c>
      <c r="E8" s="28"/>
      <c r="F8" s="28"/>
      <c r="H8" s="28" t="s">
        <v>75</v>
      </c>
      <c r="I8" s="28"/>
      <c r="J8" s="28"/>
    </row>
    <row r="9" spans="4:10" ht="12.75">
      <c r="D9" s="3" t="s">
        <v>3</v>
      </c>
      <c r="F9" s="3" t="s">
        <v>6</v>
      </c>
      <c r="H9" s="3" t="s">
        <v>109</v>
      </c>
      <c r="J9" s="3" t="s">
        <v>109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95</v>
      </c>
      <c r="F12" s="7" t="s">
        <v>96</v>
      </c>
      <c r="H12" s="4" t="str">
        <f>+D12</f>
        <v>30 Sep 04</v>
      </c>
      <c r="J12" s="4" t="str">
        <f>+F12</f>
        <v>30 Sep 03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6721</v>
      </c>
      <c r="E15" s="10"/>
      <c r="F15" s="10">
        <v>5147</v>
      </c>
      <c r="G15" s="10"/>
      <c r="H15" s="10">
        <v>13209</v>
      </c>
      <c r="I15" s="10"/>
      <c r="J15" s="10">
        <v>9967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-8298</v>
      </c>
      <c r="E17" s="10"/>
      <c r="F17" s="10">
        <v>-7308</v>
      </c>
      <c r="G17" s="10"/>
      <c r="H17" s="10">
        <v>-16542</v>
      </c>
      <c r="I17" s="10"/>
      <c r="J17" s="10">
        <v>-12754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57</v>
      </c>
      <c r="E19" s="10"/>
      <c r="F19" s="11">
        <v>128</v>
      </c>
      <c r="G19" s="10"/>
      <c r="H19" s="11">
        <v>187</v>
      </c>
      <c r="I19" s="10"/>
      <c r="J19" s="11">
        <v>316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-1520</v>
      </c>
      <c r="E21" s="10"/>
      <c r="F21" s="10">
        <f>SUM(F15:F20)</f>
        <v>-2033</v>
      </c>
      <c r="G21" s="10"/>
      <c r="H21" s="10">
        <f>SUM(H15:H20)</f>
        <v>-3146</v>
      </c>
      <c r="I21" s="10"/>
      <c r="J21" s="10">
        <f>SUM(J15:J20)</f>
        <v>-2471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-23</v>
      </c>
      <c r="E23" s="10"/>
      <c r="F23" s="10">
        <v>-36</v>
      </c>
      <c r="G23" s="10"/>
      <c r="H23" s="10">
        <v>-37</v>
      </c>
      <c r="I23" s="10"/>
      <c r="J23" s="10">
        <v>-84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0</v>
      </c>
      <c r="E26" s="10"/>
      <c r="F26" s="11">
        <v>0</v>
      </c>
      <c r="G26" s="10"/>
      <c r="H26" s="11">
        <v>0</v>
      </c>
      <c r="I26" s="10"/>
      <c r="J26" s="11">
        <v>0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-1543</v>
      </c>
      <c r="E28" s="10"/>
      <c r="F28" s="10">
        <f>SUM(F21:F27)</f>
        <v>-2069</v>
      </c>
      <c r="G28" s="10"/>
      <c r="H28" s="10">
        <f>SUM(H21:H27)</f>
        <v>-3183</v>
      </c>
      <c r="I28" s="10"/>
      <c r="J28" s="10">
        <f>SUM(J21:J27)</f>
        <v>-2555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-97</v>
      </c>
      <c r="E30" s="16"/>
      <c r="F30" s="16">
        <v>-61</v>
      </c>
      <c r="G30" s="16"/>
      <c r="H30" s="16">
        <v>-172</v>
      </c>
      <c r="I30" s="16"/>
      <c r="J30" s="16">
        <v>-134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0</v>
      </c>
      <c r="E32" s="16"/>
      <c r="F32" s="11">
        <v>0</v>
      </c>
      <c r="G32" s="16"/>
      <c r="H32" s="11">
        <v>0</v>
      </c>
      <c r="I32" s="16"/>
      <c r="J32" s="11">
        <v>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-1640</v>
      </c>
      <c r="E34" s="16"/>
      <c r="F34" s="16">
        <f>SUM(F28:F33)</f>
        <v>-2130</v>
      </c>
      <c r="G34" s="16"/>
      <c r="H34" s="16">
        <f>SUM(H28:H33)</f>
        <v>-3355</v>
      </c>
      <c r="I34" s="16"/>
      <c r="J34" s="16">
        <f>SUM(J28:J33)</f>
        <v>-2689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675</v>
      </c>
      <c r="E36" s="10"/>
      <c r="F36" s="11">
        <v>284</v>
      </c>
      <c r="G36" s="10"/>
      <c r="H36" s="11">
        <v>1383</v>
      </c>
      <c r="I36" s="10"/>
      <c r="J36" s="11">
        <v>571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-965</v>
      </c>
      <c r="E38" s="10"/>
      <c r="F38" s="12">
        <f>SUM(F34:F37)</f>
        <v>-1846</v>
      </c>
      <c r="G38" s="10"/>
      <c r="H38" s="12">
        <f>SUM(H34:H37)</f>
        <v>-1972</v>
      </c>
      <c r="I38" s="10"/>
      <c r="J38" s="12">
        <f>SUM(J34:J37)</f>
        <v>-2118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-0.74</v>
      </c>
      <c r="E42" s="10"/>
      <c r="F42" s="26">
        <v>-1.42</v>
      </c>
      <c r="G42" s="10"/>
      <c r="H42" s="26">
        <v>-1.51</v>
      </c>
      <c r="I42" s="27"/>
      <c r="J42" s="26">
        <v>-1.62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88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F22" sqref="F22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97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38260</v>
      </c>
      <c r="H8" s="4">
        <v>37711</v>
      </c>
    </row>
    <row r="9" spans="6:8" ht="12.75">
      <c r="F9" s="3">
        <v>2004</v>
      </c>
      <c r="H9" s="3">
        <v>2004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23562</v>
      </c>
      <c r="G13" s="10"/>
      <c r="H13" s="10">
        <v>23033</v>
      </c>
    </row>
    <row r="14" spans="1:8" ht="12.75">
      <c r="A14" t="s">
        <v>21</v>
      </c>
      <c r="F14" s="10">
        <v>2003</v>
      </c>
      <c r="G14" s="10"/>
      <c r="H14" s="10">
        <v>2003</v>
      </c>
    </row>
    <row r="15" spans="1:8" ht="12.75">
      <c r="A15" t="s">
        <v>22</v>
      </c>
      <c r="F15" s="10">
        <v>492</v>
      </c>
      <c r="G15" s="10"/>
      <c r="H15" s="10">
        <v>492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26057</v>
      </c>
      <c r="G17" s="10"/>
      <c r="H17" s="10">
        <f>SUM(H13:H16)</f>
        <v>25528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6759</v>
      </c>
      <c r="G20" s="10"/>
      <c r="H20" s="13">
        <v>4217</v>
      </c>
    </row>
    <row r="21" spans="1:8" ht="12.75">
      <c r="A21" t="s">
        <v>26</v>
      </c>
      <c r="F21" s="13">
        <v>2605</v>
      </c>
      <c r="G21" s="10"/>
      <c r="H21" s="13">
        <v>1604</v>
      </c>
    </row>
    <row r="22" spans="1:8" ht="12.75">
      <c r="A22" t="s">
        <v>78</v>
      </c>
      <c r="F22" s="14">
        <v>48301</v>
      </c>
      <c r="G22" s="10"/>
      <c r="H22" s="14">
        <v>54432</v>
      </c>
    </row>
    <row r="23" spans="6:8" ht="12.75">
      <c r="F23" s="13"/>
      <c r="G23" s="10"/>
      <c r="H23" s="13"/>
    </row>
    <row r="24" spans="6:8" ht="12.75">
      <c r="F24" s="14">
        <f>SUM(F20:F23)</f>
        <v>57665</v>
      </c>
      <c r="G24" s="10"/>
      <c r="H24" s="14">
        <f>SUM(H20:H23)</f>
        <v>60253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2667</v>
      </c>
      <c r="G27" s="10"/>
      <c r="H27" s="13">
        <v>3233</v>
      </c>
    </row>
    <row r="28" spans="1:8" ht="12.75">
      <c r="A28" t="s">
        <v>29</v>
      </c>
      <c r="F28" s="13">
        <v>3374</v>
      </c>
      <c r="G28" s="10"/>
      <c r="H28" s="13">
        <v>1086</v>
      </c>
    </row>
    <row r="29" spans="1:8" ht="12.75">
      <c r="A29" t="s">
        <v>13</v>
      </c>
      <c r="F29" s="13">
        <v>268</v>
      </c>
      <c r="G29" s="10"/>
      <c r="H29" s="13">
        <v>244</v>
      </c>
    </row>
    <row r="30" spans="1:8" ht="12.75">
      <c r="A30" t="s">
        <v>76</v>
      </c>
      <c r="F30" s="14">
        <v>0</v>
      </c>
      <c r="G30" s="10"/>
      <c r="H30" s="14">
        <v>0</v>
      </c>
    </row>
    <row r="31" spans="6:8" ht="12.75">
      <c r="F31" s="13"/>
      <c r="G31" s="10"/>
      <c r="H31" s="13"/>
    </row>
    <row r="32" spans="6:8" ht="12.75">
      <c r="F32" s="14">
        <f>SUM(F27:F31)</f>
        <v>6309</v>
      </c>
      <c r="G32" s="10"/>
      <c r="H32" s="14">
        <f>SUM(H27:H31)</f>
        <v>4563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51356</v>
      </c>
      <c r="G34" s="10"/>
      <c r="H34" s="11">
        <f>+H24-H32</f>
        <v>55690</v>
      </c>
    </row>
    <row r="35" spans="6:8" ht="12.75">
      <c r="F35" s="10"/>
      <c r="G35" s="10"/>
      <c r="H35" s="10"/>
    </row>
    <row r="36" spans="6:8" ht="13.5" thickBot="1">
      <c r="F36" s="15">
        <f>+F17+F34</f>
        <v>77413</v>
      </c>
      <c r="G36" s="10"/>
      <c r="H36" s="15">
        <f>+H17+H34</f>
        <v>81218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10494</v>
      </c>
      <c r="G40" s="10"/>
      <c r="H40" s="11">
        <v>12918</v>
      </c>
    </row>
    <row r="41" spans="6:8" ht="12.75">
      <c r="F41" s="10">
        <f>SUM(F39:F40)</f>
        <v>75674</v>
      </c>
      <c r="G41" s="10"/>
      <c r="H41" s="10">
        <f>SUM(H39:H40)</f>
        <v>78098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773</v>
      </c>
      <c r="G44" s="10"/>
      <c r="H44" s="10">
        <v>2154</v>
      </c>
    </row>
    <row r="45" spans="1:8" ht="12.75">
      <c r="A45" t="s">
        <v>35</v>
      </c>
      <c r="F45" s="11">
        <v>966</v>
      </c>
      <c r="G45" s="10"/>
      <c r="H45" s="11">
        <v>966</v>
      </c>
    </row>
    <row r="46" spans="6:8" ht="12.75">
      <c r="F46" s="10"/>
      <c r="G46" s="10"/>
      <c r="H46" s="10"/>
    </row>
    <row r="47" spans="6:8" ht="13.5" thickBot="1">
      <c r="F47" s="15">
        <f>SUM(F41:F46)</f>
        <v>77413</v>
      </c>
      <c r="G47" s="10"/>
      <c r="H47" s="15">
        <f>SUM(H41:H46)</f>
        <v>81218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88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26">
      <selection activeCell="F8" sqref="F8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98</v>
      </c>
    </row>
    <row r="6" ht="12.75">
      <c r="A6" s="23" t="s">
        <v>81</v>
      </c>
    </row>
    <row r="7" spans="6:8" ht="12.75">
      <c r="F7" s="3" t="s">
        <v>102</v>
      </c>
      <c r="H7" s="3" t="s">
        <v>102</v>
      </c>
    </row>
    <row r="8" spans="6:8" ht="12.75">
      <c r="F8" s="4" t="s">
        <v>37</v>
      </c>
      <c r="H8" s="4" t="s">
        <v>37</v>
      </c>
    </row>
    <row r="9" spans="6:8" ht="12.75">
      <c r="F9" s="8" t="s">
        <v>104</v>
      </c>
      <c r="H9" s="8" t="s">
        <v>103</v>
      </c>
    </row>
    <row r="10" spans="6:8" ht="12.75">
      <c r="F10" s="3" t="s">
        <v>8</v>
      </c>
      <c r="H10" s="3" t="s">
        <v>8</v>
      </c>
    </row>
    <row r="11" ht="12.75">
      <c r="A11" s="1" t="s">
        <v>38</v>
      </c>
    </row>
    <row r="12" spans="1:8" ht="12.75">
      <c r="A12" t="s">
        <v>39</v>
      </c>
      <c r="F12" s="10">
        <v>11650</v>
      </c>
      <c r="G12" s="10"/>
      <c r="H12" s="10">
        <v>9267</v>
      </c>
    </row>
    <row r="13" spans="1:8" ht="12.75">
      <c r="A13" t="s">
        <v>40</v>
      </c>
      <c r="F13" s="11">
        <v>-18891</v>
      </c>
      <c r="G13" s="10"/>
      <c r="H13" s="11">
        <v>-10685</v>
      </c>
    </row>
    <row r="14" spans="1:8" ht="12.75">
      <c r="A14" t="s">
        <v>41</v>
      </c>
      <c r="F14" s="10">
        <f>SUM(F12:F13)</f>
        <v>-7241</v>
      </c>
      <c r="G14" s="10"/>
      <c r="H14" s="10">
        <f>SUM(H12:H13)</f>
        <v>-1418</v>
      </c>
    </row>
    <row r="15" spans="6:8" ht="12.75">
      <c r="F15" s="10"/>
      <c r="G15" s="10"/>
      <c r="H15" s="10"/>
    </row>
    <row r="16" spans="1:8" ht="12.75">
      <c r="A16" t="s">
        <v>42</v>
      </c>
      <c r="F16" s="17">
        <v>0</v>
      </c>
      <c r="G16" s="10"/>
      <c r="H16" s="17">
        <v>0</v>
      </c>
    </row>
    <row r="17" spans="1:8" ht="12.75">
      <c r="A17" t="s">
        <v>43</v>
      </c>
      <c r="F17" s="14">
        <v>-189</v>
      </c>
      <c r="G17" s="10"/>
      <c r="H17" s="14">
        <v>-95</v>
      </c>
    </row>
    <row r="18" spans="6:8" ht="12.75">
      <c r="F18" s="18">
        <f>SUM(F16:F17)</f>
        <v>-189</v>
      </c>
      <c r="G18" s="10"/>
      <c r="H18" s="18">
        <f>SUM(H16:H17)</f>
        <v>-95</v>
      </c>
    </row>
    <row r="19" spans="1:8" ht="12.75">
      <c r="A19" t="s">
        <v>44</v>
      </c>
      <c r="F19" s="10">
        <f>+F14+F18</f>
        <v>-7430</v>
      </c>
      <c r="G19" s="10"/>
      <c r="H19" s="10">
        <f>+H14+H18</f>
        <v>-1513</v>
      </c>
    </row>
    <row r="20" spans="6:8" ht="12.75">
      <c r="F20" s="10"/>
      <c r="G20" s="10"/>
      <c r="H20" s="10"/>
    </row>
    <row r="21" spans="1:8" ht="12.75">
      <c r="A21" s="1" t="s">
        <v>65</v>
      </c>
      <c r="F21" s="10"/>
      <c r="G21" s="10"/>
      <c r="H21" s="10"/>
    </row>
    <row r="22" spans="1:8" ht="12.75">
      <c r="A22" s="22" t="s">
        <v>71</v>
      </c>
      <c r="F22" s="17">
        <v>3</v>
      </c>
      <c r="G22" s="10"/>
      <c r="H22" s="17">
        <v>12</v>
      </c>
    </row>
    <row r="23" spans="1:8" ht="12.75">
      <c r="A23" s="22" t="s">
        <v>72</v>
      </c>
      <c r="F23" s="13">
        <v>0</v>
      </c>
      <c r="G23" s="10"/>
      <c r="H23" s="13">
        <v>2001</v>
      </c>
    </row>
    <row r="24" spans="1:8" ht="12.75">
      <c r="A24" s="22" t="s">
        <v>79</v>
      </c>
      <c r="F24" s="13">
        <v>-1180</v>
      </c>
      <c r="G24" s="10"/>
      <c r="H24" s="13">
        <v>-142</v>
      </c>
    </row>
    <row r="25" spans="1:8" ht="12.75">
      <c r="A25" s="22" t="s">
        <v>85</v>
      </c>
      <c r="F25" s="13">
        <v>0</v>
      </c>
      <c r="G25" s="10"/>
      <c r="H25" s="13">
        <v>501</v>
      </c>
    </row>
    <row r="26" spans="1:8" ht="12.75">
      <c r="A26" s="22" t="s">
        <v>73</v>
      </c>
      <c r="F26" s="14">
        <v>639</v>
      </c>
      <c r="G26" s="10"/>
      <c r="H26" s="14">
        <v>847</v>
      </c>
    </row>
    <row r="27" spans="1:8" ht="12.75">
      <c r="A27" s="22"/>
      <c r="F27" s="16">
        <f>SUM(F22:F26)</f>
        <v>-538</v>
      </c>
      <c r="G27" s="10"/>
      <c r="H27" s="16">
        <f>SUM(H22:H26)</f>
        <v>3219</v>
      </c>
    </row>
    <row r="28" spans="1:8" ht="12.75">
      <c r="A28" s="22"/>
      <c r="F28" s="10"/>
      <c r="G28" s="10"/>
      <c r="H28" s="10"/>
    </row>
    <row r="29" spans="1:8" ht="12.75">
      <c r="A29" s="1" t="s">
        <v>66</v>
      </c>
      <c r="F29" s="10"/>
      <c r="G29" s="10"/>
      <c r="H29" s="10"/>
    </row>
    <row r="30" spans="1:8" ht="12.75">
      <c r="A30" s="22" t="s">
        <v>106</v>
      </c>
      <c r="F30" s="10">
        <v>-452</v>
      </c>
      <c r="G30" s="10"/>
      <c r="H30" s="10">
        <v>0</v>
      </c>
    </row>
    <row r="31" spans="1:8" ht="12.75">
      <c r="A31" t="s">
        <v>45</v>
      </c>
      <c r="F31" s="11">
        <v>0</v>
      </c>
      <c r="G31" s="10"/>
      <c r="H31" s="11">
        <v>-4</v>
      </c>
    </row>
    <row r="32" spans="6:8" ht="12.75">
      <c r="F32" s="10"/>
      <c r="G32" s="10"/>
      <c r="H32" s="10"/>
    </row>
    <row r="33" spans="1:8" ht="12.75">
      <c r="A33" s="1" t="s">
        <v>46</v>
      </c>
      <c r="F33" s="10">
        <f>+F19+F27+F30+F31</f>
        <v>-8420</v>
      </c>
      <c r="G33" s="10"/>
      <c r="H33" s="10">
        <f>+H19+H27+H30+H31</f>
        <v>1702</v>
      </c>
    </row>
    <row r="34" spans="6:8" ht="12.75">
      <c r="F34" s="10"/>
      <c r="G34" s="10"/>
      <c r="H34" s="10"/>
    </row>
    <row r="35" spans="1:8" ht="12.75">
      <c r="A35" s="1" t="s">
        <v>80</v>
      </c>
      <c r="F35" s="11">
        <v>54346</v>
      </c>
      <c r="G35" s="10"/>
      <c r="H35" s="11">
        <v>58481</v>
      </c>
    </row>
    <row r="36" spans="6:8" ht="12.75">
      <c r="F36" s="10"/>
      <c r="G36" s="10"/>
      <c r="H36" s="10"/>
    </row>
    <row r="37" spans="1:8" ht="13.5" thickBot="1">
      <c r="A37" s="1" t="s">
        <v>47</v>
      </c>
      <c r="F37" s="15">
        <f>SUM(F33:F36)</f>
        <v>45926</v>
      </c>
      <c r="G37" s="10"/>
      <c r="H37" s="15">
        <f>SUM(H33:H36)</f>
        <v>60183</v>
      </c>
    </row>
    <row r="38" ht="13.5" thickTop="1"/>
    <row r="41" ht="12.75">
      <c r="A41" s="21"/>
    </row>
    <row r="42" ht="12.75">
      <c r="A42" s="21"/>
    </row>
    <row r="46" ht="12.75">
      <c r="A46" s="6" t="s">
        <v>48</v>
      </c>
    </row>
    <row r="47" ht="12.75">
      <c r="A47" s="6" t="s">
        <v>89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workbookViewId="0" topLeftCell="A15">
      <selection activeCell="A36" sqref="A36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98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100</v>
      </c>
    </row>
    <row r="13" ht="12.75">
      <c r="A13" s="9" t="s">
        <v>99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93</v>
      </c>
      <c r="C16" s="10">
        <v>65180</v>
      </c>
      <c r="D16" s="10"/>
      <c r="E16" s="10">
        <v>14111</v>
      </c>
      <c r="F16" s="10"/>
      <c r="G16" s="10">
        <v>812</v>
      </c>
      <c r="H16" s="10"/>
      <c r="I16" s="10">
        <v>-2005</v>
      </c>
      <c r="J16" s="10"/>
      <c r="K16" s="10">
        <f>SUM(C16:J16)</f>
        <v>78098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t="s">
        <v>91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-1972</v>
      </c>
      <c r="J18" s="10"/>
      <c r="K18" s="10">
        <f>SUM(C18:J18)</f>
        <v>-1972</v>
      </c>
    </row>
    <row r="19" spans="3:11" ht="12.75"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t="s">
        <v>105</v>
      </c>
      <c r="C20" s="10">
        <v>0</v>
      </c>
      <c r="D20" s="10"/>
      <c r="E20" s="10">
        <v>-452</v>
      </c>
      <c r="F20" s="10"/>
      <c r="G20" s="10">
        <v>0</v>
      </c>
      <c r="H20" s="10"/>
      <c r="I20" s="10">
        <v>0</v>
      </c>
      <c r="J20" s="10"/>
      <c r="K20" s="10">
        <f>SUM(C20:J20)</f>
        <v>-452</v>
      </c>
    </row>
    <row r="21" spans="3:11" ht="12.75">
      <c r="C21" s="11"/>
      <c r="D21" s="10"/>
      <c r="E21" s="11"/>
      <c r="F21" s="10"/>
      <c r="G21" s="11"/>
      <c r="H21" s="10"/>
      <c r="I21" s="11"/>
      <c r="J21" s="10"/>
      <c r="K21" s="11"/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 thickBot="1">
      <c r="A23" t="s">
        <v>107</v>
      </c>
      <c r="C23" s="12">
        <f>SUM(C16:C22)</f>
        <v>65180</v>
      </c>
      <c r="D23" s="10"/>
      <c r="E23" s="12">
        <f>SUM(E16:E22)</f>
        <v>13659</v>
      </c>
      <c r="F23" s="10"/>
      <c r="G23" s="12">
        <f>SUM(G16:G22)</f>
        <v>812</v>
      </c>
      <c r="H23" s="10"/>
      <c r="I23" s="12">
        <f>SUM(I16:I22)</f>
        <v>-3977</v>
      </c>
      <c r="J23" s="10"/>
      <c r="K23" s="12">
        <f>SUM(K16:K22)</f>
        <v>75674</v>
      </c>
    </row>
    <row r="24" spans="3:11" ht="13.5" thickTop="1">
      <c r="C24" s="10"/>
      <c r="D24" s="10"/>
      <c r="E24" s="10"/>
      <c r="F24" s="10"/>
      <c r="G24" s="10"/>
      <c r="H24" s="10"/>
      <c r="I24" s="10"/>
      <c r="J24" s="10"/>
      <c r="K24" s="10"/>
    </row>
    <row r="25" spans="1:12" ht="12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1" t="s">
        <v>100</v>
      </c>
      <c r="L26" s="25"/>
    </row>
    <row r="27" spans="1:12" ht="12.75">
      <c r="A27" s="9" t="s">
        <v>101</v>
      </c>
      <c r="L27" s="25"/>
    </row>
    <row r="28" spans="3:12" ht="12.75">
      <c r="C28" s="10"/>
      <c r="D28" s="10"/>
      <c r="E28" s="10"/>
      <c r="F28" s="10"/>
      <c r="G28" s="10"/>
      <c r="H28" s="10"/>
      <c r="I28" s="10"/>
      <c r="J28" s="10"/>
      <c r="K28" s="10"/>
      <c r="L28" s="25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25"/>
    </row>
    <row r="30" spans="1:12" ht="12.75">
      <c r="A30" t="s">
        <v>87</v>
      </c>
      <c r="C30" s="10">
        <v>65180</v>
      </c>
      <c r="D30" s="10"/>
      <c r="E30" s="10">
        <v>14120</v>
      </c>
      <c r="F30" s="10"/>
      <c r="G30" s="10">
        <v>1100</v>
      </c>
      <c r="H30" s="10"/>
      <c r="I30" s="10">
        <v>1420</v>
      </c>
      <c r="J30" s="10"/>
      <c r="K30" s="10">
        <f>SUM(C30:J30)</f>
        <v>81820</v>
      </c>
      <c r="L30" s="25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25"/>
    </row>
    <row r="32" spans="1:12" ht="12.75">
      <c r="A32" t="s">
        <v>92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v>-2118</v>
      </c>
      <c r="J32" s="10"/>
      <c r="K32" s="10">
        <f>SUM(C32:J32)</f>
        <v>-2118</v>
      </c>
      <c r="L32" s="25"/>
    </row>
    <row r="33" spans="3:12" ht="12.75">
      <c r="C33" s="11"/>
      <c r="D33" s="10"/>
      <c r="E33" s="11"/>
      <c r="F33" s="10"/>
      <c r="G33" s="11"/>
      <c r="H33" s="10"/>
      <c r="I33" s="11"/>
      <c r="J33" s="10"/>
      <c r="K33" s="11"/>
      <c r="L33" s="25"/>
    </row>
    <row r="34" spans="3:12" ht="12.75">
      <c r="C34" s="10"/>
      <c r="D34" s="10"/>
      <c r="E34" s="10"/>
      <c r="F34" s="10"/>
      <c r="G34" s="10"/>
      <c r="H34" s="10"/>
      <c r="I34" s="10"/>
      <c r="J34" s="10"/>
      <c r="K34" s="10"/>
      <c r="L34" s="25"/>
    </row>
    <row r="35" spans="1:12" ht="13.5" thickBot="1">
      <c r="A35" t="s">
        <v>108</v>
      </c>
      <c r="C35" s="12">
        <f>SUM(C30:C34)</f>
        <v>65180</v>
      </c>
      <c r="D35" s="10"/>
      <c r="E35" s="12">
        <f>SUM(E30:E34)</f>
        <v>14120</v>
      </c>
      <c r="F35" s="10"/>
      <c r="G35" s="12">
        <f>SUM(G30:G34)</f>
        <v>1100</v>
      </c>
      <c r="H35" s="10"/>
      <c r="I35" s="12">
        <f>SUM(I30:I34)</f>
        <v>-698</v>
      </c>
      <c r="J35" s="10"/>
      <c r="K35" s="12">
        <f>SUM(K30:K34)</f>
        <v>79702</v>
      </c>
      <c r="L35" s="25"/>
    </row>
    <row r="36" spans="1:12" ht="13.5" thickTop="1">
      <c r="A36" s="25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25"/>
    </row>
    <row r="37" spans="1:12" ht="12.75">
      <c r="A37" s="25"/>
      <c r="B37" s="25"/>
      <c r="C37" s="16"/>
      <c r="D37" s="16"/>
      <c r="E37" s="16"/>
      <c r="F37" s="16"/>
      <c r="G37" s="16"/>
      <c r="H37" s="16"/>
      <c r="I37" s="16"/>
      <c r="J37" s="16"/>
      <c r="K37" s="16"/>
      <c r="L37" s="25"/>
    </row>
    <row r="38" spans="3:11" ht="12.75"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6" t="s">
        <v>59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90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6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6"/>
      <c r="C48" s="10"/>
      <c r="D48" s="10"/>
      <c r="E48" s="10"/>
      <c r="F48" s="10"/>
      <c r="G48" s="10"/>
      <c r="H48" s="10"/>
      <c r="I48" s="10"/>
      <c r="J48" s="10"/>
      <c r="K48" s="10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Account</cp:lastModifiedBy>
  <cp:lastPrinted>2004-11-02T11:58:35Z</cp:lastPrinted>
  <dcterms:created xsi:type="dcterms:W3CDTF">2002-08-29T05:18:02Z</dcterms:created>
  <dcterms:modified xsi:type="dcterms:W3CDTF">2004-11-22T03:44:13Z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