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80" windowWidth="12045" windowHeight="6375" activeTab="5"/>
  </bookViews>
  <sheets>
    <sheet name="P&amp;L" sheetId="1" r:id="rId1"/>
    <sheet name="BS" sheetId="2" r:id="rId2"/>
    <sheet name="Cashflow" sheetId="3" r:id="rId3"/>
    <sheet name="Equity" sheetId="4" r:id="rId4"/>
    <sheet name="Gains-Losses" sheetId="5" r:id="rId5"/>
    <sheet name="Notes-ANF" sheetId="6" r:id="rId6"/>
    <sheet name="Quarterly" sheetId="7" r:id="rId7"/>
  </sheets>
  <definedNames>
    <definedName name="_xlnm.Print_Area" localSheetId="1">'BS'!$A$1:$F$58</definedName>
    <definedName name="_xlnm.Print_Area" localSheetId="2">'Cashflow'!$A$1:$G$48</definedName>
    <definedName name="_xlnm.Print_Area" localSheetId="3">'Equity'!$A$1:$P$39</definedName>
    <definedName name="_xlnm.Print_Area" localSheetId="4">'Gains-Losses'!$A$1:$G$32</definedName>
    <definedName name="_xlnm.Print_Area" localSheetId="5">'Notes-ANF'!$A$1:$I$170</definedName>
    <definedName name="_xlnm.Print_Area" localSheetId="0">'P&amp;L'!$A$1:$I$65</definedName>
    <definedName name="_xlnm.Print_Area" localSheetId="6">'Quarterly'!#REF!</definedName>
    <definedName name="_xlnm.Print_Titles" localSheetId="5">'Notes-ANF'!$1:$6</definedName>
    <definedName name="_xlnm.Print_Titles" localSheetId="0">'P&amp;L'!$1:$14</definedName>
  </definedNames>
  <calcPr fullCalcOnLoad="1"/>
</workbook>
</file>

<file path=xl/sharedStrings.xml><?xml version="1.0" encoding="utf-8"?>
<sst xmlns="http://schemas.openxmlformats.org/spreadsheetml/2006/main" count="352" uniqueCount="281">
  <si>
    <t>GOH BAN HUAT BERHAD (1713-A)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</si>
  <si>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</si>
  <si>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</si>
  <si>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</si>
  <si>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</si>
  <si>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</si>
  <si>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</si>
  <si>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</si>
  <si>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</si>
  <si>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</si>
  <si>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</si>
  <si>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</si>
  <si>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Revenue</t>
  </si>
  <si>
    <t>Finance cost</t>
  </si>
  <si>
    <t xml:space="preserve"> </t>
  </si>
  <si>
    <t xml:space="preserve">Minority interests </t>
  </si>
  <si>
    <t>Minority interests</t>
  </si>
  <si>
    <t xml:space="preserve">    (a)</t>
  </si>
  <si>
    <t>Basic (based on ordinary</t>
  </si>
  <si>
    <t>shares - sen)</t>
  </si>
  <si>
    <t xml:space="preserve">   (b)</t>
  </si>
  <si>
    <t>Fully diluted (based on ordinary</t>
  </si>
  <si>
    <t>1.</t>
  </si>
  <si>
    <t>Property, plant and equipment</t>
  </si>
  <si>
    <t>2.</t>
  </si>
  <si>
    <t>Investment Property</t>
  </si>
  <si>
    <t>3.</t>
  </si>
  <si>
    <t>4.</t>
  </si>
  <si>
    <t>5.</t>
  </si>
  <si>
    <t>6.</t>
  </si>
  <si>
    <t>Intangible assets</t>
  </si>
  <si>
    <t>7.</t>
  </si>
  <si>
    <t xml:space="preserve"> - Inventories</t>
  </si>
  <si>
    <t xml:space="preserve">   </t>
  </si>
  <si>
    <t>8.</t>
  </si>
  <si>
    <t>Current Liabilities</t>
  </si>
  <si>
    <t xml:space="preserve"> - Provision for taxation</t>
  </si>
  <si>
    <t>9.</t>
  </si>
  <si>
    <t>Net current asset</t>
  </si>
  <si>
    <t>10.</t>
  </si>
  <si>
    <t>Shareholders' Fund</t>
  </si>
  <si>
    <t>Share Capital</t>
  </si>
  <si>
    <t>Reserves</t>
  </si>
  <si>
    <t>11.</t>
  </si>
  <si>
    <t>12.</t>
  </si>
  <si>
    <t>13.</t>
  </si>
  <si>
    <t>14.</t>
  </si>
  <si>
    <t>15.</t>
  </si>
  <si>
    <t>Notes to the Quarterly Report</t>
  </si>
  <si>
    <t>Accounting Policies</t>
  </si>
  <si>
    <t xml:space="preserve">The same accounting policies and methods of computation used in the preparation of the Group's </t>
  </si>
  <si>
    <t>quarterly financial statements.</t>
  </si>
  <si>
    <t>Exceptional items.</t>
  </si>
  <si>
    <t>There were no exceptional items during the financial quarter under review.</t>
  </si>
  <si>
    <t>Extraordinary items.</t>
  </si>
  <si>
    <t>There were no extraordinary items during the financial quarter.</t>
  </si>
  <si>
    <t>Taxation.</t>
  </si>
  <si>
    <t>Taxation consist of the following : -</t>
  </si>
  <si>
    <t>CUMULATIVE</t>
  </si>
  <si>
    <t>YEAR TO DATE</t>
  </si>
  <si>
    <t>Current</t>
  </si>
  <si>
    <t>Profit/Loss on sale of unquoted investments and/or properties.</t>
  </si>
  <si>
    <t xml:space="preserve">There were no disposal of investments or properties during the financial quarter under review. </t>
  </si>
  <si>
    <t>Quoted Securities.</t>
  </si>
  <si>
    <t>There were no purchases or disposals of quoted securities during the financial quarter under review.</t>
  </si>
  <si>
    <t>Changes in the composition of the group.</t>
  </si>
  <si>
    <t>There were no changes in the composition of the Group during the financial quarter under review.</t>
  </si>
  <si>
    <t>Status of Corporate Proposals.</t>
  </si>
  <si>
    <t>Issuances of repayment of debt and equity securities.</t>
  </si>
  <si>
    <t>There were no issuance or repayment of debts and equity securities during the financial quarter</t>
  </si>
  <si>
    <t>under review.</t>
  </si>
  <si>
    <t>Group borrowings and debt securities.</t>
  </si>
  <si>
    <t>The tenure of Group borrowings classified as short and long term categories are as follows :-</t>
  </si>
  <si>
    <t>Short term  -   secured</t>
  </si>
  <si>
    <t xml:space="preserve">                 -   unsecured</t>
  </si>
  <si>
    <t>Long term  -   secured</t>
  </si>
  <si>
    <t>Contingent Liabilities.</t>
  </si>
  <si>
    <t>Contingent liabilities of the Group comprise the following  :-</t>
  </si>
  <si>
    <t>In respect of corporate guarantees given by the</t>
  </si>
  <si>
    <t>Company for bank facilities granted to subsidiaries</t>
  </si>
  <si>
    <t>Financial Instruments with Off Balance Sheet Risk.</t>
  </si>
  <si>
    <t>There were no off balance sheet financial instruments during the financial quarter under review.</t>
  </si>
  <si>
    <t>Material Litigation.</t>
  </si>
  <si>
    <t>There were no material litigation involving the Group during the financial quarter under review.</t>
  </si>
  <si>
    <t>Segmental Reporting.</t>
  </si>
  <si>
    <t>The Group operates predominantly in three industry segments.</t>
  </si>
  <si>
    <t>PROFIT</t>
  </si>
  <si>
    <t>BEFORE</t>
  </si>
  <si>
    <t>ASSETS</t>
  </si>
  <si>
    <t>SEGMENTS</t>
  </si>
  <si>
    <t>TURNOVER</t>
  </si>
  <si>
    <t>TAX</t>
  </si>
  <si>
    <t>EMPLOYED</t>
  </si>
  <si>
    <t>Manufacturing</t>
  </si>
  <si>
    <t>Trading</t>
  </si>
  <si>
    <t>Properties</t>
  </si>
  <si>
    <t xml:space="preserve">Information on the Group's operations by geographical segments is not presented as the overseas </t>
  </si>
  <si>
    <t>subsidiary's operations is not significant to the Group.</t>
  </si>
  <si>
    <t>Comparisons with the preceding Quarter's Results.</t>
  </si>
  <si>
    <t>16.</t>
  </si>
  <si>
    <t>Review of the Performance</t>
  </si>
  <si>
    <t>17.</t>
  </si>
  <si>
    <t>Subsequent Material Events.</t>
  </si>
  <si>
    <t>There is no material change in the Group's operation for the current quarter as compared with the</t>
  </si>
  <si>
    <t>preceding quarter.</t>
  </si>
  <si>
    <t>18.</t>
  </si>
  <si>
    <t>Seasonality or Cyclicality of Operations.</t>
  </si>
  <si>
    <t>19.</t>
  </si>
  <si>
    <t>Current Year Prospects.</t>
  </si>
  <si>
    <t>20.</t>
  </si>
  <si>
    <t>Variance of Actual Results from Forecasted Profit and Shortfall in the Profit Guarantee.</t>
  </si>
  <si>
    <t>Not applicable.</t>
  </si>
  <si>
    <t>Dividend.</t>
  </si>
  <si>
    <t>No dividends are recommended for this quarter.</t>
  </si>
  <si>
    <t>BY ORDER OF THE BOARD</t>
  </si>
  <si>
    <t>GOH BAN HUAT BERHAD</t>
  </si>
  <si>
    <t>COMPANY SECRETARY</t>
  </si>
  <si>
    <t>NG YIM KONG</t>
  </si>
  <si>
    <t>(LS 0008343)</t>
  </si>
  <si>
    <t>Kuala Lumpur</t>
  </si>
  <si>
    <t>Investment in Associate and Joint Ventures</t>
  </si>
  <si>
    <t>Other investments</t>
  </si>
  <si>
    <t>Current Assets</t>
  </si>
  <si>
    <t xml:space="preserve"> - Cash and cash equivalents</t>
  </si>
  <si>
    <t xml:space="preserve"> - Trade and Other Receivables</t>
  </si>
  <si>
    <t xml:space="preserve"> - Trade and Other Payables</t>
  </si>
  <si>
    <t xml:space="preserve"> - Overdraft and Short term borrowings</t>
  </si>
  <si>
    <t>Non-Current Liabilities</t>
  </si>
  <si>
    <t xml:space="preserve"> -  Borrowings</t>
  </si>
  <si>
    <t xml:space="preserve"> -  Bonds (Debt Securities)</t>
  </si>
  <si>
    <t xml:space="preserve"> -  Deferred taxation</t>
  </si>
  <si>
    <t>Operating Expenses</t>
  </si>
  <si>
    <t>Other Operating Income</t>
  </si>
  <si>
    <t>Investing Results</t>
  </si>
  <si>
    <t>Taxation</t>
  </si>
  <si>
    <t>Cash flows from operating activities</t>
  </si>
  <si>
    <t>Adjustments for non-cash flow :-</t>
  </si>
  <si>
    <t>Non-cash items</t>
  </si>
  <si>
    <t>Non-operating items (investing/financing)</t>
  </si>
  <si>
    <t>Operating profit before changes in</t>
  </si>
  <si>
    <t>working capital</t>
  </si>
  <si>
    <t>Changes in working capital</t>
  </si>
  <si>
    <t>Net change in current assets</t>
  </si>
  <si>
    <t>Net change in current liabilities</t>
  </si>
  <si>
    <t>Net cash flows from operating activities</t>
  </si>
  <si>
    <t>Cash flows from financing activities</t>
  </si>
  <si>
    <t>Transactions with owners as owners</t>
  </si>
  <si>
    <t>Bank borrowings</t>
  </si>
  <si>
    <t>Net change in Cash &amp; Cash Equivalents</t>
  </si>
  <si>
    <t xml:space="preserve">Cash &amp; Cash Equivalents at beginning of the </t>
  </si>
  <si>
    <t>year/period</t>
  </si>
  <si>
    <t>Cash &amp; Cash Equivalents at end of the year/</t>
  </si>
  <si>
    <t>period</t>
  </si>
  <si>
    <t>CONDENSED CONSOLIDATED STATEMENT OF CHANGES</t>
  </si>
  <si>
    <t>Capital</t>
  </si>
  <si>
    <t>Retained</t>
  </si>
  <si>
    <t>Profits</t>
  </si>
  <si>
    <t>Total</t>
  </si>
  <si>
    <t>Movements during the period (cumulative)</t>
  </si>
  <si>
    <t>CONDENSED CONSOLIDATED STATEMENT OF RECOGNISED</t>
  </si>
  <si>
    <t>Surplus / (Deficit) on revaluation</t>
  </si>
  <si>
    <t>Others</t>
  </si>
  <si>
    <t>Net gains / (losses) not recognised in the</t>
  </si>
  <si>
    <t>income statement</t>
  </si>
  <si>
    <t>Total recognised gains and losses</t>
  </si>
  <si>
    <t>Debt securities issued</t>
  </si>
  <si>
    <t>Cash flows from investing activities</t>
  </si>
  <si>
    <t>Equity investment</t>
  </si>
  <si>
    <t>Other investment</t>
  </si>
  <si>
    <t>Revaluation</t>
  </si>
  <si>
    <t xml:space="preserve">Share </t>
  </si>
  <si>
    <t>Premium</t>
  </si>
  <si>
    <t xml:space="preserve"> Capital</t>
  </si>
  <si>
    <t>Profit/(loss) From Operations</t>
  </si>
  <si>
    <t>Profit/(Loss) after Tax</t>
  </si>
  <si>
    <t>Profit/(Loss) before Tax,</t>
  </si>
  <si>
    <t xml:space="preserve">Net Profit/(loss) </t>
  </si>
  <si>
    <t>Net Profit/(Loss) for the period</t>
  </si>
  <si>
    <t>Net tangible assets per share (RM) (sen)</t>
  </si>
  <si>
    <t>The Condensed Consolidated Balance Sheet Statement should be read in conjunction with the Annual</t>
  </si>
  <si>
    <t>The Condensed Consolidated Cash Flow Statement should be read in conjunction with the</t>
  </si>
  <si>
    <t>CONDENSED CONSOLIDATED INCOME STATEMENT</t>
  </si>
  <si>
    <t>The Condensed Consolidated Income Statement should be read in conjunction with the Annual Financial</t>
  </si>
  <si>
    <t>The Condensed Consolidated Statement of Recognised Gains and Losses should be read in</t>
  </si>
  <si>
    <t>12 months ended</t>
  </si>
  <si>
    <t>31 Dec</t>
  </si>
  <si>
    <t>Earnings / (Loss) per share in cents</t>
  </si>
  <si>
    <t>The Group is cautiously optimistic about trading prospect for the coming year.</t>
  </si>
  <si>
    <t>2003</t>
  </si>
  <si>
    <t>As at 1st January 2003</t>
  </si>
  <si>
    <t>Net Profit/(Loss) before tax</t>
  </si>
  <si>
    <t>N/A</t>
  </si>
  <si>
    <t>Prior year under provision</t>
  </si>
  <si>
    <t>The EPS is calculated based on the net profit for the period divide by the weighted  average number of shares.</t>
  </si>
  <si>
    <t>Executive Share Option Scheme :</t>
  </si>
  <si>
    <t>The Securities Commission via its letter dated August 16, 2000 had approved an Executive Share Option</t>
  </si>
  <si>
    <t xml:space="preserve">Scheme (ESOS) for the Company to offer to Eligible Employees Options to subscribe to a maximun of </t>
  </si>
  <si>
    <t>6,191,000 ordinary shares of par value RM1 each in the capital of the Company.</t>
  </si>
  <si>
    <t>Terms and conditions, including the Bye-Laws for the ESOS were approved by the Company in an EGM</t>
  </si>
  <si>
    <t>held on October 19, 2000. All terms and conditions pursuant to the SC's approval were met on December</t>
  </si>
  <si>
    <t>15, 2000.</t>
  </si>
  <si>
    <t>On January 4, 2001, the Company granted a total of 6,051,000 Options under the ESOS to Eligible</t>
  </si>
  <si>
    <t>Employees to subscribe for Ordinary Shares of RM1 each in the Capital of the Company at an Exercise</t>
  </si>
  <si>
    <t>Price of RM1.11 per share, payable in full upon the Options being exercised.</t>
  </si>
  <si>
    <t>The ESOS is scheduled to terminate on December 15, 2005</t>
  </si>
  <si>
    <t>AS AT 31/12/2003</t>
  </si>
  <si>
    <t>31 December</t>
  </si>
  <si>
    <t>ESOS to Eligible Employees to subscribe for Ordinary Shares of RM1 each in the Capital of the Company</t>
  </si>
  <si>
    <t>at an Exercise Price of RM1.03 per share, payable in full upon the Options being exercised.</t>
  </si>
  <si>
    <t xml:space="preserve">As a result of terminations in the respective employment of Eligible Employees previously granted with </t>
  </si>
  <si>
    <t>On January 12, 2004, following futher terminations in the respective employment of Eligible Employees</t>
  </si>
  <si>
    <t xml:space="preserve">these Options, on January 18, 2002, the Company granted a further total of 669,000 Options under the </t>
  </si>
  <si>
    <t>previously granted with these Options, the Company granted a further total of 1,081,000 Options under</t>
  </si>
  <si>
    <t>the ESOS to Eligible Employees to subscribe for Ordinary Shares of RM1 each in the Capital of the</t>
  </si>
  <si>
    <t>Company at an Exercise Price of RM1.00 per share, payable in full upon the Options being exercised.</t>
  </si>
  <si>
    <t xml:space="preserve">The Group's business operations in the current quarter were deemed not affected by seasonal or cyclical </t>
  </si>
  <si>
    <t>factors.</t>
  </si>
  <si>
    <t>FIRST QUARTER REPORT</t>
  </si>
  <si>
    <t>Quarterly report on consolidated results for the First quarter ended 31/3/2004</t>
  </si>
  <si>
    <t>31/3/2004</t>
  </si>
  <si>
    <t>31/3/2003</t>
  </si>
  <si>
    <t>AS AT 31/3/2004</t>
  </si>
  <si>
    <t>QUARTER ENDED 31 MARCH 2004</t>
  </si>
  <si>
    <t>2004</t>
  </si>
  <si>
    <t>3 months ended</t>
  </si>
  <si>
    <t>31 Mar</t>
  </si>
  <si>
    <t>IN EQUITY FOR THE QUARTER ENDED 31 MARCH 2004</t>
  </si>
  <si>
    <t>As at 31st December 2003</t>
  </si>
  <si>
    <t>As at 1st January 2004</t>
  </si>
  <si>
    <t>As at 31st March 2004</t>
  </si>
  <si>
    <t>GAINS AND LOSSES FOR THE QUARTER ENDED 31 MARCH 2004</t>
  </si>
  <si>
    <t>31 March</t>
  </si>
  <si>
    <t>For the financial quarter ended 31 March 2004</t>
  </si>
  <si>
    <t>(2003 : NIL)</t>
  </si>
  <si>
    <t xml:space="preserve">(2003 : NIL) </t>
  </si>
  <si>
    <t>Financial information by industry segment is as follows (3 months year to-date, ending 31/3/04) : -</t>
  </si>
  <si>
    <t>in the current quarter. Current quarter performance resulted in a profit before tax of RM1.326 million</t>
  </si>
  <si>
    <t>quarter of 2003. The Group recorded a profit before tax of RM1.327 million as compared to a profit</t>
  </si>
  <si>
    <t>before tax of RM1.977 million in the previous first quarter.</t>
  </si>
  <si>
    <t>This is due to lower sales for the current quarter.</t>
  </si>
  <si>
    <t>Group Turnover increased from RM10.762 million in the forth quarter of 2003 to RM11.642 million</t>
  </si>
  <si>
    <t>as compared to a profit before tax of RM0.600 million in the preceeding quarter.</t>
  </si>
  <si>
    <t>This is mainly attributed to better sales and profit margins for the current quarter.</t>
  </si>
  <si>
    <t>Group Turnover experienced a 28.43% decrease for the first quarter of 2004 as compared against the first</t>
  </si>
  <si>
    <t>Report for the year ended 31 December 2003 which will be release soon.</t>
  </si>
  <si>
    <t>Financial Report for the year ended 31 December 2003 which will be release soon.</t>
  </si>
  <si>
    <t>Annual Financial Report for the year ended 31 December 2003 which will be release soon.</t>
  </si>
  <si>
    <t>The Condensed Consolidated Statement of Changes In Equity should be read in conjunction with the Annual Financial Report for the year ended 31 December 2003 which</t>
  </si>
  <si>
    <t>will be release soon.</t>
  </si>
  <si>
    <t>conjunction with the Annual Financial Report for the year ended 31 December 2003 which</t>
  </si>
  <si>
    <t xml:space="preserve">Annual Report for the year ended 31 December 2003 have been applied in the preparation of the </t>
  </si>
  <si>
    <t>(RM1,176,000 / RM61,919,000 )</t>
  </si>
  <si>
    <t>(RM1,045,000 / RM61,919,000 )</t>
  </si>
  <si>
    <t>21.</t>
  </si>
  <si>
    <t>22.</t>
  </si>
  <si>
    <t>Dividend Paid.</t>
  </si>
  <si>
    <t>No dividends are paid (aggregate or per share) separately for ordinary shares. There are no other classes of</t>
  </si>
  <si>
    <t>23.</t>
  </si>
  <si>
    <t>Valuation of Properties, Plant and Equipment</t>
  </si>
  <si>
    <t>No revaluations were done during the current financial quarter under review.</t>
  </si>
  <si>
    <t>shares besides ordinary shares.</t>
  </si>
  <si>
    <t>24.</t>
  </si>
  <si>
    <t xml:space="preserve">There were no unusal  items affecting assets, liabilities, equity, net income or cash flows during the </t>
  </si>
  <si>
    <t>financial quarter under review.</t>
  </si>
  <si>
    <t xml:space="preserve">There were no material changes in estimates of amounts reported in prior interim periods of the current </t>
  </si>
  <si>
    <t>financial year or for prior financial years.</t>
  </si>
  <si>
    <t>Material changes in estimates reported in prior interim periods of the current as well as prior</t>
  </si>
  <si>
    <t>financial years.</t>
  </si>
  <si>
    <t>25.</t>
  </si>
  <si>
    <t>Unusal Items affecting assets, liabilities, equity, net income or cash flows.</t>
  </si>
  <si>
    <t>28 May 2004</t>
  </si>
  <si>
    <t>= 61,919,011 + 6,191,000 - ( 6,191,000 X RM1.11 option price / RM0.94  3 mths market average share price )</t>
  </si>
  <si>
    <t>= 61,919,011 - 1,119,649</t>
  </si>
  <si>
    <t>= 60,799,362</t>
  </si>
  <si>
    <t>Diluted profit = RM1,176,000 / 60,799,362 shares</t>
  </si>
  <si>
    <t xml:space="preserve">                     = RM0.0193</t>
  </si>
  <si>
    <t>*   1.93</t>
  </si>
  <si>
    <t xml:space="preserve"> ( * ) WA Share = 61,919,011 + 6,191,000 (shares under option) - shares issued under fair value</t>
  </si>
  <si>
    <t>CONDENSED CONSOLIDATED BALANCE SHEET AS AT  31 MARCH 2004</t>
  </si>
  <si>
    <t>CONDENSED CONSOLIDATED CASH FLOW STATEMENT FOR THE FIRST</t>
  </si>
  <si>
    <t>Taxation / Interest paid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</si>
</sst>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RM&quot;#,##0.00;[Red]\-&quot;RM&quot;#,##0.00"/>
    <numFmt numFmtId="166" formatCode="_(* #,##0.0_);_(* \(#,##0.0\);_(* &quot;-&quot;?_);_(@_)"/>
    <numFmt numFmtId="167" formatCode="_(* #,##0_);_(* \(#,##0\);_(* &quot;-&quot;??_);_(@_)"/>
    <numFmt numFmtId="168" formatCode="_-* #,##0_-;\-* #,##0_-;_-* &quot;-&quot;??_-;_-@_-"/>
    <numFmt numFmtId="169" formatCode="0.00_)"/>
    <numFmt numFmtId="170" formatCode="_(* #,##0.0000_);_(* \(#,##0.0000\);_(* &quot;-&quot;??_);_(@_)"/>
    <numFmt numFmtId="171" formatCode="0%;\(0%\)"/>
    <numFmt numFmtId="172" formatCode="0.0%;\(0.0%\)"/>
    <numFmt numFmtId="173" formatCode="#,##0.00000_);\(#,##0.00000\)"/>
    <numFmt numFmtId="174" formatCode="#,##0.000000_);\(#,##0.000000\)"/>
    <numFmt numFmtId="175" formatCode="#,###.00_);\(#,##0.00\)"/>
    <numFmt numFmtId="176" formatCode="#,###.000_);\(#,##0.000\)"/>
    <numFmt numFmtId="177" formatCode="_(* #,##0.00000_);_(* \(#,##0.00000\);_(* &quot;-&quot;??_);_(@_)"/>
    <numFmt numFmtId="178" formatCode="_(* #,##0.000000_);_(* \(#,##0.000000\);_(* &quot;-&quot;??_);_(@_)"/>
    <numFmt numFmtId="179" formatCode="&quot;$&quot;#,##0.0"/>
  </numFmts>
  <fonts count="21">
    <font>
      <sz val="10"/>
      <name val="Arial"/>
      <family val="0"/>
    </font>
    <font>
      <sz val="12"/>
      <name val="Helv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5" fontId="0" fillId="0" borderId="0" applyFill="0" applyBorder="0" applyAlignment="0">
      <protection/>
    </xf>
    <xf numFmtId="172" fontId="0" fillId="0" borderId="0" applyFill="0" applyBorder="0" applyAlignment="0">
      <protection/>
    </xf>
    <xf numFmtId="176" fontId="0" fillId="0" borderId="0" applyFill="0" applyBorder="0" applyAlignment="0">
      <protection/>
    </xf>
    <xf numFmtId="173" fontId="0" fillId="0" borderId="0" applyFill="0" applyBorder="0" applyAlignment="0">
      <protection/>
    </xf>
    <xf numFmtId="177" fontId="0" fillId="0" borderId="0" applyFill="0" applyBorder="0" applyAlignment="0">
      <protection/>
    </xf>
    <xf numFmtId="174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4" fontId="3" fillId="0" borderId="0" applyFill="0" applyBorder="0" applyAlignment="0">
      <protection/>
    </xf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3" fontId="0" fillId="0" borderId="0" applyFill="0" applyBorder="0" applyAlignment="0">
      <protection/>
    </xf>
    <xf numFmtId="177" fontId="0" fillId="0" borderId="0" applyFill="0" applyBorder="0" applyAlignment="0">
      <protection/>
    </xf>
    <xf numFmtId="174" fontId="0" fillId="0" borderId="0" applyFill="0" applyBorder="0" applyAlignment="0">
      <protection/>
    </xf>
    <xf numFmtId="38" fontId="4" fillId="2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10" fontId="4" fillId="3" borderId="3" applyNumberFormat="0" applyBorder="0" applyAlignment="0" applyProtection="0"/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3" fontId="0" fillId="0" borderId="0" applyFill="0" applyBorder="0" applyAlignment="0">
      <protection/>
    </xf>
    <xf numFmtId="177" fontId="0" fillId="0" borderId="0" applyFill="0" applyBorder="0" applyAlignment="0">
      <protection/>
    </xf>
    <xf numFmtId="174" fontId="0" fillId="0" borderId="0" applyFill="0" applyBorder="0" applyAlignment="0">
      <protection/>
    </xf>
    <xf numFmtId="169" fontId="7" fillId="0" borderId="0">
      <alignment/>
      <protection/>
    </xf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3" fontId="0" fillId="0" borderId="0" applyFill="0" applyBorder="0" applyAlignment="0">
      <protection/>
    </xf>
    <xf numFmtId="174" fontId="0" fillId="0" borderId="0" applyFill="0" applyBorder="0" applyAlignment="0">
      <protection/>
    </xf>
    <xf numFmtId="173" fontId="0" fillId="0" borderId="0" applyFill="0" applyBorder="0" applyAlignment="0">
      <protection/>
    </xf>
    <xf numFmtId="177" fontId="0" fillId="0" borderId="0" applyFill="0" applyBorder="0" applyAlignment="0">
      <protection/>
    </xf>
    <xf numFmtId="174" fontId="0" fillId="0" borderId="0" applyFill="0" applyBorder="0" applyAlignment="0">
      <protection/>
    </xf>
    <xf numFmtId="49" fontId="3" fillId="0" borderId="0" applyFill="0" applyBorder="0" applyAlignment="0">
      <protection/>
    </xf>
    <xf numFmtId="179" fontId="0" fillId="0" borderId="0" applyFill="0" applyBorder="0" applyAlignment="0">
      <protection/>
    </xf>
    <xf numFmtId="178" fontId="0" fillId="0" borderId="0" applyFill="0" applyBorder="0" applyAlignment="0">
      <protection/>
    </xf>
  </cellStyleXfs>
  <cellXfs count="101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0" fontId="10" fillId="0" borderId="0" xfId="0" applyFont="1" applyAlignment="1" quotePrefix="1">
      <alignment horizontal="center"/>
    </xf>
    <xf numFmtId="0" fontId="11" fillId="0" borderId="0" xfId="0" applyFont="1" applyAlignment="1" quotePrefix="1">
      <alignment/>
    </xf>
    <xf numFmtId="41" fontId="11" fillId="0" borderId="4" xfId="0" applyNumberFormat="1" applyFont="1" applyBorder="1" applyAlignment="1">
      <alignment/>
    </xf>
    <xf numFmtId="41" fontId="11" fillId="0" borderId="5" xfId="0" applyNumberFormat="1" applyFont="1" applyBorder="1" applyAlignment="1">
      <alignment/>
    </xf>
    <xf numFmtId="166" fontId="1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14" fontId="10" fillId="0" borderId="0" xfId="0" applyNumberFormat="1" applyFont="1" applyAlignment="1" quotePrefix="1">
      <alignment horizontal="center"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1" fontId="11" fillId="0" borderId="6" xfId="0" applyNumberFormat="1" applyFont="1" applyBorder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8" xfId="0" applyFont="1" applyBorder="1" applyAlignment="1">
      <alignment/>
    </xf>
    <xf numFmtId="167" fontId="9" fillId="0" borderId="0" xfId="31" applyNumberFormat="1" applyFont="1" applyAlignment="1">
      <alignment/>
    </xf>
    <xf numFmtId="167" fontId="9" fillId="0" borderId="7" xfId="31" applyNumberFormat="1" applyFont="1" applyBorder="1" applyAlignment="1">
      <alignment/>
    </xf>
    <xf numFmtId="167" fontId="10" fillId="0" borderId="0" xfId="31" applyNumberFormat="1" applyFont="1" applyAlignment="1">
      <alignment/>
    </xf>
    <xf numFmtId="167" fontId="0" fillId="0" borderId="0" xfId="31" applyNumberFormat="1" applyAlignment="1">
      <alignment/>
    </xf>
    <xf numFmtId="167" fontId="13" fillId="0" borderId="0" xfId="31" applyNumberFormat="1" applyFont="1" applyAlignment="1">
      <alignment/>
    </xf>
    <xf numFmtId="167" fontId="10" fillId="0" borderId="0" xfId="31" applyNumberFormat="1" applyFont="1" applyAlignment="1">
      <alignment horizontal="left"/>
    </xf>
    <xf numFmtId="167" fontId="9" fillId="0" borderId="0" xfId="31" applyNumberFormat="1" applyFont="1" applyAlignment="1">
      <alignment horizontal="left"/>
    </xf>
    <xf numFmtId="167" fontId="9" fillId="0" borderId="0" xfId="31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67" fontId="9" fillId="0" borderId="0" xfId="31" applyNumberFormat="1" applyFont="1" applyBorder="1" applyAlignment="1">
      <alignment/>
    </xf>
    <xf numFmtId="167" fontId="9" fillId="0" borderId="0" xfId="31" applyNumberFormat="1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/>
    </xf>
    <xf numFmtId="167" fontId="11" fillId="0" borderId="0" xfId="31" applyNumberFormat="1" applyFont="1" applyAlignment="1">
      <alignment/>
    </xf>
    <xf numFmtId="0" fontId="15" fillId="0" borderId="0" xfId="0" applyFont="1" applyAlignment="1">
      <alignment/>
    </xf>
    <xf numFmtId="0" fontId="11" fillId="0" borderId="0" xfId="0" applyFont="1" applyFill="1" applyAlignment="1">
      <alignment/>
    </xf>
    <xf numFmtId="41" fontId="16" fillId="0" borderId="0" xfId="0" applyNumberFormat="1" applyFont="1" applyAlignment="1">
      <alignment/>
    </xf>
    <xf numFmtId="41" fontId="11" fillId="0" borderId="0" xfId="0" applyNumberFormat="1" applyFont="1" applyFill="1" applyAlignment="1">
      <alignment/>
    </xf>
    <xf numFmtId="41" fontId="11" fillId="0" borderId="5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1" fontId="11" fillId="0" borderId="9" xfId="0" applyNumberFormat="1" applyFont="1" applyFill="1" applyBorder="1" applyAlignment="1">
      <alignment/>
    </xf>
    <xf numFmtId="41" fontId="11" fillId="0" borderId="10" xfId="0" applyNumberFormat="1" applyFont="1" applyFill="1" applyBorder="1" applyAlignment="1">
      <alignment/>
    </xf>
    <xf numFmtId="167" fontId="15" fillId="0" borderId="0" xfId="31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15" fillId="0" borderId="7" xfId="0" applyNumberFormat="1" applyFont="1" applyFill="1" applyBorder="1" applyAlignment="1">
      <alignment/>
    </xf>
    <xf numFmtId="167" fontId="9" fillId="0" borderId="0" xfId="31" applyNumberFormat="1" applyFont="1" applyFill="1" applyAlignment="1">
      <alignment/>
    </xf>
    <xf numFmtId="167" fontId="9" fillId="0" borderId="7" xfId="31" applyNumberFormat="1" applyFont="1" applyFill="1" applyBorder="1" applyAlignment="1">
      <alignment/>
    </xf>
    <xf numFmtId="167" fontId="9" fillId="0" borderId="0" xfId="31" applyNumberFormat="1" applyFont="1" applyFill="1" applyBorder="1" applyAlignment="1">
      <alignment/>
    </xf>
    <xf numFmtId="167" fontId="16" fillId="0" borderId="0" xfId="31" applyNumberFormat="1" applyFont="1" applyFill="1" applyAlignment="1">
      <alignment/>
    </xf>
    <xf numFmtId="167" fontId="11" fillId="0" borderId="0" xfId="31" applyNumberFormat="1" applyFont="1" applyFill="1" applyAlignment="1">
      <alignment/>
    </xf>
    <xf numFmtId="43" fontId="11" fillId="0" borderId="0" xfId="31" applyFont="1" applyFill="1" applyAlignment="1">
      <alignment/>
    </xf>
    <xf numFmtId="167" fontId="11" fillId="0" borderId="7" xfId="31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67" fontId="11" fillId="0" borderId="0" xfId="0" applyNumberFormat="1" applyFont="1" applyFill="1" applyAlignment="1">
      <alignment/>
    </xf>
    <xf numFmtId="167" fontId="11" fillId="0" borderId="7" xfId="0" applyNumberFormat="1" applyFont="1" applyFill="1" applyBorder="1" applyAlignment="1">
      <alignment/>
    </xf>
    <xf numFmtId="167" fontId="11" fillId="0" borderId="8" xfId="0" applyNumberFormat="1" applyFont="1" applyFill="1" applyBorder="1" applyAlignment="1">
      <alignment/>
    </xf>
    <xf numFmtId="167" fontId="14" fillId="0" borderId="0" xfId="0" applyNumberFormat="1" applyFont="1" applyFill="1" applyAlignment="1">
      <alignment/>
    </xf>
    <xf numFmtId="41" fontId="18" fillId="0" borderId="9" xfId="0" applyNumberFormat="1" applyFont="1" applyFill="1" applyBorder="1" applyAlignment="1">
      <alignment/>
    </xf>
    <xf numFmtId="41" fontId="18" fillId="0" borderId="10" xfId="0" applyNumberFormat="1" applyFont="1" applyFill="1" applyBorder="1" applyAlignment="1">
      <alignment/>
    </xf>
    <xf numFmtId="41" fontId="11" fillId="0" borderId="7" xfId="0" applyNumberFormat="1" applyFont="1" applyFill="1" applyBorder="1" applyAlignment="1">
      <alignment/>
    </xf>
    <xf numFmtId="43" fontId="11" fillId="0" borderId="0" xfId="0" applyNumberFormat="1" applyFont="1" applyFill="1" applyAlignment="1">
      <alignment horizontal="center"/>
    </xf>
    <xf numFmtId="167" fontId="11" fillId="0" borderId="2" xfId="0" applyNumberFormat="1" applyFont="1" applyFill="1" applyBorder="1" applyAlignment="1">
      <alignment/>
    </xf>
    <xf numFmtId="41" fontId="11" fillId="0" borderId="3" xfId="0" applyNumberFormat="1" applyFont="1" applyFill="1" applyBorder="1" applyAlignment="1">
      <alignment/>
    </xf>
    <xf numFmtId="41" fontId="11" fillId="0" borderId="4" xfId="0" applyNumberFormat="1" applyFont="1" applyFill="1" applyBorder="1" applyAlignment="1">
      <alignment/>
    </xf>
    <xf numFmtId="43" fontId="9" fillId="0" borderId="0" xfId="31" applyFont="1" applyFill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41" fontId="16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65" fontId="11" fillId="0" borderId="0" xfId="0" applyNumberFormat="1" applyFont="1" applyFill="1" applyAlignment="1">
      <alignment/>
    </xf>
    <xf numFmtId="41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1" fontId="11" fillId="0" borderId="7" xfId="0" applyNumberFormat="1" applyFont="1" applyBorder="1" applyAlignment="1">
      <alignment/>
    </xf>
    <xf numFmtId="167" fontId="15" fillId="0" borderId="7" xfId="31" applyNumberFormat="1" applyFont="1" applyFill="1" applyBorder="1" applyAlignment="1">
      <alignment/>
    </xf>
    <xf numFmtId="41" fontId="18" fillId="0" borderId="0" xfId="0" applyNumberFormat="1" applyFont="1" applyFill="1" applyBorder="1" applyAlignment="1">
      <alignment/>
    </xf>
    <xf numFmtId="167" fontId="18" fillId="0" borderId="0" xfId="31" applyNumberFormat="1" applyFont="1" applyFill="1" applyAlignment="1">
      <alignment/>
    </xf>
    <xf numFmtId="0" fontId="17" fillId="0" borderId="0" xfId="0" applyFont="1" applyFill="1" applyAlignment="1" quotePrefix="1">
      <alignment horizontal="center"/>
    </xf>
    <xf numFmtId="41" fontId="15" fillId="0" borderId="10" xfId="0" applyNumberFormat="1" applyFont="1" applyFill="1" applyBorder="1" applyAlignment="1">
      <alignment/>
    </xf>
    <xf numFmtId="41" fontId="18" fillId="0" borderId="0" xfId="0" applyNumberFormat="1" applyFont="1" applyFill="1" applyAlignment="1">
      <alignment/>
    </xf>
    <xf numFmtId="170" fontId="20" fillId="0" borderId="0" xfId="0" applyNumberFormat="1" applyFont="1" applyAlignment="1" quotePrefix="1">
      <alignment horizontal="center"/>
    </xf>
    <xf numFmtId="0" fontId="17" fillId="0" borderId="0" xfId="0" applyFont="1" applyAlignment="1" quotePrefix="1">
      <alignment horizontal="center"/>
    </xf>
    <xf numFmtId="15" fontId="17" fillId="0" borderId="0" xfId="0" applyNumberFormat="1" applyFont="1" applyFill="1" applyAlignment="1" quotePrefix="1">
      <alignment horizontal="left"/>
    </xf>
    <xf numFmtId="170" fontId="14" fillId="0" borderId="0" xfId="0" applyNumberFormat="1" applyFont="1" applyAlignment="1" quotePrefix="1">
      <alignment horizontal="left"/>
    </xf>
    <xf numFmtId="43" fontId="15" fillId="0" borderId="0" xfId="0" applyNumberFormat="1" applyFont="1" applyFill="1" applyAlignment="1" quotePrefix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54">
    <cellStyle name="Normal" xfId="0"/>
    <cellStyle name="RowLevel_0" xfId="1"/>
    <cellStyle name="ColLevel_0" xfId="2"/>
    <cellStyle name="Calc C - Style1" xfId="15"/>
    <cellStyle name="Calc C - Style2" xfId="16"/>
    <cellStyle name="Calc C - Style3" xfId="17"/>
    <cellStyle name="Calc C - Style4" xfId="18"/>
    <cellStyle name="Calc C - Style5" xfId="19"/>
    <cellStyle name="Calc C - Style6" xfId="20"/>
    <cellStyle name="Calc C - Style7" xfId="21"/>
    <cellStyle name="Calc C - Style8" xfId="22"/>
    <cellStyle name="Calc Currency (0)" xfId="23"/>
    <cellStyle name="Calc Currency (2)" xfId="24"/>
    <cellStyle name="Calc Percent (0)" xfId="25"/>
    <cellStyle name="Calc Percent (1)" xfId="26"/>
    <cellStyle name="Calc Percent (2)" xfId="27"/>
    <cellStyle name="Calc Units (0)" xfId="28"/>
    <cellStyle name="Calc Units (1)" xfId="29"/>
    <cellStyle name="Calc Units (2)" xfId="30"/>
    <cellStyle name="Comma" xfId="31"/>
    <cellStyle name="Comma [0]" xfId="32"/>
    <cellStyle name="Comma [00]" xfId="33"/>
    <cellStyle name="Currency" xfId="34"/>
    <cellStyle name="Currency [0]" xfId="35"/>
    <cellStyle name="Currency [00]" xfId="36"/>
    <cellStyle name="Date Short" xfId="37"/>
    <cellStyle name="Enter Currency (0)" xfId="38"/>
    <cellStyle name="Enter Currency (2)" xfId="39"/>
    <cellStyle name="Enter Units (0)" xfId="40"/>
    <cellStyle name="Enter Units (1)" xfId="41"/>
    <cellStyle name="Enter Units (2)" xfId="42"/>
    <cellStyle name="Grey" xfId="43"/>
    <cellStyle name="Header1" xfId="44"/>
    <cellStyle name="Header2" xfId="45"/>
    <cellStyle name="Hyperlink" xfId="46"/>
    <cellStyle name="Input [yellow]" xfId="47"/>
    <cellStyle name="Link Currency (0)" xfId="48"/>
    <cellStyle name="Link Currency (2)" xfId="49"/>
    <cellStyle name="Link Units (0)" xfId="50"/>
    <cellStyle name="Link Units (1)" xfId="51"/>
    <cellStyle name="Link Units (2)" xfId="52"/>
    <cellStyle name="Normal - Style1" xfId="53"/>
    <cellStyle name="Percent" xfId="54"/>
    <cellStyle name="Percent [0]" xfId="55"/>
    <cellStyle name="Percent [00]" xfId="56"/>
    <cellStyle name="Percent [2]" xfId="57"/>
    <cellStyle name="PrePop Currency (0)" xfId="58"/>
    <cellStyle name="PrePop Currency (2)" xfId="59"/>
    <cellStyle name="PrePop Units (0)" xfId="60"/>
    <cellStyle name="PrePop Units (1)" xfId="61"/>
    <cellStyle name="PrePop Units (2)" xfId="62"/>
    <cellStyle name="Text Indent A" xfId="63"/>
    <cellStyle name="Text Indent B" xfId="64"/>
    <cellStyle name="Text Indent C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75" zoomScaleNormal="75" workbookViewId="0" topLeftCell="A1">
      <pane xSplit="2" ySplit="13" topLeftCell="C4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16" sqref="K16"/>
    </sheetView>
  </sheetViews>
  <sheetFormatPr defaultColWidth="9.140625" defaultRowHeight="12.75"/>
  <cols>
    <col min="1" max="1" width="2.8515625" style="2" customWidth="1"/>
    <col min="2" max="2" width="4.8515625" style="2" customWidth="1"/>
    <col min="3" max="3" width="29.140625" style="2" bestFit="1" customWidth="1"/>
    <col min="4" max="5" width="25.7109375" style="2" customWidth="1"/>
    <col min="6" max="6" width="4.00390625" style="2" bestFit="1" customWidth="1"/>
    <col min="7" max="7" width="15.57421875" style="2" customWidth="1"/>
    <col min="8" max="8" width="17.28125" style="2" bestFit="1" customWidth="1"/>
    <col min="9" max="9" width="2.421875" style="2" bestFit="1" customWidth="1"/>
    <col min="10" max="10" width="9.140625" style="2" customWidth="1"/>
    <col min="11" max="11" width="14.7109375" style="2" customWidth="1"/>
    <col min="12" max="16384" width="9.14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217</v>
      </c>
      <c r="B2" s="1"/>
      <c r="C2" s="1"/>
      <c r="D2" s="1"/>
      <c r="E2" s="1"/>
      <c r="F2" s="1"/>
    </row>
    <row r="4" spans="1:9" ht="15">
      <c r="A4" s="96" t="s">
        <v>218</v>
      </c>
      <c r="B4" s="96"/>
      <c r="C4" s="96"/>
      <c r="D4" s="96"/>
      <c r="E4" s="96"/>
      <c r="F4" s="96"/>
      <c r="G4" s="96"/>
      <c r="H4" s="96"/>
      <c r="I4" s="96"/>
    </row>
    <row r="5" spans="1:9" ht="15">
      <c r="A5" s="97" t="s">
        <v>1</v>
      </c>
      <c r="B5" s="97"/>
      <c r="C5" s="97"/>
      <c r="D5" s="97"/>
      <c r="E5" s="97"/>
      <c r="F5" s="97"/>
      <c r="G5" s="97"/>
      <c r="H5" s="97"/>
      <c r="I5" s="97"/>
    </row>
    <row r="6" spans="1:9" ht="15">
      <c r="A6" s="96" t="s">
        <v>181</v>
      </c>
      <c r="B6" s="96"/>
      <c r="C6" s="96"/>
      <c r="D6" s="96"/>
      <c r="E6" s="96"/>
      <c r="F6" s="96"/>
      <c r="G6" s="96"/>
      <c r="H6" s="96"/>
      <c r="I6" s="96"/>
    </row>
    <row r="7" spans="1:6" ht="15">
      <c r="A7" s="1"/>
      <c r="C7" s="1"/>
      <c r="D7" s="1"/>
      <c r="E7" s="1"/>
      <c r="F7" s="1"/>
    </row>
    <row r="8" spans="4:8" ht="15">
      <c r="D8" s="96" t="s">
        <v>2</v>
      </c>
      <c r="E8" s="98"/>
      <c r="G8" s="96" t="s">
        <v>3</v>
      </c>
      <c r="H8" s="98"/>
    </row>
    <row r="9" spans="4:8" ht="15">
      <c r="D9" s="5" t="s">
        <v>4</v>
      </c>
      <c r="E9" s="5" t="s">
        <v>5</v>
      </c>
      <c r="F9" s="5"/>
      <c r="G9" s="5" t="s">
        <v>4</v>
      </c>
      <c r="H9" s="5" t="s">
        <v>5</v>
      </c>
    </row>
    <row r="10" spans="4:8" ht="15">
      <c r="D10" s="5" t="s">
        <v>6</v>
      </c>
      <c r="E10" s="5" t="s">
        <v>7</v>
      </c>
      <c r="F10" s="5"/>
      <c r="G10" s="5" t="s">
        <v>6</v>
      </c>
      <c r="H10" s="5" t="s">
        <v>7</v>
      </c>
    </row>
    <row r="11" spans="4:8" ht="15">
      <c r="D11" s="5" t="s">
        <v>8</v>
      </c>
      <c r="E11" s="5" t="s">
        <v>8</v>
      </c>
      <c r="F11" s="5"/>
      <c r="G11" s="5" t="s">
        <v>9</v>
      </c>
      <c r="H11" s="5" t="s">
        <v>10</v>
      </c>
    </row>
    <row r="12" spans="4:8" ht="15">
      <c r="D12" s="6" t="s">
        <v>219</v>
      </c>
      <c r="E12" s="6" t="s">
        <v>220</v>
      </c>
      <c r="F12" s="7"/>
      <c r="G12" s="6" t="s">
        <v>219</v>
      </c>
      <c r="H12" s="6" t="s">
        <v>220</v>
      </c>
    </row>
    <row r="13" spans="4:8" ht="15">
      <c r="D13" s="7" t="s">
        <v>11</v>
      </c>
      <c r="E13" s="7" t="s">
        <v>11</v>
      </c>
      <c r="F13" s="7"/>
      <c r="G13" s="7" t="s">
        <v>11</v>
      </c>
      <c r="H13" s="7" t="s">
        <v>11</v>
      </c>
    </row>
    <row r="14" ht="15">
      <c r="K14"/>
    </row>
    <row r="15" spans="3:11" ht="15">
      <c r="C15" s="2" t="s">
        <v>12</v>
      </c>
      <c r="D15" s="50">
        <v>11642</v>
      </c>
      <c r="E15" s="50">
        <v>16016</v>
      </c>
      <c r="F15" s="50"/>
      <c r="G15" s="50">
        <f>+(D15)</f>
        <v>11642</v>
      </c>
      <c r="H15" s="50">
        <v>16016</v>
      </c>
      <c r="K15"/>
    </row>
    <row r="16" spans="4:11" ht="15">
      <c r="D16" s="48"/>
      <c r="E16" s="48"/>
      <c r="F16" s="48"/>
      <c r="G16" s="48"/>
      <c r="H16" s="48"/>
      <c r="K16"/>
    </row>
    <row r="17" spans="3:11" ht="15">
      <c r="C17" s="2" t="s">
        <v>131</v>
      </c>
      <c r="D17" s="86">
        <f>-10000+1176-5</f>
        <v>-8829</v>
      </c>
      <c r="E17" s="50">
        <f>-14058+1600</f>
        <v>-12458</v>
      </c>
      <c r="F17" s="50"/>
      <c r="G17" s="50">
        <f>+(D17)</f>
        <v>-8829</v>
      </c>
      <c r="H17" s="50">
        <f>-14058+1600</f>
        <v>-12458</v>
      </c>
      <c r="K17"/>
    </row>
    <row r="18" spans="4:11" ht="15">
      <c r="D18" s="48"/>
      <c r="E18" s="48"/>
      <c r="F18" s="48"/>
      <c r="G18" s="48"/>
      <c r="H18" s="48"/>
      <c r="K18"/>
    </row>
    <row r="19" spans="3:11" ht="15">
      <c r="C19" s="2" t="s">
        <v>132</v>
      </c>
      <c r="D19" s="71">
        <v>13</v>
      </c>
      <c r="E19" s="71">
        <v>4.092</v>
      </c>
      <c r="F19" s="71"/>
      <c r="G19" s="71">
        <f>+(D19)</f>
        <v>13</v>
      </c>
      <c r="H19" s="71">
        <v>4.092</v>
      </c>
      <c r="K19"/>
    </row>
    <row r="20" spans="4:11" ht="15">
      <c r="D20" s="46"/>
      <c r="E20" s="46"/>
      <c r="F20" s="46"/>
      <c r="G20" s="46"/>
      <c r="H20" s="46"/>
      <c r="K20"/>
    </row>
    <row r="21" spans="3:11" ht="15">
      <c r="C21" s="2" t="s">
        <v>173</v>
      </c>
      <c r="D21" s="48">
        <f>SUM(D15:D19)</f>
        <v>2826</v>
      </c>
      <c r="E21" s="48">
        <f>SUM(E15:E19)</f>
        <v>3562.092</v>
      </c>
      <c r="F21" s="48"/>
      <c r="G21" s="48">
        <f>SUM(G15:G19)</f>
        <v>2826</v>
      </c>
      <c r="H21" s="48">
        <f>SUM(H15:H19)</f>
        <v>3562.092</v>
      </c>
      <c r="K21"/>
    </row>
    <row r="22" spans="4:11" ht="15">
      <c r="D22" s="48"/>
      <c r="E22" s="48"/>
      <c r="F22" s="48"/>
      <c r="G22" s="48"/>
      <c r="H22" s="48"/>
      <c r="K22"/>
    </row>
    <row r="23" spans="3:11" ht="15">
      <c r="C23" s="2" t="s">
        <v>13</v>
      </c>
      <c r="D23" s="55">
        <v>-1500</v>
      </c>
      <c r="E23" s="55">
        <v>-1585</v>
      </c>
      <c r="F23" s="48"/>
      <c r="G23" s="82">
        <f>+(D23)</f>
        <v>-1500</v>
      </c>
      <c r="H23" s="55">
        <v>-1585</v>
      </c>
      <c r="K23"/>
    </row>
    <row r="24" spans="4:11" ht="15">
      <c r="D24" s="48"/>
      <c r="E24" s="48"/>
      <c r="F24" s="48"/>
      <c r="G24" s="48"/>
      <c r="H24" s="48"/>
      <c r="K24"/>
    </row>
    <row r="25" spans="3:11" ht="15">
      <c r="C25" s="2" t="s">
        <v>133</v>
      </c>
      <c r="D25" s="71">
        <v>0</v>
      </c>
      <c r="E25" s="71">
        <v>0</v>
      </c>
      <c r="F25" s="71"/>
      <c r="G25" s="71">
        <v>0</v>
      </c>
      <c r="H25" s="71">
        <v>0</v>
      </c>
      <c r="K25"/>
    </row>
    <row r="26" spans="4:11" ht="15">
      <c r="D26" s="48"/>
      <c r="E26" s="48"/>
      <c r="F26" s="48"/>
      <c r="G26" s="48"/>
      <c r="H26" s="48"/>
      <c r="K26"/>
    </row>
    <row r="27" spans="3:11" ht="15">
      <c r="C27" s="2" t="s">
        <v>175</v>
      </c>
      <c r="D27" s="48">
        <f>SUM(D21:D25)</f>
        <v>1326</v>
      </c>
      <c r="E27" s="48">
        <f>SUM(E21:E25)</f>
        <v>1977.092</v>
      </c>
      <c r="F27" s="48"/>
      <c r="G27" s="48">
        <f>SUM(G21:G25)</f>
        <v>1326</v>
      </c>
      <c r="H27" s="48">
        <f>SUM(H21:H25)</f>
        <v>1977.092</v>
      </c>
      <c r="K27"/>
    </row>
    <row r="28" spans="4:11" ht="15">
      <c r="D28" s="48"/>
      <c r="E28" s="48"/>
      <c r="F28" s="48"/>
      <c r="G28" s="48"/>
      <c r="H28" s="48"/>
      <c r="K28"/>
    </row>
    <row r="29" spans="3:11" ht="15">
      <c r="C29" s="2" t="s">
        <v>134</v>
      </c>
      <c r="D29" s="56">
        <v>-150</v>
      </c>
      <c r="E29" s="56">
        <v>-932</v>
      </c>
      <c r="F29" s="71"/>
      <c r="G29" s="56">
        <f>+(D29)</f>
        <v>-150</v>
      </c>
      <c r="H29" s="56">
        <v>-932</v>
      </c>
      <c r="K29"/>
    </row>
    <row r="30" spans="4:11" ht="15">
      <c r="D30" s="48"/>
      <c r="E30" s="48"/>
      <c r="F30" s="48"/>
      <c r="G30" s="48"/>
      <c r="H30" s="48"/>
      <c r="K30"/>
    </row>
    <row r="31" spans="3:11" ht="15">
      <c r="C31" s="2" t="s">
        <v>174</v>
      </c>
      <c r="D31" s="48">
        <f>SUM(D27:D29)</f>
        <v>1176</v>
      </c>
      <c r="E31" s="48">
        <f>SUM(E27:E29)</f>
        <v>1045.092</v>
      </c>
      <c r="F31" s="48"/>
      <c r="G31" s="48">
        <f>SUM(G27:G29)</f>
        <v>1176</v>
      </c>
      <c r="H31" s="48">
        <f>SUM(H27:H29)</f>
        <v>1045.092</v>
      </c>
      <c r="K31"/>
    </row>
    <row r="32" spans="4:11" ht="15">
      <c r="D32" s="46"/>
      <c r="E32" s="46"/>
      <c r="F32" s="46"/>
      <c r="G32" s="46"/>
      <c r="H32" s="46"/>
      <c r="K32"/>
    </row>
    <row r="33" spans="3:11" ht="15">
      <c r="C33" s="2" t="s">
        <v>15</v>
      </c>
      <c r="D33" s="71">
        <v>0</v>
      </c>
      <c r="E33" s="71">
        <v>0</v>
      </c>
      <c r="F33" s="71"/>
      <c r="G33" s="71">
        <v>0</v>
      </c>
      <c r="H33" s="71">
        <v>0</v>
      </c>
      <c r="K33"/>
    </row>
    <row r="34" spans="4:11" ht="15">
      <c r="D34" s="48"/>
      <c r="E34" s="48"/>
      <c r="F34" s="48"/>
      <c r="G34" s="48"/>
      <c r="H34" s="48"/>
      <c r="K34"/>
    </row>
    <row r="35" spans="3:11" ht="15">
      <c r="C35" s="2" t="s">
        <v>177</v>
      </c>
      <c r="D35" s="48">
        <f>SUM(D31:D33)</f>
        <v>1176</v>
      </c>
      <c r="E35" s="48">
        <f>SUM(E31:E33)</f>
        <v>1045.092</v>
      </c>
      <c r="F35" s="48"/>
      <c r="G35" s="48">
        <f>SUM(G31:G33)</f>
        <v>1176</v>
      </c>
      <c r="H35" s="48">
        <f>SUM(H31:H33)</f>
        <v>1045.092</v>
      </c>
      <c r="K35"/>
    </row>
    <row r="36" spans="4:11" ht="15">
      <c r="D36" s="71"/>
      <c r="E36" s="84"/>
      <c r="F36" s="71"/>
      <c r="G36" s="71"/>
      <c r="H36" s="84"/>
      <c r="K36"/>
    </row>
    <row r="37" spans="4:11" ht="15">
      <c r="D37" s="48"/>
      <c r="E37" s="9"/>
      <c r="F37" s="48"/>
      <c r="G37" s="48"/>
      <c r="H37" s="9"/>
      <c r="K37"/>
    </row>
    <row r="38" spans="4:11" ht="15">
      <c r="D38" s="46"/>
      <c r="F38" s="46"/>
      <c r="G38" s="46"/>
      <c r="K38"/>
    </row>
    <row r="39" spans="3:11" ht="15">
      <c r="C39" s="2" t="s">
        <v>186</v>
      </c>
      <c r="D39" s="51"/>
      <c r="E39" s="10"/>
      <c r="F39" s="51"/>
      <c r="G39" s="51"/>
      <c r="H39" s="10"/>
      <c r="K39"/>
    </row>
    <row r="40" spans="4:11" ht="15">
      <c r="D40" s="46"/>
      <c r="F40" s="46"/>
      <c r="G40" s="46"/>
      <c r="K40"/>
    </row>
    <row r="41" spans="2:11" ht="15">
      <c r="B41" s="2" t="s">
        <v>17</v>
      </c>
      <c r="C41" s="2" t="s">
        <v>18</v>
      </c>
      <c r="D41" s="72">
        <v>1.9</v>
      </c>
      <c r="E41" s="51">
        <v>1.69</v>
      </c>
      <c r="F41" s="51"/>
      <c r="G41" s="51">
        <v>1.9</v>
      </c>
      <c r="H41" s="51">
        <v>1.69</v>
      </c>
      <c r="K41"/>
    </row>
    <row r="42" spans="3:11" ht="15">
      <c r="C42" s="2" t="s">
        <v>19</v>
      </c>
      <c r="D42" s="91" t="s">
        <v>251</v>
      </c>
      <c r="E42" s="91" t="s">
        <v>252</v>
      </c>
      <c r="F42" s="51"/>
      <c r="G42" s="51"/>
      <c r="H42" s="51"/>
      <c r="K42"/>
    </row>
    <row r="43" spans="4:11" ht="15">
      <c r="D43" s="91"/>
      <c r="E43" s="91"/>
      <c r="F43" s="51"/>
      <c r="G43" s="51"/>
      <c r="H43" s="51"/>
      <c r="K43"/>
    </row>
    <row r="44" spans="4:11" ht="15">
      <c r="D44" s="51"/>
      <c r="E44" s="51"/>
      <c r="F44" s="51"/>
      <c r="G44" s="51"/>
      <c r="H44" s="51"/>
      <c r="K44"/>
    </row>
    <row r="45" spans="2:11" ht="15">
      <c r="B45" s="2" t="s">
        <v>20</v>
      </c>
      <c r="C45" s="2" t="s">
        <v>21</v>
      </c>
      <c r="D45" s="51"/>
      <c r="E45" s="51"/>
      <c r="F45" s="51"/>
      <c r="G45" s="51"/>
      <c r="H45" s="51"/>
      <c r="K45"/>
    </row>
    <row r="46" spans="3:11" ht="15">
      <c r="C46" s="2" t="s">
        <v>19</v>
      </c>
      <c r="D46" s="95" t="s">
        <v>276</v>
      </c>
      <c r="E46" s="72" t="s">
        <v>191</v>
      </c>
      <c r="F46" s="51"/>
      <c r="G46" s="72">
        <v>1.93</v>
      </c>
      <c r="H46" s="72" t="s">
        <v>191</v>
      </c>
      <c r="K46"/>
    </row>
    <row r="47" spans="4:11" ht="15">
      <c r="D47" s="94"/>
      <c r="E47" s="72"/>
      <c r="F47" s="51"/>
      <c r="G47" s="72"/>
      <c r="H47" s="72"/>
      <c r="K47"/>
    </row>
    <row r="48" spans="4:11" ht="15">
      <c r="D48" s="94"/>
      <c r="E48" s="72"/>
      <c r="F48" s="51"/>
      <c r="G48" s="72"/>
      <c r="H48" s="72"/>
      <c r="K48"/>
    </row>
    <row r="49" spans="6:11" ht="15">
      <c r="F49" s="46"/>
      <c r="K49"/>
    </row>
    <row r="50" spans="3:11" ht="15">
      <c r="C50" s="2" t="s">
        <v>193</v>
      </c>
      <c r="F50" s="46"/>
      <c r="K50"/>
    </row>
    <row r="51" ht="15">
      <c r="K51"/>
    </row>
    <row r="52" spans="3:11" ht="15">
      <c r="C52" s="2" t="s">
        <v>182</v>
      </c>
      <c r="K52"/>
    </row>
    <row r="53" spans="3:11" ht="15">
      <c r="C53" s="2" t="s">
        <v>244</v>
      </c>
      <c r="K53"/>
    </row>
    <row r="54" ht="15">
      <c r="K54"/>
    </row>
    <row r="55" ht="15">
      <c r="K55"/>
    </row>
    <row r="56" spans="3:11" ht="15">
      <c r="C56" s="2" t="s">
        <v>277</v>
      </c>
      <c r="K56"/>
    </row>
    <row r="57" ht="15">
      <c r="K57"/>
    </row>
    <row r="58" spans="3:11" ht="15">
      <c r="C58" s="12" t="s">
        <v>271</v>
      </c>
      <c r="K58"/>
    </row>
    <row r="59" ht="15">
      <c r="K59"/>
    </row>
    <row r="60" spans="3:11" ht="15">
      <c r="C60" s="12" t="s">
        <v>272</v>
      </c>
      <c r="K60"/>
    </row>
    <row r="61" ht="15">
      <c r="K61"/>
    </row>
    <row r="62" spans="3:11" ht="15">
      <c r="C62" s="12" t="s">
        <v>273</v>
      </c>
      <c r="K62"/>
    </row>
    <row r="63" ht="15">
      <c r="K63"/>
    </row>
    <row r="64" spans="3:11" ht="15">
      <c r="C64" s="2" t="s">
        <v>274</v>
      </c>
      <c r="K64"/>
    </row>
    <row r="65" spans="3:11" ht="15">
      <c r="C65" s="2" t="s">
        <v>275</v>
      </c>
      <c r="K65"/>
    </row>
    <row r="66" ht="15">
      <c r="K66"/>
    </row>
    <row r="67" ht="15">
      <c r="K67"/>
    </row>
    <row r="68" ht="15">
      <c r="K68"/>
    </row>
    <row r="69" ht="15">
      <c r="K69"/>
    </row>
    <row r="70" ht="15">
      <c r="K70"/>
    </row>
    <row r="71" ht="15">
      <c r="K71"/>
    </row>
    <row r="72" ht="15">
      <c r="K72"/>
    </row>
    <row r="73" spans="4:11" ht="15">
      <c r="D73"/>
      <c r="E73"/>
      <c r="F73"/>
      <c r="G73"/>
      <c r="H73"/>
      <c r="K73"/>
    </row>
    <row r="74" spans="4:11" ht="15">
      <c r="D74"/>
      <c r="E74"/>
      <c r="F74"/>
      <c r="G74"/>
      <c r="H74"/>
      <c r="K74"/>
    </row>
  </sheetData>
  <mergeCells count="5">
    <mergeCell ref="A4:I4"/>
    <mergeCell ref="A5:I5"/>
    <mergeCell ref="A6:I6"/>
    <mergeCell ref="D8:E8"/>
    <mergeCell ref="G8:H8"/>
  </mergeCells>
  <printOptions/>
  <pageMargins left="0.5" right="0.25" top="0.498031496" bottom="0" header="0" footer="0"/>
  <pageSetup fitToHeight="1" fitToWidth="1" horizontalDpi="300" verticalDpi="300" orientation="portrait" paperSize="9" scale="68" r:id="rId1"/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="75" zoomScaleNormal="75" workbookViewId="0" topLeftCell="A1">
      <selection activeCell="G24" sqref="G24"/>
    </sheetView>
  </sheetViews>
  <sheetFormatPr defaultColWidth="9.140625" defaultRowHeight="12.75"/>
  <cols>
    <col min="1" max="1" width="6.28125" style="2" customWidth="1"/>
    <col min="2" max="2" width="49.140625" style="2" bestFit="1" customWidth="1"/>
    <col min="3" max="3" width="20.7109375" style="2" customWidth="1"/>
    <col min="4" max="4" width="4.57421875" style="2" customWidth="1"/>
    <col min="5" max="5" width="20.7109375" style="2" customWidth="1"/>
    <col min="6" max="6" width="9.140625" style="2" customWidth="1"/>
    <col min="7" max="7" width="12.7109375" style="2" customWidth="1"/>
    <col min="8" max="16384" width="9.140625" style="2" customWidth="1"/>
  </cols>
  <sheetData>
    <row r="1" spans="1:2" ht="15">
      <c r="A1" s="1" t="s">
        <v>0</v>
      </c>
      <c r="B1" s="1"/>
    </row>
    <row r="2" spans="1:2" ht="15">
      <c r="A2" s="1" t="s">
        <v>217</v>
      </c>
      <c r="B2" s="1"/>
    </row>
    <row r="4" spans="1:5" ht="15">
      <c r="A4" s="96" t="s">
        <v>278</v>
      </c>
      <c r="B4" s="98"/>
      <c r="C4" s="98"/>
      <c r="D4" s="98"/>
      <c r="E4" s="98"/>
    </row>
    <row r="5" spans="1:5" ht="15">
      <c r="A5" s="3"/>
      <c r="B5" s="4"/>
      <c r="C5" s="4"/>
      <c r="D5" s="4"/>
      <c r="E5" s="4"/>
    </row>
    <row r="6" spans="3:5" ht="15">
      <c r="C6" s="7"/>
      <c r="D6" s="7"/>
      <c r="E6" s="7"/>
    </row>
    <row r="7" spans="3:5" ht="15">
      <c r="C7" s="22" t="s">
        <v>221</v>
      </c>
      <c r="D7" s="7"/>
      <c r="E7" s="22" t="s">
        <v>205</v>
      </c>
    </row>
    <row r="8" spans="3:5" ht="15">
      <c r="C8" s="23" t="s">
        <v>11</v>
      </c>
      <c r="D8" s="7"/>
      <c r="E8" s="23" t="s">
        <v>11</v>
      </c>
    </row>
    <row r="9" ht="15">
      <c r="D9" s="7"/>
    </row>
    <row r="10" ht="15">
      <c r="C10" s="46"/>
    </row>
    <row r="11" spans="1:6" ht="15">
      <c r="A11" s="11"/>
      <c r="B11" s="1" t="s">
        <v>23</v>
      </c>
      <c r="C11" s="48">
        <f>109920-509-1804-61</f>
        <v>107546</v>
      </c>
      <c r="D11" s="9"/>
      <c r="E11" s="48">
        <v>107781</v>
      </c>
      <c r="F11" s="9"/>
    </row>
    <row r="12" spans="1:6" ht="15">
      <c r="A12" s="3"/>
      <c r="B12" s="1"/>
      <c r="C12" s="48"/>
      <c r="D12" s="9"/>
      <c r="E12" s="48"/>
      <c r="F12" s="9"/>
    </row>
    <row r="13" spans="1:6" ht="15">
      <c r="A13" s="3"/>
      <c r="B13" s="1" t="s">
        <v>30</v>
      </c>
      <c r="C13" s="48">
        <v>509</v>
      </c>
      <c r="D13" s="9"/>
      <c r="E13" s="48">
        <f>306+203</f>
        <v>509</v>
      </c>
      <c r="F13" s="9"/>
    </row>
    <row r="14" spans="1:6" ht="15">
      <c r="A14" s="3"/>
      <c r="B14" s="1"/>
      <c r="C14" s="48"/>
      <c r="D14" s="9"/>
      <c r="E14" s="48"/>
      <c r="F14" s="9"/>
    </row>
    <row r="15" spans="1:6" ht="15">
      <c r="A15" s="11"/>
      <c r="B15" s="1" t="s">
        <v>25</v>
      </c>
      <c r="C15" s="55">
        <v>1804</v>
      </c>
      <c r="D15" s="9"/>
      <c r="E15" s="55">
        <v>1804</v>
      </c>
      <c r="F15" s="9" t="s">
        <v>14</v>
      </c>
    </row>
    <row r="16" spans="1:6" ht="15">
      <c r="A16" s="3"/>
      <c r="B16" s="1"/>
      <c r="C16" s="48"/>
      <c r="D16" s="9"/>
      <c r="E16" s="48"/>
      <c r="F16" s="9"/>
    </row>
    <row r="17" spans="1:6" ht="15">
      <c r="A17" s="11"/>
      <c r="B17" s="1" t="s">
        <v>120</v>
      </c>
      <c r="C17" s="48">
        <v>0</v>
      </c>
      <c r="D17" s="9"/>
      <c r="E17" s="48">
        <v>0</v>
      </c>
      <c r="F17" s="9" t="s">
        <v>14</v>
      </c>
    </row>
    <row r="18" spans="1:6" ht="15">
      <c r="A18" s="3"/>
      <c r="B18" s="1"/>
      <c r="C18" s="48"/>
      <c r="D18" s="9"/>
      <c r="E18" s="48"/>
      <c r="F18" s="9"/>
    </row>
    <row r="19" spans="1:6" ht="15">
      <c r="A19" s="11"/>
      <c r="B19" s="1" t="s">
        <v>121</v>
      </c>
      <c r="C19" s="54">
        <v>61</v>
      </c>
      <c r="D19" s="9"/>
      <c r="E19" s="54">
        <v>61</v>
      </c>
      <c r="F19" s="9"/>
    </row>
    <row r="20" spans="1:6" ht="15">
      <c r="A20" s="11"/>
      <c r="B20" s="1"/>
      <c r="C20" s="73">
        <f>SUM(C11:C19)</f>
        <v>109920</v>
      </c>
      <c r="D20" s="9"/>
      <c r="E20" s="73">
        <f>SUM(E11:E19)</f>
        <v>110155</v>
      </c>
      <c r="F20" s="9"/>
    </row>
    <row r="21" spans="1:6" ht="15">
      <c r="A21" s="3"/>
      <c r="B21" s="1"/>
      <c r="C21" s="48"/>
      <c r="D21" s="9"/>
      <c r="E21" s="48"/>
      <c r="F21" s="9"/>
    </row>
    <row r="22" spans="1:6" ht="15">
      <c r="A22" s="3"/>
      <c r="C22" s="48"/>
      <c r="D22" s="9"/>
      <c r="E22" s="48"/>
      <c r="F22" s="9"/>
    </row>
    <row r="23" spans="1:6" ht="15">
      <c r="A23" s="11"/>
      <c r="B23" s="1" t="s">
        <v>122</v>
      </c>
      <c r="C23" s="48"/>
      <c r="D23" s="9"/>
      <c r="E23" s="48"/>
      <c r="F23" s="9"/>
    </row>
    <row r="24" spans="1:10" ht="15">
      <c r="A24" s="3"/>
      <c r="B24" s="12" t="s">
        <v>32</v>
      </c>
      <c r="C24" s="69">
        <f>39772</f>
        <v>39772</v>
      </c>
      <c r="D24" s="9"/>
      <c r="E24" s="69">
        <v>38566</v>
      </c>
      <c r="F24" s="9"/>
      <c r="G24"/>
      <c r="H24"/>
      <c r="I24"/>
      <c r="J24"/>
    </row>
    <row r="25" spans="1:10" ht="15">
      <c r="A25" s="3"/>
      <c r="B25" s="12" t="s">
        <v>124</v>
      </c>
      <c r="C25" s="70">
        <f>29836+2663+554+31+17</f>
        <v>33101</v>
      </c>
      <c r="D25" s="9"/>
      <c r="E25" s="70">
        <f>29187+3274</f>
        <v>32461</v>
      </c>
      <c r="F25" s="9"/>
      <c r="G25"/>
      <c r="H25"/>
      <c r="I25"/>
      <c r="J25"/>
    </row>
    <row r="26" spans="1:10" ht="15">
      <c r="A26" s="3"/>
      <c r="B26" s="12" t="s">
        <v>123</v>
      </c>
      <c r="C26" s="53">
        <v>78</v>
      </c>
      <c r="D26" s="9"/>
      <c r="E26" s="53">
        <v>436</v>
      </c>
      <c r="F26" s="9"/>
      <c r="G26"/>
      <c r="H26"/>
      <c r="I26"/>
      <c r="J26"/>
    </row>
    <row r="27" spans="1:10" ht="15">
      <c r="A27" s="3"/>
      <c r="B27" s="2" t="s">
        <v>33</v>
      </c>
      <c r="C27" s="74">
        <f>SUM(C24:C26)</f>
        <v>72951</v>
      </c>
      <c r="D27" s="8"/>
      <c r="E27" s="74">
        <f>SUM(E24:E26)</f>
        <v>71463</v>
      </c>
      <c r="F27" s="9"/>
      <c r="G27"/>
      <c r="H27"/>
      <c r="I27"/>
      <c r="J27"/>
    </row>
    <row r="28" spans="1:10" ht="15">
      <c r="A28" s="3"/>
      <c r="C28" s="50" t="s">
        <v>14</v>
      </c>
      <c r="D28" s="8"/>
      <c r="E28" s="50" t="s">
        <v>14</v>
      </c>
      <c r="F28" s="9"/>
      <c r="G28"/>
      <c r="H28"/>
      <c r="I28"/>
      <c r="J28"/>
    </row>
    <row r="29" spans="1:10" ht="15">
      <c r="A29" s="11"/>
      <c r="B29" s="1" t="s">
        <v>35</v>
      </c>
      <c r="C29" s="48"/>
      <c r="D29" s="9"/>
      <c r="E29" s="48"/>
      <c r="F29" s="9"/>
      <c r="G29"/>
      <c r="H29"/>
      <c r="I29"/>
      <c r="J29"/>
    </row>
    <row r="30" spans="1:10" ht="15">
      <c r="A30" s="3"/>
      <c r="B30" s="12" t="s">
        <v>125</v>
      </c>
      <c r="C30" s="52">
        <f>18034+6014+1032+12+10</f>
        <v>25102</v>
      </c>
      <c r="D30" s="9"/>
      <c r="E30" s="52">
        <f>14328+8591</f>
        <v>22919</v>
      </c>
      <c r="F30" s="9"/>
      <c r="G30"/>
      <c r="H30"/>
      <c r="I30"/>
      <c r="J30"/>
    </row>
    <row r="31" spans="1:10" ht="15">
      <c r="A31" s="3"/>
      <c r="B31" s="12" t="s">
        <v>126</v>
      </c>
      <c r="C31" s="89">
        <f>35878+9731+4000</f>
        <v>49609</v>
      </c>
      <c r="D31" s="9"/>
      <c r="E31" s="53">
        <v>50767</v>
      </c>
      <c r="F31" s="9"/>
      <c r="G31"/>
      <c r="H31"/>
      <c r="I31"/>
      <c r="J31"/>
    </row>
    <row r="32" spans="1:10" ht="15">
      <c r="A32" s="3"/>
      <c r="B32" s="12" t="s">
        <v>36</v>
      </c>
      <c r="C32" s="53">
        <f>2213+150</f>
        <v>2363</v>
      </c>
      <c r="D32" s="9"/>
      <c r="E32" s="53">
        <v>2515</v>
      </c>
      <c r="F32" s="9"/>
      <c r="G32"/>
      <c r="H32"/>
      <c r="I32"/>
      <c r="J32"/>
    </row>
    <row r="33" spans="1:10" ht="15">
      <c r="A33" s="3"/>
      <c r="C33" s="74">
        <f>SUM(C30:C32)</f>
        <v>77074</v>
      </c>
      <c r="D33" s="9"/>
      <c r="E33" s="74">
        <f>SUM(E30:E32)</f>
        <v>76201</v>
      </c>
      <c r="F33" s="9"/>
      <c r="G33"/>
      <c r="H33"/>
      <c r="I33"/>
      <c r="J33"/>
    </row>
    <row r="34" spans="1:10" ht="15">
      <c r="A34" s="3"/>
      <c r="C34" s="48"/>
      <c r="D34" s="9"/>
      <c r="E34" s="48"/>
      <c r="F34" s="9"/>
      <c r="G34"/>
      <c r="H34"/>
      <c r="I34"/>
      <c r="J34"/>
    </row>
    <row r="35" spans="1:10" ht="15">
      <c r="A35" s="11"/>
      <c r="B35" s="1" t="s">
        <v>38</v>
      </c>
      <c r="C35" s="48">
        <f>+C27-C33</f>
        <v>-4123</v>
      </c>
      <c r="D35" s="9"/>
      <c r="E35" s="48">
        <f>+E27-E33</f>
        <v>-4738</v>
      </c>
      <c r="F35" s="9"/>
      <c r="G35"/>
      <c r="H35"/>
      <c r="I35"/>
      <c r="J35"/>
    </row>
    <row r="36" spans="1:10" ht="15">
      <c r="A36" s="3"/>
      <c r="C36" s="48"/>
      <c r="D36" s="9"/>
      <c r="E36" s="48"/>
      <c r="F36" s="9"/>
      <c r="G36"/>
      <c r="H36"/>
      <c r="I36"/>
      <c r="J36"/>
    </row>
    <row r="37" spans="1:10" ht="15.75" thickBot="1">
      <c r="A37" s="3"/>
      <c r="C37" s="75">
        <f>+(C35)+(C20)</f>
        <v>105797</v>
      </c>
      <c r="D37" s="9"/>
      <c r="E37" s="75">
        <f>+(E35)+(E20)</f>
        <v>105417</v>
      </c>
      <c r="F37" s="9"/>
      <c r="G37"/>
      <c r="H37"/>
      <c r="I37"/>
      <c r="J37"/>
    </row>
    <row r="38" spans="1:10" ht="15.75" thickTop="1">
      <c r="A38" s="3"/>
      <c r="C38" s="50"/>
      <c r="D38" s="9"/>
      <c r="E38" s="50"/>
      <c r="F38" s="9"/>
      <c r="G38"/>
      <c r="H38"/>
      <c r="I38"/>
      <c r="J38"/>
    </row>
    <row r="39" spans="1:10" ht="15">
      <c r="A39" s="11"/>
      <c r="C39" s="48"/>
      <c r="D39" s="9"/>
      <c r="E39" s="48"/>
      <c r="F39" s="9"/>
      <c r="G39"/>
      <c r="H39"/>
      <c r="I39"/>
      <c r="J39"/>
    </row>
    <row r="40" spans="1:10" ht="15">
      <c r="A40" s="3"/>
      <c r="B40" s="2" t="s">
        <v>41</v>
      </c>
      <c r="C40" s="48">
        <v>61919</v>
      </c>
      <c r="D40" s="9"/>
      <c r="E40" s="48">
        <v>61919</v>
      </c>
      <c r="F40" s="9"/>
      <c r="G40"/>
      <c r="H40"/>
      <c r="I40"/>
      <c r="J40"/>
    </row>
    <row r="41" spans="1:10" ht="15">
      <c r="A41" s="3"/>
      <c r="B41" s="2" t="s">
        <v>42</v>
      </c>
      <c r="C41" s="56">
        <f>78656-61919-133-1000+1000</f>
        <v>16604</v>
      </c>
      <c r="D41" s="9"/>
      <c r="E41" s="56">
        <v>15428</v>
      </c>
      <c r="F41" s="9"/>
      <c r="G41"/>
      <c r="H41"/>
      <c r="I41"/>
      <c r="J41"/>
    </row>
    <row r="42" spans="1:10" ht="15">
      <c r="A42" s="3"/>
      <c r="B42" s="1" t="s">
        <v>40</v>
      </c>
      <c r="C42" s="48">
        <f>SUM(C40:C41)</f>
        <v>78523</v>
      </c>
      <c r="D42" s="9"/>
      <c r="E42" s="48">
        <f>SUM(E40:E41)</f>
        <v>77347</v>
      </c>
      <c r="F42" s="9"/>
      <c r="G42"/>
      <c r="H42"/>
      <c r="I42"/>
      <c r="J42"/>
    </row>
    <row r="43" spans="1:10" ht="15">
      <c r="A43" s="3"/>
      <c r="B43" s="1"/>
      <c r="C43" s="48"/>
      <c r="D43" s="9"/>
      <c r="E43" s="48"/>
      <c r="F43" s="9"/>
      <c r="G43"/>
      <c r="H43"/>
      <c r="I43"/>
      <c r="J43"/>
    </row>
    <row r="44" spans="1:10" ht="15">
      <c r="A44" s="11"/>
      <c r="B44" s="1" t="s">
        <v>16</v>
      </c>
      <c r="C44" s="48">
        <v>0</v>
      </c>
      <c r="D44" s="9"/>
      <c r="E44" s="48">
        <v>0</v>
      </c>
      <c r="F44" s="9"/>
      <c r="G44"/>
      <c r="H44"/>
      <c r="I44"/>
      <c r="J44"/>
    </row>
    <row r="45" spans="1:10" ht="15">
      <c r="A45" s="3"/>
      <c r="B45" s="1"/>
      <c r="C45" s="48"/>
      <c r="D45" s="9"/>
      <c r="E45" s="48"/>
      <c r="F45" s="9"/>
      <c r="G45"/>
      <c r="H45"/>
      <c r="I45"/>
      <c r="J45"/>
    </row>
    <row r="46" spans="1:10" ht="15">
      <c r="A46" s="11"/>
      <c r="B46" s="1" t="s">
        <v>127</v>
      </c>
      <c r="C46" s="46"/>
      <c r="E46" s="46"/>
      <c r="F46" s="9"/>
      <c r="G46"/>
      <c r="H46"/>
      <c r="I46"/>
      <c r="J46"/>
    </row>
    <row r="47" spans="1:10" ht="15">
      <c r="A47" s="3"/>
      <c r="B47" s="12" t="s">
        <v>128</v>
      </c>
      <c r="C47" s="55">
        <f>27164-4000</f>
        <v>23164</v>
      </c>
      <c r="D47" s="9"/>
      <c r="E47" s="48">
        <v>24193</v>
      </c>
      <c r="F47" s="9"/>
      <c r="G47"/>
      <c r="H47"/>
      <c r="I47"/>
      <c r="J47"/>
    </row>
    <row r="48" spans="1:10" ht="15">
      <c r="A48" s="11"/>
      <c r="B48" s="12" t="s">
        <v>129</v>
      </c>
      <c r="C48" s="48">
        <v>0</v>
      </c>
      <c r="D48" s="9"/>
      <c r="E48" s="48">
        <v>0</v>
      </c>
      <c r="F48" s="9"/>
      <c r="G48"/>
      <c r="H48"/>
      <c r="I48"/>
      <c r="J48"/>
    </row>
    <row r="49" spans="1:10" ht="15">
      <c r="A49" s="11"/>
      <c r="B49" s="12" t="s">
        <v>130</v>
      </c>
      <c r="C49" s="48">
        <v>4110</v>
      </c>
      <c r="D49" s="9"/>
      <c r="E49" s="48">
        <v>3877</v>
      </c>
      <c r="F49" s="9"/>
      <c r="G49"/>
      <c r="H49"/>
      <c r="I49"/>
      <c r="J49"/>
    </row>
    <row r="50" spans="1:10" ht="15">
      <c r="A50" s="3"/>
      <c r="B50" s="1"/>
      <c r="C50" s="48"/>
      <c r="D50" s="9"/>
      <c r="E50" s="48"/>
      <c r="F50" s="9"/>
      <c r="G50"/>
      <c r="H50"/>
      <c r="I50"/>
      <c r="J50"/>
    </row>
    <row r="51" spans="1:10" ht="15.75" thickBot="1">
      <c r="A51" s="3"/>
      <c r="B51" s="1"/>
      <c r="C51" s="75">
        <f>SUM(C42:C50)</f>
        <v>105797</v>
      </c>
      <c r="D51" s="9"/>
      <c r="E51" s="75">
        <f>SUM(E42:E50)</f>
        <v>105417</v>
      </c>
      <c r="F51" s="9"/>
      <c r="G51"/>
      <c r="H51"/>
      <c r="I51"/>
      <c r="J51"/>
    </row>
    <row r="52" spans="1:10" ht="15.75" thickTop="1">
      <c r="A52" s="3"/>
      <c r="B52" s="1"/>
      <c r="C52" s="50"/>
      <c r="D52" s="9"/>
      <c r="E52" s="50"/>
      <c r="F52" s="9"/>
      <c r="G52"/>
      <c r="H52"/>
      <c r="I52"/>
      <c r="J52"/>
    </row>
    <row r="53" spans="1:10" ht="15">
      <c r="A53" s="11"/>
      <c r="B53" s="1" t="s">
        <v>178</v>
      </c>
      <c r="C53" s="51">
        <f>(SUM(C40:C41)-C19)/C40</f>
        <v>1.2671716274487637</v>
      </c>
      <c r="D53" s="9"/>
      <c r="E53" s="51">
        <f>(SUM(E40:E41)-E19)/E40</f>
        <v>1.2481790726594422</v>
      </c>
      <c r="F53" s="9"/>
      <c r="G53"/>
      <c r="H53"/>
      <c r="I53"/>
      <c r="J53"/>
    </row>
    <row r="54" spans="1:10" ht="15">
      <c r="A54" s="7"/>
      <c r="C54" s="9"/>
      <c r="D54" s="9"/>
      <c r="E54" s="9"/>
      <c r="F54" s="9"/>
      <c r="G54"/>
      <c r="H54"/>
      <c r="I54"/>
      <c r="J54"/>
    </row>
    <row r="55" spans="2:10" ht="15">
      <c r="B55" s="2" t="s">
        <v>179</v>
      </c>
      <c r="D55"/>
      <c r="E55"/>
      <c r="F55" s="9"/>
      <c r="G55"/>
      <c r="H55"/>
      <c r="I55"/>
      <c r="J55"/>
    </row>
    <row r="56" spans="2:10" ht="15">
      <c r="B56" s="2" t="s">
        <v>245</v>
      </c>
      <c r="C56"/>
      <c r="D56"/>
      <c r="E56"/>
      <c r="F56" s="9"/>
      <c r="G56"/>
      <c r="H56"/>
      <c r="I56"/>
      <c r="J56"/>
    </row>
    <row r="57" spans="3:10" ht="15">
      <c r="C57" s="9"/>
      <c r="D57" s="9"/>
      <c r="E57" s="9"/>
      <c r="F57" s="9"/>
      <c r="G57"/>
      <c r="H57"/>
      <c r="I57"/>
      <c r="J57"/>
    </row>
    <row r="58" spans="3:10" ht="15">
      <c r="C58" s="9"/>
      <c r="D58" s="9"/>
      <c r="E58" s="9"/>
      <c r="F58" s="9"/>
      <c r="G58"/>
      <c r="H58"/>
      <c r="I58"/>
      <c r="J58"/>
    </row>
    <row r="59" spans="3:10" ht="15">
      <c r="C59" s="9"/>
      <c r="D59" s="9"/>
      <c r="E59" s="9"/>
      <c r="F59" s="9"/>
      <c r="G59"/>
      <c r="H59"/>
      <c r="I59"/>
      <c r="J59"/>
    </row>
    <row r="60" spans="3:10" ht="15">
      <c r="C60" s="9"/>
      <c r="D60" s="9"/>
      <c r="E60" s="9"/>
      <c r="F60" s="9"/>
      <c r="G60"/>
      <c r="H60"/>
      <c r="I60"/>
      <c r="J60"/>
    </row>
    <row r="61" spans="3:10" ht="15">
      <c r="C61" s="9"/>
      <c r="D61" s="9"/>
      <c r="E61" s="9"/>
      <c r="F61" s="9"/>
      <c r="G61"/>
      <c r="H61"/>
      <c r="I61"/>
      <c r="J61"/>
    </row>
    <row r="62" spans="3:10" ht="15">
      <c r="C62" s="9"/>
      <c r="D62" s="9"/>
      <c r="E62" s="9"/>
      <c r="F62" s="9"/>
      <c r="G62"/>
      <c r="H62"/>
      <c r="I62"/>
      <c r="J62"/>
    </row>
    <row r="63" spans="3:10" ht="15">
      <c r="C63" s="9"/>
      <c r="D63" s="9"/>
      <c r="E63" s="9"/>
      <c r="F63" s="9"/>
      <c r="G63"/>
      <c r="H63"/>
      <c r="I63"/>
      <c r="J63"/>
    </row>
    <row r="64" spans="3:10" ht="15">
      <c r="C64" s="9"/>
      <c r="D64" s="9"/>
      <c r="E64" s="9"/>
      <c r="F64" s="9"/>
      <c r="G64"/>
      <c r="H64"/>
      <c r="I64"/>
      <c r="J64"/>
    </row>
    <row r="65" spans="3:10" ht="15">
      <c r="C65" s="9"/>
      <c r="D65" s="9"/>
      <c r="E65" s="9"/>
      <c r="F65" s="9"/>
      <c r="G65"/>
      <c r="H65"/>
      <c r="I65"/>
      <c r="J65"/>
    </row>
    <row r="66" spans="3:10" ht="15">
      <c r="C66" s="9"/>
      <c r="D66" s="9"/>
      <c r="E66" s="9"/>
      <c r="F66" s="9"/>
      <c r="G66"/>
      <c r="H66"/>
      <c r="I66"/>
      <c r="J66"/>
    </row>
    <row r="67" spans="3:10" ht="15">
      <c r="C67" s="9"/>
      <c r="D67" s="9"/>
      <c r="E67" s="9"/>
      <c r="F67" s="9"/>
      <c r="G67"/>
      <c r="H67"/>
      <c r="I67"/>
      <c r="J67"/>
    </row>
    <row r="68" spans="3:10" ht="15">
      <c r="C68" s="9"/>
      <c r="D68" s="9"/>
      <c r="E68" s="9"/>
      <c r="F68" s="9"/>
      <c r="G68"/>
      <c r="H68"/>
      <c r="I68"/>
      <c r="J68"/>
    </row>
    <row r="69" spans="3:10" ht="15">
      <c r="C69" s="9"/>
      <c r="D69" s="9"/>
      <c r="E69" s="9"/>
      <c r="F69" s="9"/>
      <c r="G69"/>
      <c r="H69"/>
      <c r="I69"/>
      <c r="J69"/>
    </row>
    <row r="70" spans="3:10" ht="15">
      <c r="C70" s="9"/>
      <c r="D70" s="9"/>
      <c r="E70" s="9"/>
      <c r="F70" s="9"/>
      <c r="G70"/>
      <c r="H70"/>
      <c r="I70"/>
      <c r="J70"/>
    </row>
    <row r="71" spans="3:10" ht="15">
      <c r="C71" s="9"/>
      <c r="D71" s="9"/>
      <c r="E71" s="9"/>
      <c r="F71" s="9"/>
      <c r="G71"/>
      <c r="H71"/>
      <c r="I71"/>
      <c r="J71"/>
    </row>
    <row r="72" spans="3:10" ht="15">
      <c r="C72" s="9"/>
      <c r="D72" s="9"/>
      <c r="E72" s="9"/>
      <c r="F72" s="9"/>
      <c r="G72"/>
      <c r="H72"/>
      <c r="I72"/>
      <c r="J72"/>
    </row>
    <row r="73" spans="3:10" ht="15">
      <c r="C73" s="9"/>
      <c r="D73" s="9"/>
      <c r="E73" s="9"/>
      <c r="F73" s="9"/>
      <c r="G73"/>
      <c r="H73"/>
      <c r="I73"/>
      <c r="J73"/>
    </row>
    <row r="74" spans="3:10" ht="15">
      <c r="C74" s="9"/>
      <c r="D74" s="9"/>
      <c r="E74" s="9"/>
      <c r="F74" s="9"/>
      <c r="G74"/>
      <c r="H74"/>
      <c r="I74"/>
      <c r="J74"/>
    </row>
    <row r="75" spans="3:10" ht="15">
      <c r="C75" s="9"/>
      <c r="D75" s="9"/>
      <c r="E75" s="9"/>
      <c r="F75" s="9"/>
      <c r="G75"/>
      <c r="H75"/>
      <c r="I75"/>
      <c r="J75"/>
    </row>
    <row r="76" spans="3:10" ht="15">
      <c r="C76" s="9"/>
      <c r="D76" s="9"/>
      <c r="E76" s="9"/>
      <c r="F76" s="9"/>
      <c r="G76"/>
      <c r="H76"/>
      <c r="I76"/>
      <c r="J76"/>
    </row>
    <row r="77" spans="3:10" ht="15">
      <c r="C77" s="9"/>
      <c r="D77" s="9"/>
      <c r="E77" s="9"/>
      <c r="F77" s="9"/>
      <c r="G77"/>
      <c r="H77"/>
      <c r="I77"/>
      <c r="J77"/>
    </row>
    <row r="78" spans="3:10" ht="15">
      <c r="C78" s="9"/>
      <c r="D78" s="9"/>
      <c r="E78" s="9"/>
      <c r="F78" s="9"/>
      <c r="G78"/>
      <c r="H78"/>
      <c r="I78"/>
      <c r="J78"/>
    </row>
    <row r="79" spans="3:10" ht="15">
      <c r="C79" s="9"/>
      <c r="D79" s="9"/>
      <c r="E79" s="9"/>
      <c r="F79" s="9"/>
      <c r="G79"/>
      <c r="H79"/>
      <c r="I79"/>
      <c r="J79"/>
    </row>
    <row r="80" spans="3:10" ht="15">
      <c r="C80" s="9"/>
      <c r="D80" s="9"/>
      <c r="E80" s="9"/>
      <c r="F80" s="9"/>
      <c r="G80"/>
      <c r="H80"/>
      <c r="I80"/>
      <c r="J80"/>
    </row>
    <row r="81" spans="3:10" ht="15">
      <c r="C81" s="9"/>
      <c r="D81" s="9"/>
      <c r="E81" s="9"/>
      <c r="F81" s="9"/>
      <c r="G81"/>
      <c r="H81"/>
      <c r="I81"/>
      <c r="J81"/>
    </row>
    <row r="82" spans="3:10" ht="15">
      <c r="C82" s="9"/>
      <c r="D82" s="9"/>
      <c r="E82" s="9"/>
      <c r="F82" s="9"/>
      <c r="G82"/>
      <c r="H82"/>
      <c r="I82"/>
      <c r="J82"/>
    </row>
    <row r="83" spans="3:10" ht="15">
      <c r="C83" s="9"/>
      <c r="D83" s="9"/>
      <c r="E83" s="9"/>
      <c r="F83" s="9"/>
      <c r="G83"/>
      <c r="H83"/>
      <c r="I83"/>
      <c r="J83"/>
    </row>
    <row r="84" spans="3:10" ht="15">
      <c r="C84" s="9"/>
      <c r="D84" s="9"/>
      <c r="E84" s="9"/>
      <c r="F84" s="9"/>
      <c r="G84"/>
      <c r="H84"/>
      <c r="I84"/>
      <c r="J84"/>
    </row>
    <row r="85" spans="3:10" ht="15">
      <c r="C85" s="9"/>
      <c r="D85" s="9"/>
      <c r="E85" s="9"/>
      <c r="F85" s="9"/>
      <c r="G85"/>
      <c r="H85"/>
      <c r="I85"/>
      <c r="J85"/>
    </row>
    <row r="86" spans="3:10" ht="15">
      <c r="C86" s="9"/>
      <c r="D86" s="9"/>
      <c r="E86" s="9"/>
      <c r="F86" s="9"/>
      <c r="G86"/>
      <c r="H86"/>
      <c r="I86"/>
      <c r="J86"/>
    </row>
    <row r="87" spans="3:10" ht="15">
      <c r="C87" s="9"/>
      <c r="D87" s="9"/>
      <c r="E87" s="9"/>
      <c r="F87" s="9"/>
      <c r="G87"/>
      <c r="H87"/>
      <c r="I87"/>
      <c r="J87"/>
    </row>
    <row r="88" spans="3:10" ht="15">
      <c r="C88" s="9"/>
      <c r="D88" s="9"/>
      <c r="E88" s="9"/>
      <c r="F88" s="9"/>
      <c r="G88"/>
      <c r="H88"/>
      <c r="I88"/>
      <c r="J88"/>
    </row>
    <row r="89" spans="3:10" ht="15">
      <c r="C89" s="9"/>
      <c r="D89" s="9"/>
      <c r="E89" s="9"/>
      <c r="F89" s="9"/>
      <c r="G89"/>
      <c r="H89"/>
      <c r="I89"/>
      <c r="J89"/>
    </row>
    <row r="90" spans="3:10" ht="15">
      <c r="C90" s="9"/>
      <c r="D90" s="9"/>
      <c r="E90" s="9"/>
      <c r="F90" s="9"/>
      <c r="G90"/>
      <c r="H90"/>
      <c r="I90"/>
      <c r="J90"/>
    </row>
    <row r="91" spans="3:10" ht="15">
      <c r="C91" s="9"/>
      <c r="D91" s="9"/>
      <c r="E91" s="9"/>
      <c r="F91" s="9"/>
      <c r="G91"/>
      <c r="H91"/>
      <c r="I91"/>
      <c r="J91"/>
    </row>
    <row r="92" spans="3:10" ht="15">
      <c r="C92" s="9"/>
      <c r="D92" s="9"/>
      <c r="E92" s="9"/>
      <c r="F92" s="9"/>
      <c r="G92"/>
      <c r="H92"/>
      <c r="I92"/>
      <c r="J92"/>
    </row>
    <row r="93" spans="3:10" ht="15">
      <c r="C93" s="9"/>
      <c r="D93" s="9"/>
      <c r="E93" s="9"/>
      <c r="F93" s="9"/>
      <c r="G93"/>
      <c r="H93"/>
      <c r="I93"/>
      <c r="J93"/>
    </row>
    <row r="94" spans="3:10" ht="15">
      <c r="C94" s="9"/>
      <c r="D94" s="9"/>
      <c r="E94" s="9"/>
      <c r="F94" s="9"/>
      <c r="G94"/>
      <c r="H94"/>
      <c r="I94"/>
      <c r="J94"/>
    </row>
    <row r="95" spans="3:10" ht="15">
      <c r="C95" s="9"/>
      <c r="D95" s="9"/>
      <c r="E95" s="9"/>
      <c r="F95" s="9"/>
      <c r="G95"/>
      <c r="H95"/>
      <c r="I95"/>
      <c r="J95"/>
    </row>
    <row r="96" spans="3:10" ht="15">
      <c r="C96" s="9"/>
      <c r="D96" s="9"/>
      <c r="E96" s="9"/>
      <c r="F96" s="9"/>
      <c r="G96"/>
      <c r="H96"/>
      <c r="I96"/>
      <c r="J96"/>
    </row>
    <row r="97" spans="3:10" ht="15">
      <c r="C97" s="9"/>
      <c r="D97" s="9"/>
      <c r="E97" s="9"/>
      <c r="F97" s="9"/>
      <c r="G97"/>
      <c r="H97"/>
      <c r="I97"/>
      <c r="J97"/>
    </row>
    <row r="98" spans="3:10" ht="15">
      <c r="C98" s="9"/>
      <c r="D98" s="9"/>
      <c r="E98" s="9"/>
      <c r="F98" s="9"/>
      <c r="G98"/>
      <c r="H98"/>
      <c r="I98"/>
      <c r="J98"/>
    </row>
    <row r="99" spans="3:10" ht="15">
      <c r="C99" s="9"/>
      <c r="D99" s="9"/>
      <c r="E99" s="9"/>
      <c r="F99" s="9"/>
      <c r="G99"/>
      <c r="H99"/>
      <c r="I99"/>
      <c r="J99"/>
    </row>
    <row r="100" spans="3:10" ht="15">
      <c r="C100" s="9"/>
      <c r="D100" s="9"/>
      <c r="E100" s="9"/>
      <c r="F100" s="9"/>
      <c r="G100"/>
      <c r="H100"/>
      <c r="I100"/>
      <c r="J100"/>
    </row>
    <row r="101" spans="3:10" ht="15">
      <c r="C101" s="9"/>
      <c r="D101" s="9"/>
      <c r="E101" s="9"/>
      <c r="F101" s="9"/>
      <c r="G101"/>
      <c r="H101"/>
      <c r="I101"/>
      <c r="J101"/>
    </row>
    <row r="102" spans="3:10" ht="15">
      <c r="C102" s="9"/>
      <c r="D102" s="9"/>
      <c r="E102" s="9"/>
      <c r="F102" s="9"/>
      <c r="G102"/>
      <c r="H102"/>
      <c r="I102"/>
      <c r="J102"/>
    </row>
    <row r="103" spans="3:10" ht="15">
      <c r="C103" s="9"/>
      <c r="D103" s="9"/>
      <c r="E103" s="9"/>
      <c r="F103" s="9"/>
      <c r="G103"/>
      <c r="H103"/>
      <c r="I103"/>
      <c r="J103"/>
    </row>
    <row r="104" spans="3:10" ht="15">
      <c r="C104" s="9"/>
      <c r="D104" s="9"/>
      <c r="E104" s="9"/>
      <c r="F104" s="9"/>
      <c r="G104"/>
      <c r="H104"/>
      <c r="I104"/>
      <c r="J104"/>
    </row>
    <row r="105" spans="3:10" ht="15">
      <c r="C105" s="9"/>
      <c r="D105" s="9"/>
      <c r="E105" s="9"/>
      <c r="F105" s="9"/>
      <c r="G105"/>
      <c r="H105"/>
      <c r="I105"/>
      <c r="J105"/>
    </row>
    <row r="106" spans="3:10" ht="15">
      <c r="C106" s="9"/>
      <c r="D106" s="9"/>
      <c r="E106" s="9"/>
      <c r="F106" s="9"/>
      <c r="G106"/>
      <c r="H106"/>
      <c r="I106"/>
      <c r="J106"/>
    </row>
    <row r="107" spans="3:10" ht="15">
      <c r="C107" s="9"/>
      <c r="D107" s="9"/>
      <c r="E107" s="9"/>
      <c r="F107" s="9"/>
      <c r="G107"/>
      <c r="H107"/>
      <c r="I107"/>
      <c r="J107"/>
    </row>
    <row r="108" spans="3:10" ht="15">
      <c r="C108" s="9"/>
      <c r="D108" s="9"/>
      <c r="E108" s="9"/>
      <c r="F108" s="9"/>
      <c r="G108"/>
      <c r="H108"/>
      <c r="I108"/>
      <c r="J108"/>
    </row>
    <row r="109" spans="3:10" ht="15">
      <c r="C109" s="9"/>
      <c r="D109" s="9"/>
      <c r="E109" s="9"/>
      <c r="F109" s="9"/>
      <c r="G109"/>
      <c r="H109"/>
      <c r="I109"/>
      <c r="J109"/>
    </row>
    <row r="110" spans="3:10" ht="15">
      <c r="C110" s="9"/>
      <c r="D110" s="9"/>
      <c r="E110" s="9"/>
      <c r="F110" s="9"/>
      <c r="G110"/>
      <c r="H110"/>
      <c r="I110"/>
      <c r="J110"/>
    </row>
    <row r="111" spans="3:10" ht="15">
      <c r="C111" s="9"/>
      <c r="D111" s="9"/>
      <c r="E111" s="9"/>
      <c r="F111" s="9"/>
      <c r="G111"/>
      <c r="H111"/>
      <c r="I111"/>
      <c r="J111"/>
    </row>
    <row r="112" spans="3:10" ht="15">
      <c r="C112" s="9"/>
      <c r="D112" s="9"/>
      <c r="E112" s="9"/>
      <c r="F112" s="9"/>
      <c r="G112"/>
      <c r="H112"/>
      <c r="I112"/>
      <c r="J112"/>
    </row>
    <row r="113" spans="3:10" ht="15">
      <c r="C113" s="9"/>
      <c r="D113" s="9"/>
      <c r="E113" s="9"/>
      <c r="F113" s="9"/>
      <c r="G113"/>
      <c r="H113"/>
      <c r="I113"/>
      <c r="J113"/>
    </row>
    <row r="114" spans="3:10" ht="15">
      <c r="C114" s="9"/>
      <c r="D114" s="9"/>
      <c r="E114" s="9"/>
      <c r="F114" s="9"/>
      <c r="G114"/>
      <c r="H114"/>
      <c r="I114"/>
      <c r="J114"/>
    </row>
    <row r="115" spans="3:10" ht="15">
      <c r="C115" s="9"/>
      <c r="D115" s="9"/>
      <c r="E115" s="9"/>
      <c r="F115" s="9"/>
      <c r="G115"/>
      <c r="H115"/>
      <c r="I115"/>
      <c r="J115"/>
    </row>
    <row r="116" spans="3:6" ht="15">
      <c r="C116" s="9"/>
      <c r="D116" s="9"/>
      <c r="E116" s="9"/>
      <c r="F116" s="9"/>
    </row>
    <row r="117" spans="3:6" ht="15">
      <c r="C117" s="9"/>
      <c r="D117" s="9"/>
      <c r="E117" s="9"/>
      <c r="F117" s="9"/>
    </row>
    <row r="118" spans="3:6" ht="15">
      <c r="C118" s="9"/>
      <c r="D118" s="9"/>
      <c r="E118" s="9"/>
      <c r="F118" s="9"/>
    </row>
    <row r="119" spans="3:6" ht="15">
      <c r="C119" s="9"/>
      <c r="D119" s="9"/>
      <c r="E119" s="9"/>
      <c r="F119" s="9"/>
    </row>
    <row r="120" spans="3:6" ht="15">
      <c r="C120" s="9"/>
      <c r="D120" s="9"/>
      <c r="E120" s="9"/>
      <c r="F120" s="9"/>
    </row>
    <row r="121" spans="3:5" ht="15">
      <c r="C121" s="15"/>
      <c r="D121" s="15"/>
      <c r="E121" s="15"/>
    </row>
    <row r="122" spans="3:5" ht="15">
      <c r="C122" s="15"/>
      <c r="D122" s="15"/>
      <c r="E122" s="15"/>
    </row>
    <row r="123" spans="3:5" ht="15">
      <c r="C123" s="15"/>
      <c r="D123" s="15"/>
      <c r="E123" s="15"/>
    </row>
    <row r="124" spans="3:5" ht="15">
      <c r="C124" s="15"/>
      <c r="D124" s="15"/>
      <c r="E124" s="15"/>
    </row>
    <row r="125" spans="3:5" ht="15">
      <c r="C125" s="15"/>
      <c r="D125" s="15"/>
      <c r="E125" s="15"/>
    </row>
    <row r="126" spans="3:5" ht="15">
      <c r="C126" s="15"/>
      <c r="D126" s="15"/>
      <c r="E126" s="15"/>
    </row>
  </sheetData>
  <mergeCells count="1">
    <mergeCell ref="A4:E4"/>
  </mergeCells>
  <printOptions/>
  <pageMargins left="0.984251968503937" right="0.2362204724409449" top="0.5118110236220472" bottom="0.46850393700787396" header="0.5118110236220472" footer="0.35433070866141736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00"/>
  <sheetViews>
    <sheetView zoomScale="75" zoomScaleNormal="75" workbookViewId="0" topLeftCell="A1">
      <selection activeCell="D12" sqref="D12"/>
    </sheetView>
  </sheetViews>
  <sheetFormatPr defaultColWidth="9.140625" defaultRowHeight="12.75"/>
  <cols>
    <col min="1" max="1" width="5.7109375" style="41" customWidth="1"/>
    <col min="2" max="2" width="45.7109375" style="41" customWidth="1"/>
    <col min="3" max="3" width="1.7109375" style="41" customWidth="1"/>
    <col min="4" max="4" width="17.140625" style="41" customWidth="1"/>
    <col min="5" max="5" width="5.7109375" style="41" customWidth="1"/>
    <col min="6" max="6" width="17.140625" style="41" customWidth="1"/>
    <col min="7" max="7" width="14.28125" style="41" bestFit="1" customWidth="1"/>
    <col min="8" max="16384" width="9.140625" style="41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1" t="s">
        <v>217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99" t="s">
        <v>279</v>
      </c>
      <c r="C4" s="100"/>
      <c r="D4" s="100"/>
      <c r="E4" s="100"/>
      <c r="F4" s="100"/>
      <c r="G4" s="2"/>
      <c r="H4" s="2"/>
      <c r="I4" s="2"/>
      <c r="J4" s="2"/>
      <c r="K4" s="2"/>
      <c r="L4" s="2"/>
      <c r="M4" s="2"/>
    </row>
    <row r="5" spans="1:13" ht="15">
      <c r="A5" s="2"/>
      <c r="B5" s="16" t="s">
        <v>222</v>
      </c>
      <c r="C5" s="20"/>
      <c r="D5" s="20"/>
      <c r="E5" s="20"/>
      <c r="F5" s="20"/>
      <c r="G5" s="2"/>
      <c r="H5" s="2"/>
      <c r="I5" s="2"/>
      <c r="J5" s="2"/>
      <c r="K5" s="2"/>
      <c r="L5" s="2"/>
      <c r="M5" s="2"/>
    </row>
    <row r="6" spans="1:13" ht="15">
      <c r="A6" s="2"/>
      <c r="B6" s="3"/>
      <c r="C6" s="7"/>
      <c r="D6" s="7"/>
      <c r="E6" s="7"/>
      <c r="F6" s="7"/>
      <c r="G6" s="2"/>
      <c r="H6" s="2"/>
      <c r="I6" s="2"/>
      <c r="J6" s="2"/>
      <c r="K6" s="2"/>
      <c r="L6" s="2"/>
      <c r="M6" s="2"/>
    </row>
    <row r="7" spans="1:13" ht="15">
      <c r="A7" s="2"/>
      <c r="B7" s="2"/>
      <c r="C7" s="2"/>
      <c r="D7" s="42" t="s">
        <v>223</v>
      </c>
      <c r="E7" s="42"/>
      <c r="F7" s="42" t="s">
        <v>188</v>
      </c>
      <c r="G7" s="2"/>
      <c r="H7" s="2"/>
      <c r="I7" s="2"/>
      <c r="J7" s="2"/>
      <c r="K7" s="2"/>
      <c r="L7" s="2"/>
      <c r="M7" s="2"/>
    </row>
    <row r="8" spans="1:13" ht="15">
      <c r="A8" s="2"/>
      <c r="B8" s="2"/>
      <c r="C8" s="2"/>
      <c r="D8" s="42" t="s">
        <v>224</v>
      </c>
      <c r="E8" s="42"/>
      <c r="F8" s="42" t="s">
        <v>184</v>
      </c>
      <c r="G8" s="2"/>
      <c r="H8" s="2"/>
      <c r="I8" s="2"/>
      <c r="J8" s="2"/>
      <c r="K8" s="2"/>
      <c r="L8" s="2"/>
      <c r="M8" s="2"/>
    </row>
    <row r="9" spans="1:13" ht="15">
      <c r="A9" s="2"/>
      <c r="B9" s="2"/>
      <c r="C9" s="2"/>
      <c r="D9" s="42" t="s">
        <v>225</v>
      </c>
      <c r="E9" s="42"/>
      <c r="F9" s="42" t="s">
        <v>185</v>
      </c>
      <c r="G9" s="2"/>
      <c r="H9" s="2"/>
      <c r="I9" s="2"/>
      <c r="J9" s="2"/>
      <c r="K9" s="2"/>
      <c r="L9" s="2"/>
      <c r="M9" s="2"/>
    </row>
    <row r="10" spans="1:13" ht="15">
      <c r="A10" s="2"/>
      <c r="B10" s="2"/>
      <c r="C10" s="2"/>
      <c r="D10" s="23" t="s">
        <v>11</v>
      </c>
      <c r="E10" s="7"/>
      <c r="F10" s="23" t="s">
        <v>11</v>
      </c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43"/>
      <c r="E11" s="2"/>
      <c r="F11" s="43"/>
      <c r="G11" s="2"/>
      <c r="H11" s="2"/>
      <c r="I11" s="2"/>
      <c r="J11" s="2"/>
      <c r="K11" s="2"/>
      <c r="L11" s="2"/>
      <c r="M11" s="2"/>
    </row>
    <row r="12" spans="1:13" ht="15">
      <c r="A12" s="2"/>
      <c r="B12" s="1" t="s">
        <v>135</v>
      </c>
      <c r="C12" s="2"/>
      <c r="D12" s="43"/>
      <c r="E12" s="2"/>
      <c r="F12" s="43"/>
      <c r="G12" s="2"/>
      <c r="H12" s="2"/>
      <c r="I12" s="2"/>
      <c r="J12" s="2"/>
      <c r="K12" s="2"/>
      <c r="L12" s="2"/>
      <c r="M12" s="2"/>
    </row>
    <row r="13" spans="1:13" ht="15">
      <c r="A13" s="2"/>
      <c r="B13" s="2" t="s">
        <v>190</v>
      </c>
      <c r="C13" s="46"/>
      <c r="D13" s="61">
        <v>1326</v>
      </c>
      <c r="E13" s="62"/>
      <c r="F13" s="61">
        <v>5024</v>
      </c>
      <c r="G13"/>
      <c r="H13" s="2"/>
      <c r="I13" s="2"/>
      <c r="J13" s="2"/>
      <c r="K13" s="2"/>
      <c r="L13" s="2"/>
      <c r="M13" s="2"/>
    </row>
    <row r="14" spans="1:13" ht="15">
      <c r="A14" s="2"/>
      <c r="B14" s="2"/>
      <c r="C14" s="46"/>
      <c r="D14" s="62"/>
      <c r="E14" s="62"/>
      <c r="F14" s="62"/>
      <c r="G14"/>
      <c r="H14" s="2"/>
      <c r="I14" s="2"/>
      <c r="J14" s="2"/>
      <c r="K14" s="2"/>
      <c r="L14" s="2"/>
      <c r="M14" s="2"/>
    </row>
    <row r="15" spans="1:13" ht="15">
      <c r="A15" s="2"/>
      <c r="B15" s="1" t="s">
        <v>136</v>
      </c>
      <c r="C15" s="46"/>
      <c r="D15" s="62"/>
      <c r="E15" s="62"/>
      <c r="F15" s="62"/>
      <c r="G15"/>
      <c r="H15" s="2"/>
      <c r="I15" s="2"/>
      <c r="J15" s="2"/>
      <c r="K15" s="2"/>
      <c r="L15" s="2"/>
      <c r="M15" s="2"/>
    </row>
    <row r="16" spans="1:13" ht="15">
      <c r="A16" s="2"/>
      <c r="B16" s="2" t="s">
        <v>137</v>
      </c>
      <c r="C16" s="46"/>
      <c r="D16" s="61">
        <f>1500+1250-1500</f>
        <v>1250</v>
      </c>
      <c r="E16" s="61"/>
      <c r="F16" s="61">
        <f>11845-5989</f>
        <v>5856</v>
      </c>
      <c r="G16"/>
      <c r="H16" s="2"/>
      <c r="I16" s="2"/>
      <c r="J16" s="2"/>
      <c r="K16" s="2"/>
      <c r="L16" s="2"/>
      <c r="M16" s="2"/>
    </row>
    <row r="17" spans="1:13" ht="15">
      <c r="A17" s="2"/>
      <c r="B17" s="2" t="s">
        <v>138</v>
      </c>
      <c r="C17" s="46"/>
      <c r="D17" s="61">
        <v>1500</v>
      </c>
      <c r="E17" s="61"/>
      <c r="F17" s="61">
        <v>5989</v>
      </c>
      <c r="G17"/>
      <c r="H17" s="2"/>
      <c r="I17" s="2"/>
      <c r="J17" s="2"/>
      <c r="K17" s="2"/>
      <c r="L17" s="2"/>
      <c r="M17" s="2"/>
    </row>
    <row r="18" spans="1:13" ht="15">
      <c r="A18" s="2"/>
      <c r="B18" s="2"/>
      <c r="C18" s="46"/>
      <c r="D18" s="63"/>
      <c r="E18" s="61"/>
      <c r="F18" s="63"/>
      <c r="G18"/>
      <c r="H18" s="2"/>
      <c r="I18" s="2"/>
      <c r="J18" s="2"/>
      <c r="K18" s="2"/>
      <c r="L18" s="2"/>
      <c r="M18" s="2"/>
    </row>
    <row r="19" spans="1:13" ht="15">
      <c r="A19" s="2"/>
      <c r="B19" s="2" t="s">
        <v>139</v>
      </c>
      <c r="C19" s="46"/>
      <c r="D19" s="61">
        <f>D13+D16+D17</f>
        <v>4076</v>
      </c>
      <c r="E19" s="61"/>
      <c r="F19" s="61">
        <f>F13+F16+F17</f>
        <v>16869</v>
      </c>
      <c r="G19"/>
      <c r="H19" s="2"/>
      <c r="I19" s="2"/>
      <c r="J19" s="2"/>
      <c r="K19" s="2"/>
      <c r="L19" s="2"/>
      <c r="M19" s="2"/>
    </row>
    <row r="20" spans="1:13" ht="15">
      <c r="A20" s="2"/>
      <c r="B20" s="2" t="s">
        <v>140</v>
      </c>
      <c r="C20" s="46"/>
      <c r="D20" s="64"/>
      <c r="E20" s="61"/>
      <c r="F20" s="64"/>
      <c r="G20"/>
      <c r="H20" s="2"/>
      <c r="I20" s="2"/>
      <c r="J20" s="2"/>
      <c r="K20" s="2"/>
      <c r="L20" s="2"/>
      <c r="M20" s="2"/>
    </row>
    <row r="21" spans="1:13" ht="15">
      <c r="A21" s="2"/>
      <c r="B21" s="2"/>
      <c r="C21" s="46"/>
      <c r="D21" s="61"/>
      <c r="E21" s="61"/>
      <c r="F21" s="61"/>
      <c r="G21"/>
      <c r="H21" s="2"/>
      <c r="I21" s="2"/>
      <c r="J21" s="2"/>
      <c r="K21" s="2"/>
      <c r="L21" s="2"/>
      <c r="M21" s="2"/>
    </row>
    <row r="22" spans="1:13" ht="15">
      <c r="A22" s="2"/>
      <c r="B22" s="1" t="s">
        <v>141</v>
      </c>
      <c r="C22" s="46"/>
      <c r="D22" s="61"/>
      <c r="E22" s="61"/>
      <c r="F22" s="61"/>
      <c r="G22"/>
      <c r="H22" s="2"/>
      <c r="I22" s="2"/>
      <c r="J22" s="2"/>
      <c r="K22" s="2"/>
      <c r="L22" s="2"/>
      <c r="M22" s="2"/>
    </row>
    <row r="23" spans="1:13" ht="15">
      <c r="A23" s="2"/>
      <c r="B23" s="2" t="s">
        <v>142</v>
      </c>
      <c r="C23" s="46"/>
      <c r="D23" s="61">
        <v>-1846</v>
      </c>
      <c r="E23" s="61"/>
      <c r="F23" s="61">
        <v>313</v>
      </c>
      <c r="G23"/>
      <c r="H23" s="2"/>
      <c r="I23" s="2"/>
      <c r="J23" s="2"/>
      <c r="K23" s="2"/>
      <c r="L23" s="2"/>
      <c r="M23" s="2"/>
    </row>
    <row r="24" spans="1:13" ht="15">
      <c r="A24" s="2"/>
      <c r="B24" s="2" t="s">
        <v>143</v>
      </c>
      <c r="C24" s="46"/>
      <c r="D24" s="61">
        <v>2183</v>
      </c>
      <c r="E24" s="61"/>
      <c r="F24" s="61">
        <v>-1768</v>
      </c>
      <c r="G24"/>
      <c r="H24" s="2"/>
      <c r="I24" s="2"/>
      <c r="J24" s="2"/>
      <c r="K24" s="2"/>
      <c r="L24" s="2"/>
      <c r="M24" s="2"/>
    </row>
    <row r="25" spans="1:13" ht="15">
      <c r="A25" s="2"/>
      <c r="B25" s="45" t="s">
        <v>280</v>
      </c>
      <c r="C25" s="46"/>
      <c r="D25" s="85">
        <f>-1500-69</f>
        <v>-1569</v>
      </c>
      <c r="E25" s="61"/>
      <c r="F25" s="85">
        <f>-1017-5887</f>
        <v>-6904</v>
      </c>
      <c r="G25"/>
      <c r="H25" s="2"/>
      <c r="I25" s="2"/>
      <c r="J25" s="2"/>
      <c r="K25" s="2"/>
      <c r="L25" s="2"/>
      <c r="M25" s="2"/>
    </row>
    <row r="26" spans="1:13" ht="15">
      <c r="A26" s="2"/>
      <c r="B26" s="2" t="s">
        <v>144</v>
      </c>
      <c r="C26" s="46"/>
      <c r="D26" s="61">
        <f>D19+D23+D24+D25</f>
        <v>2844</v>
      </c>
      <c r="E26" s="61"/>
      <c r="F26" s="61">
        <f>F19+F23+F24+F25</f>
        <v>8510</v>
      </c>
      <c r="G26"/>
      <c r="H26" s="2"/>
      <c r="I26" s="2"/>
      <c r="J26" s="2"/>
      <c r="K26" s="2"/>
      <c r="L26" s="2"/>
      <c r="M26" s="2"/>
    </row>
    <row r="27" spans="1:13" ht="15">
      <c r="A27" s="2"/>
      <c r="B27" s="2"/>
      <c r="C27" s="46"/>
      <c r="D27" s="61"/>
      <c r="E27" s="61"/>
      <c r="F27" s="61"/>
      <c r="G27"/>
      <c r="H27" s="2"/>
      <c r="I27" s="2"/>
      <c r="J27" s="2"/>
      <c r="K27" s="2"/>
      <c r="L27" s="2"/>
      <c r="M27" s="2"/>
    </row>
    <row r="28" spans="1:13" ht="15">
      <c r="A28" s="2"/>
      <c r="B28" s="1" t="s">
        <v>166</v>
      </c>
      <c r="C28" s="46"/>
      <c r="D28" s="61"/>
      <c r="E28" s="61"/>
      <c r="F28" s="61"/>
      <c r="G28"/>
      <c r="H28" s="2"/>
      <c r="I28" s="2"/>
      <c r="J28" s="2"/>
      <c r="K28" s="2"/>
      <c r="L28" s="2"/>
      <c r="M28" s="2"/>
    </row>
    <row r="29" spans="1:13" ht="15">
      <c r="A29" s="2"/>
      <c r="B29" s="2" t="s">
        <v>167</v>
      </c>
      <c r="C29" s="46"/>
      <c r="D29" s="61">
        <v>0</v>
      </c>
      <c r="E29" s="61"/>
      <c r="F29" s="61">
        <v>0</v>
      </c>
      <c r="G29"/>
      <c r="H29" s="2"/>
      <c r="I29" s="2"/>
      <c r="J29" s="2"/>
      <c r="K29" s="2"/>
      <c r="L29" s="2"/>
      <c r="M29" s="2"/>
    </row>
    <row r="30" spans="1:13" ht="15">
      <c r="A30" s="2"/>
      <c r="B30" s="2" t="s">
        <v>168</v>
      </c>
      <c r="C30" s="46"/>
      <c r="D30" s="87">
        <v>-1015</v>
      </c>
      <c r="E30" s="61"/>
      <c r="F30" s="61">
        <f>30-2065</f>
        <v>-2035</v>
      </c>
      <c r="G30"/>
      <c r="H30"/>
      <c r="I30" s="2"/>
      <c r="J30" s="2"/>
      <c r="K30" s="2"/>
      <c r="L30" s="2"/>
      <c r="M30" s="2"/>
    </row>
    <row r="31" spans="1:13" ht="15">
      <c r="A31" s="2"/>
      <c r="B31" s="2"/>
      <c r="C31" s="46"/>
      <c r="D31" s="61"/>
      <c r="E31" s="61"/>
      <c r="F31" s="61"/>
      <c r="G31"/>
      <c r="H31" s="2"/>
      <c r="I31" s="2"/>
      <c r="J31" s="2"/>
      <c r="K31" s="2"/>
      <c r="L31" s="2"/>
      <c r="M31" s="2"/>
    </row>
    <row r="32" spans="1:13" ht="15">
      <c r="A32" s="2"/>
      <c r="B32" s="1" t="s">
        <v>145</v>
      </c>
      <c r="C32" s="46"/>
      <c r="D32" s="61"/>
      <c r="E32" s="61"/>
      <c r="F32" s="61"/>
      <c r="G32"/>
      <c r="H32" s="2"/>
      <c r="I32" s="2"/>
      <c r="J32" s="2"/>
      <c r="K32" s="2"/>
      <c r="L32" s="2"/>
      <c r="M32" s="2"/>
    </row>
    <row r="33" spans="1:13" ht="15">
      <c r="A33" s="2"/>
      <c r="B33" s="2" t="s">
        <v>146</v>
      </c>
      <c r="C33" s="46"/>
      <c r="D33" s="61">
        <v>0</v>
      </c>
      <c r="E33" s="61"/>
      <c r="F33" s="61">
        <v>0</v>
      </c>
      <c r="G33"/>
      <c r="H33" s="2"/>
      <c r="I33" s="2"/>
      <c r="J33" s="2"/>
      <c r="K33" s="2"/>
      <c r="L33" s="2"/>
      <c r="M33" s="2"/>
    </row>
    <row r="34" spans="1:13" ht="15">
      <c r="A34" s="2"/>
      <c r="B34" s="2" t="s">
        <v>147</v>
      </c>
      <c r="C34" s="46"/>
      <c r="D34" s="87">
        <v>-2322</v>
      </c>
      <c r="E34" s="61"/>
      <c r="F34" s="61">
        <v>-6216</v>
      </c>
      <c r="G34"/>
      <c r="H34" s="2"/>
      <c r="I34" s="2"/>
      <c r="J34" s="2"/>
      <c r="K34" s="2"/>
      <c r="L34" s="2"/>
      <c r="M34" s="2"/>
    </row>
    <row r="35" spans="1:13" ht="15">
      <c r="A35" s="2"/>
      <c r="B35" s="2" t="s">
        <v>165</v>
      </c>
      <c r="C35" s="46"/>
      <c r="D35" s="61">
        <v>0</v>
      </c>
      <c r="E35" s="61"/>
      <c r="F35" s="61">
        <v>0</v>
      </c>
      <c r="G35"/>
      <c r="H35" s="2"/>
      <c r="I35" s="2"/>
      <c r="J35" s="2"/>
      <c r="K35" s="2"/>
      <c r="L35" s="2"/>
      <c r="M35" s="2"/>
    </row>
    <row r="36" spans="1:13" ht="15">
      <c r="A36" s="2"/>
      <c r="B36" s="2"/>
      <c r="C36" s="46"/>
      <c r="D36" s="63"/>
      <c r="E36" s="61"/>
      <c r="F36" s="63"/>
      <c r="G36"/>
      <c r="H36" s="2"/>
      <c r="I36" s="2"/>
      <c r="J36" s="2"/>
      <c r="K36" s="2"/>
      <c r="L36" s="2"/>
      <c r="M36" s="2"/>
    </row>
    <row r="37" spans="1:13" ht="15">
      <c r="A37" s="2"/>
      <c r="B37" s="2" t="s">
        <v>148</v>
      </c>
      <c r="C37" s="46"/>
      <c r="D37" s="87">
        <f>D26+D29+D30+D33+D34+D35</f>
        <v>-493</v>
      </c>
      <c r="E37" s="61"/>
      <c r="F37" s="61">
        <f>F26+F29+F30+F33+F34+F35</f>
        <v>259</v>
      </c>
      <c r="H37" s="2"/>
      <c r="I37" s="2"/>
      <c r="J37" s="2"/>
      <c r="K37" s="2"/>
      <c r="L37" s="2"/>
      <c r="M37" s="2"/>
    </row>
    <row r="38" spans="1:13" ht="15">
      <c r="A38" s="2"/>
      <c r="C38" s="46"/>
      <c r="D38" s="61"/>
      <c r="E38" s="61"/>
      <c r="F38" s="61"/>
      <c r="G38"/>
      <c r="H38" s="2"/>
      <c r="I38" s="2"/>
      <c r="J38" s="2"/>
      <c r="K38" s="2"/>
      <c r="L38" s="2"/>
      <c r="M38" s="2"/>
    </row>
    <row r="39" spans="1:13" ht="15">
      <c r="A39" s="2"/>
      <c r="B39" s="2" t="s">
        <v>149</v>
      </c>
      <c r="C39" s="46"/>
      <c r="D39" s="65"/>
      <c r="E39" s="65"/>
      <c r="F39" s="65"/>
      <c r="G39"/>
      <c r="H39" s="2"/>
      <c r="I39" s="2"/>
      <c r="J39" s="2"/>
      <c r="K39" s="2"/>
      <c r="L39" s="2"/>
      <c r="M39" s="2"/>
    </row>
    <row r="40" spans="1:13" ht="15">
      <c r="A40" s="2"/>
      <c r="B40" s="2" t="s">
        <v>150</v>
      </c>
      <c r="C40" s="46"/>
      <c r="D40" s="66">
        <f>+(F43)</f>
        <v>-35306</v>
      </c>
      <c r="E40" s="65"/>
      <c r="F40" s="66">
        <v>-35565</v>
      </c>
      <c r="G40"/>
      <c r="H40" s="2"/>
      <c r="I40" s="2"/>
      <c r="J40" s="2"/>
      <c r="K40" s="2"/>
      <c r="L40" s="2"/>
      <c r="M40" s="2"/>
    </row>
    <row r="41" spans="1:13" ht="15">
      <c r="A41" s="2"/>
      <c r="B41" s="2"/>
      <c r="C41" s="46"/>
      <c r="D41" s="65"/>
      <c r="E41" s="65"/>
      <c r="F41" s="65"/>
      <c r="G41"/>
      <c r="H41" s="2"/>
      <c r="I41" s="2"/>
      <c r="J41" s="2"/>
      <c r="K41" s="2"/>
      <c r="L41" s="2"/>
      <c r="M41" s="2"/>
    </row>
    <row r="42" spans="1:13" ht="15">
      <c r="A42" s="2"/>
      <c r="B42" s="2" t="s">
        <v>151</v>
      </c>
      <c r="C42" s="46"/>
      <c r="D42" s="65"/>
      <c r="E42" s="65"/>
      <c r="F42" s="65"/>
      <c r="G42"/>
      <c r="H42" s="2"/>
      <c r="I42" s="2"/>
      <c r="J42" s="2"/>
      <c r="K42" s="2"/>
      <c r="L42" s="2"/>
      <c r="M42" s="2"/>
    </row>
    <row r="43" spans="1:13" ht="15.75" thickBot="1">
      <c r="A43" s="2"/>
      <c r="B43" s="2" t="s">
        <v>152</v>
      </c>
      <c r="C43" s="46"/>
      <c r="D43" s="67">
        <f>D37+D40</f>
        <v>-35799</v>
      </c>
      <c r="E43" s="68"/>
      <c r="F43" s="67">
        <f>F37+F40</f>
        <v>-35306</v>
      </c>
      <c r="G43"/>
      <c r="H43" s="2"/>
      <c r="I43" s="2"/>
      <c r="J43" s="2"/>
      <c r="K43" s="2"/>
      <c r="L43" s="2"/>
      <c r="M43" s="2"/>
    </row>
    <row r="44" spans="1:13" ht="15.75" thickTop="1">
      <c r="A44" s="2"/>
      <c r="B44" s="2"/>
      <c r="C44" s="46"/>
      <c r="D44" s="65"/>
      <c r="E44" s="65"/>
      <c r="F44" s="65"/>
      <c r="G44"/>
      <c r="H44" s="2"/>
      <c r="I44" s="2"/>
      <c r="J44" s="2"/>
      <c r="K44" s="2"/>
      <c r="L44" s="2"/>
      <c r="M44" s="2"/>
    </row>
    <row r="45" spans="1:13" ht="15">
      <c r="A45" s="2"/>
      <c r="B45" s="2"/>
      <c r="C45" s="46"/>
      <c r="D45" s="65"/>
      <c r="E45" s="65"/>
      <c r="F45" s="65"/>
      <c r="G45"/>
      <c r="H45" s="2"/>
      <c r="I45" s="2"/>
      <c r="J45" s="2"/>
      <c r="K45" s="2"/>
      <c r="L45" s="2"/>
      <c r="M45" s="2"/>
    </row>
    <row r="46" spans="1:13" ht="15">
      <c r="A46" s="2"/>
      <c r="B46" s="2" t="s">
        <v>180</v>
      </c>
      <c r="C46" s="46"/>
      <c r="D46" s="65"/>
      <c r="E46" s="65"/>
      <c r="F46" s="65"/>
      <c r="G46"/>
      <c r="H46" s="2"/>
      <c r="I46" s="2"/>
      <c r="J46" s="2"/>
      <c r="K46" s="2"/>
      <c r="L46" s="2"/>
      <c r="M46" s="2"/>
    </row>
    <row r="47" spans="1:13" ht="15">
      <c r="A47" s="2"/>
      <c r="B47" s="2" t="s">
        <v>246</v>
      </c>
      <c r="C47" s="46"/>
      <c r="D47" s="65"/>
      <c r="E47" s="65"/>
      <c r="F47" s="65"/>
      <c r="G47"/>
      <c r="H47" s="2"/>
      <c r="I47" s="2"/>
      <c r="J47" s="2"/>
      <c r="K47" s="2"/>
      <c r="L47" s="2"/>
      <c r="M47" s="2"/>
    </row>
    <row r="48" spans="1:13" ht="15">
      <c r="A48" s="2"/>
      <c r="B48" s="2"/>
      <c r="C48" s="46"/>
      <c r="D48" s="46"/>
      <c r="E48" s="46"/>
      <c r="F48" s="46"/>
      <c r="G48"/>
      <c r="H48" s="2"/>
      <c r="I48" s="2"/>
      <c r="J48" s="2"/>
      <c r="K48" s="2"/>
      <c r="L48" s="2"/>
      <c r="M48" s="2"/>
    </row>
    <row r="49" spans="1:13" ht="15">
      <c r="A49" s="2"/>
      <c r="H49" s="2"/>
      <c r="I49" s="2"/>
      <c r="J49" s="2"/>
      <c r="K49" s="2"/>
      <c r="L49" s="2"/>
      <c r="M49" s="2"/>
    </row>
    <row r="50" spans="1:13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</row>
    <row r="1008" spans="1:13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</row>
    <row r="1012" spans="1:13" ht="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</row>
    <row r="1023" spans="1:13" ht="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3" ht="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ht="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ht="1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ht="1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ht="1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ht="1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ht="1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ht="1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ht="1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ht="1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ht="1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ht="1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ht="1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ht="1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ht="1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ht="1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ht="1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ht="1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ht="1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ht="1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ht="1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ht="1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ht="1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ht="1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ht="1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ht="1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ht="1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ht="1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ht="1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ht="1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ht="1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ht="1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ht="1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ht="1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ht="1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ht="1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ht="1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ht="1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ht="1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ht="1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ht="1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ht="1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ht="1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ht="1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ht="1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ht="1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ht="1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ht="1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ht="1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ht="1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ht="1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ht="1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ht="1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ht="1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ht="1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ht="1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ht="1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ht="1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ht="1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ht="1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ht="1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ht="1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ht="1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ht="1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ht="1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ht="1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ht="1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ht="1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ht="1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ht="1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ht="1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ht="1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ht="1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ht="1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ht="1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ht="1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ht="1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ht="1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ht="1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ht="1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ht="1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ht="1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ht="1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ht="1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ht="1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ht="1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ht="1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ht="1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ht="1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ht="1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ht="1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ht="1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ht="1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ht="1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ht="1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ht="1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ht="1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ht="1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ht="1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ht="1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ht="1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ht="1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ht="1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ht="1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ht="1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ht="1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ht="1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ht="1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ht="1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ht="1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ht="1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ht="1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ht="1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ht="1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ht="1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ht="1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ht="1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ht="1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ht="1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ht="1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ht="1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ht="1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ht="1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ht="1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ht="1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ht="1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ht="1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ht="1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ht="1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ht="1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ht="1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ht="1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ht="1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ht="1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ht="1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ht="1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ht="1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ht="1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ht="1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ht="1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ht="1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ht="1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ht="1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ht="1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ht="1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ht="1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ht="1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ht="1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ht="1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ht="1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ht="1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ht="1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ht="1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ht="1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ht="1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ht="1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ht="1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ht="1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ht="1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ht="1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ht="1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ht="1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ht="1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ht="1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ht="1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ht="1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ht="1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ht="1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ht="1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ht="1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ht="1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ht="1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ht="1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ht="1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ht="1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ht="1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ht="1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ht="1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ht="1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ht="1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ht="1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ht="1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ht="1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ht="1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ht="1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ht="1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ht="1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ht="1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ht="1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ht="1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ht="1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ht="1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</row>
    <row r="2007" spans="1:13" ht="1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</row>
    <row r="2008" spans="1:13" ht="1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</row>
    <row r="2009" spans="1:13" ht="1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</row>
    <row r="2010" spans="1:13" ht="1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</row>
    <row r="2011" spans="1:13" ht="1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</row>
    <row r="2012" spans="1:13" ht="1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</row>
    <row r="2013" spans="1:13" ht="1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</row>
    <row r="2014" spans="1:13" ht="1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</row>
    <row r="2015" spans="1:13" ht="1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</row>
    <row r="2016" spans="1:13" ht="1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</row>
    <row r="2017" spans="1:13" ht="1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</row>
    <row r="2018" spans="1:13" ht="1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</row>
    <row r="2019" spans="1:13" ht="1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</row>
    <row r="2020" spans="1:13" ht="1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</row>
    <row r="2021" spans="1:13" ht="1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</row>
    <row r="2022" spans="1:13" ht="1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</row>
    <row r="2023" spans="1:13" ht="1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</row>
    <row r="2024" spans="1:13" ht="1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</row>
    <row r="2025" spans="1:13" ht="1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</row>
    <row r="2026" spans="1:13" ht="1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</row>
    <row r="2027" spans="1:13" ht="1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</row>
    <row r="2028" spans="1:13" ht="1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</row>
    <row r="2029" spans="1:13" ht="1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</row>
    <row r="2030" spans="1:13" ht="1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</row>
    <row r="2031" spans="1:13" ht="1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</row>
    <row r="2032" spans="1:13" ht="1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</row>
    <row r="2033" spans="1:13" ht="1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</row>
    <row r="2034" spans="1:13" ht="1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</row>
    <row r="2035" spans="1:13" ht="1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</row>
    <row r="2036" spans="1:13" ht="1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</row>
    <row r="2037" spans="1:13" ht="1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</row>
    <row r="2038" spans="1:13" ht="1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</row>
    <row r="2039" spans="1:13" ht="1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</row>
    <row r="2040" spans="1:13" ht="1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</row>
    <row r="2041" spans="1:13" ht="1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</row>
    <row r="2042" spans="1:13" ht="1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</row>
    <row r="2043" spans="1:13" ht="1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</row>
    <row r="2044" spans="1:13" ht="1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</row>
    <row r="2045" spans="1:13" ht="1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</row>
    <row r="2046" spans="1:13" ht="1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</row>
    <row r="2047" spans="1:13" ht="1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</row>
    <row r="2048" spans="1:13" ht="1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</row>
    <row r="2049" spans="1:13" ht="1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</row>
    <row r="2050" spans="1:13" ht="1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</row>
    <row r="2051" spans="1:13" ht="1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</row>
    <row r="2052" spans="1:13" ht="1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</row>
    <row r="2053" spans="1:13" ht="1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</row>
    <row r="2054" spans="1:13" ht="1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</row>
    <row r="2055" spans="1:13" ht="1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</row>
    <row r="2056" spans="1:13" ht="1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</row>
    <row r="2057" spans="1:13" ht="1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</row>
    <row r="2058" spans="1:13" ht="1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</row>
    <row r="2059" spans="1:13" ht="1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</row>
    <row r="2060" spans="1:13" ht="1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</row>
    <row r="2061" spans="1:13" ht="1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</row>
    <row r="2062" spans="1:13" ht="1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</row>
    <row r="2063" spans="1:13" ht="1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</row>
    <row r="2064" spans="1:13" ht="1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</row>
    <row r="2065" spans="1:13" ht="1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</row>
    <row r="2066" spans="1:13" ht="1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</row>
    <row r="2067" spans="1:13" ht="1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</row>
    <row r="2068" spans="1:13" ht="1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</row>
    <row r="2069" spans="1:13" ht="1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</row>
    <row r="2070" spans="1:13" ht="1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</row>
    <row r="2071" spans="1:13" ht="1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</row>
    <row r="2072" spans="1:13" ht="1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</row>
    <row r="2073" spans="1:13" ht="1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</row>
    <row r="2074" spans="1:13" ht="1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</row>
    <row r="2075" spans="1:13" ht="1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</row>
    <row r="2076" spans="1:13" ht="1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</row>
    <row r="2077" spans="1:13" ht="1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</row>
    <row r="2078" spans="1:13" ht="1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</row>
    <row r="2079" spans="1:13" ht="1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</row>
    <row r="2080" spans="1:13" ht="1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</row>
    <row r="2081" spans="1:13" ht="1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</row>
    <row r="2082" spans="1:13" ht="1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</row>
    <row r="2083" spans="1:13" ht="1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</row>
    <row r="2084" spans="1:13" ht="1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</row>
    <row r="2085" spans="1:13" ht="1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</row>
    <row r="2086" spans="1:13" ht="1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</row>
    <row r="2087" spans="1:13" ht="1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</row>
    <row r="2088" spans="1:13" ht="1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</row>
    <row r="2089" spans="1:13" ht="1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</row>
    <row r="2090" spans="1:13" ht="1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</row>
    <row r="2091" spans="1:13" ht="1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</row>
    <row r="2092" spans="1:13" ht="1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</row>
    <row r="2093" spans="1:13" ht="1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</row>
    <row r="2094" spans="1:13" ht="1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</row>
    <row r="2095" spans="1:13" ht="1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</row>
    <row r="2096" spans="1:13" ht="1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</row>
    <row r="2097" spans="1:13" ht="1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</row>
    <row r="2098" spans="1:13" ht="1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</row>
    <row r="2099" spans="1:13" ht="1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</row>
    <row r="2100" spans="1:13" ht="1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</row>
    <row r="2101" spans="1:13" ht="1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</row>
    <row r="2102" spans="1:13" ht="1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</row>
    <row r="2103" spans="1:13" ht="1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</row>
    <row r="2104" spans="1:13" ht="1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</row>
    <row r="2105" spans="1:13" ht="1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</row>
    <row r="2106" spans="1:13" ht="1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</row>
    <row r="2107" spans="1:13" ht="1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</row>
    <row r="2108" spans="1:13" ht="1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</row>
    <row r="2109" spans="1:13" ht="1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</row>
    <row r="2110" spans="1:13" ht="1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</row>
    <row r="2111" spans="1:13" ht="1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</row>
    <row r="2112" spans="1:13" ht="1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</row>
    <row r="2113" spans="1:13" ht="1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</row>
    <row r="2114" spans="1:13" ht="1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</row>
    <row r="2115" spans="1:13" ht="1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</row>
    <row r="2116" spans="1:13" ht="1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</row>
    <row r="2117" spans="1:13" ht="1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</row>
    <row r="2118" spans="1:13" ht="1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</row>
    <row r="2119" spans="1:13" ht="1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</row>
    <row r="2120" spans="1:13" ht="1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</row>
    <row r="2121" spans="1:13" ht="1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</row>
    <row r="2122" spans="1:13" ht="1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</row>
    <row r="2123" spans="1:13" ht="1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</row>
    <row r="2124" spans="1:13" ht="1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</row>
    <row r="2125" spans="1:13" ht="1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</row>
    <row r="2126" spans="1:13" ht="1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</row>
    <row r="2127" spans="1:13" ht="1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</row>
    <row r="2128" spans="1:13" ht="1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</row>
    <row r="2129" spans="1:13" ht="1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</row>
    <row r="2130" spans="1:13" ht="1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</row>
    <row r="2131" spans="1:13" ht="1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</row>
    <row r="2132" spans="1:13" ht="1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</row>
    <row r="2133" spans="1:13" ht="1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</row>
    <row r="2134" spans="1:13" ht="1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</row>
    <row r="2135" spans="1:13" ht="1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ht="1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</row>
    <row r="2137" spans="1:13" ht="1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</row>
    <row r="2138" spans="1:13" ht="1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</row>
    <row r="2139" spans="1:13" ht="1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</row>
    <row r="2140" spans="1:13" ht="1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</row>
    <row r="2141" spans="1:13" ht="1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</row>
    <row r="2142" spans="1:13" ht="1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</row>
    <row r="2143" spans="1:13" ht="1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</row>
    <row r="2144" spans="1:13" ht="1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</row>
    <row r="2145" spans="1:13" ht="1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</row>
    <row r="2146" spans="1:13" ht="1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</row>
    <row r="2147" spans="1:13" ht="1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</row>
    <row r="2148" spans="1:13" ht="1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</row>
    <row r="2149" spans="1:13" ht="1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</row>
    <row r="2150" spans="1:13" ht="1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</row>
    <row r="2151" spans="1:13" ht="1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</row>
    <row r="2152" spans="1:13" ht="1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</row>
    <row r="2153" spans="1:13" ht="1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</row>
    <row r="2154" spans="1:13" ht="1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</row>
    <row r="2155" spans="1:13" ht="1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</row>
    <row r="2156" spans="1:13" ht="1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</row>
    <row r="2157" spans="1:13" ht="1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</row>
    <row r="2158" spans="1:13" ht="1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</row>
    <row r="2159" spans="1:13" ht="1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</row>
    <row r="2160" spans="1:13" ht="1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</row>
    <row r="2161" spans="1:13" ht="1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</row>
    <row r="2162" spans="1:13" ht="1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</row>
    <row r="2163" spans="1:13" ht="1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</row>
    <row r="2164" spans="1:13" ht="1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</row>
    <row r="2165" spans="1:13" ht="1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</row>
    <row r="2166" spans="1:13" ht="1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</row>
    <row r="2167" spans="1:13" ht="1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</row>
    <row r="2168" spans="1:13" ht="1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</row>
    <row r="2169" spans="1:13" ht="1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</row>
    <row r="2170" spans="1:13" ht="1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</row>
    <row r="2171" spans="1:13" ht="1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</row>
    <row r="2172" spans="1:13" ht="1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</row>
    <row r="2173" spans="1:13" ht="1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</row>
    <row r="2174" spans="1:13" ht="1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</row>
    <row r="2175" spans="1:13" ht="1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</row>
    <row r="2176" spans="1:13" ht="1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</row>
    <row r="2177" spans="1:13" ht="1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</row>
    <row r="2178" spans="1:13" ht="1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</row>
    <row r="2179" spans="1:13" ht="1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</row>
    <row r="2180" spans="1:13" ht="1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</row>
    <row r="2181" spans="1:13" ht="1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</row>
    <row r="2182" spans="1:13" ht="1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</row>
    <row r="2183" spans="1:13" ht="1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</row>
    <row r="2184" spans="1:13" ht="1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</row>
    <row r="2185" spans="1:13" ht="1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</row>
    <row r="2186" spans="1:13" ht="1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</row>
    <row r="2187" spans="1:13" ht="1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</row>
    <row r="2188" spans="1:13" ht="1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</row>
    <row r="2189" spans="1:13" ht="1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</row>
    <row r="2190" spans="1:13" ht="1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</row>
    <row r="2191" spans="1:13" ht="1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</row>
    <row r="2192" spans="1:13" ht="1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</row>
    <row r="2193" spans="1:13" ht="1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</row>
    <row r="2194" spans="1:13" ht="1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</row>
    <row r="2195" spans="1:13" ht="1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</row>
    <row r="2196" spans="1:13" ht="1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</row>
    <row r="2197" spans="1:13" ht="1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</row>
    <row r="2198" spans="1:13" ht="1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</row>
    <row r="2199" spans="1:13" ht="1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</row>
    <row r="2200" spans="1:13" ht="1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</row>
    <row r="2201" spans="1:13" ht="1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</row>
    <row r="2202" spans="1:13" ht="1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</row>
    <row r="2203" spans="1:13" ht="1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</row>
    <row r="2204" spans="1:13" ht="1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</row>
    <row r="2205" spans="1:13" ht="1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</row>
    <row r="2206" spans="1:13" ht="1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</row>
    <row r="2207" spans="1:13" ht="1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</row>
    <row r="2208" spans="1:13" ht="1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</row>
    <row r="2209" spans="1:13" ht="1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</row>
    <row r="2210" spans="1:13" ht="1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</row>
    <row r="2211" spans="1:13" ht="1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</row>
    <row r="2212" spans="1:13" ht="1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</row>
    <row r="2213" spans="1:13" ht="1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</row>
    <row r="2214" spans="1:13" ht="1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</row>
    <row r="2215" spans="1:13" ht="1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</row>
    <row r="2216" spans="1:13" ht="1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</row>
    <row r="2217" spans="1:13" ht="1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</row>
    <row r="2218" spans="1:13" ht="1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</row>
    <row r="2219" spans="1:13" ht="1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</row>
    <row r="2220" spans="1:13" ht="1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</row>
    <row r="2221" spans="1:13" ht="1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</row>
    <row r="2222" spans="1:13" ht="1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</row>
    <row r="2223" spans="1:13" ht="1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</row>
    <row r="2224" spans="1:13" ht="1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</row>
    <row r="2225" spans="1:13" ht="1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</row>
    <row r="2226" spans="1:13" ht="1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</row>
    <row r="2227" spans="1:13" ht="1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</row>
    <row r="2228" spans="1:13" ht="1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</row>
    <row r="2229" spans="1:13" ht="1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ht="1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</row>
    <row r="2231" spans="1:13" ht="1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</row>
    <row r="2232" spans="1:13" ht="1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</row>
    <row r="2233" spans="1:13" ht="1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</row>
    <row r="2234" spans="1:13" ht="1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</row>
    <row r="2235" spans="1:13" ht="1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</row>
    <row r="2236" spans="1:13" ht="1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</row>
    <row r="2237" spans="1:13" ht="1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</row>
    <row r="2238" spans="1:13" ht="1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</row>
    <row r="2239" spans="1:13" ht="1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</row>
    <row r="2240" spans="1:13" ht="1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</row>
    <row r="2241" spans="1:13" ht="1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</row>
    <row r="2242" spans="1:13" ht="1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</row>
    <row r="2243" spans="1:13" ht="1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</row>
    <row r="2244" spans="1:13" ht="1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</row>
    <row r="2245" spans="1:13" ht="1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</row>
    <row r="2246" spans="1:13" ht="1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</row>
    <row r="2247" spans="1:13" ht="1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</row>
    <row r="2248" spans="1:13" ht="1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</row>
    <row r="2249" spans="1:13" ht="1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</row>
    <row r="2250" spans="1:13" ht="1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</row>
    <row r="2251" spans="1:13" ht="1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</row>
    <row r="2252" spans="1:13" ht="1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</row>
    <row r="2253" spans="1:13" ht="1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</row>
    <row r="2254" spans="1:13" ht="1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</row>
    <row r="2255" spans="1:13" ht="1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</row>
    <row r="2256" spans="1:13" ht="1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</row>
    <row r="2257" spans="1:13" ht="1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</row>
    <row r="2258" spans="1:13" ht="1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</row>
    <row r="2259" spans="1:13" ht="1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</row>
    <row r="2260" spans="1:13" ht="1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</row>
    <row r="2261" spans="1:13" ht="1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</row>
    <row r="2262" spans="1:13" ht="1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</row>
    <row r="2263" spans="1:13" ht="1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</row>
    <row r="2264" spans="1:13" ht="1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</row>
    <row r="2265" spans="1:13" ht="1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</row>
    <row r="2266" spans="1:13" ht="1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</row>
    <row r="2267" spans="1:13" ht="1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</row>
    <row r="2268" spans="1:13" ht="1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</row>
    <row r="2269" spans="1:13" ht="1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</row>
    <row r="2270" spans="1:13" ht="1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</row>
    <row r="2271" spans="1:13" ht="1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</row>
    <row r="2272" spans="1:13" ht="1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</row>
    <row r="2273" spans="1:13" ht="1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</row>
    <row r="2274" spans="1:13" ht="1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</row>
    <row r="2275" spans="1:13" ht="1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</row>
    <row r="2276" spans="1:13" ht="1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</row>
    <row r="2277" spans="1:13" ht="1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</row>
    <row r="2278" spans="1:13" ht="1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</row>
    <row r="2279" spans="1:13" ht="1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</row>
    <row r="2280" spans="1:13" ht="1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</row>
    <row r="2281" spans="1:13" ht="1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</row>
    <row r="2282" spans="1:13" ht="1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</row>
    <row r="2283" spans="1:13" ht="1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</row>
    <row r="2284" spans="1:13" ht="1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</row>
    <row r="2285" spans="1:13" ht="1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</row>
    <row r="2286" spans="1:13" ht="1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</row>
    <row r="2287" spans="1:13" ht="1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</row>
    <row r="2288" spans="1:13" ht="1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</row>
    <row r="2289" spans="1:13" ht="1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</row>
    <row r="2290" spans="1:13" ht="1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</row>
    <row r="2291" spans="1:13" ht="1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</row>
    <row r="2292" spans="1:13" ht="1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</row>
    <row r="2293" spans="1:13" ht="1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</row>
    <row r="2294" spans="1:13" ht="1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</row>
    <row r="2295" spans="1:13" ht="1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</row>
    <row r="2296" spans="1:13" ht="1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</row>
    <row r="2297" spans="1:13" ht="1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</row>
    <row r="2298" spans="1:13" ht="1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</row>
    <row r="2299" spans="1:13" ht="1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</row>
    <row r="2300" spans="1:13" ht="1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</row>
  </sheetData>
  <mergeCells count="1">
    <mergeCell ref="B4:F4"/>
  </mergeCells>
  <printOptions/>
  <pageMargins left="0.35" right="0.34" top="0.42" bottom="0.37" header="0.32" footer="0.3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99"/>
  <sheetViews>
    <sheetView zoomScale="75" zoomScaleNormal="75" workbookViewId="0" topLeftCell="A1">
      <selection activeCell="B39" sqref="B39"/>
    </sheetView>
  </sheetViews>
  <sheetFormatPr defaultColWidth="9.140625" defaultRowHeight="12.75"/>
  <cols>
    <col min="1" max="1" width="6.7109375" style="33" customWidth="1"/>
    <col min="2" max="2" width="45.7109375" style="33" customWidth="1"/>
    <col min="3" max="3" width="1.7109375" style="33" customWidth="1"/>
    <col min="4" max="4" width="15.7109375" style="33" customWidth="1"/>
    <col min="5" max="5" width="1.421875" style="33" customWidth="1"/>
    <col min="6" max="6" width="15.7109375" style="33" customWidth="1"/>
    <col min="7" max="7" width="1.7109375" style="33" customWidth="1"/>
    <col min="8" max="8" width="15.7109375" style="33" customWidth="1"/>
    <col min="9" max="9" width="1.7109375" style="33" customWidth="1"/>
    <col min="10" max="10" width="15.7109375" style="33" customWidth="1"/>
    <col min="11" max="11" width="1.7109375" style="33" customWidth="1"/>
    <col min="12" max="12" width="15.7109375" style="33" customWidth="1"/>
    <col min="13" max="13" width="1.7109375" style="33" customWidth="1"/>
    <col min="14" max="14" width="15.7109375" style="33" customWidth="1"/>
    <col min="15" max="15" width="1.7109375" style="33" customWidth="1"/>
    <col min="16" max="16384" width="9.140625" style="33" customWidth="1"/>
  </cols>
  <sheetData>
    <row r="1" spans="1:24" ht="14.25">
      <c r="A1" s="32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4.25">
      <c r="A2" s="32" t="s">
        <v>217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4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4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5">
      <c r="A5" s="30"/>
      <c r="B5" s="34" t="s">
        <v>153</v>
      </c>
      <c r="C5" s="34"/>
      <c r="D5" s="34"/>
      <c r="E5" s="34"/>
      <c r="F5" s="34"/>
      <c r="G5" s="34"/>
      <c r="H5" s="34"/>
      <c r="I5" s="34"/>
      <c r="J5" s="34"/>
      <c r="K5" s="34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4.25">
      <c r="A6" s="30"/>
      <c r="B6" s="35" t="s">
        <v>226</v>
      </c>
      <c r="C6" s="36"/>
      <c r="D6" s="36"/>
      <c r="E6" s="36"/>
      <c r="F6" s="36"/>
      <c r="G6" s="36"/>
      <c r="H6" s="36"/>
      <c r="I6" s="36"/>
      <c r="J6" s="36"/>
      <c r="K6" s="36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4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14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4.25">
      <c r="A9" s="30"/>
      <c r="B9" s="30"/>
      <c r="C9" s="30"/>
      <c r="D9" s="40" t="s">
        <v>170</v>
      </c>
      <c r="F9" s="40" t="s">
        <v>170</v>
      </c>
      <c r="G9" s="37"/>
      <c r="H9" s="37" t="s">
        <v>169</v>
      </c>
      <c r="I9" s="37"/>
      <c r="J9" s="37" t="s">
        <v>154</v>
      </c>
      <c r="K9" s="37"/>
      <c r="L9" s="37" t="s">
        <v>155</v>
      </c>
      <c r="M9" s="37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14.25">
      <c r="A10" s="30"/>
      <c r="B10" s="30"/>
      <c r="C10" s="30"/>
      <c r="D10" s="37" t="s">
        <v>172</v>
      </c>
      <c r="E10" s="37"/>
      <c r="F10" s="37" t="s">
        <v>171</v>
      </c>
      <c r="G10" s="30"/>
      <c r="H10" s="37" t="s">
        <v>42</v>
      </c>
      <c r="I10" s="37"/>
      <c r="J10" s="37" t="s">
        <v>42</v>
      </c>
      <c r="K10" s="37"/>
      <c r="L10" s="37" t="s">
        <v>156</v>
      </c>
      <c r="M10" s="37"/>
      <c r="N10" s="37" t="s">
        <v>157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15">
      <c r="A11" s="30"/>
      <c r="B11" s="30"/>
      <c r="C11" s="30"/>
      <c r="D11" s="23" t="s">
        <v>11</v>
      </c>
      <c r="E11" s="38"/>
      <c r="F11" s="23" t="s">
        <v>11</v>
      </c>
      <c r="G11" s="37"/>
      <c r="H11" s="23" t="s">
        <v>11</v>
      </c>
      <c r="I11" s="37"/>
      <c r="J11" s="23" t="s">
        <v>11</v>
      </c>
      <c r="K11" s="37"/>
      <c r="L11" s="23" t="s">
        <v>11</v>
      </c>
      <c r="M11" s="37"/>
      <c r="N11" s="23" t="s">
        <v>11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14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15">
      <c r="A13" s="30"/>
      <c r="B13" s="34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4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4.25">
      <c r="A15" s="30"/>
      <c r="B15" s="30" t="s">
        <v>228</v>
      </c>
      <c r="C15" s="30"/>
      <c r="D15" s="57">
        <v>61919</v>
      </c>
      <c r="E15" s="57"/>
      <c r="F15" s="57">
        <v>16966</v>
      </c>
      <c r="G15" s="57"/>
      <c r="H15" s="57">
        <v>196</v>
      </c>
      <c r="I15" s="57"/>
      <c r="J15" s="57">
        <v>1118</v>
      </c>
      <c r="K15" s="57"/>
      <c r="L15" s="57">
        <v>-2852</v>
      </c>
      <c r="M15" s="57"/>
      <c r="N15" s="57">
        <f>SUM(D15:L15)</f>
        <v>77347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4.25">
      <c r="A16" s="30"/>
      <c r="B16" s="30"/>
      <c r="C16" s="30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14.25">
      <c r="A17" s="30"/>
      <c r="B17" s="30" t="s">
        <v>158</v>
      </c>
      <c r="C17" s="30"/>
      <c r="D17" s="57">
        <v>0</v>
      </c>
      <c r="E17" s="57"/>
      <c r="F17" s="57">
        <v>0</v>
      </c>
      <c r="G17" s="57"/>
      <c r="H17" s="57">
        <v>0</v>
      </c>
      <c r="I17" s="57"/>
      <c r="J17" s="60">
        <v>0</v>
      </c>
      <c r="K17" s="57"/>
      <c r="L17" s="60">
        <v>1176</v>
      </c>
      <c r="M17" s="57"/>
      <c r="N17" s="57">
        <f>SUM(D17:L17)</f>
        <v>1176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4.25">
      <c r="A18" s="30"/>
      <c r="B18" s="30"/>
      <c r="C18" s="30"/>
      <c r="D18" s="58"/>
      <c r="E18" s="59"/>
      <c r="F18" s="58"/>
      <c r="G18" s="57"/>
      <c r="H18" s="58"/>
      <c r="I18" s="57"/>
      <c r="J18" s="58"/>
      <c r="K18" s="57"/>
      <c r="L18" s="31"/>
      <c r="M18" s="30"/>
      <c r="N18" s="31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4.25">
      <c r="A19" s="30"/>
      <c r="B19" s="30"/>
      <c r="C19" s="30"/>
      <c r="D19" s="57"/>
      <c r="E19" s="57"/>
      <c r="F19" s="57"/>
      <c r="G19" s="57"/>
      <c r="H19" s="57"/>
      <c r="I19" s="57"/>
      <c r="J19" s="57"/>
      <c r="K19" s="57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14.25">
      <c r="A20" s="30"/>
      <c r="B20" s="30" t="s">
        <v>229</v>
      </c>
      <c r="C20" s="30"/>
      <c r="D20" s="57">
        <f>SUM(D15:D17)</f>
        <v>61919</v>
      </c>
      <c r="E20" s="57"/>
      <c r="F20" s="57">
        <f>SUM(F15:F17)</f>
        <v>16966</v>
      </c>
      <c r="G20" s="57"/>
      <c r="H20" s="57">
        <f>SUM(H15:H17)</f>
        <v>196</v>
      </c>
      <c r="I20" s="57"/>
      <c r="J20" s="57">
        <f>SUM(J15:J17)</f>
        <v>1118</v>
      </c>
      <c r="K20" s="57"/>
      <c r="L20" s="57">
        <f>SUM(L15:L17)</f>
        <v>-1676</v>
      </c>
      <c r="M20" s="57"/>
      <c r="N20" s="57">
        <f>SUM(N15:N17)</f>
        <v>78523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4.25">
      <c r="A21" s="30"/>
      <c r="B21" s="30"/>
      <c r="C21" s="30"/>
      <c r="D21" s="31"/>
      <c r="E21" s="39"/>
      <c r="F21" s="31"/>
      <c r="G21" s="30"/>
      <c r="H21" s="31"/>
      <c r="I21" s="30"/>
      <c r="J21" s="31"/>
      <c r="K21" s="30"/>
      <c r="L21" s="31"/>
      <c r="M21" s="30"/>
      <c r="N21" s="31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4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14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4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4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5">
      <c r="A26" s="30"/>
      <c r="B26" s="34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4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4.25">
      <c r="A28" s="30"/>
      <c r="B28" s="30" t="s">
        <v>189</v>
      </c>
      <c r="C28" s="30"/>
      <c r="D28" s="57">
        <v>61919</v>
      </c>
      <c r="E28" s="57"/>
      <c r="F28" s="57">
        <v>16966</v>
      </c>
      <c r="G28" s="57"/>
      <c r="H28" s="57">
        <v>196</v>
      </c>
      <c r="I28" s="57"/>
      <c r="J28" s="57">
        <v>1118</v>
      </c>
      <c r="K28" s="57"/>
      <c r="L28" s="57">
        <v>-5915</v>
      </c>
      <c r="M28" s="57"/>
      <c r="N28" s="57">
        <f>SUM(D28:L28)</f>
        <v>74284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4.25">
      <c r="A29" s="30"/>
      <c r="B29" s="30"/>
      <c r="C29" s="30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14.25">
      <c r="A30" s="30"/>
      <c r="B30" s="30" t="s">
        <v>158</v>
      </c>
      <c r="C30" s="30"/>
      <c r="D30" s="57">
        <v>0</v>
      </c>
      <c r="E30" s="57"/>
      <c r="F30" s="57">
        <v>0</v>
      </c>
      <c r="G30" s="57"/>
      <c r="H30" s="57">
        <v>0</v>
      </c>
      <c r="I30" s="57"/>
      <c r="J30" s="60">
        <v>0</v>
      </c>
      <c r="K30" s="57"/>
      <c r="L30" s="60">
        <v>3063</v>
      </c>
      <c r="M30" s="57"/>
      <c r="N30" s="57">
        <f>SUM(D30:L30)</f>
        <v>3063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4.25">
      <c r="A31" s="30"/>
      <c r="B31" s="30"/>
      <c r="C31" s="30"/>
      <c r="D31" s="58"/>
      <c r="E31" s="59"/>
      <c r="F31" s="58"/>
      <c r="G31" s="57"/>
      <c r="H31" s="58"/>
      <c r="I31" s="57"/>
      <c r="J31" s="58"/>
      <c r="K31" s="57"/>
      <c r="L31" s="31"/>
      <c r="M31" s="30"/>
      <c r="N31" s="31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4.25">
      <c r="A32" s="30"/>
      <c r="B32" s="30"/>
      <c r="C32" s="30"/>
      <c r="D32" s="57"/>
      <c r="E32" s="57"/>
      <c r="F32" s="57"/>
      <c r="G32" s="57"/>
      <c r="H32" s="57"/>
      <c r="I32" s="57"/>
      <c r="J32" s="57"/>
      <c r="K32" s="57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4.25">
      <c r="A33" s="30"/>
      <c r="B33" s="30" t="s">
        <v>227</v>
      </c>
      <c r="C33" s="30"/>
      <c r="D33" s="57">
        <f>SUM(D28:D30)</f>
        <v>61919</v>
      </c>
      <c r="E33" s="57"/>
      <c r="F33" s="57">
        <f>SUM(F28:F30)</f>
        <v>16966</v>
      </c>
      <c r="G33" s="57"/>
      <c r="H33" s="57">
        <f>SUM(H28:H30)</f>
        <v>196</v>
      </c>
      <c r="I33" s="57"/>
      <c r="J33" s="57">
        <f>SUM(J28:J30)</f>
        <v>1118</v>
      </c>
      <c r="K33" s="57"/>
      <c r="L33" s="57">
        <f>SUM(L28:L30)</f>
        <v>-2852</v>
      </c>
      <c r="M33" s="57"/>
      <c r="N33" s="57">
        <f>SUM(N28:N30)</f>
        <v>77347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4.25">
      <c r="A34" s="30"/>
      <c r="B34" s="30"/>
      <c r="C34" s="30"/>
      <c r="D34" s="31"/>
      <c r="E34" s="39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4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4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5">
      <c r="A37" s="30"/>
      <c r="B37" s="2" t="s">
        <v>247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5">
      <c r="A38" s="30"/>
      <c r="B38" s="2" t="s">
        <v>248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4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4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0"/>
      <c r="S41" s="30"/>
      <c r="T41" s="30"/>
      <c r="U41" s="30"/>
      <c r="V41" s="30"/>
      <c r="W41" s="30"/>
      <c r="X41" s="30"/>
    </row>
    <row r="42" spans="1:24" ht="14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4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4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4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4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4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4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4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4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4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4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4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4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4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4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4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4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4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4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4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4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4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4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4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4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4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4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4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4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4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4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4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4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4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4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4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4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4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4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4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4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4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4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4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4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4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4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4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4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4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4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4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4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4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4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4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4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4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4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4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4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4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4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4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4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4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4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4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4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4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4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4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4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4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4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4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4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4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4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4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4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4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4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4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4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4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4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4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4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4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4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4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4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4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14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4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4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14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4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4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14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4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4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14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4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4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14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14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14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4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4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4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4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14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14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14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4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4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14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14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4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4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4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4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14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4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4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4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ht="14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4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ht="14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ht="14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ht="14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ht="14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ht="14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4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ht="14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ht="14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4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ht="14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ht="14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4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14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14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4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4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14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14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4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4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4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4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ht="14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14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4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4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4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14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14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14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14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14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4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14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14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14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14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14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4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14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4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4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ht="14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ht="14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ht="14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4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4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ht="14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ht="14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4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4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4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ht="14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4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4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4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4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4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ht="14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ht="14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4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 ht="14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</row>
    <row r="236" spans="1:24" ht="14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</row>
    <row r="237" spans="1:24" ht="14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</row>
    <row r="238" spans="1:24" ht="14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</row>
    <row r="239" spans="1:24" ht="14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</row>
    <row r="240" spans="1:24" ht="14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</row>
    <row r="241" spans="1:24" ht="14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</row>
    <row r="242" spans="1:24" ht="14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</row>
    <row r="243" spans="1:24" ht="14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</row>
    <row r="244" spans="1:24" ht="14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</row>
    <row r="245" spans="1:24" ht="14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</row>
    <row r="246" spans="1:24" ht="14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</row>
    <row r="247" spans="1:24" ht="14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</row>
    <row r="248" spans="1:24" ht="14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</row>
    <row r="249" spans="1:24" ht="14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</row>
    <row r="250" spans="1:24" ht="14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</row>
    <row r="251" spans="1:24" ht="14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</row>
    <row r="252" spans="1:24" ht="14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</row>
    <row r="253" spans="1:24" ht="14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</row>
    <row r="254" spans="1:24" ht="14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</row>
    <row r="255" spans="1:24" ht="14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</row>
    <row r="256" spans="1:24" ht="14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</row>
    <row r="257" spans="1:24" ht="14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</row>
    <row r="258" spans="1:24" ht="14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</row>
    <row r="259" spans="1:24" ht="14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</row>
    <row r="260" spans="1:24" ht="14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</row>
    <row r="261" spans="1:24" ht="14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</row>
    <row r="262" spans="1:24" ht="14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</row>
    <row r="263" spans="1:24" ht="14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</row>
    <row r="264" spans="1:24" ht="14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</row>
    <row r="265" spans="1:24" ht="14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</row>
    <row r="266" spans="1:24" ht="14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</row>
    <row r="267" spans="1:24" ht="14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</row>
    <row r="268" spans="1:24" ht="14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</row>
    <row r="269" spans="1:24" ht="14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</row>
    <row r="270" spans="1:24" ht="14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</row>
    <row r="271" spans="1:24" ht="14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</row>
    <row r="272" spans="1:24" ht="14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</row>
    <row r="273" spans="1:24" ht="14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</row>
    <row r="274" spans="1:24" ht="14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</row>
    <row r="275" spans="1:24" ht="14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</row>
    <row r="276" spans="1:24" ht="14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</row>
    <row r="277" spans="1:24" ht="14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</row>
    <row r="278" spans="1:24" ht="14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</row>
    <row r="279" spans="1:24" ht="14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</row>
    <row r="280" spans="1:24" ht="14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</row>
    <row r="281" spans="1:24" ht="14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</row>
    <row r="282" spans="1:24" ht="14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</row>
    <row r="283" spans="1:24" ht="14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</row>
    <row r="284" spans="1:24" ht="14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</row>
    <row r="285" spans="1:24" ht="14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</row>
    <row r="286" spans="1:24" ht="14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</row>
    <row r="287" spans="1:24" ht="14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</row>
    <row r="288" spans="1:24" ht="14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</row>
    <row r="289" spans="1:24" ht="14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</row>
    <row r="290" spans="1:24" ht="14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</row>
    <row r="291" spans="1:24" ht="14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</row>
    <row r="292" spans="1:24" ht="14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</row>
    <row r="293" spans="1:24" ht="14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</row>
    <row r="294" spans="1:24" ht="14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</row>
    <row r="295" spans="1:24" ht="14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</row>
    <row r="296" spans="1:24" ht="14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</row>
    <row r="297" spans="1:24" ht="14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</row>
    <row r="298" spans="1:24" ht="14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</row>
    <row r="299" spans="1:24" ht="14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</row>
    <row r="300" spans="1:24" ht="14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</row>
    <row r="301" spans="1:24" ht="14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</row>
    <row r="302" spans="1:24" ht="14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</row>
    <row r="303" spans="1:24" ht="14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</row>
    <row r="304" spans="1:24" ht="14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</row>
    <row r="305" spans="1:24" ht="14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</row>
    <row r="306" spans="1:24" ht="14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</row>
    <row r="307" spans="1:24" ht="14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</row>
    <row r="308" spans="1:24" ht="14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</row>
    <row r="309" spans="1:24" ht="14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</row>
    <row r="310" spans="1:24" ht="14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</row>
    <row r="311" spans="1:24" ht="14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</row>
    <row r="312" spans="1:24" ht="14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</row>
    <row r="313" spans="1:24" ht="14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</row>
    <row r="314" spans="1:24" ht="14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</row>
    <row r="315" spans="1:24" ht="14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</row>
    <row r="316" spans="1:24" ht="14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</row>
    <row r="317" spans="1:24" ht="14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</row>
    <row r="318" spans="1:24" ht="14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</row>
    <row r="319" spans="1:24" ht="14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</row>
    <row r="320" spans="1:24" ht="14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</row>
    <row r="321" spans="1:24" ht="14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</row>
    <row r="322" spans="1:24" ht="14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</row>
    <row r="323" spans="1:24" ht="14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</row>
    <row r="324" spans="1:24" ht="14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</row>
    <row r="325" spans="1:24" ht="14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</row>
    <row r="326" spans="1:24" ht="14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</row>
    <row r="327" spans="1:24" ht="14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</row>
    <row r="328" spans="1:24" ht="14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</row>
    <row r="329" spans="1:24" ht="14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</row>
    <row r="330" spans="1:24" ht="14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</row>
    <row r="331" spans="1:24" ht="14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</row>
    <row r="332" spans="1:24" ht="14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</row>
    <row r="333" spans="1:24" ht="14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</row>
    <row r="334" spans="1:24" ht="14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</row>
    <row r="335" spans="1:24" ht="14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</row>
    <row r="336" spans="1:24" ht="14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</row>
    <row r="337" spans="1:24" ht="14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</row>
    <row r="338" spans="1:24" ht="14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</row>
    <row r="339" spans="1:24" ht="14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</row>
    <row r="340" spans="1:24" ht="14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</row>
    <row r="341" spans="1:24" ht="14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</row>
    <row r="342" spans="1:24" ht="14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</row>
    <row r="343" spans="1:24" ht="14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</row>
    <row r="344" spans="1:24" ht="14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</row>
    <row r="345" spans="1:24" ht="14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</row>
    <row r="346" spans="1:24" ht="14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</row>
    <row r="347" spans="1:24" ht="14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</row>
    <row r="348" spans="1:24" ht="14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</row>
    <row r="349" spans="1:24" ht="14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</row>
    <row r="350" spans="1:24" ht="14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</row>
    <row r="351" spans="1:24" ht="14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</row>
    <row r="352" spans="1:24" ht="14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</row>
    <row r="353" spans="1:24" ht="14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</row>
    <row r="354" spans="1:24" ht="14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</row>
    <row r="355" spans="1:24" ht="14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</row>
    <row r="356" spans="1:24" ht="14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</row>
    <row r="357" spans="1:24" ht="14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</row>
    <row r="358" spans="1:24" ht="14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</row>
    <row r="359" spans="1:24" ht="14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</row>
    <row r="360" spans="1:24" ht="14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</row>
    <row r="361" spans="1:24" ht="14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</row>
    <row r="362" spans="1:24" ht="14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</row>
    <row r="363" spans="1:24" ht="14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</row>
    <row r="364" spans="1:24" ht="14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</row>
    <row r="365" spans="1:24" ht="14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</row>
    <row r="366" spans="1:24" ht="14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</row>
    <row r="367" spans="1:24" ht="14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</row>
    <row r="368" spans="1:24" ht="14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</row>
    <row r="369" spans="1:24" ht="14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</row>
    <row r="370" spans="1:24" ht="14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</row>
    <row r="371" spans="1:24" ht="14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</row>
    <row r="372" spans="1:24" ht="14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</row>
    <row r="373" spans="1:24" ht="14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</row>
    <row r="374" spans="1:24" ht="14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</row>
    <row r="375" spans="1:24" ht="14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</row>
    <row r="376" spans="1:24" ht="14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</row>
    <row r="377" spans="1:24" ht="14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</row>
    <row r="378" spans="1:24" ht="14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</row>
    <row r="379" spans="1:24" ht="14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</row>
    <row r="380" spans="1:24" ht="14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</row>
    <row r="381" spans="1:24" ht="14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</row>
    <row r="382" spans="1:24" ht="14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</row>
    <row r="383" spans="1:24" ht="14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</row>
    <row r="384" spans="1:24" ht="14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</row>
    <row r="385" spans="1:24" ht="14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</row>
    <row r="386" spans="1:24" ht="14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</row>
    <row r="387" spans="1:24" ht="14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</row>
    <row r="388" spans="1:24" ht="14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</row>
    <row r="389" spans="1:24" ht="14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</row>
    <row r="390" spans="1:24" ht="14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</row>
    <row r="391" spans="1:24" ht="14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</row>
    <row r="392" spans="1:24" ht="14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</row>
    <row r="393" spans="1:24" ht="14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</row>
    <row r="394" spans="1:24" ht="14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</row>
    <row r="395" spans="1:24" ht="14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</row>
    <row r="396" spans="1:24" ht="14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</row>
    <row r="397" spans="1:24" ht="14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</row>
    <row r="398" spans="1:24" ht="14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</row>
    <row r="399" spans="1:24" ht="14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</row>
    <row r="400" spans="1:24" ht="14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</row>
    <row r="401" spans="1:24" ht="14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</row>
    <row r="402" spans="1:24" ht="14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</row>
    <row r="403" spans="1:24" ht="14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</row>
    <row r="404" spans="1:24" ht="14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</row>
    <row r="405" spans="1:24" ht="14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</row>
    <row r="406" spans="1:24" ht="14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</row>
    <row r="407" spans="1:24" ht="14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</row>
    <row r="408" spans="1:24" ht="14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</row>
    <row r="409" spans="1:24" ht="14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</row>
    <row r="410" spans="1:24" ht="14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</row>
    <row r="411" spans="1:24" ht="14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</row>
    <row r="412" spans="1:24" ht="14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</row>
    <row r="413" spans="1:24" ht="14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</row>
    <row r="414" spans="1:24" ht="14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</row>
    <row r="415" spans="1:24" ht="14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</row>
    <row r="416" spans="1:24" ht="14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</row>
    <row r="417" spans="1:24" ht="14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</row>
    <row r="418" spans="1:24" ht="14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</row>
    <row r="419" spans="1:24" ht="14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</row>
    <row r="420" spans="1:24" ht="14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</row>
    <row r="421" spans="1:24" ht="14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</row>
    <row r="422" spans="1:24" ht="14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</row>
    <row r="423" spans="1:24" ht="14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</row>
    <row r="424" spans="1:24" ht="14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</row>
    <row r="425" spans="1:24" ht="14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</row>
    <row r="426" spans="1:24" ht="14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</row>
    <row r="427" spans="1:24" ht="14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</row>
    <row r="428" spans="1:24" ht="14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</row>
    <row r="429" spans="1:24" ht="14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</row>
    <row r="430" spans="1:24" ht="14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</row>
    <row r="431" spans="1:24" ht="14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</row>
    <row r="432" spans="1:24" ht="14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</row>
    <row r="433" spans="1:24" ht="14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</row>
    <row r="434" spans="1:24" ht="14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</row>
    <row r="435" spans="1:24" ht="14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</row>
    <row r="436" spans="1:24" ht="14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</row>
    <row r="437" spans="1:24" ht="14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</row>
    <row r="438" spans="1:24" ht="14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</row>
    <row r="439" spans="1:24" ht="14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</row>
    <row r="440" spans="1:24" ht="14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</row>
    <row r="441" spans="1:24" ht="14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</row>
    <row r="442" spans="1:24" ht="14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</row>
    <row r="443" spans="1:24" ht="14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</row>
    <row r="444" spans="1:24" ht="14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</row>
    <row r="445" spans="1:24" ht="14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</row>
    <row r="446" spans="1:24" ht="14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</row>
    <row r="447" spans="1:24" ht="14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</row>
    <row r="448" spans="1:24" ht="14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</row>
    <row r="449" spans="1:24" ht="14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</row>
    <row r="450" spans="1:24" ht="14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</row>
    <row r="451" spans="1:24" ht="14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</row>
    <row r="452" spans="1:24" ht="14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</row>
    <row r="453" spans="1:24" ht="14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</row>
    <row r="454" spans="1:24" ht="14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</row>
    <row r="455" spans="1:24" ht="14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</row>
    <row r="456" spans="1:24" ht="14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</row>
    <row r="457" spans="1:24" ht="14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</row>
    <row r="458" spans="1:24" ht="14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</row>
    <row r="459" spans="1:24" ht="14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</row>
    <row r="460" spans="1:24" ht="14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</row>
    <row r="461" spans="1:24" ht="14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</row>
    <row r="462" spans="1:24" ht="14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</row>
    <row r="463" spans="1:24" ht="14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</row>
    <row r="464" spans="1:24" ht="14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</row>
    <row r="465" spans="1:24" ht="14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</row>
    <row r="466" spans="1:24" ht="14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</row>
    <row r="467" spans="1:24" ht="14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</row>
    <row r="468" spans="1:24" ht="14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</row>
    <row r="469" spans="1:24" ht="14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</row>
    <row r="470" spans="1:24" ht="14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</row>
    <row r="471" spans="1:24" ht="14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</row>
    <row r="472" spans="1:24" ht="14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</row>
    <row r="473" spans="1:24" ht="14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</row>
    <row r="474" spans="1:24" ht="14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</row>
    <row r="475" spans="1:24" ht="14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</row>
    <row r="476" spans="1:24" ht="14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</row>
    <row r="477" spans="1:24" ht="14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</row>
    <row r="478" spans="1:24" ht="14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</row>
    <row r="479" spans="1:24" ht="14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</row>
    <row r="480" spans="1:24" ht="14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</row>
    <row r="481" spans="1:24" ht="14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</row>
    <row r="482" spans="1:24" ht="14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</row>
    <row r="483" spans="1:24" ht="14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</row>
    <row r="484" spans="1:24" ht="14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</row>
    <row r="485" spans="1:24" ht="14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</row>
    <row r="486" spans="1:24" ht="14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</row>
    <row r="487" spans="1:24" ht="14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</row>
    <row r="488" spans="1:24" ht="14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</row>
    <row r="489" spans="1:24" ht="14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</row>
    <row r="490" spans="1:24" ht="14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</row>
    <row r="491" spans="1:24" ht="14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</row>
    <row r="492" spans="1:24" ht="14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</row>
    <row r="493" spans="1:24" ht="14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</row>
    <row r="494" spans="1:24" ht="14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</row>
    <row r="495" spans="1:24" ht="14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</row>
    <row r="496" spans="1:24" ht="14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</row>
    <row r="497" spans="1:24" ht="14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</row>
    <row r="498" spans="1:24" ht="14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</row>
    <row r="499" spans="1:24" ht="14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</row>
    <row r="500" spans="1:24" ht="14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</row>
    <row r="501" spans="1:24" ht="14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</row>
    <row r="502" spans="1:24" ht="14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</row>
    <row r="503" spans="1:24" ht="14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</row>
    <row r="504" spans="1:24" ht="14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</row>
    <row r="505" spans="1:24" ht="14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</row>
    <row r="506" spans="1:24" ht="14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</row>
    <row r="507" spans="1:24" ht="14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4" ht="14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</row>
    <row r="509" spans="1:24" ht="14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</row>
    <row r="510" spans="1:24" ht="14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</row>
    <row r="511" spans="1:24" ht="14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</row>
    <row r="512" spans="1:24" ht="14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</row>
    <row r="513" spans="1:24" ht="14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</row>
    <row r="514" spans="1:24" ht="14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</row>
    <row r="515" spans="1:24" ht="14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</row>
    <row r="516" spans="1:24" ht="14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</row>
    <row r="517" spans="1:24" ht="14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</row>
    <row r="518" spans="1:24" ht="14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</row>
    <row r="519" spans="1:24" ht="14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</row>
    <row r="520" spans="1:24" ht="14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</row>
    <row r="521" spans="1:24" ht="14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</row>
    <row r="522" spans="1:24" ht="14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</row>
    <row r="523" spans="1:24" ht="14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</row>
    <row r="524" spans="1:24" ht="14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</row>
    <row r="525" spans="1:24" ht="14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</row>
    <row r="526" spans="1:24" ht="14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</row>
    <row r="527" spans="1:24" ht="14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</row>
    <row r="528" spans="1:24" ht="14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</row>
    <row r="529" spans="1:24" ht="14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</row>
    <row r="530" spans="1:24" ht="14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</row>
    <row r="531" spans="1:24" ht="14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</row>
    <row r="532" spans="1:24" ht="14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</row>
    <row r="533" spans="1:24" ht="14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</row>
    <row r="534" spans="1:24" ht="14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</row>
    <row r="535" spans="1:24" ht="14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</row>
    <row r="536" spans="1:24" ht="14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</row>
    <row r="537" spans="1:24" ht="14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</row>
    <row r="538" spans="1:24" ht="14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</row>
    <row r="539" spans="1:24" ht="14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</row>
    <row r="540" spans="1:24" ht="14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</row>
    <row r="541" spans="1:24" ht="14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</row>
    <row r="542" spans="1:24" ht="14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</row>
    <row r="543" spans="1:24" ht="14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</row>
    <row r="544" spans="1:24" ht="14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</row>
    <row r="545" spans="1:24" ht="14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</row>
    <row r="546" spans="1:24" ht="14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</row>
    <row r="547" spans="1:24" ht="14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</row>
    <row r="548" spans="1:24" ht="14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</row>
    <row r="549" spans="1:24" ht="14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</row>
    <row r="550" spans="1:24" ht="14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</row>
    <row r="551" spans="1:24" ht="14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</row>
    <row r="552" spans="1:24" ht="14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</row>
    <row r="553" spans="1:24" ht="14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</row>
    <row r="554" spans="1:24" ht="14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</row>
    <row r="555" spans="1:24" ht="14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</row>
    <row r="556" spans="1:24" ht="14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</row>
    <row r="557" spans="1:24" ht="14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</row>
    <row r="558" spans="1:24" ht="14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</row>
    <row r="559" spans="1:24" ht="14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</row>
    <row r="560" spans="1:24" ht="14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</row>
    <row r="561" spans="1:24" ht="14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</row>
    <row r="562" spans="1:24" ht="14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</row>
    <row r="563" spans="1:24" ht="14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</row>
    <row r="564" spans="1:24" ht="14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</row>
    <row r="565" spans="1:24" ht="14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</row>
    <row r="566" spans="1:24" ht="14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</row>
    <row r="567" spans="1:24" ht="14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</row>
    <row r="568" spans="1:24" ht="14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</row>
    <row r="569" spans="1:24" ht="14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</row>
    <row r="570" spans="1:24" ht="14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</row>
    <row r="571" spans="1:24" ht="14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</row>
    <row r="572" spans="1:24" ht="14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</row>
    <row r="573" spans="1:24" ht="14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</row>
    <row r="574" spans="1:24" ht="14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</row>
    <row r="575" spans="1:24" ht="14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</row>
    <row r="576" spans="1:24" ht="14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</row>
    <row r="577" spans="1:24" ht="14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</row>
    <row r="578" spans="1:24" ht="14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</row>
    <row r="579" spans="1:24" ht="14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</row>
    <row r="580" spans="1:24" ht="14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</row>
    <row r="581" spans="1:24" ht="14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</row>
    <row r="582" spans="1:24" ht="14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</row>
    <row r="583" spans="1:24" ht="14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</row>
    <row r="584" spans="1:24" ht="14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</row>
    <row r="585" spans="1:24" ht="14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</row>
    <row r="586" spans="1:24" ht="14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</row>
    <row r="587" spans="1:24" ht="14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</row>
    <row r="588" spans="1:24" ht="14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</row>
    <row r="589" spans="1:24" ht="14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</row>
    <row r="590" spans="1:24" ht="14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</row>
    <row r="591" spans="1:24" ht="14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</row>
    <row r="592" spans="1:24" ht="14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</row>
    <row r="593" spans="1:24" ht="14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</row>
    <row r="594" spans="1:24" ht="14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</row>
    <row r="595" spans="1:24" ht="14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</row>
    <row r="596" spans="1:24" ht="14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</row>
    <row r="597" spans="1:24" ht="14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</row>
    <row r="598" spans="1:24" ht="14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</row>
    <row r="599" spans="1:24" ht="14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</row>
    <row r="600" spans="1:24" ht="14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</row>
    <row r="601" spans="1:24" ht="14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</row>
    <row r="602" spans="1:24" ht="14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</row>
    <row r="603" spans="1:24" ht="14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</row>
    <row r="604" spans="1:24" ht="14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</row>
    <row r="605" spans="1:24" ht="14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</row>
    <row r="606" spans="1:24" ht="14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</row>
    <row r="607" spans="1:24" ht="14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</row>
    <row r="608" spans="1:24" ht="14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</row>
    <row r="609" spans="1:24" ht="14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</row>
    <row r="610" spans="1:24" ht="14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</row>
    <row r="611" spans="1:24" ht="14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</row>
    <row r="612" spans="1:24" ht="14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</row>
    <row r="613" spans="1:24" ht="14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</row>
    <row r="614" spans="1:24" ht="14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</row>
    <row r="615" spans="1:24" ht="14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</row>
    <row r="616" spans="1:24" ht="14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</row>
    <row r="617" spans="1:24" ht="14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</row>
    <row r="618" spans="1:24" ht="14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</row>
    <row r="619" spans="1:24" ht="14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</row>
    <row r="620" spans="1:24" ht="14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</row>
    <row r="621" spans="1:24" ht="14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</row>
    <row r="622" spans="1:24" ht="14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</row>
    <row r="623" spans="1:24" ht="14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</row>
    <row r="624" spans="1:24" ht="14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</row>
    <row r="625" spans="1:24" ht="14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</row>
    <row r="626" spans="1:24" ht="14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</row>
    <row r="627" spans="1:24" ht="14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</row>
    <row r="628" spans="1:24" ht="14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</row>
    <row r="629" spans="1:24" ht="14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</row>
    <row r="630" spans="1:24" ht="14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</row>
    <row r="631" spans="1:24" ht="14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</row>
    <row r="632" spans="1:24" ht="14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</row>
    <row r="633" spans="1:24" ht="14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</row>
    <row r="634" spans="1:24" ht="14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</row>
    <row r="635" spans="1:24" ht="14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</row>
    <row r="636" spans="1:24" ht="14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</row>
    <row r="637" spans="1:24" ht="14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</row>
    <row r="638" spans="1:24" ht="14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</row>
    <row r="639" spans="1:24" ht="14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</row>
    <row r="640" spans="1:24" ht="14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</row>
    <row r="641" spans="1:24" ht="14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</row>
    <row r="642" spans="1:24" ht="14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</row>
    <row r="643" spans="1:24" ht="14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</row>
    <row r="644" spans="1:24" ht="14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</row>
    <row r="645" spans="1:24" ht="14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</row>
    <row r="646" spans="1:24" ht="14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</row>
    <row r="647" spans="1:24" ht="14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</row>
    <row r="648" spans="1:24" ht="14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</row>
    <row r="649" spans="1:24" ht="14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</row>
    <row r="650" spans="1:24" ht="14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</row>
    <row r="651" spans="1:24" ht="14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</row>
    <row r="652" spans="1:24" ht="14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</row>
    <row r="653" spans="1:24" ht="14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</row>
    <row r="654" spans="1:24" ht="14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</row>
    <row r="655" spans="1:24" ht="14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</row>
    <row r="656" spans="1:24" ht="14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</row>
    <row r="657" spans="1:24" ht="14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</row>
    <row r="658" spans="1:24" ht="14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</row>
    <row r="659" spans="1:24" ht="14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</row>
    <row r="660" spans="1:24" ht="14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</row>
    <row r="661" spans="1:24" ht="14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</row>
    <row r="662" spans="1:24" ht="14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</row>
    <row r="663" spans="1:24" ht="14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</row>
    <row r="664" spans="1:24" ht="14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</row>
    <row r="665" spans="1:24" ht="14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</row>
    <row r="666" spans="1:24" ht="14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</row>
    <row r="667" spans="1:24" ht="14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</row>
    <row r="668" spans="1:24" ht="14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</row>
    <row r="669" spans="1:24" ht="14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</row>
    <row r="670" spans="1:24" ht="14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</row>
    <row r="671" spans="1:24" ht="14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</row>
    <row r="672" spans="1:24" ht="14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</row>
    <row r="673" spans="1:24" ht="14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</row>
    <row r="674" spans="1:24" ht="14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</row>
    <row r="675" spans="1:24" ht="14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</row>
    <row r="676" spans="1:24" ht="14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</row>
    <row r="677" spans="1:24" ht="14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</row>
    <row r="678" spans="1:24" ht="14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</row>
    <row r="679" spans="1:24" ht="14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</row>
    <row r="680" spans="1:24" ht="14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</row>
    <row r="681" spans="1:24" ht="14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</row>
    <row r="682" spans="1:24" ht="14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</row>
    <row r="683" spans="1:24" ht="14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</row>
    <row r="684" spans="1:24" ht="14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</row>
    <row r="685" spans="1:24" ht="14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</row>
    <row r="686" spans="1:24" ht="14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</row>
    <row r="687" spans="1:24" ht="14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</row>
    <row r="688" spans="1:24" ht="14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</row>
    <row r="689" spans="1:24" ht="14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</row>
    <row r="690" spans="1:24" ht="14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</row>
    <row r="691" spans="1:24" ht="14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</row>
    <row r="692" spans="1:24" ht="14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</row>
    <row r="693" spans="1:24" ht="14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</row>
    <row r="694" spans="1:24" ht="14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</row>
    <row r="695" spans="1:24" ht="14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</row>
    <row r="696" spans="1:24" ht="14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</row>
    <row r="697" spans="1:24" ht="14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</row>
    <row r="698" spans="1:24" ht="14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</row>
    <row r="699" spans="1:24" ht="14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</row>
    <row r="700" spans="1:24" ht="14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</row>
    <row r="701" spans="1:24" ht="14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</row>
    <row r="702" spans="1:24" ht="14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</row>
    <row r="703" spans="1:24" ht="14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</row>
    <row r="704" spans="1:24" ht="14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</row>
    <row r="705" spans="1:24" ht="14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</row>
    <row r="706" spans="1:24" ht="14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</row>
    <row r="707" spans="1:24" ht="14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</row>
    <row r="708" spans="1:24" ht="14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</row>
    <row r="709" spans="1:24" ht="14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</row>
    <row r="710" spans="1:24" ht="14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</row>
    <row r="711" spans="1:24" ht="14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</row>
    <row r="712" spans="1:24" ht="14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</row>
    <row r="713" spans="1:24" ht="14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</row>
    <row r="714" spans="1:24" ht="14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</row>
    <row r="715" spans="1:24" ht="14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</row>
    <row r="716" spans="1:24" ht="14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</row>
    <row r="717" spans="1:24" ht="14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</row>
    <row r="718" spans="1:24" ht="14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</row>
    <row r="719" spans="1:24" ht="14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</row>
    <row r="720" spans="1:24" ht="14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</row>
    <row r="721" spans="1:24" ht="14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</row>
    <row r="722" spans="1:24" ht="14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</row>
    <row r="723" spans="1:24" ht="14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</row>
    <row r="724" spans="1:24" ht="14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</row>
    <row r="725" spans="1:24" ht="14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</row>
    <row r="726" spans="1:24" ht="14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</row>
    <row r="727" spans="1:24" ht="14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</row>
    <row r="728" spans="1:24" ht="14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</row>
    <row r="729" spans="1:24" ht="14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</row>
    <row r="730" spans="1:24" ht="14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</row>
    <row r="731" spans="1:24" ht="14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</row>
    <row r="732" spans="1:24" ht="14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</row>
    <row r="733" spans="1:24" ht="14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</row>
    <row r="734" spans="1:24" ht="14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</row>
    <row r="735" spans="1:24" ht="14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</row>
    <row r="736" spans="1:24" ht="14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</row>
    <row r="737" spans="1:24" ht="14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</row>
    <row r="738" spans="1:24" ht="14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</row>
    <row r="739" spans="1:24" ht="14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</row>
    <row r="740" spans="1:24" ht="14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</row>
    <row r="741" spans="1:24" ht="14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</row>
    <row r="742" spans="1:24" ht="14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</row>
    <row r="743" spans="1:24" ht="14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</row>
    <row r="744" spans="1:24" ht="14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</row>
    <row r="745" spans="1:24" ht="14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</row>
    <row r="746" spans="1:24" ht="14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</row>
    <row r="747" spans="1:24" ht="14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</row>
    <row r="748" spans="1:24" ht="14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</row>
    <row r="749" spans="1:24" ht="14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</row>
    <row r="750" spans="1:24" ht="14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</row>
    <row r="751" spans="1:24" ht="14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</row>
    <row r="752" spans="1:24" ht="14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</row>
    <row r="753" spans="1:24" ht="14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</row>
    <row r="754" spans="1:24" ht="14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</row>
    <row r="755" spans="1:24" ht="14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</row>
    <row r="756" spans="1:24" ht="14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</row>
    <row r="757" spans="1:24" ht="14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</row>
    <row r="758" spans="1:24" ht="14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</row>
    <row r="759" spans="1:24" ht="14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</row>
    <row r="760" spans="1:24" ht="14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</row>
    <row r="761" spans="1:24" ht="14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</row>
    <row r="762" spans="1:24" ht="14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</row>
    <row r="763" spans="1:24" ht="14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</row>
    <row r="764" spans="1:24" ht="14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</row>
    <row r="765" spans="1:24" ht="14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</row>
    <row r="766" spans="1:24" ht="14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</row>
    <row r="767" spans="1:24" ht="14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</row>
    <row r="768" spans="1:24" ht="14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</row>
    <row r="769" spans="1:24" ht="14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</row>
    <row r="770" spans="1:24" ht="14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</row>
    <row r="771" spans="1:24" ht="14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</row>
    <row r="772" spans="1:24" ht="14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</row>
    <row r="773" spans="1:24" ht="14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</row>
    <row r="774" spans="1:24" ht="14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</row>
    <row r="775" spans="1:24" ht="14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</row>
    <row r="776" spans="1:24" ht="14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</row>
    <row r="777" spans="1:24" ht="14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</row>
    <row r="778" spans="1:24" ht="14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</row>
    <row r="779" spans="1:24" ht="14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</row>
    <row r="780" spans="1:24" ht="14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</row>
    <row r="781" spans="1:24" ht="14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</row>
    <row r="782" spans="1:24" ht="14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</row>
    <row r="783" spans="1:24" ht="14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</row>
    <row r="784" spans="1:24" ht="14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</row>
    <row r="785" spans="1:24" ht="14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</row>
    <row r="786" spans="1:24" ht="14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</row>
    <row r="787" spans="1:24" ht="14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</row>
    <row r="788" spans="1:24" ht="14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</row>
    <row r="789" spans="1:24" ht="14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</row>
    <row r="790" spans="1:24" ht="14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</row>
    <row r="791" spans="1:24" ht="14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</row>
    <row r="792" spans="1:24" ht="14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</row>
    <row r="793" spans="1:24" ht="14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</row>
    <row r="794" spans="1:24" ht="14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</row>
    <row r="795" spans="1:24" ht="14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</row>
    <row r="796" spans="1:24" ht="14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</row>
    <row r="797" spans="1:24" ht="14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</row>
    <row r="798" spans="1:24" ht="14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</row>
    <row r="799" spans="1:24" ht="14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</row>
    <row r="800" spans="1:24" ht="14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</row>
    <row r="801" spans="1:24" ht="14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</row>
    <row r="802" spans="1:24" ht="14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</row>
    <row r="803" spans="1:24" ht="14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</row>
    <row r="804" spans="1:24" ht="14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</row>
    <row r="805" spans="1:24" ht="14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</row>
    <row r="806" spans="1:24" ht="14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</row>
    <row r="807" spans="1:24" ht="14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</row>
    <row r="808" spans="1:24" ht="14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</row>
    <row r="809" spans="1:24" ht="14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</row>
    <row r="810" spans="1:24" ht="14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</row>
    <row r="811" spans="1:24" ht="14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</row>
    <row r="812" spans="1:24" ht="14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</row>
    <row r="813" spans="1:24" ht="14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</row>
    <row r="814" spans="1:24" ht="14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</row>
    <row r="815" spans="1:24" ht="14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</row>
    <row r="816" spans="1:24" ht="14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</row>
    <row r="817" spans="1:24" ht="14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</row>
    <row r="818" spans="1:24" ht="14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</row>
    <row r="819" spans="1:24" ht="14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</row>
    <row r="820" spans="1:24" ht="14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</row>
    <row r="821" spans="1:24" ht="14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</row>
    <row r="822" spans="1:24" ht="14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</row>
    <row r="823" spans="1:24" ht="14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</row>
    <row r="824" spans="1:24" ht="14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</row>
    <row r="825" spans="1:24" ht="14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</row>
    <row r="826" spans="1:24" ht="14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</row>
    <row r="827" spans="1:24" ht="14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</row>
    <row r="828" spans="1:24" ht="14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</row>
    <row r="829" spans="1:24" ht="14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</row>
    <row r="830" spans="1:24" ht="14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</row>
    <row r="831" spans="1:24" ht="14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</row>
    <row r="832" spans="1:24" ht="14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</row>
    <row r="833" spans="1:24" ht="14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</row>
    <row r="834" spans="1:24" ht="14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</row>
    <row r="835" spans="1:24" ht="14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</row>
    <row r="836" spans="1:24" ht="14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</row>
    <row r="837" spans="1:24" ht="14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</row>
    <row r="838" spans="1:24" ht="14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</row>
    <row r="839" spans="1:24" ht="14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</row>
    <row r="840" spans="1:24" ht="14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</row>
    <row r="841" spans="1:24" ht="14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</row>
    <row r="842" spans="1:24" ht="14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</row>
    <row r="843" spans="1:24" ht="14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</row>
    <row r="844" spans="1:24" ht="14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</row>
    <row r="845" spans="1:24" ht="14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</row>
    <row r="846" spans="1:24" ht="14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</row>
    <row r="847" spans="1:24" ht="14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</row>
    <row r="848" spans="1:24" ht="14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</row>
    <row r="849" spans="1:24" ht="14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</row>
    <row r="850" spans="1:24" ht="14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</row>
    <row r="851" spans="1:24" ht="14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</row>
    <row r="852" spans="1:24" ht="14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</row>
    <row r="853" spans="1:24" ht="14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</row>
    <row r="854" spans="1:24" ht="14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</row>
    <row r="855" spans="1:24" ht="14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</row>
    <row r="856" spans="1:24" ht="14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</row>
    <row r="857" spans="1:24" ht="14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</row>
    <row r="858" spans="1:24" ht="14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</row>
    <row r="859" spans="1:24" ht="14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</row>
    <row r="860" spans="1:24" ht="14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</row>
    <row r="861" spans="1:24" ht="14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</row>
    <row r="862" spans="1:24" ht="14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</row>
    <row r="863" spans="1:24" ht="14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</row>
    <row r="864" spans="1:24" ht="14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</row>
    <row r="865" spans="1:24" ht="14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</row>
    <row r="866" spans="1:24" ht="14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</row>
    <row r="867" spans="1:24" ht="14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</row>
    <row r="868" spans="1:24" ht="14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</row>
    <row r="869" spans="1:24" ht="14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</row>
    <row r="870" spans="1:24" ht="14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</row>
    <row r="871" spans="1:24" ht="14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</row>
    <row r="872" spans="1:24" ht="14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</row>
    <row r="873" spans="1:24" ht="14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</row>
    <row r="874" spans="1:24" ht="14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</row>
    <row r="875" spans="1:24" ht="14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</row>
    <row r="876" spans="1:24" ht="14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</row>
    <row r="877" spans="1:24" ht="14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</row>
    <row r="878" spans="1:24" ht="14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</row>
    <row r="879" spans="1:24" ht="14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</row>
    <row r="880" spans="1:24" ht="14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</row>
    <row r="881" spans="1:24" ht="14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</row>
    <row r="882" spans="1:24" ht="14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</row>
    <row r="883" spans="1:24" ht="14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</row>
    <row r="884" spans="1:24" ht="14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</row>
    <row r="885" spans="1:24" ht="14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</row>
    <row r="886" spans="1:24" ht="14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</row>
    <row r="887" spans="1:24" ht="14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</row>
    <row r="888" spans="1:24" ht="14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</row>
    <row r="889" spans="1:24" ht="14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</row>
    <row r="890" spans="1:24" ht="14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</row>
    <row r="891" spans="1:24" ht="14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</row>
    <row r="892" spans="1:24" ht="14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</row>
    <row r="893" spans="1:24" ht="14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</row>
    <row r="894" spans="1:24" ht="14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</row>
    <row r="895" spans="1:24" ht="14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</row>
    <row r="896" spans="1:24" ht="14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</row>
    <row r="897" spans="1:24" ht="14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</row>
    <row r="898" spans="1:24" ht="14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</row>
    <row r="899" spans="1:24" ht="14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</row>
    <row r="900" spans="1:24" ht="14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</row>
    <row r="901" spans="1:24" ht="14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</row>
    <row r="902" spans="1:24" ht="14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</row>
    <row r="903" spans="1:24" ht="14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</row>
    <row r="904" spans="1:24" ht="14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</row>
    <row r="905" spans="1:24" ht="14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</row>
    <row r="906" spans="1:24" ht="14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</row>
    <row r="907" spans="1:24" ht="14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</row>
    <row r="908" spans="1:24" ht="14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</row>
    <row r="909" spans="1:24" ht="14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</row>
    <row r="910" spans="1:24" ht="14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</row>
    <row r="911" spans="1:24" ht="14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</row>
    <row r="912" spans="1:24" ht="14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</row>
    <row r="913" spans="1:24" ht="14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</row>
    <row r="914" spans="1:24" ht="14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</row>
    <row r="915" spans="1:24" ht="14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</row>
    <row r="916" spans="1:24" ht="14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</row>
    <row r="917" spans="1:24" ht="14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</row>
    <row r="918" spans="1:24" ht="14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</row>
    <row r="919" spans="1:24" ht="14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</row>
    <row r="920" spans="1:24" ht="14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</row>
    <row r="921" spans="1:24" ht="14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</row>
    <row r="922" spans="1:24" ht="14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</row>
    <row r="923" spans="1:24" ht="14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</row>
    <row r="924" spans="1:24" ht="14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</row>
    <row r="925" spans="1:24" ht="14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</row>
    <row r="926" spans="1:24" ht="14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</row>
    <row r="927" spans="1:24" ht="14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</row>
    <row r="928" spans="1:24" ht="14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</row>
    <row r="929" spans="1:24" ht="14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</row>
    <row r="930" spans="1:24" ht="14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</row>
    <row r="931" spans="1:24" ht="14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</row>
    <row r="932" spans="1:24" ht="14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</row>
    <row r="933" spans="1:24" ht="14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</row>
    <row r="934" spans="1:24" ht="14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</row>
    <row r="935" spans="1:24" ht="14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</row>
    <row r="936" spans="1:24" ht="14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</row>
    <row r="937" spans="1:24" ht="14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</row>
    <row r="938" spans="1:24" ht="14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</row>
    <row r="939" spans="1:24" ht="14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</row>
    <row r="940" spans="1:24" ht="14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</row>
    <row r="941" spans="1:24" ht="14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</row>
    <row r="942" spans="1:24" ht="14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</row>
    <row r="943" spans="1:24" ht="14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</row>
    <row r="944" spans="1:24" ht="14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</row>
    <row r="945" spans="1:24" ht="14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</row>
    <row r="946" spans="1:24" ht="14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</row>
    <row r="947" spans="1:24" ht="14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</row>
    <row r="948" spans="1:24" ht="14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</row>
    <row r="949" spans="1:24" ht="14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</row>
    <row r="950" spans="1:24" ht="14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</row>
    <row r="951" spans="1:24" ht="14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</row>
    <row r="952" spans="1:24" ht="14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</row>
    <row r="953" spans="1:24" ht="14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</row>
    <row r="954" spans="1:24" ht="14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</row>
    <row r="955" spans="1:24" ht="14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</row>
    <row r="956" spans="1:24" ht="14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</row>
    <row r="957" spans="1:24" ht="14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</row>
    <row r="958" spans="1:24" ht="14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</row>
    <row r="959" spans="1:24" ht="14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</row>
    <row r="960" spans="1:24" ht="14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</row>
    <row r="961" spans="1:24" ht="14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</row>
    <row r="962" spans="1:24" ht="14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</row>
    <row r="963" spans="1:24" ht="14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</row>
    <row r="964" spans="1:24" ht="14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</row>
    <row r="965" spans="1:24" ht="14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</row>
    <row r="966" spans="1:24" ht="14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</row>
    <row r="967" spans="1:24" ht="14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</row>
    <row r="968" spans="1:24" ht="14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</row>
    <row r="969" spans="1:24" ht="14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</row>
    <row r="970" spans="1:24" ht="14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</row>
    <row r="971" spans="1:24" ht="14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</row>
    <row r="972" spans="1:24" ht="14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</row>
    <row r="973" spans="1:24" ht="14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</row>
    <row r="974" spans="1:24" ht="14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</row>
    <row r="975" spans="1:24" ht="14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</row>
    <row r="976" spans="1:24" ht="14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</row>
    <row r="977" spans="1:24" ht="14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</row>
    <row r="978" spans="1:24" ht="14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</row>
    <row r="979" spans="1:24" ht="14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</row>
    <row r="980" spans="1:24" ht="14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</row>
    <row r="981" spans="1:24" ht="14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</row>
    <row r="982" spans="1:24" ht="14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</row>
    <row r="983" spans="1:24" ht="14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</row>
    <row r="984" spans="1:24" ht="14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</row>
    <row r="985" spans="1:24" ht="14.2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</row>
    <row r="986" spans="1:24" ht="14.2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</row>
    <row r="987" spans="1:24" ht="14.2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</row>
    <row r="988" spans="1:24" ht="14.2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</row>
    <row r="989" spans="1:24" ht="14.2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</row>
    <row r="990" spans="1:24" ht="14.2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</row>
    <row r="991" spans="1:24" ht="14.2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</row>
    <row r="992" spans="1:24" ht="14.2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</row>
    <row r="993" spans="1:24" ht="14.2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</row>
    <row r="994" spans="1:24" ht="14.2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</row>
    <row r="995" spans="1:24" ht="14.2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</row>
    <row r="996" spans="1:24" ht="14.2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</row>
    <row r="997" spans="1:24" ht="14.2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</row>
    <row r="998" spans="1:24" ht="14.2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</row>
    <row r="999" spans="1:24" ht="14.2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</row>
    <row r="1000" spans="1:24" ht="14.2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</row>
    <row r="1001" spans="1:24" ht="14.2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</row>
    <row r="1002" spans="1:24" ht="14.2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</row>
    <row r="1003" spans="1:24" ht="14.2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</row>
    <row r="1004" spans="1:24" ht="14.2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</row>
    <row r="1005" spans="1:24" ht="14.2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</row>
    <row r="1006" spans="1:24" ht="14.2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</row>
    <row r="1007" spans="1:24" ht="14.2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</row>
    <row r="1008" spans="1:24" ht="14.2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</row>
    <row r="1009" spans="1:24" ht="14.2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</row>
    <row r="1010" spans="1:24" ht="14.2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</row>
    <row r="1011" spans="1:24" ht="14.2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</row>
    <row r="1012" spans="1:24" ht="14.2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</row>
    <row r="1013" spans="1:24" ht="14.2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</row>
    <row r="1014" spans="1:24" ht="14.2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</row>
    <row r="1015" spans="1:24" ht="14.2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</row>
    <row r="1016" spans="1:24" ht="14.2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</row>
    <row r="1017" spans="1:24" ht="14.2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</row>
    <row r="1018" spans="1:24" ht="14.2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</row>
    <row r="1019" spans="1:24" ht="14.2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</row>
    <row r="1020" spans="1:24" ht="14.2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</row>
    <row r="1021" spans="1:24" ht="14.2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</row>
    <row r="1022" spans="1:24" ht="14.2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</row>
    <row r="1023" spans="1:24" ht="14.2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</row>
    <row r="1024" spans="1:24" ht="14.2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</row>
    <row r="1025" spans="1:24" ht="14.2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</row>
    <row r="1026" spans="1:24" ht="14.2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</row>
    <row r="1027" spans="1:24" ht="14.2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</row>
    <row r="1028" spans="1:24" ht="14.2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</row>
    <row r="1029" spans="1:24" ht="14.2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</row>
    <row r="1030" spans="1:24" ht="14.2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</row>
    <row r="1031" spans="1:24" ht="14.2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</row>
    <row r="1032" spans="1:24" ht="14.2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</row>
    <row r="1033" spans="1:24" ht="14.2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</row>
    <row r="1034" spans="1:24" ht="14.2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</row>
    <row r="1035" spans="1:24" ht="14.2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</row>
    <row r="1036" spans="1:24" ht="14.2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</row>
    <row r="1037" spans="1:24" ht="14.2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</row>
    <row r="1038" spans="1:24" ht="14.2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</row>
    <row r="1039" spans="1:24" ht="14.2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</row>
    <row r="1040" spans="1:24" ht="14.2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</row>
    <row r="1041" spans="1:24" ht="14.2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</row>
    <row r="1042" spans="1:24" ht="14.2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</row>
    <row r="1043" spans="1:24" ht="14.2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</row>
    <row r="1044" spans="1:24" ht="14.2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</row>
    <row r="1045" spans="1:24" ht="14.2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</row>
    <row r="1046" spans="1:24" ht="14.2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</row>
    <row r="1047" spans="1:24" ht="14.2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</row>
    <row r="1048" spans="1:24" ht="14.2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</row>
    <row r="1049" spans="1:24" ht="14.2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</row>
    <row r="1050" spans="1:24" ht="14.2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</row>
    <row r="1051" spans="1:24" ht="14.2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</row>
    <row r="1052" spans="1:24" ht="14.2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</row>
    <row r="1053" spans="1:24" ht="14.2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</row>
    <row r="1054" spans="1:24" ht="14.2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</row>
    <row r="1055" spans="1:24" ht="14.2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</row>
    <row r="1056" spans="1:24" ht="14.2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</row>
    <row r="1057" spans="1:24" ht="14.2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</row>
    <row r="1058" spans="1:24" ht="14.2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</row>
    <row r="1059" spans="1:24" ht="14.2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</row>
    <row r="1060" spans="1:24" ht="14.2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</row>
    <row r="1061" spans="1:24" ht="14.2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</row>
    <row r="1062" spans="1:24" ht="14.2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</row>
    <row r="1063" spans="1:24" ht="14.2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</row>
    <row r="1064" spans="1:24" ht="14.2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</row>
    <row r="1065" spans="1:24" ht="14.2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</row>
    <row r="1066" spans="1:24" ht="14.2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</row>
    <row r="1067" spans="1:24" ht="14.2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</row>
    <row r="1068" spans="1:24" ht="14.2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</row>
    <row r="1069" spans="1:24" ht="14.2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</row>
    <row r="1070" spans="1:24" ht="14.2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</row>
    <row r="1071" spans="1:24" ht="14.2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</row>
    <row r="1072" spans="1:24" ht="14.2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</row>
    <row r="1073" spans="1:24" ht="14.2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</row>
    <row r="1074" spans="1:24" ht="14.2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</row>
    <row r="1075" spans="1:24" ht="14.2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</row>
    <row r="1076" spans="1:24" ht="14.2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</row>
    <row r="1077" spans="1:24" ht="14.2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</row>
    <row r="1078" spans="1:24" ht="14.2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</row>
    <row r="1079" spans="1:24" ht="14.2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</row>
    <row r="1080" spans="1:24" ht="14.2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</row>
    <row r="1081" spans="1:24" ht="14.2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</row>
    <row r="1082" spans="1:24" ht="14.2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</row>
    <row r="1083" spans="1:24" ht="14.2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</row>
    <row r="1084" spans="1:24" ht="14.2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</row>
    <row r="1085" spans="1:24" ht="14.2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</row>
    <row r="1086" spans="1:24" ht="14.2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</row>
    <row r="1087" spans="1:24" ht="14.2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</row>
    <row r="1088" spans="1:24" ht="14.2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</row>
    <row r="1089" spans="1:24" ht="14.2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</row>
    <row r="1090" spans="1:24" ht="14.2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</row>
    <row r="1091" spans="1:24" ht="14.2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</row>
    <row r="1092" spans="1:24" ht="14.2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</row>
    <row r="1093" spans="1:24" ht="14.2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</row>
    <row r="1094" spans="1:24" ht="14.2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</row>
    <row r="1095" spans="1:24" ht="14.2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</row>
    <row r="1096" spans="1:24" ht="14.2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</row>
    <row r="1097" spans="1:24" ht="14.2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</row>
    <row r="1098" spans="1:24" ht="14.2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</row>
    <row r="1099" spans="1:24" ht="14.2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</row>
    <row r="1100" spans="1:24" ht="14.2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</row>
    <row r="1101" spans="1:24" ht="14.2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</row>
    <row r="1102" spans="1:24" ht="14.2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</row>
    <row r="1103" spans="1:24" ht="14.2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</row>
    <row r="1104" spans="1:24" ht="14.2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</row>
    <row r="1105" spans="1:24" ht="14.2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</row>
    <row r="1106" spans="1:24" ht="14.2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</row>
    <row r="1107" spans="1:24" ht="14.2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</row>
    <row r="1108" spans="1:24" ht="14.2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</row>
    <row r="1109" spans="1:24" ht="14.2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</row>
    <row r="1110" spans="1:24" ht="14.2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</row>
    <row r="1111" spans="1:24" ht="14.2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</row>
    <row r="1112" spans="1:24" ht="14.2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</row>
    <row r="1113" spans="1:24" ht="14.2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</row>
    <row r="1114" spans="1:24" ht="14.2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</row>
    <row r="1115" spans="1:24" ht="14.2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</row>
    <row r="1116" spans="1:24" ht="14.2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</row>
    <row r="1117" spans="1:24" ht="14.2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</row>
    <row r="1118" spans="1:24" ht="14.2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</row>
    <row r="1119" spans="1:24" ht="14.2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</row>
    <row r="1120" spans="1:24" ht="14.2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</row>
    <row r="1121" spans="1:24" ht="14.2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</row>
    <row r="1122" spans="1:24" ht="14.2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</row>
    <row r="1123" spans="1:24" ht="14.2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</row>
    <row r="1124" spans="1:24" ht="14.2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</row>
    <row r="1125" spans="1:24" ht="14.2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</row>
    <row r="1126" spans="1:24" ht="14.2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</row>
    <row r="1127" spans="1:24" ht="14.2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</row>
    <row r="1128" spans="1:24" ht="14.2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</row>
    <row r="1129" spans="1:24" ht="14.2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</row>
    <row r="1130" spans="1:24" ht="14.2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</row>
    <row r="1131" spans="1:24" ht="14.2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</row>
    <row r="1132" spans="1:24" ht="14.2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</row>
    <row r="1133" spans="1:24" ht="14.2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</row>
    <row r="1134" spans="1:24" ht="14.2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</row>
    <row r="1135" spans="1:24" ht="14.2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</row>
    <row r="1136" spans="1:24" ht="14.2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</row>
    <row r="1137" spans="1:24" ht="14.2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</row>
    <row r="1138" spans="1:24" ht="14.2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</row>
    <row r="1139" spans="1:24" ht="14.2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</row>
    <row r="1140" spans="1:24" ht="14.2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</row>
    <row r="1141" spans="1:24" ht="14.2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</row>
    <row r="1142" spans="1:24" ht="14.2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</row>
    <row r="1143" spans="1:24" ht="14.2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</row>
    <row r="1144" spans="1:24" ht="14.2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</row>
    <row r="1145" spans="1:24" ht="14.2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</row>
    <row r="1146" spans="1:24" ht="14.2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</row>
    <row r="1147" spans="1:24" ht="14.2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</row>
    <row r="1148" spans="1:24" ht="14.2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</row>
    <row r="1149" spans="1:24" ht="14.2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</row>
    <row r="1150" spans="1:24" ht="14.2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</row>
    <row r="1151" spans="1:24" ht="14.2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</row>
    <row r="1152" spans="1:24" ht="14.2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</row>
    <row r="1153" spans="1:24" ht="14.2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</row>
    <row r="1154" spans="1:24" ht="14.2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</row>
    <row r="1155" spans="1:24" ht="14.2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</row>
    <row r="1156" spans="1:24" ht="14.2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</row>
    <row r="1157" spans="1:24" ht="14.2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</row>
    <row r="1158" spans="1:24" ht="14.2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</row>
    <row r="1159" spans="1:24" ht="14.2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</row>
    <row r="1160" spans="1:24" ht="14.2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</row>
    <row r="1161" spans="1:24" ht="14.2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</row>
    <row r="1162" spans="1:24" ht="14.2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</row>
    <row r="1163" spans="1:24" ht="14.2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</row>
    <row r="1164" spans="1:24" ht="14.2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</row>
    <row r="1165" spans="1:24" ht="14.2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</row>
    <row r="1166" spans="1:24" ht="14.2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</row>
    <row r="1167" spans="1:24" ht="14.2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</row>
    <row r="1168" spans="1:24" ht="14.2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</row>
    <row r="1169" spans="1:24" ht="14.2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</row>
    <row r="1170" spans="1:24" ht="14.2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</row>
    <row r="1171" spans="1:24" ht="14.2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</row>
    <row r="1172" spans="1:24" ht="14.2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</row>
    <row r="1173" spans="1:24" ht="14.2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</row>
    <row r="1174" spans="1:24" ht="14.2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</row>
    <row r="1175" spans="1:24" ht="14.2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</row>
    <row r="1176" spans="1:24" ht="14.2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</row>
    <row r="1177" spans="1:24" ht="14.2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</row>
    <row r="1178" spans="1:24" ht="14.2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</row>
    <row r="1179" spans="1:24" ht="14.2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</row>
    <row r="1180" spans="1:24" ht="14.2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</row>
    <row r="1181" spans="1:24" ht="14.2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</row>
    <row r="1182" spans="1:24" ht="14.2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</row>
    <row r="1183" spans="1:24" ht="14.2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</row>
    <row r="1184" spans="1:24" ht="14.2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</row>
    <row r="1185" spans="1:24" ht="14.2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</row>
    <row r="1186" spans="1:24" ht="14.2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</row>
    <row r="1187" spans="1:24" ht="14.2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</row>
    <row r="1188" spans="1:24" ht="14.2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</row>
    <row r="1189" spans="1:24" ht="14.2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</row>
    <row r="1190" spans="1:24" ht="14.2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</row>
    <row r="1191" spans="1:24" ht="14.2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</row>
    <row r="1192" spans="1:24" ht="14.2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</row>
    <row r="1193" spans="1:24" ht="14.2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</row>
    <row r="1194" spans="1:24" ht="14.2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</row>
    <row r="1195" spans="1:24" ht="14.2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</row>
    <row r="1196" spans="1:24" ht="14.2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</row>
    <row r="1197" spans="1:24" ht="14.2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</row>
    <row r="1198" spans="1:24" ht="14.2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</row>
    <row r="1199" spans="1:24" ht="14.2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</row>
    <row r="1200" spans="1:24" ht="14.2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</row>
    <row r="1201" spans="1:24" ht="14.2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</row>
    <row r="1202" spans="1:24" ht="14.2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</row>
    <row r="1203" spans="1:24" ht="14.2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</row>
    <row r="1204" spans="1:24" ht="14.2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</row>
    <row r="1205" spans="1:24" ht="14.2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</row>
    <row r="1206" spans="1:24" ht="14.2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</row>
    <row r="1207" spans="1:24" ht="14.2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</row>
    <row r="1208" spans="1:24" ht="14.2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</row>
    <row r="1209" spans="1:24" ht="14.2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</row>
    <row r="1210" spans="1:24" ht="14.2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</row>
    <row r="1211" spans="1:24" ht="14.2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</row>
    <row r="1212" spans="1:24" ht="14.2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</row>
    <row r="1213" spans="1:24" ht="14.2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</row>
    <row r="1214" spans="1:24" ht="14.2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</row>
    <row r="1215" spans="1:24" ht="14.2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</row>
    <row r="1216" spans="1:24" ht="14.2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</row>
    <row r="1217" spans="1:24" ht="14.2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</row>
    <row r="1218" spans="1:24" ht="14.2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</row>
    <row r="1219" spans="1:24" ht="14.2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</row>
    <row r="1220" spans="1:24" ht="14.2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</row>
    <row r="1221" spans="1:24" ht="14.2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</row>
    <row r="1222" spans="1:24" ht="14.2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</row>
    <row r="1223" spans="1:24" ht="14.2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</row>
    <row r="1224" spans="1:24" ht="14.2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</row>
    <row r="1225" spans="1:24" ht="14.2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</row>
    <row r="1226" spans="1:24" ht="14.2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</row>
    <row r="1227" spans="1:24" ht="14.2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</row>
    <row r="1228" spans="1:24" ht="14.2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</row>
    <row r="1229" spans="1:24" ht="14.2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</row>
    <row r="1230" spans="1:24" ht="14.2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</row>
    <row r="1231" spans="1:24" ht="14.2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</row>
    <row r="1232" spans="1:24" ht="14.2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</row>
    <row r="1233" spans="1:24" ht="14.2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</row>
    <row r="1234" spans="1:24" ht="14.2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</row>
    <row r="1235" spans="1:24" ht="14.2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</row>
    <row r="1236" spans="1:24" ht="14.2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</row>
    <row r="1237" spans="1:24" ht="14.2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</row>
    <row r="1238" spans="1:24" ht="14.2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</row>
    <row r="1239" spans="1:24" ht="14.2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</row>
    <row r="1240" spans="1:24" ht="14.2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</row>
    <row r="1241" spans="1:24" ht="14.2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</row>
    <row r="1242" spans="1:24" ht="14.2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</row>
    <row r="1243" spans="1:24" ht="14.2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</row>
    <row r="1244" spans="1:24" ht="14.2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</row>
    <row r="1245" spans="1:24" ht="14.2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</row>
    <row r="1246" spans="1:24" ht="14.2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</row>
    <row r="1247" spans="1:24" ht="14.2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</row>
    <row r="1248" spans="1:24" ht="14.2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</row>
    <row r="1249" spans="1:24" ht="14.2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</row>
    <row r="1250" spans="1:24" ht="14.2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</row>
    <row r="1251" spans="1:24" ht="14.2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</row>
    <row r="1252" spans="1:24" ht="14.2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</row>
    <row r="1253" spans="1:24" ht="14.2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</row>
    <row r="1254" spans="1:24" ht="14.2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</row>
    <row r="1255" spans="1:24" ht="14.2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</row>
    <row r="1256" spans="1:24" ht="14.2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</row>
    <row r="1257" spans="1:24" ht="14.2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</row>
    <row r="1258" spans="1:24" ht="14.2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</row>
    <row r="1259" spans="1:24" ht="14.2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</row>
    <row r="1260" spans="1:24" ht="14.2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</row>
    <row r="1261" spans="1:24" ht="14.2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</row>
    <row r="1262" spans="1:24" ht="14.2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</row>
    <row r="1263" spans="1:24" ht="14.2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</row>
    <row r="1264" spans="1:24" ht="14.2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</row>
    <row r="1265" spans="1:24" ht="14.2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</row>
    <row r="1266" spans="1:24" ht="14.2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</row>
    <row r="1267" spans="1:24" ht="14.2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</row>
    <row r="1268" spans="1:24" ht="14.2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</row>
    <row r="1269" spans="1:24" ht="14.2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</row>
    <row r="1270" spans="1:24" ht="14.2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</row>
    <row r="1271" spans="1:24" ht="14.2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</row>
    <row r="1272" spans="1:24" ht="14.2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</row>
    <row r="1273" spans="1:24" ht="14.2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</row>
    <row r="1274" spans="1:24" ht="14.2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</row>
    <row r="1275" spans="1:24" ht="14.2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</row>
    <row r="1276" spans="1:24" ht="14.2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</row>
    <row r="1277" spans="1:24" ht="14.2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</row>
    <row r="1278" spans="1:24" ht="14.2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</row>
    <row r="1279" spans="1:24" ht="14.2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</row>
    <row r="1280" spans="1:24" ht="14.2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</row>
    <row r="1281" spans="1:24" ht="14.2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</row>
    <row r="1282" spans="1:24" ht="14.2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</row>
    <row r="1283" spans="1:24" ht="14.2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</row>
    <row r="1284" spans="1:24" ht="14.2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</row>
    <row r="1285" spans="1:24" ht="14.2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</row>
    <row r="1286" spans="1:24" ht="14.2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</row>
    <row r="1287" spans="1:24" ht="14.2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</row>
    <row r="1288" spans="1:24" ht="14.2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</row>
    <row r="1289" spans="1:24" ht="14.2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</row>
    <row r="1290" spans="1:24" ht="14.2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</row>
    <row r="1291" spans="1:24" ht="14.2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</row>
    <row r="1292" spans="1:24" ht="14.2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</row>
    <row r="1293" spans="1:24" ht="14.2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</row>
    <row r="1294" spans="1:24" ht="14.2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</row>
    <row r="1295" spans="1:24" ht="14.2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</row>
    <row r="1296" spans="1:24" ht="14.2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</row>
    <row r="1297" spans="1:24" ht="14.2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</row>
    <row r="1298" spans="1:24" ht="14.2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</row>
    <row r="1299" spans="1:24" ht="14.2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</row>
    <row r="1300" spans="1:24" ht="14.2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</row>
    <row r="1301" spans="1:24" ht="14.2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</row>
    <row r="1302" spans="1:24" ht="14.2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</row>
    <row r="1303" spans="1:24" ht="14.2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</row>
    <row r="1304" spans="1:24" ht="14.2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</row>
    <row r="1305" spans="1:24" ht="14.2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</row>
    <row r="1306" spans="1:24" ht="14.2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</row>
    <row r="1307" spans="1:24" ht="14.2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</row>
    <row r="1308" spans="1:24" ht="14.2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</row>
    <row r="1309" spans="1:24" ht="14.2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</row>
    <row r="1310" spans="1:24" ht="14.2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</row>
    <row r="1311" spans="1:24" ht="14.2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</row>
    <row r="1312" spans="1:24" ht="14.2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</row>
    <row r="1313" spans="1:24" ht="14.2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</row>
    <row r="1314" spans="1:24" ht="14.2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</row>
    <row r="1315" spans="1:24" ht="14.2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</row>
    <row r="1316" spans="1:24" ht="14.2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</row>
    <row r="1317" spans="1:24" ht="14.2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</row>
    <row r="1318" spans="1:24" ht="14.2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</row>
    <row r="1319" spans="1:24" ht="14.2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</row>
    <row r="1320" spans="1:24" ht="14.2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</row>
    <row r="1321" spans="1:24" ht="14.2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</row>
    <row r="1322" spans="1:24" ht="14.2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</row>
    <row r="1323" spans="1:24" ht="14.2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</row>
    <row r="1324" spans="1:24" ht="14.2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</row>
    <row r="1325" spans="1:24" ht="14.2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</row>
    <row r="1326" spans="1:24" ht="14.2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</row>
    <row r="1327" spans="1:24" ht="14.2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</row>
    <row r="1328" spans="1:24" ht="14.2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</row>
    <row r="1329" spans="1:24" ht="14.2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</row>
    <row r="1330" spans="1:24" ht="14.2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</row>
    <row r="1331" spans="1:24" ht="14.2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</row>
    <row r="1332" spans="1:24" ht="14.2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</row>
    <row r="1333" spans="1:24" ht="14.2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</row>
    <row r="1334" spans="1:24" ht="14.2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</row>
    <row r="1335" spans="1:24" ht="14.2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</row>
    <row r="1336" spans="1:24" ht="14.2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</row>
    <row r="1337" spans="1:24" ht="14.2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</row>
    <row r="1338" spans="1:24" ht="14.2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</row>
    <row r="1339" spans="1:24" ht="14.2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</row>
    <row r="1340" spans="1:24" ht="14.2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</row>
    <row r="1341" spans="1:24" ht="14.2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</row>
    <row r="1342" spans="1:24" ht="14.2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</row>
    <row r="1343" spans="1:24" ht="14.2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</row>
    <row r="1344" spans="1:24" ht="14.2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</row>
    <row r="1345" spans="1:24" ht="14.2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</row>
    <row r="1346" spans="1:24" ht="14.2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</row>
    <row r="1347" spans="1:24" ht="14.2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</row>
    <row r="1348" spans="1:24" ht="14.2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</row>
    <row r="1349" spans="1:24" ht="14.2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</row>
    <row r="1350" spans="1:24" ht="14.2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</row>
    <row r="1351" spans="1:24" ht="14.2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</row>
    <row r="1352" spans="1:24" ht="14.2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</row>
    <row r="1353" spans="1:24" ht="14.2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</row>
    <row r="1354" spans="1:24" ht="14.2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</row>
    <row r="1355" spans="1:24" ht="14.2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</row>
    <row r="1356" spans="1:24" ht="14.2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</row>
    <row r="1357" spans="1:24" ht="14.2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</row>
    <row r="1358" spans="1:24" ht="14.2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</row>
    <row r="1359" spans="1:24" ht="14.2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</row>
    <row r="1360" spans="1:24" ht="14.2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</row>
    <row r="1361" spans="1:24" ht="14.2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</row>
    <row r="1362" spans="1:24" ht="14.2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</row>
    <row r="1363" spans="1:24" ht="14.2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</row>
    <row r="1364" spans="1:24" ht="14.2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</row>
    <row r="1365" spans="1:24" ht="14.2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</row>
    <row r="1366" spans="1:24" ht="14.2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</row>
    <row r="1367" spans="1:24" ht="14.2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</row>
    <row r="1368" spans="1:24" ht="14.2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</row>
    <row r="1369" spans="1:24" ht="14.2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</row>
    <row r="1370" spans="1:24" ht="14.2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</row>
    <row r="1371" spans="1:24" ht="14.2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</row>
    <row r="1372" spans="1:24" ht="14.2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</row>
    <row r="1373" spans="1:24" ht="14.2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</row>
    <row r="1374" spans="1:24" ht="14.2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</row>
    <row r="1375" spans="1:24" ht="14.2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</row>
    <row r="1376" spans="1:24" ht="14.2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</row>
    <row r="1377" spans="1:24" ht="14.2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</row>
    <row r="1378" spans="1:24" ht="14.2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</row>
    <row r="1379" spans="1:24" ht="14.2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</row>
    <row r="1380" spans="1:24" ht="14.2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</row>
    <row r="1381" spans="1:24" ht="14.2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</row>
    <row r="1382" spans="1:24" ht="14.2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</row>
    <row r="1383" spans="1:24" ht="14.2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</row>
    <row r="1384" spans="1:24" ht="14.2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</row>
    <row r="1385" spans="1:24" ht="14.2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</row>
    <row r="1386" spans="1:24" ht="14.2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</row>
    <row r="1387" spans="1:24" ht="14.2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</row>
    <row r="1388" spans="1:24" ht="14.2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</row>
    <row r="1389" spans="1:24" ht="14.2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</row>
    <row r="1390" spans="1:24" ht="14.2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</row>
    <row r="1391" spans="1:24" ht="14.2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</row>
    <row r="1392" spans="1:24" ht="14.2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</row>
    <row r="1393" spans="1:24" ht="14.2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</row>
    <row r="1394" spans="1:24" ht="14.2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</row>
    <row r="1395" spans="1:24" ht="14.2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</row>
    <row r="1396" spans="1:24" ht="14.2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</row>
    <row r="1397" spans="1:24" ht="14.2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</row>
    <row r="1398" spans="1:24" ht="14.2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</row>
    <row r="1399" spans="1:24" ht="14.2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</row>
    <row r="1400" spans="1:24" ht="14.2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</row>
    <row r="1401" spans="1:24" ht="14.2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</row>
    <row r="1402" spans="1:24" ht="14.2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</row>
    <row r="1403" spans="1:24" ht="14.2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</row>
    <row r="1404" spans="1:24" ht="14.2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</row>
    <row r="1405" spans="1:24" ht="14.2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</row>
    <row r="1406" spans="1:24" ht="14.2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</row>
    <row r="1407" spans="1:24" ht="14.2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</row>
    <row r="1408" spans="1:24" ht="14.2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</row>
    <row r="1409" spans="1:24" ht="14.2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</row>
    <row r="1410" spans="1:24" ht="14.2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</row>
    <row r="1411" spans="1:24" ht="14.2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</row>
    <row r="1412" spans="1:24" ht="14.2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</row>
    <row r="1413" spans="1:24" ht="14.2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</row>
    <row r="1414" spans="1:24" ht="14.2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</row>
    <row r="1415" spans="1:24" ht="14.2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</row>
    <row r="1416" spans="1:24" ht="14.2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</row>
    <row r="1417" spans="1:24" ht="14.2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</row>
    <row r="1418" spans="1:24" ht="14.2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</row>
    <row r="1419" spans="1:24" ht="14.2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</row>
    <row r="1420" spans="1:24" ht="14.2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</row>
    <row r="1421" spans="1:24" ht="14.2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</row>
    <row r="1422" spans="1:24" ht="14.2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</row>
    <row r="1423" spans="1:24" ht="14.2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</row>
    <row r="1424" spans="1:24" ht="14.2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</row>
    <row r="1425" spans="1:24" ht="14.2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</row>
    <row r="1426" spans="1:24" ht="14.2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</row>
    <row r="1427" spans="1:24" ht="14.2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</row>
    <row r="1428" spans="1:24" ht="14.2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</row>
    <row r="1429" spans="1:24" ht="14.2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</row>
    <row r="1430" spans="1:24" ht="14.2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</row>
    <row r="1431" spans="1:24" ht="14.2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</row>
    <row r="1432" spans="1:24" ht="14.2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</row>
    <row r="1433" spans="1:24" ht="14.2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</row>
    <row r="1434" spans="1:24" ht="14.2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</row>
    <row r="1435" spans="1:24" ht="14.2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</row>
    <row r="1436" spans="1:24" ht="14.2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</row>
    <row r="1437" spans="1:24" ht="14.2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</row>
    <row r="1438" spans="1:24" ht="14.2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</row>
    <row r="1439" spans="1:24" ht="14.2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</row>
    <row r="1440" spans="1:24" ht="14.2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</row>
    <row r="1441" spans="1:24" ht="14.2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</row>
    <row r="1442" spans="1:24" ht="14.2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</row>
    <row r="1443" spans="1:24" ht="14.2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</row>
    <row r="1444" spans="1:24" ht="14.2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</row>
    <row r="1445" spans="1:24" ht="14.2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</row>
    <row r="1446" spans="1:24" ht="14.2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</row>
    <row r="1447" spans="1:24" ht="14.2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</row>
    <row r="1448" spans="1:24" ht="14.2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</row>
    <row r="1449" spans="1:24" ht="14.2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</row>
    <row r="1450" spans="1:24" ht="14.2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</row>
    <row r="1451" spans="1:24" ht="14.2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</row>
    <row r="1452" spans="1:24" ht="14.2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</row>
    <row r="1453" spans="1:24" ht="14.2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</row>
    <row r="1454" spans="1:24" ht="14.2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</row>
    <row r="1455" spans="1:24" ht="14.2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</row>
    <row r="1456" spans="1:24" ht="14.2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</row>
    <row r="1457" spans="1:24" ht="14.2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</row>
    <row r="1458" spans="1:24" ht="14.2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</row>
    <row r="1459" spans="1:24" ht="14.2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</row>
    <row r="1460" spans="1:24" ht="14.2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</row>
    <row r="1461" spans="1:24" ht="14.2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</row>
    <row r="1462" spans="1:24" ht="14.2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</row>
    <row r="1463" spans="1:24" ht="14.2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</row>
    <row r="1464" spans="1:24" ht="14.2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</row>
    <row r="1465" spans="1:24" ht="14.2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</row>
    <row r="1466" spans="1:24" ht="14.2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</row>
    <row r="1467" spans="1:24" ht="14.2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</row>
    <row r="1468" spans="1:24" ht="14.2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</row>
    <row r="1469" spans="1:24" ht="14.2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</row>
    <row r="1470" spans="1:24" ht="14.2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</row>
    <row r="1471" spans="1:24" ht="14.2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</row>
    <row r="1472" spans="1:24" ht="14.2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</row>
    <row r="1473" spans="1:24" ht="14.2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</row>
    <row r="1474" spans="1:24" ht="14.2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</row>
    <row r="1475" spans="1:24" ht="14.2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</row>
    <row r="1476" spans="1:24" ht="14.2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</row>
    <row r="1477" spans="1:24" ht="14.2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</row>
    <row r="1478" spans="1:24" ht="14.2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</row>
    <row r="1479" spans="1:24" ht="14.2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</row>
    <row r="1480" spans="1:24" ht="14.2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</row>
    <row r="1481" spans="1:24" ht="14.2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</row>
    <row r="1482" spans="1:24" ht="14.2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</row>
    <row r="1483" spans="1:24" ht="14.2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</row>
    <row r="1484" spans="1:24" ht="14.2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</row>
    <row r="1485" spans="1:24" ht="14.2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</row>
    <row r="1486" spans="1:24" ht="14.2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</row>
    <row r="1487" spans="1:24" ht="14.2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</row>
    <row r="1488" spans="1:24" ht="14.2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</row>
    <row r="1489" spans="1:24" ht="14.2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</row>
    <row r="1490" spans="1:24" ht="14.2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</row>
    <row r="1491" spans="1:24" ht="14.2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</row>
    <row r="1492" spans="1:24" ht="14.2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</row>
    <row r="1493" spans="1:24" ht="14.2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</row>
    <row r="1494" spans="1:24" ht="14.2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</row>
    <row r="1495" spans="1:24" ht="14.2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</row>
    <row r="1496" spans="1:24" ht="14.2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</row>
    <row r="1497" spans="1:24" ht="14.2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</row>
    <row r="1498" spans="1:24" ht="14.2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</row>
    <row r="1499" spans="1:24" ht="14.2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</row>
    <row r="1500" spans="1:24" ht="14.2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</row>
    <row r="1501" spans="1:24" ht="14.2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</row>
    <row r="1502" spans="1:24" ht="14.2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</row>
    <row r="1503" spans="1:24" ht="14.2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</row>
    <row r="1504" spans="1:24" ht="14.2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</row>
    <row r="1505" spans="1:24" ht="14.2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</row>
    <row r="1506" spans="1:24" ht="14.2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</row>
    <row r="1507" spans="1:24" ht="14.2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</row>
    <row r="1508" spans="1:24" ht="14.2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</row>
    <row r="1509" spans="1:24" ht="14.2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</row>
    <row r="1510" spans="1:24" ht="14.2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</row>
    <row r="1511" spans="1:24" ht="14.2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</row>
    <row r="1512" spans="1:24" ht="14.2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</row>
    <row r="1513" spans="1:24" ht="14.2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</row>
    <row r="1514" spans="1:24" ht="14.2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</row>
    <row r="1515" spans="1:24" ht="14.2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</row>
    <row r="1516" spans="1:24" ht="14.2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</row>
    <row r="1517" spans="1:24" ht="14.2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</row>
    <row r="1518" spans="1:24" ht="14.2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</row>
    <row r="1519" spans="1:24" ht="14.2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</row>
    <row r="1520" spans="1:24" ht="14.2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</row>
    <row r="1521" spans="1:24" ht="14.2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</row>
    <row r="1522" spans="1:24" ht="14.2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</row>
    <row r="1523" spans="1:24" ht="14.2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</row>
    <row r="1524" spans="1:24" ht="14.2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</row>
    <row r="1525" spans="1:24" ht="14.2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</row>
    <row r="1526" spans="1:24" ht="14.2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</row>
    <row r="1527" spans="1:24" ht="14.2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</row>
    <row r="1528" spans="1:24" ht="14.2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</row>
    <row r="1529" spans="1:24" ht="14.2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</row>
    <row r="1530" spans="1:24" ht="14.2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</row>
    <row r="1531" spans="1:24" ht="14.2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</row>
    <row r="1532" spans="1:24" ht="14.2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</row>
    <row r="1533" spans="1:24" ht="14.2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</row>
    <row r="1534" spans="1:24" ht="14.2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</row>
    <row r="1535" spans="1:24" ht="14.2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</row>
    <row r="1536" spans="1:24" ht="14.2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</row>
    <row r="1537" spans="1:24" ht="14.2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</row>
    <row r="1538" spans="1:24" ht="14.2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</row>
    <row r="1539" spans="1:24" ht="14.2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</row>
    <row r="1540" spans="1:24" ht="14.2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</row>
    <row r="1541" spans="1:24" ht="14.2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</row>
    <row r="1542" spans="1:24" ht="14.2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</row>
    <row r="1543" spans="1:24" ht="14.2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</row>
    <row r="1544" spans="1:24" ht="14.2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</row>
    <row r="1545" spans="1:24" ht="14.2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</row>
    <row r="1546" spans="1:24" ht="14.2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</row>
    <row r="1547" spans="1:24" ht="14.2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</row>
    <row r="1548" spans="1:24" ht="14.2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</row>
    <row r="1549" spans="1:24" ht="14.2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</row>
    <row r="1550" spans="1:24" ht="14.2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</row>
    <row r="1551" spans="1:24" ht="14.2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</row>
    <row r="1552" spans="1:24" ht="14.2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</row>
    <row r="1553" spans="1:24" ht="14.2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</row>
    <row r="1554" spans="1:24" ht="14.2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</row>
    <row r="1555" spans="1:24" ht="14.2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</row>
    <row r="1556" spans="1:24" ht="14.2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</row>
    <row r="1557" spans="1:24" ht="14.2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</row>
    <row r="1558" spans="1:24" ht="14.2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</row>
    <row r="1559" spans="1:24" ht="14.2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</row>
    <row r="1560" spans="1:24" ht="14.2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</row>
    <row r="1561" spans="1:24" ht="14.2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</row>
    <row r="1562" spans="1:24" ht="14.2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</row>
    <row r="1563" spans="1:24" ht="14.2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</row>
    <row r="1564" spans="1:24" ht="14.2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</row>
    <row r="1565" spans="1:24" ht="14.2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</row>
    <row r="1566" spans="1:24" ht="14.2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</row>
    <row r="1567" spans="1:24" ht="14.2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</row>
    <row r="1568" spans="1:24" ht="14.2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</row>
    <row r="1569" spans="1:24" ht="14.2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</row>
    <row r="1570" spans="1:24" ht="14.2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</row>
    <row r="1571" spans="1:24" ht="14.2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</row>
    <row r="1572" spans="1:24" ht="14.2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</row>
    <row r="1573" spans="1:24" ht="14.2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</row>
    <row r="1574" spans="1:24" ht="14.2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</row>
    <row r="1575" spans="1:24" ht="14.2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</row>
    <row r="1576" spans="1:24" ht="14.2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</row>
    <row r="1577" spans="1:24" ht="14.2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</row>
    <row r="1578" spans="1:24" ht="14.2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</row>
    <row r="1579" spans="1:24" ht="14.2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</row>
    <row r="1580" spans="1:24" ht="14.2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</row>
    <row r="1581" spans="1:24" ht="14.2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</row>
    <row r="1582" spans="1:24" ht="14.2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</row>
    <row r="1583" spans="1:24" ht="14.2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</row>
    <row r="1584" spans="1:24" ht="14.2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</row>
    <row r="1585" spans="1:24" ht="14.2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</row>
    <row r="1586" spans="1:24" ht="14.2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</row>
    <row r="1587" spans="1:24" ht="14.2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</row>
    <row r="1588" spans="1:24" ht="14.2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</row>
    <row r="1589" spans="1:24" ht="14.2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</row>
    <row r="1590" spans="1:24" ht="14.2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</row>
    <row r="1591" spans="1:24" ht="14.2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</row>
    <row r="1592" spans="1:24" ht="14.2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</row>
    <row r="1593" spans="1:24" ht="14.2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</row>
    <row r="1594" spans="1:24" ht="14.2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</row>
    <row r="1595" spans="1:24" ht="14.2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</row>
    <row r="1596" spans="1:24" ht="14.2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</row>
    <row r="1597" spans="1:24" ht="14.2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</row>
    <row r="1598" spans="1:24" ht="14.2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</row>
    <row r="1599" spans="1:24" ht="14.2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</row>
    <row r="1600" spans="1:24" ht="14.2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</row>
    <row r="1601" spans="1:24" ht="14.2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</row>
    <row r="1602" spans="1:24" ht="14.2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</row>
    <row r="1603" spans="1:24" ht="14.2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</row>
    <row r="1604" spans="1:24" ht="14.2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</row>
    <row r="1605" spans="1:24" ht="14.2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</row>
    <row r="1606" spans="1:24" ht="14.2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</row>
    <row r="1607" spans="1:24" ht="14.2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</row>
    <row r="1608" spans="1:24" ht="14.2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</row>
    <row r="1609" spans="1:24" ht="14.2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</row>
    <row r="1610" spans="1:24" ht="14.2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</row>
    <row r="1611" spans="1:24" ht="14.2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</row>
    <row r="1612" spans="1:24" ht="14.2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</row>
    <row r="1613" spans="1:24" ht="14.2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</row>
    <row r="1614" spans="1:24" ht="14.2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</row>
    <row r="1615" spans="1:24" ht="14.2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</row>
    <row r="1616" spans="1:24" ht="14.2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</row>
    <row r="1617" spans="1:24" ht="14.2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</row>
    <row r="1618" spans="1:24" ht="14.2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</row>
    <row r="1619" spans="1:24" ht="14.2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</row>
    <row r="1620" spans="1:24" ht="14.2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</row>
    <row r="1621" spans="1:24" ht="14.2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</row>
    <row r="1622" spans="1:24" ht="14.2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</row>
    <row r="1623" spans="1:24" ht="14.2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</row>
    <row r="1624" spans="1:24" ht="14.2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</row>
    <row r="1625" spans="1:24" ht="14.2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</row>
    <row r="1626" spans="1:24" ht="14.2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</row>
    <row r="1627" spans="1:24" ht="14.2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</row>
    <row r="1628" spans="1:24" ht="14.2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</row>
    <row r="1629" spans="1:24" ht="14.2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</row>
    <row r="1630" spans="1:24" ht="14.2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</row>
    <row r="1631" spans="1:24" ht="14.2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</row>
    <row r="1632" spans="1:24" ht="14.2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</row>
    <row r="1633" spans="1:24" ht="14.2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</row>
    <row r="1634" spans="1:24" ht="14.2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</row>
    <row r="1635" spans="1:24" ht="14.2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</row>
    <row r="1636" spans="1:24" ht="14.2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</row>
    <row r="1637" spans="1:24" ht="14.2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</row>
    <row r="1638" spans="1:24" ht="14.2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</row>
    <row r="1639" spans="1:24" ht="14.2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</row>
    <row r="1640" spans="1:24" ht="14.2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</row>
    <row r="1641" spans="1:24" ht="14.2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</row>
    <row r="1642" spans="1:24" ht="14.2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</row>
    <row r="1643" spans="1:24" ht="14.2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</row>
    <row r="1644" spans="1:24" ht="14.2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</row>
    <row r="1645" spans="1:24" ht="14.2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</row>
    <row r="1646" spans="1:24" ht="14.2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</row>
    <row r="1647" spans="1:24" ht="14.2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</row>
    <row r="1648" spans="1:24" ht="14.2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</row>
    <row r="1649" spans="1:24" ht="14.2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</row>
    <row r="1650" spans="1:24" ht="14.25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</row>
    <row r="1651" spans="1:24" ht="14.25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</row>
    <row r="1652" spans="1:24" ht="14.25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</row>
    <row r="1653" spans="1:24" ht="14.25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</row>
    <row r="1654" spans="1:24" ht="14.25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</row>
    <row r="1655" spans="1:24" ht="14.25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</row>
    <row r="1656" spans="1:24" ht="14.25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</row>
    <row r="1657" spans="1:24" ht="14.25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</row>
    <row r="1658" spans="1:24" ht="14.25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</row>
    <row r="1659" spans="1:24" ht="14.25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</row>
    <row r="1660" spans="1:24" ht="14.25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</row>
    <row r="1661" spans="1:24" ht="14.25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</row>
    <row r="1662" spans="1:24" ht="14.25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</row>
    <row r="1663" spans="1:24" ht="14.25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</row>
    <row r="1664" spans="1:24" ht="14.25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</row>
    <row r="1665" spans="1:24" ht="14.25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</row>
    <row r="1666" spans="1:24" ht="14.25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</row>
    <row r="1667" spans="1:24" ht="14.25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</row>
    <row r="1668" spans="1:24" ht="14.25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</row>
    <row r="1669" spans="1:24" ht="14.25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</row>
    <row r="1670" spans="1:24" ht="14.25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</row>
    <row r="1671" spans="1:24" ht="14.25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</row>
    <row r="1672" spans="1:24" ht="14.2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</row>
    <row r="1673" spans="1:24" ht="14.2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</row>
    <row r="1674" spans="1:24" ht="14.2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</row>
    <row r="1675" spans="1:24" ht="14.25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</row>
    <row r="1676" spans="1:24" ht="14.25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</row>
    <row r="1677" spans="1:24" ht="14.25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</row>
    <row r="1678" spans="1:24" ht="14.25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</row>
    <row r="1679" spans="1:24" ht="14.25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</row>
    <row r="1680" spans="1:24" ht="14.25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</row>
    <row r="1681" spans="1:24" ht="14.25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</row>
    <row r="1682" spans="1:24" ht="14.25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</row>
    <row r="1683" spans="1:24" ht="14.25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</row>
    <row r="1684" spans="1:24" ht="14.25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</row>
    <row r="1685" spans="1:24" ht="14.25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</row>
    <row r="1686" spans="1:24" ht="14.25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</row>
    <row r="1687" spans="1:24" ht="14.25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</row>
    <row r="1688" spans="1:24" ht="14.25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</row>
    <row r="1689" spans="1:24" ht="14.25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</row>
    <row r="1690" spans="1:24" ht="14.25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</row>
    <row r="1691" spans="1:24" ht="14.25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</row>
    <row r="1692" spans="1:24" ht="14.25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</row>
    <row r="1693" spans="1:24" ht="14.25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</row>
    <row r="1694" spans="1:24" ht="14.25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</row>
    <row r="1695" spans="1:24" ht="14.25">
      <c r="A1695" s="30"/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</row>
    <row r="1696" spans="1:24" ht="14.25">
      <c r="A1696" s="30"/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</row>
    <row r="1697" spans="1:24" ht="14.25">
      <c r="A1697" s="30"/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</row>
    <row r="1698" spans="1:24" ht="14.25">
      <c r="A1698" s="30"/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</row>
    <row r="1699" spans="1:24" ht="14.25">
      <c r="A1699" s="30"/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</row>
    <row r="1700" spans="1:24" ht="14.25">
      <c r="A1700" s="30"/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</row>
    <row r="1701" spans="1:24" ht="14.25">
      <c r="A1701" s="30"/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</row>
    <row r="1702" spans="1:24" ht="14.25">
      <c r="A1702" s="30"/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</row>
    <row r="1703" spans="1:24" ht="14.25">
      <c r="A1703" s="30"/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</row>
    <row r="1704" spans="1:24" ht="14.25">
      <c r="A1704" s="30"/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</row>
    <row r="1705" spans="1:24" ht="14.25">
      <c r="A1705" s="30"/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</row>
    <row r="1706" spans="1:24" ht="14.25">
      <c r="A1706" s="30"/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</row>
    <row r="1707" spans="1:24" ht="14.25">
      <c r="A1707" s="30"/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</row>
    <row r="1708" spans="1:24" ht="14.25">
      <c r="A1708" s="30"/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</row>
    <row r="1709" spans="1:24" ht="14.25">
      <c r="A1709" s="30"/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</row>
    <row r="1710" spans="1:24" ht="14.25">
      <c r="A1710" s="30"/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</row>
    <row r="1711" spans="1:24" ht="14.25">
      <c r="A1711" s="30"/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</row>
    <row r="1712" spans="1:24" ht="14.25">
      <c r="A1712" s="30"/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</row>
    <row r="1713" spans="1:24" ht="14.25">
      <c r="A1713" s="30"/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</row>
    <row r="1714" spans="1:24" ht="14.25">
      <c r="A1714" s="30"/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</row>
    <row r="1715" spans="1:24" ht="14.25">
      <c r="A1715" s="30"/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</row>
    <row r="1716" spans="1:24" ht="14.25">
      <c r="A1716" s="30"/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</row>
    <row r="1717" spans="1:24" ht="14.25">
      <c r="A1717" s="30"/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</row>
    <row r="1718" spans="1:24" ht="14.25">
      <c r="A1718" s="30"/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</row>
    <row r="1719" spans="1:24" ht="14.25">
      <c r="A1719" s="30"/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</row>
    <row r="1720" spans="1:24" ht="14.25">
      <c r="A1720" s="30"/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</row>
    <row r="1721" spans="1:24" ht="14.25">
      <c r="A1721" s="30"/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</row>
    <row r="1722" spans="1:24" ht="14.25">
      <c r="A1722" s="30"/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</row>
    <row r="1723" spans="1:24" ht="14.25">
      <c r="A1723" s="30"/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</row>
    <row r="1724" spans="1:24" ht="14.25">
      <c r="A1724" s="30"/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</row>
    <row r="1725" spans="1:24" ht="14.25">
      <c r="A1725" s="30"/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</row>
    <row r="1726" spans="1:24" ht="14.25">
      <c r="A1726" s="30"/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</row>
    <row r="1727" spans="1:24" ht="14.25">
      <c r="A1727" s="30"/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</row>
    <row r="1728" spans="1:24" ht="14.25">
      <c r="A1728" s="30"/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</row>
    <row r="1729" spans="1:24" ht="14.25">
      <c r="A1729" s="30"/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</row>
    <row r="1730" spans="1:24" ht="14.25">
      <c r="A1730" s="30"/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</row>
    <row r="1731" spans="1:24" ht="14.25">
      <c r="A1731" s="30"/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</row>
    <row r="1732" spans="1:24" ht="14.25">
      <c r="A1732" s="30"/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</row>
    <row r="1733" spans="1:24" ht="14.25">
      <c r="A1733" s="30"/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</row>
    <row r="1734" spans="1:24" ht="14.25">
      <c r="A1734" s="30"/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</row>
    <row r="1735" spans="1:24" ht="14.25">
      <c r="A1735" s="30"/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</row>
    <row r="1736" spans="1:24" ht="14.25">
      <c r="A1736" s="30"/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</row>
    <row r="1737" spans="1:24" ht="14.25">
      <c r="A1737" s="30"/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</row>
    <row r="1738" spans="1:24" ht="14.25">
      <c r="A1738" s="30"/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</row>
    <row r="1739" spans="1:24" ht="14.25">
      <c r="A1739" s="30"/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</row>
    <row r="1740" spans="1:24" ht="14.25">
      <c r="A1740" s="30"/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</row>
    <row r="1741" spans="1:24" ht="14.25">
      <c r="A1741" s="30"/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</row>
    <row r="1742" spans="1:24" ht="14.25">
      <c r="A1742" s="30"/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</row>
    <row r="1743" spans="1:24" ht="14.25">
      <c r="A1743" s="30"/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</row>
    <row r="1744" spans="1:24" ht="14.25">
      <c r="A1744" s="30"/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</row>
    <row r="1745" spans="1:24" ht="14.25">
      <c r="A1745" s="30"/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</row>
    <row r="1746" spans="1:24" ht="14.25">
      <c r="A1746" s="30"/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</row>
    <row r="1747" spans="1:24" ht="14.25">
      <c r="A1747" s="30"/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</row>
    <row r="1748" spans="1:24" ht="14.25">
      <c r="A1748" s="30"/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</row>
    <row r="1749" spans="1:24" ht="14.25">
      <c r="A1749" s="30"/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</row>
    <row r="1750" spans="1:24" ht="14.25">
      <c r="A1750" s="30"/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</row>
    <row r="1751" spans="1:24" ht="14.25">
      <c r="A1751" s="30"/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</row>
    <row r="1752" spans="1:24" ht="14.25">
      <c r="A1752" s="30"/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</row>
    <row r="1753" spans="1:24" ht="14.25">
      <c r="A1753" s="30"/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</row>
    <row r="1754" spans="1:24" ht="14.25">
      <c r="A1754" s="30"/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</row>
    <row r="1755" spans="1:24" ht="14.25">
      <c r="A1755" s="30"/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</row>
    <row r="1756" spans="1:24" ht="14.25">
      <c r="A1756" s="30"/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</row>
    <row r="1757" spans="1:24" ht="14.25">
      <c r="A1757" s="30"/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</row>
    <row r="1758" spans="1:24" ht="14.25">
      <c r="A1758" s="30"/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</row>
    <row r="1759" spans="1:24" ht="14.25">
      <c r="A1759" s="30"/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</row>
    <row r="1760" spans="1:24" ht="14.25">
      <c r="A1760" s="30"/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</row>
    <row r="1761" spans="1:24" ht="14.25">
      <c r="A1761" s="30"/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</row>
    <row r="1762" spans="1:24" ht="14.25">
      <c r="A1762" s="30"/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</row>
    <row r="1763" spans="1:24" ht="14.25">
      <c r="A1763" s="30"/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</row>
    <row r="1764" spans="1:24" ht="14.25">
      <c r="A1764" s="30"/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</row>
    <row r="1765" spans="1:24" ht="14.25">
      <c r="A1765" s="30"/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</row>
    <row r="1766" spans="1:24" ht="14.25">
      <c r="A1766" s="30"/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</row>
    <row r="1767" spans="1:24" ht="14.25">
      <c r="A1767" s="30"/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</row>
    <row r="1768" spans="1:24" ht="14.25">
      <c r="A1768" s="30"/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</row>
    <row r="1769" spans="1:24" ht="14.25">
      <c r="A1769" s="30"/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</row>
    <row r="1770" spans="1:24" ht="14.25">
      <c r="A1770" s="30"/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</row>
    <row r="1771" spans="1:24" ht="14.25">
      <c r="A1771" s="30"/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</row>
    <row r="1772" spans="1:24" ht="14.25">
      <c r="A1772" s="30"/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</row>
    <row r="1773" spans="1:24" ht="14.25">
      <c r="A1773" s="30"/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</row>
    <row r="1774" spans="1:24" ht="14.25">
      <c r="A1774" s="30"/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</row>
    <row r="1775" spans="1:24" ht="14.25">
      <c r="A1775" s="30"/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</row>
    <row r="1776" spans="1:24" ht="14.25">
      <c r="A1776" s="30"/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</row>
    <row r="1777" spans="1:24" ht="14.25">
      <c r="A1777" s="30"/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</row>
    <row r="1778" spans="1:24" ht="14.25">
      <c r="A1778" s="30"/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</row>
    <row r="1779" spans="1:24" ht="14.25">
      <c r="A1779" s="30"/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</row>
    <row r="1780" spans="1:24" ht="14.25">
      <c r="A1780" s="30"/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</row>
    <row r="1781" spans="1:24" ht="14.25">
      <c r="A1781" s="30"/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</row>
    <row r="1782" spans="1:24" ht="14.25">
      <c r="A1782" s="30"/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</row>
    <row r="1783" spans="1:24" ht="14.25">
      <c r="A1783" s="30"/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</row>
    <row r="1784" spans="1:24" ht="14.25">
      <c r="A1784" s="30"/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</row>
    <row r="1785" spans="1:24" ht="14.25">
      <c r="A1785" s="30"/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</row>
    <row r="1786" spans="1:24" ht="14.25">
      <c r="A1786" s="30"/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</row>
    <row r="1787" spans="1:24" ht="14.25">
      <c r="A1787" s="30"/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</row>
    <row r="1788" spans="1:24" ht="14.25">
      <c r="A1788" s="30"/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</row>
    <row r="1789" spans="1:24" ht="14.25">
      <c r="A1789" s="30"/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</row>
    <row r="1790" spans="1:24" ht="14.25">
      <c r="A1790" s="30"/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</row>
    <row r="1791" spans="1:24" ht="14.25">
      <c r="A1791" s="30"/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</row>
    <row r="1792" spans="1:24" ht="14.25">
      <c r="A1792" s="30"/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</row>
    <row r="1793" spans="1:24" ht="14.25">
      <c r="A1793" s="30"/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</row>
    <row r="1794" spans="1:24" ht="14.25">
      <c r="A1794" s="30"/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</row>
    <row r="1795" spans="1:24" ht="14.25">
      <c r="A1795" s="30"/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</row>
    <row r="1796" spans="1:24" ht="14.25">
      <c r="A1796" s="30"/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</row>
    <row r="1797" spans="1:24" ht="14.25">
      <c r="A1797" s="30"/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</row>
    <row r="1798" spans="1:24" ht="14.25">
      <c r="A1798" s="30"/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</row>
    <row r="1799" spans="1:24" ht="14.25">
      <c r="A1799" s="30"/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</row>
    <row r="1800" spans="1:24" ht="14.25">
      <c r="A1800" s="30"/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</row>
    <row r="1801" spans="1:24" ht="14.25">
      <c r="A1801" s="30"/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</row>
    <row r="1802" spans="1:24" ht="14.25">
      <c r="A1802" s="30"/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</row>
    <row r="1803" spans="1:24" ht="14.25">
      <c r="A1803" s="30"/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</row>
    <row r="1804" spans="1:24" ht="14.25">
      <c r="A1804" s="30"/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</row>
    <row r="1805" spans="1:24" ht="14.25">
      <c r="A1805" s="30"/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</row>
    <row r="1806" spans="1:24" ht="14.25">
      <c r="A1806" s="30"/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</row>
    <row r="1807" spans="1:24" ht="14.25">
      <c r="A1807" s="30"/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</row>
    <row r="1808" spans="1:24" ht="14.25">
      <c r="A1808" s="30"/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</row>
    <row r="1809" spans="1:24" ht="14.25">
      <c r="A1809" s="30"/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</row>
    <row r="1810" spans="1:24" ht="14.25">
      <c r="A1810" s="30"/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</row>
    <row r="1811" spans="1:24" ht="14.25">
      <c r="A1811" s="30"/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</row>
    <row r="1812" spans="1:24" ht="14.25">
      <c r="A1812" s="30"/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</row>
    <row r="1813" spans="1:24" ht="14.25">
      <c r="A1813" s="30"/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</row>
    <row r="1814" spans="1:24" ht="14.25">
      <c r="A1814" s="30"/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</row>
    <row r="1815" spans="1:24" ht="14.25">
      <c r="A1815" s="30"/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</row>
    <row r="1816" spans="1:24" ht="14.25">
      <c r="A1816" s="30"/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</row>
    <row r="1817" spans="1:24" ht="14.25">
      <c r="A1817" s="30"/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</row>
    <row r="1818" spans="1:24" ht="14.25">
      <c r="A1818" s="30"/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</row>
    <row r="1819" spans="1:24" ht="14.25">
      <c r="A1819" s="30"/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</row>
    <row r="1820" spans="1:24" ht="14.25">
      <c r="A1820" s="30"/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</row>
    <row r="1821" spans="1:24" ht="14.25">
      <c r="A1821" s="30"/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</row>
    <row r="1822" spans="1:24" ht="14.25">
      <c r="A1822" s="30"/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</row>
    <row r="1823" spans="1:24" ht="14.25">
      <c r="A1823" s="30"/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</row>
    <row r="1824" spans="1:24" ht="14.25">
      <c r="A1824" s="30"/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</row>
    <row r="1825" spans="1:24" ht="14.25">
      <c r="A1825" s="30"/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</row>
    <row r="1826" spans="1:24" ht="14.25">
      <c r="A1826" s="30"/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</row>
    <row r="1827" spans="1:24" ht="14.25">
      <c r="A1827" s="30"/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</row>
    <row r="1828" spans="1:24" ht="14.25">
      <c r="A1828" s="30"/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</row>
    <row r="1829" spans="1:24" ht="14.25">
      <c r="A1829" s="30"/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</row>
    <row r="1830" spans="1:24" ht="14.25">
      <c r="A1830" s="30"/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</row>
    <row r="1831" spans="1:24" ht="14.25">
      <c r="A1831" s="30"/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</row>
    <row r="1832" spans="1:24" ht="14.25">
      <c r="A1832" s="30"/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</row>
    <row r="1833" spans="1:24" ht="14.25">
      <c r="A1833" s="30"/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</row>
    <row r="1834" spans="1:24" ht="14.25">
      <c r="A1834" s="30"/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</row>
    <row r="1835" spans="1:24" ht="14.25">
      <c r="A1835" s="30"/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</row>
    <row r="1836" spans="1:24" ht="14.25">
      <c r="A1836" s="30"/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</row>
    <row r="1837" spans="1:24" ht="14.25">
      <c r="A1837" s="30"/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</row>
    <row r="1838" spans="1:24" ht="14.25">
      <c r="A1838" s="30"/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</row>
    <row r="1839" spans="1:24" ht="14.25">
      <c r="A1839" s="30"/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</row>
    <row r="1840" spans="1:24" ht="14.25">
      <c r="A1840" s="30"/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</row>
    <row r="1841" spans="1:24" ht="14.25">
      <c r="A1841" s="30"/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</row>
    <row r="1842" spans="1:24" ht="14.25">
      <c r="A1842" s="30"/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</row>
    <row r="1843" spans="1:24" ht="14.25">
      <c r="A1843" s="30"/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</row>
    <row r="1844" spans="1:24" ht="14.25">
      <c r="A1844" s="30"/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</row>
    <row r="1845" spans="1:24" ht="14.25">
      <c r="A1845" s="30"/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</row>
    <row r="1846" spans="1:24" ht="14.25">
      <c r="A1846" s="30"/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</row>
    <row r="1847" spans="1:24" ht="14.25">
      <c r="A1847" s="30"/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</row>
    <row r="1848" spans="1:24" ht="14.25">
      <c r="A1848" s="30"/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</row>
    <row r="1849" spans="1:24" ht="14.25">
      <c r="A1849" s="30"/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</row>
    <row r="1850" spans="1:24" ht="14.25">
      <c r="A1850" s="30"/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</row>
    <row r="1851" spans="1:24" ht="14.25">
      <c r="A1851" s="30"/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</row>
    <row r="1852" spans="1:24" ht="14.25">
      <c r="A1852" s="30"/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</row>
    <row r="1853" spans="1:24" ht="14.25">
      <c r="A1853" s="30"/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</row>
    <row r="1854" spans="1:24" ht="14.25">
      <c r="A1854" s="30"/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</row>
    <row r="1855" spans="1:24" ht="14.25">
      <c r="A1855" s="30"/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</row>
    <row r="1856" spans="1:24" ht="14.25">
      <c r="A1856" s="30"/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</row>
    <row r="1857" spans="1:24" ht="14.25">
      <c r="A1857" s="30"/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</row>
    <row r="1858" spans="1:24" ht="14.25">
      <c r="A1858" s="30"/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</row>
    <row r="1859" spans="1:24" ht="14.25">
      <c r="A1859" s="30"/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</row>
    <row r="1860" spans="1:24" ht="14.25">
      <c r="A1860" s="30"/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</row>
    <row r="1861" spans="1:24" ht="14.25">
      <c r="A1861" s="30"/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</row>
    <row r="1862" spans="1:24" ht="14.25">
      <c r="A1862" s="30"/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</row>
    <row r="1863" spans="1:24" ht="14.25">
      <c r="A1863" s="30"/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</row>
    <row r="1864" spans="1:24" ht="14.25">
      <c r="A1864" s="30"/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</row>
    <row r="1865" spans="1:24" ht="14.25">
      <c r="A1865" s="30"/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</row>
    <row r="1866" spans="1:24" ht="14.25">
      <c r="A1866" s="30"/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</row>
    <row r="1867" spans="1:24" ht="14.25">
      <c r="A1867" s="30"/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</row>
    <row r="1868" spans="1:24" ht="14.25">
      <c r="A1868" s="30"/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</row>
    <row r="1869" spans="1:24" ht="14.25">
      <c r="A1869" s="30"/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</row>
    <row r="1870" spans="1:24" ht="14.25">
      <c r="A1870" s="30"/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</row>
    <row r="1871" spans="1:24" ht="14.25">
      <c r="A1871" s="30"/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</row>
    <row r="1872" spans="1:24" ht="14.25">
      <c r="A1872" s="30"/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</row>
    <row r="1873" spans="1:24" ht="14.25">
      <c r="A1873" s="30"/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</row>
    <row r="1874" spans="1:24" ht="14.25">
      <c r="A1874" s="30"/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</row>
    <row r="1875" spans="1:24" ht="14.25">
      <c r="A1875" s="30"/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</row>
    <row r="1876" spans="1:24" ht="14.25">
      <c r="A1876" s="30"/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</row>
    <row r="1877" spans="1:24" ht="14.25">
      <c r="A1877" s="30"/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</row>
    <row r="1878" spans="1:24" ht="14.25">
      <c r="A1878" s="30"/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</row>
    <row r="1879" spans="1:24" ht="14.25">
      <c r="A1879" s="30"/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</row>
    <row r="1880" spans="1:24" ht="14.25">
      <c r="A1880" s="30"/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</row>
    <row r="1881" spans="1:24" ht="14.25">
      <c r="A1881" s="30"/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</row>
    <row r="1882" spans="1:24" ht="14.25">
      <c r="A1882" s="30"/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</row>
    <row r="1883" spans="1:24" ht="14.25">
      <c r="A1883" s="30"/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</row>
    <row r="1884" spans="1:24" ht="14.25">
      <c r="A1884" s="30"/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</row>
    <row r="1885" spans="1:24" ht="14.25">
      <c r="A1885" s="30"/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</row>
    <row r="1886" spans="1:24" ht="14.25">
      <c r="A1886" s="30"/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</row>
    <row r="1887" spans="1:24" ht="14.25">
      <c r="A1887" s="30"/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</row>
    <row r="1888" spans="1:24" ht="14.25">
      <c r="A1888" s="30"/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</row>
    <row r="1889" spans="1:24" ht="14.25">
      <c r="A1889" s="30"/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</row>
    <row r="1890" spans="1:24" ht="14.25">
      <c r="A1890" s="30"/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</row>
    <row r="1891" spans="1:24" ht="14.25">
      <c r="A1891" s="30"/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</row>
    <row r="1892" spans="1:24" ht="14.25">
      <c r="A1892" s="30"/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</row>
    <row r="1893" spans="1:24" ht="14.25">
      <c r="A1893" s="30"/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</row>
    <row r="1894" spans="1:24" ht="14.25">
      <c r="A1894" s="30"/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</row>
    <row r="1895" spans="1:24" ht="14.25">
      <c r="A1895" s="30"/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</row>
    <row r="1896" spans="1:24" ht="14.25">
      <c r="A1896" s="30"/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</row>
    <row r="1897" spans="1:24" ht="14.25">
      <c r="A1897" s="30"/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</row>
    <row r="1898" spans="1:24" ht="14.25">
      <c r="A1898" s="30"/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</row>
    <row r="1899" spans="1:24" ht="14.25">
      <c r="A1899" s="30"/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</row>
    <row r="1900" spans="1:24" ht="14.25">
      <c r="A1900" s="30"/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</row>
    <row r="1901" spans="1:24" ht="14.25">
      <c r="A1901" s="30"/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</row>
    <row r="1902" spans="1:24" ht="14.25">
      <c r="A1902" s="30"/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</row>
    <row r="1903" spans="1:24" ht="14.25">
      <c r="A1903" s="30"/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</row>
    <row r="1904" spans="1:24" ht="14.25">
      <c r="A1904" s="30"/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</row>
    <row r="1905" spans="1:24" ht="14.25">
      <c r="A1905" s="30"/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</row>
    <row r="1906" spans="1:24" ht="14.25">
      <c r="A1906" s="30"/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</row>
    <row r="1907" spans="1:24" ht="14.25">
      <c r="A1907" s="30"/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</row>
    <row r="1908" spans="1:24" ht="14.25">
      <c r="A1908" s="30"/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</row>
    <row r="1909" spans="1:24" ht="14.25">
      <c r="A1909" s="30"/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</row>
    <row r="1910" spans="1:24" ht="14.25">
      <c r="A1910" s="30"/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</row>
    <row r="1911" spans="1:24" ht="14.25">
      <c r="A1911" s="30"/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</row>
    <row r="1912" spans="1:24" ht="14.25">
      <c r="A1912" s="30"/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</row>
    <row r="1913" spans="1:24" ht="14.25">
      <c r="A1913" s="30"/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</row>
    <row r="1914" spans="1:24" ht="14.25">
      <c r="A1914" s="30"/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</row>
    <row r="1915" spans="1:24" ht="14.25">
      <c r="A1915" s="30"/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</row>
    <row r="1916" spans="1:24" ht="14.25">
      <c r="A1916" s="30"/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</row>
    <row r="1917" spans="1:24" ht="14.25">
      <c r="A1917" s="30"/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</row>
    <row r="1918" spans="1:24" ht="14.25">
      <c r="A1918" s="30"/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</row>
    <row r="1919" spans="1:24" ht="14.25">
      <c r="A1919" s="30"/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</row>
    <row r="1920" spans="1:24" ht="14.25">
      <c r="A1920" s="30"/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</row>
    <row r="1921" spans="1:24" ht="14.25">
      <c r="A1921" s="30"/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</row>
    <row r="1922" spans="1:24" ht="14.25">
      <c r="A1922" s="30"/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</row>
    <row r="1923" spans="1:24" ht="14.25">
      <c r="A1923" s="30"/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</row>
    <row r="1924" spans="1:24" ht="14.25">
      <c r="A1924" s="30"/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</row>
    <row r="1925" spans="1:24" ht="14.25">
      <c r="A1925" s="30"/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</row>
    <row r="1926" spans="1:24" ht="14.25">
      <c r="A1926" s="30"/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</row>
    <row r="1927" spans="1:24" ht="14.25">
      <c r="A1927" s="30"/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</row>
    <row r="1928" spans="1:24" ht="14.25">
      <c r="A1928" s="30"/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</row>
    <row r="1929" spans="1:24" ht="14.25">
      <c r="A1929" s="30"/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</row>
    <row r="1930" spans="1:24" ht="14.25">
      <c r="A1930" s="30"/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</row>
    <row r="1931" spans="1:24" ht="14.25">
      <c r="A1931" s="30"/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</row>
    <row r="1932" spans="1:24" ht="14.25">
      <c r="A1932" s="30"/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</row>
    <row r="1933" spans="1:24" ht="14.25">
      <c r="A1933" s="30"/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</row>
    <row r="1934" spans="1:24" ht="14.25">
      <c r="A1934" s="30"/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</row>
    <row r="1935" spans="1:24" ht="14.25">
      <c r="A1935" s="30"/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</row>
    <row r="1936" spans="1:24" ht="14.25">
      <c r="A1936" s="30"/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</row>
    <row r="1937" spans="1:24" ht="14.25">
      <c r="A1937" s="30"/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</row>
    <row r="1938" spans="1:24" ht="14.25">
      <c r="A1938" s="30"/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</row>
    <row r="1939" spans="1:24" ht="14.25">
      <c r="A1939" s="30"/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</row>
    <row r="1940" spans="1:24" ht="14.25">
      <c r="A1940" s="30"/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</row>
    <row r="1941" spans="1:24" ht="14.25">
      <c r="A1941" s="30"/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</row>
    <row r="1942" spans="1:24" ht="14.25">
      <c r="A1942" s="30"/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</row>
    <row r="1943" spans="1:24" ht="14.25">
      <c r="A1943" s="30"/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</row>
    <row r="1944" spans="1:24" ht="14.25">
      <c r="A1944" s="30"/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</row>
    <row r="1945" spans="1:24" ht="14.25">
      <c r="A1945" s="30"/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</row>
    <row r="1946" spans="1:24" ht="14.25">
      <c r="A1946" s="30"/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</row>
    <row r="1947" spans="1:24" ht="14.25">
      <c r="A1947" s="30"/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</row>
    <row r="1948" spans="1:24" ht="14.25">
      <c r="A1948" s="30"/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</row>
    <row r="1949" spans="1:24" ht="14.25">
      <c r="A1949" s="30"/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</row>
    <row r="1950" spans="1:24" ht="14.25">
      <c r="A1950" s="30"/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</row>
    <row r="1951" spans="1:24" ht="14.25">
      <c r="A1951" s="30"/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</row>
    <row r="1952" spans="1:24" ht="14.25">
      <c r="A1952" s="30"/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</row>
    <row r="1953" spans="1:24" ht="14.25">
      <c r="A1953" s="30"/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</row>
    <row r="1954" spans="1:24" ht="14.25">
      <c r="A1954" s="30"/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</row>
    <row r="1955" spans="1:24" ht="14.25">
      <c r="A1955" s="30"/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</row>
    <row r="1956" spans="1:24" ht="14.25">
      <c r="A1956" s="30"/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</row>
    <row r="1957" spans="1:24" ht="14.25">
      <c r="A1957" s="30"/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</row>
    <row r="1958" spans="1:24" ht="14.25">
      <c r="A1958" s="30"/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</row>
    <row r="1959" spans="1:24" ht="14.25">
      <c r="A1959" s="30"/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</row>
    <row r="1960" spans="1:24" ht="14.25">
      <c r="A1960" s="30"/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</row>
    <row r="1961" spans="1:24" ht="14.25">
      <c r="A1961" s="30"/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</row>
    <row r="1962" spans="1:24" ht="14.25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</row>
    <row r="1963" spans="1:24" ht="14.25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</row>
    <row r="1964" spans="1:24" ht="14.25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</row>
    <row r="1965" spans="1:24" ht="14.25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</row>
    <row r="1966" spans="1:24" ht="14.25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</row>
    <row r="1967" spans="1:24" ht="14.25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</row>
    <row r="1968" spans="1:24" ht="14.25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</row>
    <row r="1969" spans="1:24" ht="14.25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</row>
    <row r="1970" spans="1:24" ht="14.25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</row>
    <row r="1971" spans="1:24" ht="14.25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</row>
    <row r="1972" spans="1:24" ht="14.25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</row>
    <row r="1973" spans="1:24" ht="14.25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</row>
    <row r="1974" spans="1:24" ht="14.25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</row>
    <row r="1975" spans="1:24" ht="14.25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</row>
    <row r="1976" spans="1:24" ht="14.25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</row>
    <row r="1977" spans="1:24" ht="14.25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</row>
    <row r="1978" spans="1:24" ht="14.25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</row>
    <row r="1979" spans="1:24" ht="14.25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</row>
    <row r="1980" spans="1:24" ht="14.25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</row>
    <row r="1981" spans="1:24" ht="14.25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</row>
    <row r="1982" spans="1:24" ht="14.25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</row>
    <row r="1983" spans="1:24" ht="14.25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</row>
    <row r="1984" spans="1:24" ht="14.25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</row>
    <row r="1985" spans="1:24" ht="14.25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</row>
    <row r="1986" spans="1:24" ht="14.25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</row>
    <row r="1987" spans="1:24" ht="14.25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</row>
    <row r="1988" spans="1:24" ht="14.25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</row>
    <row r="1989" spans="1:24" ht="14.25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</row>
    <row r="1990" spans="1:24" ht="14.25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</row>
    <row r="1991" spans="1:24" ht="14.25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</row>
    <row r="1992" spans="1:24" ht="14.25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</row>
    <row r="1993" spans="1:24" ht="14.25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</row>
    <row r="1994" spans="1:24" ht="14.25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</row>
    <row r="1995" spans="1:24" ht="14.25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</row>
    <row r="1996" spans="1:24" ht="14.25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</row>
    <row r="1997" spans="1:24" ht="14.25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</row>
    <row r="1998" spans="1:24" ht="14.25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</row>
    <row r="1999" spans="1:24" ht="14.25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</row>
    <row r="2000" spans="1:24" ht="14.25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</row>
    <row r="2001" spans="1:24" ht="14.25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</row>
    <row r="2002" spans="1:24" ht="14.25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</row>
    <row r="2003" spans="1:24" ht="14.25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</row>
    <row r="2004" spans="1:24" ht="14.25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</row>
    <row r="2005" spans="1:24" ht="14.25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</row>
    <row r="2006" spans="1:24" ht="14.25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</row>
    <row r="2007" spans="1:24" ht="14.25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</row>
    <row r="2008" spans="1:24" ht="14.25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</row>
    <row r="2009" spans="1:24" ht="14.25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</row>
    <row r="2010" spans="1:24" ht="14.25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</row>
    <row r="2011" spans="1:24" ht="14.25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</row>
    <row r="2012" spans="1:24" ht="14.25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</row>
    <row r="2013" spans="1:24" ht="14.25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</row>
    <row r="2014" spans="1:24" ht="14.25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</row>
    <row r="2015" spans="1:24" ht="14.25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</row>
    <row r="2016" spans="1:24" ht="14.25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</row>
    <row r="2017" spans="1:24" ht="14.25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</row>
    <row r="2018" spans="1:24" ht="14.25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</row>
    <row r="2019" spans="1:24" ht="14.25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</row>
    <row r="2020" spans="1:24" ht="14.25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</row>
    <row r="2021" spans="1:24" ht="14.25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</row>
    <row r="2022" spans="1:24" ht="14.25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</row>
    <row r="2023" spans="1:24" ht="14.25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</row>
    <row r="2024" spans="1:24" ht="14.25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</row>
    <row r="2025" spans="1:24" ht="14.25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</row>
    <row r="2026" spans="1:24" ht="14.25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</row>
    <row r="2027" spans="1:24" ht="14.25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</row>
    <row r="2028" spans="1:24" ht="14.25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</row>
    <row r="2029" spans="1:24" ht="14.25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</row>
    <row r="2030" spans="1:24" ht="14.25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</row>
    <row r="2031" spans="1:24" ht="14.25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</row>
    <row r="2032" spans="1:24" ht="14.25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</row>
    <row r="2033" spans="1:24" ht="14.25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</row>
    <row r="2034" spans="1:24" ht="14.25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</row>
    <row r="2035" spans="1:24" ht="14.25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</row>
    <row r="2036" spans="1:24" ht="14.25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</row>
    <row r="2037" spans="1:24" ht="14.25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</row>
    <row r="2038" spans="1:24" ht="14.25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</row>
    <row r="2039" spans="1:24" ht="14.25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</row>
    <row r="2040" spans="1:24" ht="14.25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</row>
    <row r="2041" spans="1:24" ht="14.25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</row>
    <row r="2042" spans="1:24" ht="14.25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</row>
    <row r="2043" spans="1:24" ht="14.25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</row>
    <row r="2044" spans="1:24" ht="14.25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</row>
    <row r="2045" spans="1:24" ht="14.25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</row>
    <row r="2046" spans="1:24" ht="14.25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</row>
    <row r="2047" spans="1:24" ht="14.25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</row>
    <row r="2048" spans="1:24" ht="14.25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</row>
    <row r="2049" spans="1:24" ht="14.25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</row>
    <row r="2050" spans="1:24" ht="14.25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</row>
    <row r="2051" spans="1:24" ht="14.25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</row>
    <row r="2052" spans="1:24" ht="14.25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</row>
    <row r="2053" spans="1:24" ht="14.25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</row>
    <row r="2054" spans="1:24" ht="14.25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</row>
    <row r="2055" spans="1:24" ht="14.25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</row>
    <row r="2056" spans="1:24" ht="14.25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</row>
    <row r="2057" spans="1:24" ht="14.25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</row>
    <row r="2058" spans="1:24" ht="14.25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</row>
    <row r="2059" spans="1:24" ht="14.25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</row>
    <row r="2060" spans="1:24" ht="14.25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</row>
    <row r="2061" spans="1:24" ht="14.25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</row>
    <row r="2062" spans="1:24" ht="14.25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</row>
    <row r="2063" spans="1:24" ht="14.25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</row>
    <row r="2064" spans="1:24" ht="14.25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</row>
    <row r="2065" spans="1:24" ht="14.25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</row>
    <row r="2066" spans="1:24" ht="14.25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</row>
    <row r="2067" spans="1:24" ht="14.25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</row>
    <row r="2068" spans="1:24" ht="14.25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</row>
    <row r="2069" spans="1:24" ht="14.25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</row>
    <row r="2070" spans="1:24" ht="14.25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</row>
    <row r="2071" spans="1:24" ht="14.25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</row>
    <row r="2072" spans="1:24" ht="14.25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</row>
    <row r="2073" spans="1:24" ht="14.25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</row>
    <row r="2074" spans="1:24" ht="14.25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</row>
    <row r="2075" spans="1:24" ht="14.25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</row>
    <row r="2076" spans="1:24" ht="14.25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</row>
    <row r="2077" spans="1:24" ht="14.25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</row>
    <row r="2078" spans="1:24" ht="14.25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</row>
    <row r="2079" spans="1:24" ht="14.25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</row>
    <row r="2080" spans="1:24" ht="14.25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</row>
    <row r="2081" spans="1:24" ht="14.25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</row>
    <row r="2082" spans="1:24" ht="14.25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</row>
    <row r="2083" spans="1:24" ht="14.25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</row>
    <row r="2084" spans="1:24" ht="14.25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</row>
    <row r="2085" spans="1:24" ht="14.25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</row>
    <row r="2086" spans="1:24" ht="14.25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</row>
    <row r="2087" spans="1:24" ht="14.25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</row>
    <row r="2088" spans="1:24" ht="14.25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</row>
    <row r="2089" spans="1:24" ht="14.25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</row>
    <row r="2090" spans="1:24" ht="14.25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</row>
    <row r="2091" spans="1:24" ht="14.25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</row>
    <row r="2092" spans="1:24" ht="14.25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</row>
    <row r="2093" spans="1:24" ht="14.25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</row>
    <row r="2094" spans="1:24" ht="14.25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</row>
    <row r="2095" spans="1:24" ht="14.25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</row>
    <row r="2096" spans="1:24" ht="14.25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</row>
    <row r="2097" spans="1:24" ht="14.25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</row>
    <row r="2098" spans="1:24" ht="14.25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</row>
    <row r="2099" spans="1:24" ht="14.25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</row>
    <row r="2100" spans="1:24" ht="14.25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</row>
    <row r="2101" spans="1:24" ht="14.25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</row>
    <row r="2102" spans="1:24" ht="14.25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</row>
    <row r="2103" spans="1:24" ht="14.25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</row>
    <row r="2104" spans="1:24" ht="14.25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</row>
    <row r="2105" spans="1:24" ht="14.25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</row>
    <row r="2106" spans="1:24" ht="14.25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</row>
    <row r="2107" spans="1:24" ht="14.25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</row>
    <row r="2108" spans="1:24" ht="14.25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</row>
    <row r="2109" spans="1:24" ht="14.25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</row>
    <row r="2110" spans="1:24" ht="14.25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</row>
    <row r="2111" spans="1:24" ht="14.25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</row>
    <row r="2112" spans="1:24" ht="14.25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</row>
    <row r="2113" spans="1:24" ht="14.25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</row>
    <row r="2114" spans="1:24" ht="14.25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</row>
    <row r="2115" spans="1:24" ht="14.25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</row>
    <row r="2116" spans="1:24" ht="14.25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</row>
    <row r="2117" spans="1:24" ht="14.25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</row>
    <row r="2118" spans="1:24" ht="14.25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</row>
    <row r="2119" spans="1:24" ht="14.25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</row>
    <row r="2120" spans="1:24" ht="14.25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</row>
    <row r="2121" spans="1:24" ht="14.25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</row>
    <row r="2122" spans="1:24" ht="14.25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</row>
    <row r="2123" spans="1:24" ht="14.25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</row>
    <row r="2124" spans="1:24" ht="14.25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</row>
    <row r="2125" spans="1:24" ht="14.25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</row>
    <row r="2126" spans="1:24" ht="14.25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</row>
    <row r="2127" spans="1:24" ht="14.25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</row>
    <row r="2128" spans="1:24" ht="14.25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</row>
    <row r="2129" spans="1:24" ht="14.25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</row>
    <row r="2130" spans="1:24" ht="14.25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</row>
    <row r="2131" spans="1:24" ht="14.25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</row>
    <row r="2132" spans="1:24" ht="14.25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</row>
    <row r="2133" spans="1:24" ht="14.25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</row>
    <row r="2134" spans="1:24" ht="14.25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</row>
    <row r="2135" spans="1:24" ht="14.25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</row>
    <row r="2136" spans="1:24" ht="14.25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</row>
    <row r="2137" spans="1:24" ht="14.25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</row>
    <row r="2138" spans="1:24" ht="14.25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</row>
    <row r="2139" spans="1:24" ht="14.25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</row>
    <row r="2140" spans="1:24" ht="14.25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</row>
    <row r="2141" spans="1:24" ht="14.25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</row>
    <row r="2142" spans="1:24" ht="14.25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</row>
    <row r="2143" spans="1:24" ht="14.25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</row>
    <row r="2144" spans="1:24" ht="14.25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</row>
    <row r="2145" spans="1:24" ht="14.25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</row>
    <row r="2146" spans="1:24" ht="14.25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</row>
    <row r="2147" spans="1:24" ht="14.25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</row>
    <row r="2148" spans="1:24" ht="14.25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</row>
    <row r="2149" spans="1:24" ht="14.25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</row>
    <row r="2150" spans="1:24" ht="14.25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</row>
    <row r="2151" spans="1:24" ht="14.25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</row>
    <row r="2152" spans="1:24" ht="14.25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</row>
    <row r="2153" spans="1:24" ht="14.25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</row>
    <row r="2154" spans="1:24" ht="14.25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</row>
    <row r="2155" spans="1:24" ht="14.25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</row>
    <row r="2156" spans="1:24" ht="14.25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</row>
    <row r="2157" spans="1:24" ht="14.25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</row>
    <row r="2158" spans="1:24" ht="14.25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</row>
    <row r="2159" spans="1:24" ht="14.25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</row>
    <row r="2160" spans="1:24" ht="14.25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</row>
    <row r="2161" spans="1:24" ht="14.25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</row>
    <row r="2162" spans="1:24" ht="14.25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</row>
    <row r="2163" spans="1:24" ht="14.25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</row>
    <row r="2164" spans="1:24" ht="14.25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</row>
    <row r="2165" spans="1:24" ht="14.25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</row>
    <row r="2166" spans="1:24" ht="14.25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</row>
    <row r="2167" spans="1:24" ht="14.25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</row>
    <row r="2168" spans="1:24" ht="14.25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</row>
    <row r="2169" spans="1:24" ht="14.25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</row>
    <row r="2170" spans="1:24" ht="14.25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</row>
    <row r="2171" spans="1:24" ht="14.25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</row>
    <row r="2172" spans="1:24" ht="14.25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</row>
    <row r="2173" spans="1:24" ht="14.25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</row>
    <row r="2174" spans="1:24" ht="14.25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</row>
    <row r="2175" spans="1:24" ht="14.25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</row>
    <row r="2176" spans="1:24" ht="14.25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</row>
    <row r="2177" spans="1:24" ht="14.25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</row>
    <row r="2178" spans="1:24" ht="14.25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</row>
    <row r="2179" spans="1:24" ht="14.25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</row>
    <row r="2180" spans="1:24" ht="14.25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</row>
    <row r="2181" spans="1:24" ht="14.25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</row>
    <row r="2182" spans="1:24" ht="14.25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</row>
    <row r="2183" spans="1:24" ht="14.25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</row>
    <row r="2184" spans="1:24" ht="14.25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</row>
    <row r="2185" spans="1:24" ht="14.25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</row>
    <row r="2186" spans="1:24" ht="14.25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</row>
    <row r="2187" spans="1:24" ht="14.25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</row>
    <row r="2188" spans="1:24" ht="14.25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</row>
    <row r="2189" spans="1:24" ht="14.25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</row>
    <row r="2190" spans="1:24" ht="14.25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</row>
    <row r="2191" spans="1:24" ht="14.25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</row>
    <row r="2192" spans="1:24" ht="14.25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</row>
    <row r="2193" spans="1:24" ht="14.25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</row>
    <row r="2194" spans="1:24" ht="14.25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</row>
    <row r="2195" spans="1:24" ht="14.25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</row>
    <row r="2196" spans="1:24" ht="14.25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</row>
    <row r="2197" spans="1:24" ht="14.25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</row>
    <row r="2198" spans="1:24" ht="14.25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</row>
    <row r="2199" spans="1:24" ht="14.25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</row>
    <row r="2200" spans="1:24" ht="14.25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</row>
    <row r="2201" spans="1:24" ht="14.25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</row>
    <row r="2202" spans="1:24" ht="14.25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</row>
    <row r="2203" spans="1:24" ht="14.25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</row>
    <row r="2204" spans="1:24" ht="14.25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</row>
    <row r="2205" spans="1:24" ht="14.25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</row>
    <row r="2206" spans="1:24" ht="14.25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</row>
    <row r="2207" spans="1:24" ht="14.25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</row>
    <row r="2208" spans="1:24" ht="14.25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</row>
    <row r="2209" spans="1:24" ht="14.25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</row>
    <row r="2210" spans="1:24" ht="14.25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</row>
    <row r="2211" spans="1:24" ht="14.25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</row>
    <row r="2212" spans="1:24" ht="14.25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</row>
    <row r="2213" spans="1:24" ht="14.25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</row>
    <row r="2214" spans="1:24" ht="14.25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</row>
    <row r="2215" spans="1:24" ht="14.25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</row>
    <row r="2216" spans="1:24" ht="14.25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</row>
    <row r="2217" spans="1:24" ht="14.25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</row>
    <row r="2218" spans="1:24" ht="14.25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</row>
    <row r="2219" spans="1:24" ht="14.25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</row>
    <row r="2220" spans="1:24" ht="14.25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</row>
    <row r="2221" spans="1:24" ht="14.25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</row>
    <row r="2222" spans="1:24" ht="14.25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</row>
    <row r="2223" spans="1:24" ht="14.25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</row>
    <row r="2224" spans="1:24" ht="14.25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</row>
    <row r="2225" spans="1:24" ht="14.25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</row>
    <row r="2226" spans="1:24" ht="14.25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</row>
    <row r="2227" spans="1:24" ht="14.25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</row>
    <row r="2228" spans="1:24" ht="14.25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</row>
    <row r="2229" spans="1:24" ht="14.25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</row>
    <row r="2230" spans="1:24" ht="14.25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</row>
    <row r="2231" spans="1:24" ht="14.25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</row>
    <row r="2232" spans="1:24" ht="14.25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</row>
    <row r="2233" spans="1:24" ht="14.25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</row>
    <row r="2234" spans="1:24" ht="14.25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</row>
    <row r="2235" spans="1:24" ht="14.25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</row>
    <row r="2236" spans="1:24" ht="14.25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</row>
    <row r="2237" spans="1:24" ht="14.25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</row>
    <row r="2238" spans="1:24" ht="14.25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</row>
    <row r="2239" spans="1:24" ht="14.25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</row>
    <row r="2240" spans="1:24" ht="14.25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</row>
    <row r="2241" spans="1:24" ht="14.25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</row>
    <row r="2242" spans="1:24" ht="14.25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</row>
    <row r="2243" spans="1:24" ht="14.25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</row>
    <row r="2244" spans="1:24" ht="14.25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</row>
    <row r="2245" spans="1:24" ht="14.25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</row>
    <row r="2246" spans="1:24" ht="14.25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</row>
    <row r="2247" spans="1:24" ht="14.25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</row>
    <row r="2248" spans="1:24" ht="14.25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</row>
    <row r="2249" spans="1:24" ht="14.25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</row>
    <row r="2250" spans="1:24" ht="14.25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</row>
    <row r="2251" spans="1:24" ht="14.25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</row>
    <row r="2252" spans="1:24" ht="14.25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</row>
    <row r="2253" spans="1:24" ht="14.25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</row>
    <row r="2254" spans="1:24" ht="14.25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</row>
    <row r="2255" spans="1:24" ht="14.25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</row>
    <row r="2256" spans="1:24" ht="14.25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</row>
    <row r="2257" spans="1:24" ht="14.25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</row>
    <row r="2258" spans="1:24" ht="14.25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</row>
    <row r="2259" spans="1:24" ht="14.25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</row>
    <row r="2260" spans="1:24" ht="14.25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</row>
    <row r="2261" spans="1:24" ht="14.25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</row>
    <row r="2262" spans="1:24" ht="14.25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</row>
    <row r="2263" spans="1:24" ht="14.25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</row>
    <row r="2264" spans="1:24" ht="14.25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</row>
    <row r="2265" spans="1:24" ht="14.25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</row>
    <row r="2266" spans="1:24" ht="14.25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</row>
    <row r="2267" spans="1:24" ht="14.25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</row>
    <row r="2268" spans="1:24" ht="14.25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</row>
    <row r="2269" spans="1:24" ht="14.25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</row>
    <row r="2270" spans="1:24" ht="14.25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</row>
    <row r="2271" spans="1:24" ht="14.25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</row>
    <row r="2272" spans="1:24" ht="14.25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</row>
    <row r="2273" spans="1:24" ht="14.25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</row>
    <row r="2274" spans="1:24" ht="14.25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</row>
    <row r="2275" spans="1:24" ht="14.25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</row>
    <row r="2276" spans="1:24" ht="14.25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</row>
    <row r="2277" spans="1:24" ht="14.25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</row>
    <row r="2278" spans="1:24" ht="14.25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</row>
    <row r="2279" spans="1:24" ht="14.25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</row>
    <row r="2280" spans="1:24" ht="14.25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</row>
    <row r="2281" spans="1:24" ht="14.25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</row>
    <row r="2282" spans="1:24" ht="14.25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</row>
    <row r="2283" spans="1:24" ht="14.25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</row>
    <row r="2284" spans="1:24" ht="14.25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</row>
    <row r="2285" spans="1:24" ht="14.25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</row>
    <row r="2286" spans="1:24" ht="14.25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</row>
    <row r="2287" spans="1:24" ht="14.25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</row>
    <row r="2288" spans="1:24" ht="14.25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</row>
    <row r="2289" spans="1:24" ht="14.25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</row>
    <row r="2290" spans="1:24" ht="14.25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</row>
    <row r="2291" spans="1:24" ht="14.25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</row>
    <row r="2292" spans="1:24" ht="14.25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</row>
    <row r="2293" spans="1:24" ht="14.25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</row>
    <row r="2294" spans="1:24" ht="14.25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</row>
    <row r="2295" spans="1:24" ht="14.25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</row>
    <row r="2296" spans="1:24" ht="14.25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</row>
    <row r="2297" spans="1:24" ht="14.25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</row>
    <row r="2298" spans="1:24" ht="14.25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</row>
    <row r="2299" spans="1:24" ht="14.25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</row>
    <row r="2300" spans="1:24" ht="14.25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</row>
    <row r="2301" spans="1:24" ht="14.25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</row>
    <row r="2302" spans="1:24" ht="14.25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</row>
    <row r="2303" spans="1:24" ht="14.25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</row>
    <row r="2304" spans="1:24" ht="14.25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</row>
    <row r="2305" spans="1:24" ht="14.25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</row>
    <row r="2306" spans="1:24" ht="14.25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</row>
    <row r="2307" spans="1:24" ht="14.25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</row>
    <row r="2308" spans="1:24" ht="14.25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</row>
    <row r="2309" spans="1:24" ht="14.25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</row>
    <row r="2310" spans="1:24" ht="14.25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</row>
    <row r="2311" spans="1:24" ht="14.25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</row>
    <row r="2312" spans="1:24" ht="14.25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</row>
    <row r="2313" spans="1:24" ht="14.25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</row>
    <row r="2314" spans="1:24" ht="14.25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</row>
    <row r="2315" spans="1:24" ht="14.25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</row>
    <row r="2316" spans="1:24" ht="14.25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</row>
    <row r="2317" spans="1:24" ht="14.25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</row>
    <row r="2318" spans="1:24" ht="14.25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</row>
    <row r="2319" spans="1:24" ht="14.25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</row>
    <row r="2320" spans="1:24" ht="14.25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</row>
    <row r="2321" spans="1:24" ht="14.25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</row>
    <row r="2322" spans="1:24" ht="14.25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</row>
    <row r="2323" spans="1:24" ht="14.25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</row>
    <row r="2324" spans="1:24" ht="14.25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</row>
    <row r="2325" spans="1:24" ht="14.25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</row>
    <row r="2326" spans="1:24" ht="14.25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</row>
    <row r="2327" spans="1:24" ht="14.25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</row>
    <row r="2328" spans="1:24" ht="14.25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</row>
    <row r="2329" spans="1:24" ht="14.25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</row>
    <row r="2330" spans="1:24" ht="14.25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</row>
    <row r="2331" spans="1:24" ht="14.25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</row>
    <row r="2332" spans="1:24" ht="14.25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</row>
    <row r="2333" spans="1:24" ht="14.25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</row>
    <row r="2334" spans="1:24" ht="14.25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</row>
    <row r="2335" spans="1:24" ht="14.25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</row>
    <row r="2336" spans="1:24" ht="14.25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</row>
    <row r="2337" spans="1:24" ht="14.25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</row>
    <row r="2338" spans="1:24" ht="14.25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</row>
    <row r="2339" spans="1:24" ht="14.25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</row>
    <row r="2340" spans="1:24" ht="14.25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</row>
    <row r="2341" spans="1:24" ht="14.25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</row>
    <row r="2342" spans="1:24" ht="14.25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</row>
    <row r="2343" spans="1:24" ht="14.25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</row>
    <row r="2344" spans="1:24" ht="14.25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</row>
    <row r="2345" spans="1:24" ht="14.25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</row>
    <row r="2346" spans="1:24" ht="14.25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</row>
    <row r="2347" spans="1:24" ht="14.25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</row>
    <row r="2348" spans="1:24" ht="14.25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</row>
    <row r="2349" spans="1:24" ht="14.25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</row>
    <row r="2350" spans="1:24" ht="14.25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</row>
    <row r="2351" spans="1:24" ht="14.25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</row>
    <row r="2352" spans="1:24" ht="14.25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</row>
    <row r="2353" spans="1:24" ht="14.25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</row>
    <row r="2354" spans="1:24" ht="14.25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</row>
    <row r="2355" spans="1:24" ht="14.25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</row>
    <row r="2356" spans="1:24" ht="14.25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</row>
    <row r="2357" spans="1:24" ht="14.25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</row>
    <row r="2358" spans="1:24" ht="14.25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</row>
    <row r="2359" spans="1:24" ht="14.25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</row>
    <row r="2360" spans="1:24" ht="14.25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</row>
    <row r="2361" spans="1:24" ht="14.25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</row>
    <row r="2362" spans="1:24" ht="14.25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</row>
    <row r="2363" spans="1:24" ht="14.25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</row>
    <row r="2364" spans="1:24" ht="14.25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</row>
    <row r="2365" spans="1:24" ht="14.25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</row>
    <row r="2366" spans="1:24" ht="14.25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</row>
    <row r="2367" spans="1:24" ht="14.25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</row>
    <row r="2368" spans="1:24" ht="14.25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</row>
    <row r="2369" spans="1:24" ht="14.25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</row>
    <row r="2370" spans="1:24" ht="14.25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</row>
    <row r="2371" spans="1:24" ht="14.25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</row>
    <row r="2372" spans="1:24" ht="14.25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</row>
    <row r="2373" spans="1:24" ht="14.25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</row>
    <row r="2374" spans="1:24" ht="14.25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</row>
    <row r="2375" spans="1:24" ht="14.25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</row>
    <row r="2376" spans="1:24" ht="14.25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</row>
    <row r="2377" spans="1:24" ht="14.25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</row>
    <row r="2378" spans="1:24" ht="14.25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</row>
    <row r="2379" spans="1:24" ht="14.25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</row>
    <row r="2380" spans="1:24" ht="14.25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</row>
    <row r="2381" spans="1:24" ht="14.25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</row>
    <row r="2382" spans="1:24" ht="14.25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</row>
    <row r="2383" spans="1:24" ht="14.25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</row>
    <row r="2384" spans="1:24" ht="14.25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</row>
    <row r="2385" spans="1:24" ht="14.25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</row>
    <row r="2386" spans="1:24" ht="14.25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</row>
    <row r="2387" spans="1:24" ht="14.25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</row>
    <row r="2388" spans="1:24" ht="14.25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</row>
    <row r="2389" spans="1:24" ht="14.25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</row>
    <row r="2390" spans="1:24" ht="14.25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</row>
    <row r="2391" spans="1:24" ht="14.25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</row>
    <row r="2392" spans="1:24" ht="14.25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</row>
    <row r="2393" spans="1:24" ht="14.25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</row>
    <row r="2394" spans="1:24" ht="14.25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</row>
    <row r="2395" spans="1:24" ht="14.25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</row>
    <row r="2396" spans="1:24" ht="14.25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</row>
    <row r="2397" spans="1:24" ht="14.25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</row>
    <row r="2398" spans="1:24" ht="14.25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</row>
    <row r="2399" spans="1:24" ht="14.25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</row>
    <row r="2400" spans="1:24" ht="14.25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</row>
    <row r="2401" spans="1:24" ht="14.25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</row>
    <row r="2402" spans="1:24" ht="14.25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</row>
    <row r="2403" spans="1:24" ht="14.25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</row>
    <row r="2404" spans="1:24" ht="14.25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</row>
    <row r="2405" spans="1:24" ht="14.25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</row>
    <row r="2406" spans="1:24" ht="14.25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</row>
    <row r="2407" spans="1:24" ht="14.25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</row>
    <row r="2408" spans="1:24" ht="14.25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</row>
    <row r="2409" spans="1:24" ht="14.25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</row>
    <row r="2410" spans="1:24" ht="14.25">
      <c r="A2410" s="30"/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</row>
    <row r="2411" spans="1:24" ht="14.25">
      <c r="A2411" s="30"/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</row>
    <row r="2412" spans="1:24" ht="14.25">
      <c r="A2412" s="30"/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</row>
    <row r="2413" spans="1:24" ht="14.25">
      <c r="A2413" s="30"/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</row>
    <row r="2414" spans="1:24" ht="14.25">
      <c r="A2414" s="30"/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</row>
    <row r="2415" spans="1:24" ht="14.25">
      <c r="A2415" s="30"/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</row>
    <row r="2416" spans="1:24" ht="14.25">
      <c r="A2416" s="30"/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</row>
    <row r="2417" spans="1:24" ht="14.25">
      <c r="A2417" s="30"/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</row>
    <row r="2418" spans="1:24" ht="14.25">
      <c r="A2418" s="30"/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</row>
    <row r="2419" spans="1:24" ht="14.25">
      <c r="A2419" s="30"/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</row>
    <row r="2420" spans="1:24" ht="14.25">
      <c r="A2420" s="30"/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</row>
    <row r="2421" spans="1:24" ht="14.25">
      <c r="A2421" s="30"/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</row>
    <row r="2422" spans="1:24" ht="14.25">
      <c r="A2422" s="30"/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</row>
    <row r="2423" spans="1:24" ht="14.25">
      <c r="A2423" s="30"/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</row>
    <row r="2424" spans="1:24" ht="14.25">
      <c r="A2424" s="30"/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</row>
    <row r="2425" spans="1:24" ht="14.25">
      <c r="A2425" s="30"/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</row>
    <row r="2426" spans="1:24" ht="14.25">
      <c r="A2426" s="30"/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</row>
    <row r="2427" spans="1:24" ht="14.25">
      <c r="A2427" s="30"/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</row>
    <row r="2428" spans="1:24" ht="14.25">
      <c r="A2428" s="30"/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</row>
    <row r="2429" spans="1:24" ht="14.25">
      <c r="A2429" s="30"/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</row>
    <row r="2430" spans="1:24" ht="14.25">
      <c r="A2430" s="30"/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</row>
    <row r="2431" spans="1:24" ht="14.25">
      <c r="A2431" s="30"/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</row>
    <row r="2432" spans="1:24" ht="14.25">
      <c r="A2432" s="30"/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</row>
    <row r="2433" spans="1:24" ht="14.25">
      <c r="A2433" s="30"/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</row>
    <row r="2434" spans="1:24" ht="14.25">
      <c r="A2434" s="30"/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</row>
    <row r="2435" spans="1:24" ht="14.25">
      <c r="A2435" s="30"/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</row>
    <row r="2436" spans="1:24" ht="14.25">
      <c r="A2436" s="30"/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</row>
    <row r="2437" spans="1:24" ht="14.25">
      <c r="A2437" s="30"/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</row>
    <row r="2438" spans="1:24" ht="14.25">
      <c r="A2438" s="30"/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</row>
    <row r="2439" spans="1:24" ht="14.25">
      <c r="A2439" s="30"/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</row>
    <row r="2440" spans="1:24" ht="14.25">
      <c r="A2440" s="30"/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</row>
    <row r="2441" spans="1:24" ht="14.25">
      <c r="A2441" s="30"/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</row>
    <row r="2442" spans="1:24" ht="14.25">
      <c r="A2442" s="30"/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</row>
    <row r="2443" spans="1:24" ht="14.25">
      <c r="A2443" s="30"/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</row>
    <row r="2444" spans="1:24" ht="14.25">
      <c r="A2444" s="30"/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</row>
    <row r="2445" spans="1:24" ht="14.25">
      <c r="A2445" s="30"/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</row>
    <row r="2446" spans="1:24" ht="14.25">
      <c r="A2446" s="30"/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</row>
    <row r="2447" spans="1:24" ht="14.25">
      <c r="A2447" s="30"/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</row>
    <row r="2448" spans="1:24" ht="14.25">
      <c r="A2448" s="30"/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</row>
    <row r="2449" spans="1:24" ht="14.25">
      <c r="A2449" s="30"/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</row>
    <row r="2450" spans="1:24" ht="14.25">
      <c r="A2450" s="30"/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</row>
    <row r="2451" spans="1:24" ht="14.25">
      <c r="A2451" s="30"/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</row>
    <row r="2452" spans="1:24" ht="14.25">
      <c r="A2452" s="30"/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</row>
    <row r="2453" spans="1:24" ht="14.25">
      <c r="A2453" s="30"/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</row>
    <row r="2454" spans="1:24" ht="14.25">
      <c r="A2454" s="30"/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</row>
    <row r="2455" spans="1:24" ht="14.25">
      <c r="A2455" s="30"/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</row>
    <row r="2456" spans="1:24" ht="14.25">
      <c r="A2456" s="30"/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</row>
    <row r="2457" spans="1:24" ht="14.25">
      <c r="A2457" s="30"/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</row>
    <row r="2458" spans="1:24" ht="14.25">
      <c r="A2458" s="30"/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</row>
    <row r="2459" spans="1:24" ht="14.25">
      <c r="A2459" s="30"/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</row>
    <row r="2460" spans="1:24" ht="14.25">
      <c r="A2460" s="30"/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</row>
    <row r="2461" spans="1:24" ht="14.25">
      <c r="A2461" s="30"/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</row>
    <row r="2462" spans="1:24" ht="14.25">
      <c r="A2462" s="30"/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</row>
    <row r="2463" spans="1:24" ht="14.25">
      <c r="A2463" s="30"/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</row>
    <row r="2464" spans="1:24" ht="14.25">
      <c r="A2464" s="30"/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</row>
    <row r="2465" spans="1:24" ht="14.25">
      <c r="A2465" s="30"/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</row>
    <row r="2466" spans="1:24" ht="14.25">
      <c r="A2466" s="30"/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</row>
    <row r="2467" spans="1:24" ht="14.25">
      <c r="A2467" s="30"/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</row>
    <row r="2468" spans="1:24" ht="14.25">
      <c r="A2468" s="30"/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</row>
    <row r="2469" spans="1:24" ht="14.25">
      <c r="A2469" s="30"/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</row>
    <row r="2470" spans="1:24" ht="14.25">
      <c r="A2470" s="30"/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</row>
    <row r="2471" spans="1:24" ht="14.25">
      <c r="A2471" s="30"/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</row>
    <row r="2472" spans="1:24" ht="14.25">
      <c r="A2472" s="30"/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</row>
    <row r="2473" spans="1:24" ht="14.25">
      <c r="A2473" s="30"/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</row>
    <row r="2474" spans="1:24" ht="14.25">
      <c r="A2474" s="30"/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</row>
    <row r="2475" spans="1:24" ht="14.25">
      <c r="A2475" s="30"/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</row>
    <row r="2476" spans="1:24" ht="14.25">
      <c r="A2476" s="30"/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</row>
    <row r="2477" spans="1:24" ht="14.25">
      <c r="A2477" s="30"/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</row>
    <row r="2478" spans="1:24" ht="14.25">
      <c r="A2478" s="30"/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</row>
    <row r="2479" spans="1:24" ht="14.25">
      <c r="A2479" s="30"/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</row>
    <row r="2480" spans="1:24" ht="14.25">
      <c r="A2480" s="30"/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</row>
    <row r="2481" spans="1:24" ht="14.25">
      <c r="A2481" s="30"/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</row>
    <row r="2482" spans="1:24" ht="14.25">
      <c r="A2482" s="30"/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</row>
    <row r="2483" spans="1:24" ht="14.25">
      <c r="A2483" s="30"/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</row>
    <row r="2484" spans="1:24" ht="14.25">
      <c r="A2484" s="30"/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</row>
    <row r="2485" spans="1:24" ht="14.25">
      <c r="A2485" s="30"/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</row>
    <row r="2486" spans="1:24" ht="14.25">
      <c r="A2486" s="30"/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</row>
    <row r="2487" spans="1:24" ht="14.25">
      <c r="A2487" s="30"/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</row>
    <row r="2488" spans="1:24" ht="14.25">
      <c r="A2488" s="30"/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</row>
    <row r="2489" spans="1:24" ht="14.25">
      <c r="A2489" s="30"/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</row>
    <row r="2490" spans="1:24" ht="14.25">
      <c r="A2490" s="30"/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</row>
    <row r="2491" spans="1:24" ht="14.25">
      <c r="A2491" s="30"/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</row>
    <row r="2492" spans="1:24" ht="14.25">
      <c r="A2492" s="30"/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</row>
    <row r="2493" spans="1:24" ht="14.25">
      <c r="A2493" s="30"/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</row>
    <row r="2494" spans="1:24" ht="14.25">
      <c r="A2494" s="30"/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</row>
    <row r="2495" spans="1:24" ht="14.25">
      <c r="A2495" s="30"/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</row>
    <row r="2496" spans="1:24" ht="14.25">
      <c r="A2496" s="30"/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</row>
    <row r="2497" spans="1:24" ht="14.25">
      <c r="A2497" s="30"/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</row>
    <row r="2498" spans="1:24" ht="14.25">
      <c r="A2498" s="30"/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</row>
    <row r="2499" spans="1:24" ht="14.25">
      <c r="A2499" s="30"/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</row>
    <row r="2500" spans="1:24" ht="14.25">
      <c r="A2500" s="30"/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</row>
    <row r="2501" spans="1:24" ht="14.25">
      <c r="A2501" s="30"/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</row>
    <row r="2502" spans="1:24" ht="14.25">
      <c r="A2502" s="30"/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</row>
    <row r="2503" spans="1:24" ht="14.25">
      <c r="A2503" s="30"/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</row>
    <row r="2504" spans="1:24" ht="14.25">
      <c r="A2504" s="30"/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</row>
    <row r="2505" spans="1:24" ht="14.25">
      <c r="A2505" s="30"/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</row>
    <row r="2506" spans="1:24" ht="14.25">
      <c r="A2506" s="30"/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</row>
    <row r="2507" spans="1:24" ht="14.25">
      <c r="A2507" s="30"/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</row>
    <row r="2508" spans="1:24" ht="14.25">
      <c r="A2508" s="30"/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</row>
    <row r="2509" spans="1:24" ht="14.25">
      <c r="A2509" s="30"/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</row>
    <row r="2510" spans="1:24" ht="14.25">
      <c r="A2510" s="30"/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</row>
    <row r="2511" spans="1:24" ht="14.25">
      <c r="A2511" s="30"/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</row>
    <row r="2512" spans="1:24" ht="14.25">
      <c r="A2512" s="30"/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</row>
    <row r="2513" spans="1:24" ht="14.25">
      <c r="A2513" s="30"/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</row>
    <row r="2514" spans="1:24" ht="14.25">
      <c r="A2514" s="30"/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</row>
    <row r="2515" spans="1:24" ht="14.25">
      <c r="A2515" s="30"/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</row>
    <row r="2516" spans="1:24" ht="14.25">
      <c r="A2516" s="30"/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</row>
    <row r="2517" spans="1:24" ht="14.25">
      <c r="A2517" s="30"/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</row>
    <row r="2518" spans="1:24" ht="14.25">
      <c r="A2518" s="30"/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</row>
    <row r="2519" spans="1:24" ht="14.25">
      <c r="A2519" s="30"/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</row>
    <row r="2520" spans="1:24" ht="14.25">
      <c r="A2520" s="30"/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</row>
    <row r="2521" spans="1:24" ht="14.25">
      <c r="A2521" s="30"/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</row>
    <row r="2522" spans="1:24" ht="14.25">
      <c r="A2522" s="30"/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</row>
    <row r="2523" spans="1:24" ht="14.25">
      <c r="A2523" s="30"/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</row>
    <row r="2524" spans="1:24" ht="14.25">
      <c r="A2524" s="30"/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</row>
    <row r="2525" spans="1:24" ht="14.25">
      <c r="A2525" s="30"/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</row>
    <row r="2526" spans="1:24" ht="14.25">
      <c r="A2526" s="30"/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</row>
    <row r="2527" spans="1:24" ht="14.25">
      <c r="A2527" s="30"/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</row>
    <row r="2528" spans="1:24" ht="14.25">
      <c r="A2528" s="30"/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</row>
    <row r="2529" spans="1:24" ht="14.25">
      <c r="A2529" s="30"/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</row>
    <row r="2530" spans="1:24" ht="14.25">
      <c r="A2530" s="30"/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</row>
    <row r="2531" spans="1:24" ht="14.25">
      <c r="A2531" s="30"/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</row>
    <row r="2532" spans="1:24" ht="14.25">
      <c r="A2532" s="30"/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</row>
    <row r="2533" spans="1:24" ht="14.25">
      <c r="A2533" s="30"/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</row>
    <row r="2534" spans="1:24" ht="14.25">
      <c r="A2534" s="30"/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</row>
    <row r="2535" spans="1:24" ht="14.25">
      <c r="A2535" s="30"/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</row>
    <row r="2536" spans="1:24" ht="14.25">
      <c r="A2536" s="30"/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</row>
    <row r="2537" spans="1:24" ht="14.25">
      <c r="A2537" s="30"/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</row>
    <row r="2538" spans="1:24" ht="14.25">
      <c r="A2538" s="30"/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</row>
    <row r="2539" spans="1:24" ht="14.25">
      <c r="A2539" s="30"/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</row>
    <row r="2540" spans="1:24" ht="14.25">
      <c r="A2540" s="30"/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</row>
    <row r="2541" spans="1:24" ht="14.25">
      <c r="A2541" s="30"/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</row>
    <row r="2542" spans="1:24" ht="14.25">
      <c r="A2542" s="30"/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</row>
    <row r="2543" spans="1:24" ht="14.25">
      <c r="A2543" s="30"/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</row>
    <row r="2544" spans="1:24" ht="14.25">
      <c r="A2544" s="30"/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</row>
    <row r="2545" spans="1:24" ht="14.25">
      <c r="A2545" s="30"/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</row>
    <row r="2546" spans="1:24" ht="14.25">
      <c r="A2546" s="30"/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</row>
    <row r="2547" spans="1:24" ht="14.25">
      <c r="A2547" s="30"/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</row>
    <row r="2548" spans="1:24" ht="14.25">
      <c r="A2548" s="30"/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</row>
    <row r="2549" spans="1:24" ht="14.25">
      <c r="A2549" s="30"/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</row>
    <row r="2550" spans="1:24" ht="14.25">
      <c r="A2550" s="30"/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</row>
    <row r="2551" spans="1:24" ht="14.25">
      <c r="A2551" s="30"/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</row>
    <row r="2552" spans="1:24" ht="14.25">
      <c r="A2552" s="30"/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</row>
    <row r="2553" spans="1:24" ht="14.25">
      <c r="A2553" s="30"/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</row>
    <row r="2554" spans="1:24" ht="14.25">
      <c r="A2554" s="30"/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</row>
    <row r="2555" spans="1:24" ht="14.25">
      <c r="A2555" s="30"/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</row>
    <row r="2556" spans="1:24" ht="14.25">
      <c r="A2556" s="30"/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</row>
    <row r="2557" spans="1:24" ht="14.25">
      <c r="A2557" s="30"/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</row>
    <row r="2558" spans="1:24" ht="14.25">
      <c r="A2558" s="30"/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</row>
    <row r="2559" spans="1:24" ht="14.25">
      <c r="A2559" s="30"/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</row>
    <row r="2560" spans="1:24" ht="14.25">
      <c r="A2560" s="30"/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</row>
    <row r="2561" spans="1:24" ht="14.25">
      <c r="A2561" s="30"/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</row>
    <row r="2562" spans="1:24" ht="14.25">
      <c r="A2562" s="30"/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</row>
    <row r="2563" spans="1:24" ht="14.25">
      <c r="A2563" s="30"/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</row>
    <row r="2564" spans="1:24" ht="14.25">
      <c r="A2564" s="30"/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</row>
    <row r="2565" spans="1:24" ht="14.25">
      <c r="A2565" s="30"/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</row>
    <row r="2566" spans="1:24" ht="14.25">
      <c r="A2566" s="30"/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</row>
    <row r="2567" spans="1:24" ht="14.25">
      <c r="A2567" s="30"/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</row>
    <row r="2568" spans="1:24" ht="14.25">
      <c r="A2568" s="30"/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</row>
    <row r="2569" spans="1:24" ht="14.25">
      <c r="A2569" s="30"/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</row>
    <row r="2570" spans="1:24" ht="14.25">
      <c r="A2570" s="30"/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</row>
    <row r="2571" spans="1:24" ht="14.25">
      <c r="A2571" s="30"/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</row>
    <row r="2572" spans="1:24" ht="14.25">
      <c r="A2572" s="30"/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</row>
    <row r="2573" spans="1:24" ht="14.25">
      <c r="A2573" s="30"/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</row>
    <row r="2574" spans="1:24" ht="14.25">
      <c r="A2574" s="30"/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</row>
    <row r="2575" spans="1:24" ht="14.25">
      <c r="A2575" s="30"/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</row>
    <row r="2576" spans="1:24" ht="14.25">
      <c r="A2576" s="30"/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</row>
    <row r="2577" spans="1:24" ht="14.25">
      <c r="A2577" s="30"/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</row>
    <row r="2578" spans="1:24" ht="14.25">
      <c r="A2578" s="30"/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</row>
    <row r="2579" spans="1:24" ht="14.25">
      <c r="A2579" s="30"/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</row>
    <row r="2580" spans="1:24" ht="14.25">
      <c r="A2580" s="30"/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</row>
    <row r="2581" spans="1:24" ht="14.25">
      <c r="A2581" s="30"/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</row>
    <row r="2582" spans="1:24" ht="14.25">
      <c r="A2582" s="30"/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</row>
    <row r="2583" spans="1:24" ht="14.25">
      <c r="A2583" s="30"/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</row>
    <row r="2584" spans="1:24" ht="14.25">
      <c r="A2584" s="30"/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</row>
    <row r="2585" spans="1:24" ht="14.25">
      <c r="A2585" s="30"/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</row>
    <row r="2586" spans="1:24" ht="14.25">
      <c r="A2586" s="30"/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</row>
    <row r="2587" spans="1:24" ht="14.25">
      <c r="A2587" s="30"/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</row>
    <row r="2588" spans="1:24" ht="14.25">
      <c r="A2588" s="30"/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</row>
    <row r="2589" spans="1:24" ht="14.25">
      <c r="A2589" s="30"/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</row>
    <row r="2590" spans="1:24" ht="14.25">
      <c r="A2590" s="30"/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</row>
    <row r="2591" spans="1:24" ht="14.25">
      <c r="A2591" s="30"/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</row>
    <row r="2592" spans="1:24" ht="14.25">
      <c r="A2592" s="30"/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</row>
    <row r="2593" spans="1:24" ht="14.25">
      <c r="A2593" s="30"/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</row>
    <row r="2594" spans="1:24" ht="14.25">
      <c r="A2594" s="30"/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</row>
    <row r="2595" spans="1:24" ht="14.25">
      <c r="A2595" s="30"/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</row>
    <row r="2596" spans="1:24" ht="14.25">
      <c r="A2596" s="30"/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</row>
    <row r="2597" spans="1:24" ht="14.25">
      <c r="A2597" s="30"/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</row>
    <row r="2598" spans="1:24" ht="14.25">
      <c r="A2598" s="30"/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</row>
    <row r="2599" spans="1:24" ht="14.25">
      <c r="A2599" s="30"/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</row>
    <row r="2600" spans="1:24" ht="14.25">
      <c r="A2600" s="30"/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</row>
    <row r="2601" spans="1:24" ht="14.25">
      <c r="A2601" s="30"/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</row>
    <row r="2602" spans="1:24" ht="14.25">
      <c r="A2602" s="30"/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</row>
    <row r="2603" spans="1:24" ht="14.25">
      <c r="A2603" s="30"/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</row>
    <row r="2604" spans="1:24" ht="14.25">
      <c r="A2604" s="30"/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</row>
    <row r="2605" spans="1:24" ht="14.25">
      <c r="A2605" s="30"/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</row>
    <row r="2606" spans="1:24" ht="14.25">
      <c r="A2606" s="30"/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</row>
    <row r="2607" spans="1:24" ht="14.25">
      <c r="A2607" s="30"/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</row>
    <row r="2608" spans="1:24" ht="14.25">
      <c r="A2608" s="30"/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</row>
    <row r="2609" spans="1:24" ht="14.25">
      <c r="A2609" s="30"/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</row>
    <row r="2610" spans="1:24" ht="14.25">
      <c r="A2610" s="30"/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</row>
    <row r="2611" spans="1:24" ht="14.25">
      <c r="A2611" s="30"/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</row>
    <row r="2612" spans="1:24" ht="14.25">
      <c r="A2612" s="30"/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</row>
    <row r="2613" spans="1:24" ht="14.25">
      <c r="A2613" s="30"/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</row>
    <row r="2614" spans="1:24" ht="14.25">
      <c r="A2614" s="30"/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</row>
    <row r="2615" spans="1:24" ht="14.25">
      <c r="A2615" s="30"/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</row>
    <row r="2616" spans="1:24" ht="14.25">
      <c r="A2616" s="30"/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</row>
    <row r="2617" spans="1:24" ht="14.25">
      <c r="A2617" s="30"/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</row>
    <row r="2618" spans="1:24" ht="14.25">
      <c r="A2618" s="30"/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</row>
    <row r="2619" spans="1:24" ht="14.25">
      <c r="A2619" s="30"/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</row>
    <row r="2620" spans="1:24" ht="14.25">
      <c r="A2620" s="30"/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</row>
    <row r="2621" spans="1:24" ht="14.25">
      <c r="A2621" s="30"/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</row>
    <row r="2622" spans="1:24" ht="14.25">
      <c r="A2622" s="30"/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</row>
    <row r="2623" spans="1:24" ht="14.25">
      <c r="A2623" s="30"/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</row>
    <row r="2624" spans="1:24" ht="14.25">
      <c r="A2624" s="30"/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</row>
    <row r="2625" spans="1:24" ht="14.25">
      <c r="A2625" s="30"/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</row>
    <row r="2626" spans="1:24" ht="14.25">
      <c r="A2626" s="30"/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</row>
    <row r="2627" spans="1:24" ht="14.25">
      <c r="A2627" s="30"/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</row>
    <row r="2628" spans="1:24" ht="14.25">
      <c r="A2628" s="30"/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</row>
    <row r="2629" spans="1:24" ht="14.25">
      <c r="A2629" s="30"/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</row>
    <row r="2630" spans="1:24" ht="14.25">
      <c r="A2630" s="30"/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</row>
    <row r="2631" spans="1:24" ht="14.25">
      <c r="A2631" s="30"/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</row>
    <row r="2632" spans="1:24" ht="14.25">
      <c r="A2632" s="30"/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</row>
    <row r="2633" spans="1:24" ht="14.25">
      <c r="A2633" s="30"/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</row>
    <row r="2634" spans="1:24" ht="14.25">
      <c r="A2634" s="30"/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</row>
    <row r="2635" spans="1:24" ht="14.25">
      <c r="A2635" s="30"/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</row>
    <row r="2636" spans="1:24" ht="14.25">
      <c r="A2636" s="30"/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</row>
    <row r="2637" spans="1:24" ht="14.25">
      <c r="A2637" s="30"/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</row>
    <row r="2638" spans="1:24" ht="14.25">
      <c r="A2638" s="30"/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</row>
    <row r="2639" spans="1:24" ht="14.25">
      <c r="A2639" s="30"/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</row>
    <row r="2640" spans="1:24" ht="14.25">
      <c r="A2640" s="30"/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</row>
    <row r="2641" spans="1:24" ht="14.25">
      <c r="A2641" s="30"/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</row>
    <row r="2642" spans="1:24" ht="14.25">
      <c r="A2642" s="30"/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</row>
    <row r="2643" spans="1:24" ht="14.25">
      <c r="A2643" s="30"/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</row>
    <row r="2644" spans="1:24" ht="14.25">
      <c r="A2644" s="30"/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</row>
    <row r="2645" spans="1:24" ht="14.25">
      <c r="A2645" s="30"/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</row>
    <row r="2646" spans="1:24" ht="14.25">
      <c r="A2646" s="30"/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</row>
    <row r="2647" spans="1:24" ht="14.25">
      <c r="A2647" s="30"/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</row>
    <row r="2648" spans="1:24" ht="14.25">
      <c r="A2648" s="30"/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</row>
    <row r="2649" spans="1:24" ht="14.25">
      <c r="A2649" s="30"/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</row>
    <row r="2650" spans="1:24" ht="14.25">
      <c r="A2650" s="30"/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</row>
    <row r="2651" spans="1:24" ht="14.25">
      <c r="A2651" s="30"/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</row>
    <row r="2652" spans="1:24" ht="14.25">
      <c r="A2652" s="30"/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</row>
    <row r="2653" spans="1:24" ht="14.25">
      <c r="A2653" s="30"/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</row>
    <row r="2654" spans="1:24" ht="14.25">
      <c r="A2654" s="30"/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</row>
    <row r="2655" spans="1:24" ht="14.25">
      <c r="A2655" s="30"/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</row>
    <row r="2656" spans="1:24" ht="14.25">
      <c r="A2656" s="30"/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</row>
    <row r="2657" spans="1:24" ht="14.25">
      <c r="A2657" s="30"/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</row>
    <row r="2658" spans="1:24" ht="14.25">
      <c r="A2658" s="30"/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</row>
    <row r="2659" spans="1:24" ht="14.25">
      <c r="A2659" s="30"/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</row>
    <row r="2660" spans="1:24" ht="14.25">
      <c r="A2660" s="30"/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</row>
    <row r="2661" spans="1:24" ht="14.25">
      <c r="A2661" s="30"/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</row>
    <row r="2662" spans="1:24" ht="14.25">
      <c r="A2662" s="30"/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</row>
    <row r="2663" spans="1:24" ht="14.25">
      <c r="A2663" s="30"/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</row>
    <row r="2664" spans="1:24" ht="14.25">
      <c r="A2664" s="30"/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</row>
    <row r="2665" spans="1:24" ht="14.25">
      <c r="A2665" s="30"/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</row>
    <row r="2666" spans="1:24" ht="14.25">
      <c r="A2666" s="30"/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</row>
    <row r="2667" spans="1:24" ht="14.25">
      <c r="A2667" s="30"/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</row>
    <row r="2668" spans="1:24" ht="14.25">
      <c r="A2668" s="30"/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</row>
    <row r="2669" spans="1:24" ht="14.25">
      <c r="A2669" s="30"/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</row>
    <row r="2670" spans="1:24" ht="14.25">
      <c r="A2670" s="30"/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</row>
    <row r="2671" spans="1:24" ht="14.25">
      <c r="A2671" s="30"/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</row>
    <row r="2672" spans="1:24" ht="14.25">
      <c r="A2672" s="30"/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</row>
    <row r="2673" spans="1:24" ht="14.25">
      <c r="A2673" s="30"/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</row>
    <row r="2674" spans="1:24" ht="14.25">
      <c r="A2674" s="30"/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</row>
    <row r="2675" spans="1:24" ht="14.25">
      <c r="A2675" s="30"/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</row>
    <row r="2676" spans="1:24" ht="14.25">
      <c r="A2676" s="30"/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</row>
    <row r="2677" spans="1:24" ht="14.25">
      <c r="A2677" s="30"/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</row>
    <row r="2678" spans="1:24" ht="14.25">
      <c r="A2678" s="30"/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</row>
    <row r="2679" spans="1:24" ht="14.25">
      <c r="A2679" s="30"/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</row>
    <row r="2680" spans="1:24" ht="14.25">
      <c r="A2680" s="30"/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</row>
    <row r="2681" spans="1:24" ht="14.25">
      <c r="A2681" s="30"/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</row>
    <row r="2682" spans="1:24" ht="14.25">
      <c r="A2682" s="30"/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</row>
    <row r="2683" spans="1:24" ht="14.25">
      <c r="A2683" s="30"/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</row>
    <row r="2684" spans="1:24" ht="14.25">
      <c r="A2684" s="30"/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</row>
    <row r="2685" spans="1:24" ht="14.25">
      <c r="A2685" s="30"/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</row>
    <row r="2686" spans="1:24" ht="14.25">
      <c r="A2686" s="30"/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</row>
    <row r="2687" spans="1:24" ht="14.25">
      <c r="A2687" s="30"/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</row>
    <row r="2688" spans="1:24" ht="14.25">
      <c r="A2688" s="30"/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</row>
    <row r="2689" spans="1:24" ht="14.25">
      <c r="A2689" s="30"/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</row>
    <row r="2690" spans="1:24" ht="14.25">
      <c r="A2690" s="30"/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</row>
    <row r="2691" spans="1:24" ht="14.25">
      <c r="A2691" s="30"/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</row>
    <row r="2692" spans="1:24" ht="14.25">
      <c r="A2692" s="30"/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</row>
    <row r="2693" spans="1:24" ht="14.25">
      <c r="A2693" s="30"/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</row>
    <row r="2694" spans="1:24" ht="14.25">
      <c r="A2694" s="30"/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</row>
    <row r="2695" spans="1:24" ht="14.25">
      <c r="A2695" s="30"/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</row>
    <row r="2696" spans="1:24" ht="14.25">
      <c r="A2696" s="30"/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</row>
    <row r="2697" spans="1:24" ht="14.25">
      <c r="A2697" s="30"/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</row>
    <row r="2698" spans="1:24" ht="14.25">
      <c r="A2698" s="30"/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</row>
    <row r="2699" spans="1:24" ht="14.25">
      <c r="A2699" s="30"/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</row>
    <row r="2700" spans="1:24" ht="14.25">
      <c r="A2700" s="30"/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</row>
    <row r="2701" spans="1:24" ht="14.25">
      <c r="A2701" s="30"/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</row>
    <row r="2702" spans="1:24" ht="14.25">
      <c r="A2702" s="30"/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</row>
    <row r="2703" spans="1:24" ht="14.25">
      <c r="A2703" s="30"/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</row>
    <row r="2704" spans="1:24" ht="14.25">
      <c r="A2704" s="30"/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</row>
    <row r="2705" spans="1:24" ht="14.25">
      <c r="A2705" s="30"/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</row>
    <row r="2706" spans="1:24" ht="14.25">
      <c r="A2706" s="30"/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</row>
    <row r="2707" spans="1:24" ht="14.25">
      <c r="A2707" s="30"/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</row>
    <row r="2708" spans="1:24" ht="14.25">
      <c r="A2708" s="30"/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</row>
    <row r="2709" spans="1:24" ht="14.25">
      <c r="A2709" s="30"/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</row>
    <row r="2710" spans="1:24" ht="14.25">
      <c r="A2710" s="30"/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</row>
    <row r="2711" spans="1:24" ht="14.25">
      <c r="A2711" s="30"/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</row>
    <row r="2712" spans="1:24" ht="14.25">
      <c r="A2712" s="30"/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</row>
    <row r="2713" spans="1:24" ht="14.25">
      <c r="A2713" s="30"/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</row>
    <row r="2714" spans="1:24" ht="14.25">
      <c r="A2714" s="30"/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</row>
    <row r="2715" spans="1:24" ht="14.25">
      <c r="A2715" s="30"/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</row>
    <row r="2716" spans="1:24" ht="14.25">
      <c r="A2716" s="30"/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</row>
    <row r="2717" spans="1:24" ht="14.25">
      <c r="A2717" s="30"/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</row>
    <row r="2718" spans="1:24" ht="14.25">
      <c r="A2718" s="30"/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</row>
    <row r="2719" spans="1:24" ht="14.25">
      <c r="A2719" s="30"/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</row>
    <row r="2720" spans="1:24" ht="14.25">
      <c r="A2720" s="30"/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</row>
    <row r="2721" spans="1:24" ht="14.25">
      <c r="A2721" s="30"/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</row>
    <row r="2722" spans="1:24" ht="14.25">
      <c r="A2722" s="30"/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</row>
    <row r="2723" spans="1:24" ht="14.25">
      <c r="A2723" s="30"/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</row>
    <row r="2724" spans="1:24" ht="14.25">
      <c r="A2724" s="30"/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</row>
    <row r="2725" spans="1:24" ht="14.25">
      <c r="A2725" s="30"/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</row>
    <row r="2726" spans="1:24" ht="14.25">
      <c r="A2726" s="30"/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</row>
    <row r="2727" spans="1:24" ht="14.25">
      <c r="A2727" s="30"/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</row>
    <row r="2728" spans="1:24" ht="14.25">
      <c r="A2728" s="30"/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</row>
    <row r="2729" spans="1:24" ht="14.25">
      <c r="A2729" s="30"/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</row>
    <row r="2730" spans="1:24" ht="14.25">
      <c r="A2730" s="30"/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</row>
    <row r="2731" spans="1:24" ht="14.25">
      <c r="A2731" s="30"/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</row>
    <row r="2732" spans="1:24" ht="14.25">
      <c r="A2732" s="30"/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</row>
    <row r="2733" spans="1:24" ht="14.25">
      <c r="A2733" s="30"/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</row>
    <row r="2734" spans="1:24" ht="14.25">
      <c r="A2734" s="30"/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</row>
    <row r="2735" spans="1:24" ht="14.25">
      <c r="A2735" s="30"/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</row>
    <row r="2736" spans="1:24" ht="14.25">
      <c r="A2736" s="30"/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</row>
    <row r="2737" spans="1:24" ht="14.25">
      <c r="A2737" s="30"/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</row>
    <row r="2738" spans="1:24" ht="14.25">
      <c r="A2738" s="30"/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</row>
    <row r="2739" spans="1:24" ht="14.25">
      <c r="A2739" s="30"/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</row>
    <row r="2740" spans="1:24" ht="14.25">
      <c r="A2740" s="30"/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</row>
    <row r="2741" spans="1:24" ht="14.25">
      <c r="A2741" s="30"/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</row>
    <row r="2742" spans="1:24" ht="14.25">
      <c r="A2742" s="30"/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</row>
    <row r="2743" spans="1:24" ht="14.25">
      <c r="A2743" s="30"/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</row>
    <row r="2744" spans="1:24" ht="14.25">
      <c r="A2744" s="30"/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</row>
    <row r="2745" spans="1:24" ht="14.25">
      <c r="A2745" s="30"/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</row>
    <row r="2746" spans="1:24" ht="14.25">
      <c r="A2746" s="30"/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</row>
    <row r="2747" spans="1:24" ht="14.25">
      <c r="A2747" s="30"/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</row>
    <row r="2748" spans="1:24" ht="14.25">
      <c r="A2748" s="30"/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</row>
    <row r="2749" spans="1:24" ht="14.25">
      <c r="A2749" s="30"/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</row>
    <row r="2750" spans="1:24" ht="14.25">
      <c r="A2750" s="30"/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</row>
    <row r="2751" spans="1:24" ht="14.25">
      <c r="A2751" s="30"/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</row>
    <row r="2752" spans="1:24" ht="14.25">
      <c r="A2752" s="30"/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</row>
    <row r="2753" spans="1:24" ht="14.25">
      <c r="A2753" s="30"/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</row>
    <row r="2754" spans="1:24" ht="14.25">
      <c r="A2754" s="30"/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</row>
    <row r="2755" spans="1:24" ht="14.25">
      <c r="A2755" s="30"/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</row>
    <row r="2756" spans="1:24" ht="14.25">
      <c r="A2756" s="30"/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</row>
    <row r="2757" spans="1:24" ht="14.25">
      <c r="A2757" s="30"/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</row>
    <row r="2758" spans="1:24" ht="14.25">
      <c r="A2758" s="30"/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</row>
    <row r="2759" spans="1:24" ht="14.25">
      <c r="A2759" s="30"/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</row>
    <row r="2760" spans="1:24" ht="14.25">
      <c r="A2760" s="30"/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</row>
    <row r="2761" spans="1:24" ht="14.25">
      <c r="A2761" s="30"/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</row>
    <row r="2762" spans="1:24" ht="14.25">
      <c r="A2762" s="30"/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</row>
    <row r="2763" spans="1:24" ht="14.25">
      <c r="A2763" s="30"/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</row>
    <row r="2764" spans="1:24" ht="14.25">
      <c r="A2764" s="30"/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</row>
    <row r="2765" spans="1:24" ht="14.25">
      <c r="A2765" s="30"/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</row>
    <row r="2766" spans="1:24" ht="14.25">
      <c r="A2766" s="30"/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</row>
    <row r="2767" spans="1:24" ht="14.25">
      <c r="A2767" s="30"/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</row>
    <row r="2768" spans="1:24" ht="14.25">
      <c r="A2768" s="30"/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</row>
    <row r="2769" spans="1:24" ht="14.25">
      <c r="A2769" s="30"/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</row>
    <row r="2770" spans="1:24" ht="14.25">
      <c r="A2770" s="30"/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</row>
    <row r="2771" spans="1:24" ht="14.25">
      <c r="A2771" s="30"/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</row>
    <row r="2772" spans="1:24" ht="14.25">
      <c r="A2772" s="30"/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</row>
    <row r="2773" spans="1:24" ht="14.25">
      <c r="A2773" s="30"/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</row>
    <row r="2774" spans="1:24" ht="14.25">
      <c r="A2774" s="30"/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</row>
    <row r="2775" spans="1:24" ht="14.25">
      <c r="A2775" s="30"/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</row>
    <row r="2776" spans="1:24" ht="14.25">
      <c r="A2776" s="30"/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</row>
    <row r="2777" spans="1:24" ht="14.25">
      <c r="A2777" s="30"/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</row>
    <row r="2778" spans="1:24" ht="14.25">
      <c r="A2778" s="30"/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</row>
    <row r="2779" spans="1:24" ht="14.25">
      <c r="A2779" s="30"/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</row>
    <row r="2780" spans="1:24" ht="14.25">
      <c r="A2780" s="30"/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</row>
    <row r="2781" spans="1:24" ht="14.25">
      <c r="A2781" s="30"/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</row>
    <row r="2782" spans="1:24" ht="14.25">
      <c r="A2782" s="30"/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</row>
    <row r="2783" spans="1:24" ht="14.25">
      <c r="A2783" s="30"/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</row>
    <row r="2784" spans="1:24" ht="14.25">
      <c r="A2784" s="30"/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</row>
    <row r="2785" spans="1:24" ht="14.25">
      <c r="A2785" s="30"/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</row>
    <row r="2786" spans="1:24" ht="14.25">
      <c r="A2786" s="30"/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</row>
    <row r="2787" spans="1:24" ht="14.25">
      <c r="A2787" s="30"/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</row>
    <row r="2788" spans="1:24" ht="14.25">
      <c r="A2788" s="30"/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</row>
    <row r="2789" spans="1:24" ht="14.25">
      <c r="A2789" s="30"/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</row>
    <row r="2790" spans="1:24" ht="14.25">
      <c r="A2790" s="30"/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</row>
    <row r="2791" spans="1:24" ht="14.25">
      <c r="A2791" s="30"/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</row>
    <row r="2792" spans="1:24" ht="14.25">
      <c r="A2792" s="30"/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</row>
    <row r="2793" spans="1:24" ht="14.25">
      <c r="A2793" s="30"/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</row>
    <row r="2794" spans="1:24" ht="14.25">
      <c r="A2794" s="30"/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</row>
    <row r="2795" spans="1:24" ht="14.25">
      <c r="A2795" s="30"/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</row>
    <row r="2796" spans="1:24" ht="14.25">
      <c r="A2796" s="30"/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</row>
    <row r="2797" spans="1:24" ht="14.25">
      <c r="A2797" s="30"/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</row>
    <row r="2798" spans="1:24" ht="14.25">
      <c r="A2798" s="30"/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</row>
    <row r="2799" spans="1:24" ht="14.25">
      <c r="A2799" s="30"/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</row>
    <row r="2800" spans="1:24" ht="14.25">
      <c r="A2800" s="30"/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</row>
    <row r="2801" spans="1:24" ht="14.25">
      <c r="A2801" s="30"/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</row>
    <row r="2802" spans="1:24" ht="14.25">
      <c r="A2802" s="30"/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</row>
    <row r="2803" spans="1:24" ht="14.25">
      <c r="A2803" s="30"/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</row>
    <row r="2804" spans="1:24" ht="14.25">
      <c r="A2804" s="30"/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</row>
    <row r="2805" spans="1:24" ht="14.25">
      <c r="A2805" s="30"/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</row>
    <row r="2806" spans="1:24" ht="14.25">
      <c r="A2806" s="30"/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</row>
    <row r="2807" spans="1:24" ht="14.25">
      <c r="A2807" s="30"/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</row>
    <row r="2808" spans="1:24" ht="14.25">
      <c r="A2808" s="30"/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</row>
    <row r="2809" spans="1:24" ht="14.25">
      <c r="A2809" s="30"/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</row>
    <row r="2810" spans="1:24" ht="14.25">
      <c r="A2810" s="30"/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</row>
    <row r="2811" spans="1:24" ht="14.25">
      <c r="A2811" s="30"/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</row>
    <row r="2812" spans="1:24" ht="14.25">
      <c r="A2812" s="30"/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</row>
    <row r="2813" spans="1:24" ht="14.25">
      <c r="A2813" s="30"/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</row>
    <row r="2814" spans="1:24" ht="14.25">
      <c r="A2814" s="30"/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</row>
    <row r="2815" spans="1:24" ht="14.25">
      <c r="A2815" s="30"/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</row>
    <row r="2816" spans="1:24" ht="14.25">
      <c r="A2816" s="30"/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</row>
    <row r="2817" spans="1:24" ht="14.25">
      <c r="A2817" s="30"/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</row>
    <row r="2818" spans="1:24" ht="14.25">
      <c r="A2818" s="30"/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</row>
    <row r="2819" spans="1:24" ht="14.25">
      <c r="A2819" s="30"/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</row>
    <row r="2820" spans="1:24" ht="14.25">
      <c r="A2820" s="30"/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</row>
    <row r="2821" spans="1:24" ht="14.25">
      <c r="A2821" s="30"/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</row>
    <row r="2822" spans="1:24" ht="14.25">
      <c r="A2822" s="30"/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</row>
    <row r="2823" spans="1:24" ht="14.25">
      <c r="A2823" s="30"/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</row>
    <row r="2824" spans="1:24" ht="14.25">
      <c r="A2824" s="30"/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</row>
    <row r="2825" spans="1:24" ht="14.25">
      <c r="A2825" s="30"/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</row>
    <row r="2826" spans="1:24" ht="14.25">
      <c r="A2826" s="30"/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</row>
    <row r="2827" spans="1:24" ht="14.25">
      <c r="A2827" s="30"/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</row>
    <row r="2828" spans="1:24" ht="14.25">
      <c r="A2828" s="30"/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</row>
    <row r="2829" spans="1:24" ht="14.25">
      <c r="A2829" s="30"/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</row>
    <row r="2830" spans="1:24" ht="14.25">
      <c r="A2830" s="30"/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</row>
    <row r="2831" spans="1:24" ht="14.25">
      <c r="A2831" s="30"/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</row>
    <row r="2832" spans="1:24" ht="14.25">
      <c r="A2832" s="30"/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</row>
    <row r="2833" spans="1:24" ht="14.25">
      <c r="A2833" s="30"/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</row>
    <row r="2834" spans="1:24" ht="14.25">
      <c r="A2834" s="30"/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</row>
    <row r="2835" spans="1:24" ht="14.25">
      <c r="A2835" s="30"/>
      <c r="B2835" s="30"/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  <c r="T2835" s="30"/>
      <c r="U2835" s="30"/>
      <c r="V2835" s="30"/>
      <c r="W2835" s="30"/>
      <c r="X2835" s="30"/>
    </row>
    <row r="2836" spans="1:24" ht="14.25">
      <c r="A2836" s="30"/>
      <c r="B2836" s="30"/>
      <c r="C2836" s="30"/>
      <c r="D2836" s="30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  <c r="T2836" s="30"/>
      <c r="U2836" s="30"/>
      <c r="V2836" s="30"/>
      <c r="W2836" s="30"/>
      <c r="X2836" s="30"/>
    </row>
    <row r="2837" spans="1:24" ht="14.25">
      <c r="A2837" s="30"/>
      <c r="B2837" s="30"/>
      <c r="C2837" s="30"/>
      <c r="D2837" s="30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  <c r="T2837" s="30"/>
      <c r="U2837" s="30"/>
      <c r="V2837" s="30"/>
      <c r="W2837" s="30"/>
      <c r="X2837" s="30"/>
    </row>
    <row r="2838" spans="1:24" ht="14.25">
      <c r="A2838" s="30"/>
      <c r="B2838" s="30"/>
      <c r="C2838" s="30"/>
      <c r="D2838" s="30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  <c r="T2838" s="30"/>
      <c r="U2838" s="30"/>
      <c r="V2838" s="30"/>
      <c r="W2838" s="30"/>
      <c r="X2838" s="30"/>
    </row>
    <row r="2839" spans="1:24" ht="14.25">
      <c r="A2839" s="30"/>
      <c r="B2839" s="30"/>
      <c r="C2839" s="30"/>
      <c r="D2839" s="30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  <c r="T2839" s="30"/>
      <c r="U2839" s="30"/>
      <c r="V2839" s="30"/>
      <c r="W2839" s="30"/>
      <c r="X2839" s="30"/>
    </row>
    <row r="2840" spans="1:24" ht="14.25">
      <c r="A2840" s="30"/>
      <c r="B2840" s="30"/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  <c r="T2840" s="30"/>
      <c r="U2840" s="30"/>
      <c r="V2840" s="30"/>
      <c r="W2840" s="30"/>
      <c r="X2840" s="30"/>
    </row>
    <row r="2841" spans="1:24" ht="14.25">
      <c r="A2841" s="30"/>
      <c r="B2841" s="30"/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  <c r="T2841" s="30"/>
      <c r="U2841" s="30"/>
      <c r="V2841" s="30"/>
      <c r="W2841" s="30"/>
      <c r="X2841" s="30"/>
    </row>
    <row r="2842" spans="1:24" ht="14.25">
      <c r="A2842" s="30"/>
      <c r="B2842" s="30"/>
      <c r="C2842" s="30"/>
      <c r="D2842" s="30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  <c r="T2842" s="30"/>
      <c r="U2842" s="30"/>
      <c r="V2842" s="30"/>
      <c r="W2842" s="30"/>
      <c r="X2842" s="30"/>
    </row>
    <row r="2843" spans="1:24" ht="14.25">
      <c r="A2843" s="30"/>
      <c r="B2843" s="30"/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  <c r="T2843" s="30"/>
      <c r="U2843" s="30"/>
      <c r="V2843" s="30"/>
      <c r="W2843" s="30"/>
      <c r="X2843" s="30"/>
    </row>
    <row r="2844" spans="1:24" ht="14.25">
      <c r="A2844" s="30"/>
      <c r="B2844" s="30"/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  <c r="T2844" s="30"/>
      <c r="U2844" s="30"/>
      <c r="V2844" s="30"/>
      <c r="W2844" s="30"/>
      <c r="X2844" s="30"/>
    </row>
    <row r="2845" spans="1:24" ht="14.25">
      <c r="A2845" s="30"/>
      <c r="B2845" s="30"/>
      <c r="C2845" s="30"/>
      <c r="D2845" s="30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  <c r="T2845" s="30"/>
      <c r="U2845" s="30"/>
      <c r="V2845" s="30"/>
      <c r="W2845" s="30"/>
      <c r="X2845" s="30"/>
    </row>
    <row r="2846" spans="1:24" ht="14.25">
      <c r="A2846" s="30"/>
      <c r="B2846" s="30"/>
      <c r="C2846" s="30"/>
      <c r="D2846" s="30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  <c r="T2846" s="30"/>
      <c r="U2846" s="30"/>
      <c r="V2846" s="30"/>
      <c r="W2846" s="30"/>
      <c r="X2846" s="30"/>
    </row>
    <row r="2847" spans="1:24" ht="14.25">
      <c r="A2847" s="30"/>
      <c r="B2847" s="30"/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  <c r="T2847" s="30"/>
      <c r="U2847" s="30"/>
      <c r="V2847" s="30"/>
      <c r="W2847" s="30"/>
      <c r="X2847" s="30"/>
    </row>
    <row r="2848" spans="1:24" ht="14.25">
      <c r="A2848" s="30"/>
      <c r="B2848" s="30"/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  <c r="T2848" s="30"/>
      <c r="U2848" s="30"/>
      <c r="V2848" s="30"/>
      <c r="W2848" s="30"/>
      <c r="X2848" s="30"/>
    </row>
    <row r="2849" spans="1:24" ht="14.25">
      <c r="A2849" s="30"/>
      <c r="B2849" s="30"/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  <c r="T2849" s="30"/>
      <c r="U2849" s="30"/>
      <c r="V2849" s="30"/>
      <c r="W2849" s="30"/>
      <c r="X2849" s="30"/>
    </row>
    <row r="2850" spans="1:24" ht="14.25">
      <c r="A2850" s="30"/>
      <c r="B2850" s="30"/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  <c r="T2850" s="30"/>
      <c r="U2850" s="30"/>
      <c r="V2850" s="30"/>
      <c r="W2850" s="30"/>
      <c r="X2850" s="30"/>
    </row>
    <row r="2851" spans="1:24" ht="14.25">
      <c r="A2851" s="30"/>
      <c r="B2851" s="30"/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  <c r="T2851" s="30"/>
      <c r="U2851" s="30"/>
      <c r="V2851" s="30"/>
      <c r="W2851" s="30"/>
      <c r="X2851" s="30"/>
    </row>
    <row r="2852" spans="1:24" ht="14.25">
      <c r="A2852" s="30"/>
      <c r="B2852" s="30"/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  <c r="T2852" s="30"/>
      <c r="U2852" s="30"/>
      <c r="V2852" s="30"/>
      <c r="W2852" s="30"/>
      <c r="X2852" s="30"/>
    </row>
    <row r="2853" spans="1:24" ht="14.25">
      <c r="A2853" s="30"/>
      <c r="B2853" s="30"/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  <c r="T2853" s="30"/>
      <c r="U2853" s="30"/>
      <c r="V2853" s="30"/>
      <c r="W2853" s="30"/>
      <c r="X2853" s="30"/>
    </row>
    <row r="2854" spans="1:24" ht="14.25">
      <c r="A2854" s="30"/>
      <c r="B2854" s="30"/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  <c r="T2854" s="30"/>
      <c r="U2854" s="30"/>
      <c r="V2854" s="30"/>
      <c r="W2854" s="30"/>
      <c r="X2854" s="30"/>
    </row>
    <row r="2855" spans="1:24" ht="14.25">
      <c r="A2855" s="30"/>
      <c r="B2855" s="30"/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  <c r="T2855" s="30"/>
      <c r="U2855" s="30"/>
      <c r="V2855" s="30"/>
      <c r="W2855" s="30"/>
      <c r="X2855" s="30"/>
    </row>
    <row r="2856" spans="1:24" ht="14.25">
      <c r="A2856" s="30"/>
      <c r="B2856" s="30"/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  <c r="T2856" s="30"/>
      <c r="U2856" s="30"/>
      <c r="V2856" s="30"/>
      <c r="W2856" s="30"/>
      <c r="X2856" s="30"/>
    </row>
    <row r="2857" spans="1:24" ht="14.25">
      <c r="A2857" s="30"/>
      <c r="B2857" s="30"/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  <c r="T2857" s="30"/>
      <c r="U2857" s="30"/>
      <c r="V2857" s="30"/>
      <c r="W2857" s="30"/>
      <c r="X2857" s="30"/>
    </row>
    <row r="2858" spans="1:24" ht="14.25">
      <c r="A2858" s="30"/>
      <c r="B2858" s="30"/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  <c r="T2858" s="30"/>
      <c r="U2858" s="30"/>
      <c r="V2858" s="30"/>
      <c r="W2858" s="30"/>
      <c r="X2858" s="30"/>
    </row>
    <row r="2859" spans="1:24" ht="14.25">
      <c r="A2859" s="30"/>
      <c r="B2859" s="30"/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  <c r="T2859" s="30"/>
      <c r="U2859" s="30"/>
      <c r="V2859" s="30"/>
      <c r="W2859" s="30"/>
      <c r="X2859" s="30"/>
    </row>
    <row r="2860" spans="1:24" ht="14.25">
      <c r="A2860" s="30"/>
      <c r="B2860" s="30"/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  <c r="T2860" s="30"/>
      <c r="U2860" s="30"/>
      <c r="V2860" s="30"/>
      <c r="W2860" s="30"/>
      <c r="X2860" s="30"/>
    </row>
    <row r="2861" spans="1:24" ht="14.25">
      <c r="A2861" s="30"/>
      <c r="B2861" s="30"/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  <c r="T2861" s="30"/>
      <c r="U2861" s="30"/>
      <c r="V2861" s="30"/>
      <c r="W2861" s="30"/>
      <c r="X2861" s="30"/>
    </row>
    <row r="2862" spans="1:24" ht="14.25">
      <c r="A2862" s="30"/>
      <c r="B2862" s="30"/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  <c r="T2862" s="30"/>
      <c r="U2862" s="30"/>
      <c r="V2862" s="30"/>
      <c r="W2862" s="30"/>
      <c r="X2862" s="30"/>
    </row>
    <row r="2863" spans="1:24" ht="14.25">
      <c r="A2863" s="30"/>
      <c r="B2863" s="30"/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  <c r="T2863" s="30"/>
      <c r="U2863" s="30"/>
      <c r="V2863" s="30"/>
      <c r="W2863" s="30"/>
      <c r="X2863" s="30"/>
    </row>
    <row r="2864" spans="1:24" ht="14.25">
      <c r="A2864" s="30"/>
      <c r="B2864" s="30"/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  <c r="T2864" s="30"/>
      <c r="U2864" s="30"/>
      <c r="V2864" s="30"/>
      <c r="W2864" s="30"/>
      <c r="X2864" s="30"/>
    </row>
    <row r="2865" spans="1:24" ht="14.25">
      <c r="A2865" s="30"/>
      <c r="B2865" s="30"/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  <c r="T2865" s="30"/>
      <c r="U2865" s="30"/>
      <c r="V2865" s="30"/>
      <c r="W2865" s="30"/>
      <c r="X2865" s="30"/>
    </row>
    <row r="2866" spans="1:24" ht="14.25">
      <c r="A2866" s="30"/>
      <c r="B2866" s="30"/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  <c r="T2866" s="30"/>
      <c r="U2866" s="30"/>
      <c r="V2866" s="30"/>
      <c r="W2866" s="30"/>
      <c r="X2866" s="30"/>
    </row>
    <row r="2867" spans="1:24" ht="14.25">
      <c r="A2867" s="30"/>
      <c r="B2867" s="30"/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  <c r="T2867" s="30"/>
      <c r="U2867" s="30"/>
      <c r="V2867" s="30"/>
      <c r="W2867" s="30"/>
      <c r="X2867" s="30"/>
    </row>
    <row r="2868" spans="1:24" ht="14.25">
      <c r="A2868" s="30"/>
      <c r="B2868" s="30"/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  <c r="T2868" s="30"/>
      <c r="U2868" s="30"/>
      <c r="V2868" s="30"/>
      <c r="W2868" s="30"/>
      <c r="X2868" s="30"/>
    </row>
    <row r="2869" spans="1:24" ht="14.25">
      <c r="A2869" s="30"/>
      <c r="B2869" s="30"/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  <c r="T2869" s="30"/>
      <c r="U2869" s="30"/>
      <c r="V2869" s="30"/>
      <c r="W2869" s="30"/>
      <c r="X2869" s="30"/>
    </row>
    <row r="2870" spans="1:24" ht="14.25">
      <c r="A2870" s="30"/>
      <c r="B2870" s="30"/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  <c r="T2870" s="30"/>
      <c r="U2870" s="30"/>
      <c r="V2870" s="30"/>
      <c r="W2870" s="30"/>
      <c r="X2870" s="30"/>
    </row>
    <row r="2871" spans="1:24" ht="14.25">
      <c r="A2871" s="30"/>
      <c r="B2871" s="30"/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  <c r="T2871" s="30"/>
      <c r="U2871" s="30"/>
      <c r="V2871" s="30"/>
      <c r="W2871" s="30"/>
      <c r="X2871" s="30"/>
    </row>
    <row r="2872" spans="1:24" ht="14.25">
      <c r="A2872" s="30"/>
      <c r="B2872" s="30"/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  <c r="T2872" s="30"/>
      <c r="U2872" s="30"/>
      <c r="V2872" s="30"/>
      <c r="W2872" s="30"/>
      <c r="X2872" s="30"/>
    </row>
    <row r="2873" spans="1:24" ht="14.25">
      <c r="A2873" s="30"/>
      <c r="B2873" s="30"/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  <c r="R2873" s="30"/>
      <c r="S2873" s="30"/>
      <c r="T2873" s="30"/>
      <c r="U2873" s="30"/>
      <c r="V2873" s="30"/>
      <c r="W2873" s="30"/>
      <c r="X2873" s="30"/>
    </row>
    <row r="2874" spans="1:24" ht="14.25">
      <c r="A2874" s="30"/>
      <c r="B2874" s="30"/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  <c r="R2874" s="30"/>
      <c r="S2874" s="30"/>
      <c r="T2874" s="30"/>
      <c r="U2874" s="30"/>
      <c r="V2874" s="30"/>
      <c r="W2874" s="30"/>
      <c r="X2874" s="30"/>
    </row>
    <row r="2875" spans="1:24" ht="14.25">
      <c r="A2875" s="30"/>
      <c r="B2875" s="30"/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  <c r="T2875" s="30"/>
      <c r="U2875" s="30"/>
      <c r="V2875" s="30"/>
      <c r="W2875" s="30"/>
      <c r="X2875" s="30"/>
    </row>
    <row r="2876" spans="1:24" ht="14.25">
      <c r="A2876" s="30"/>
      <c r="B2876" s="30"/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  <c r="R2876" s="30"/>
      <c r="S2876" s="30"/>
      <c r="T2876" s="30"/>
      <c r="U2876" s="30"/>
      <c r="V2876" s="30"/>
      <c r="W2876" s="30"/>
      <c r="X2876" s="30"/>
    </row>
    <row r="2877" spans="1:24" ht="14.25">
      <c r="A2877" s="30"/>
      <c r="B2877" s="30"/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  <c r="R2877" s="30"/>
      <c r="S2877" s="30"/>
      <c r="T2877" s="30"/>
      <c r="U2877" s="30"/>
      <c r="V2877" s="30"/>
      <c r="W2877" s="30"/>
      <c r="X2877" s="30"/>
    </row>
    <row r="2878" spans="1:24" ht="14.25">
      <c r="A2878" s="30"/>
      <c r="B2878" s="30"/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30"/>
      <c r="S2878" s="30"/>
      <c r="T2878" s="30"/>
      <c r="U2878" s="30"/>
      <c r="V2878" s="30"/>
      <c r="W2878" s="30"/>
      <c r="X2878" s="30"/>
    </row>
    <row r="2879" spans="1:24" ht="14.25">
      <c r="A2879" s="30"/>
      <c r="B2879" s="30"/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  <c r="R2879" s="30"/>
      <c r="S2879" s="30"/>
      <c r="T2879" s="30"/>
      <c r="U2879" s="30"/>
      <c r="V2879" s="30"/>
      <c r="W2879" s="30"/>
      <c r="X2879" s="30"/>
    </row>
    <row r="2880" spans="1:24" ht="14.25">
      <c r="A2880" s="30"/>
      <c r="B2880" s="30"/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  <c r="R2880" s="30"/>
      <c r="S2880" s="30"/>
      <c r="T2880" s="30"/>
      <c r="U2880" s="30"/>
      <c r="V2880" s="30"/>
      <c r="W2880" s="30"/>
      <c r="X2880" s="30"/>
    </row>
    <row r="2881" spans="1:24" ht="14.25">
      <c r="A2881" s="30"/>
      <c r="B2881" s="30"/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  <c r="T2881" s="30"/>
      <c r="U2881" s="30"/>
      <c r="V2881" s="30"/>
      <c r="W2881" s="30"/>
      <c r="X2881" s="30"/>
    </row>
    <row r="2882" spans="1:24" ht="14.25">
      <c r="A2882" s="30"/>
      <c r="B2882" s="30"/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  <c r="R2882" s="30"/>
      <c r="S2882" s="30"/>
      <c r="T2882" s="30"/>
      <c r="U2882" s="30"/>
      <c r="V2882" s="30"/>
      <c r="W2882" s="30"/>
      <c r="X2882" s="30"/>
    </row>
    <row r="2883" spans="1:24" ht="14.25">
      <c r="A2883" s="30"/>
      <c r="B2883" s="30"/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  <c r="R2883" s="30"/>
      <c r="S2883" s="30"/>
      <c r="T2883" s="30"/>
      <c r="U2883" s="30"/>
      <c r="V2883" s="30"/>
      <c r="W2883" s="30"/>
      <c r="X2883" s="30"/>
    </row>
    <row r="2884" spans="1:24" ht="14.25">
      <c r="A2884" s="30"/>
      <c r="B2884" s="30"/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  <c r="R2884" s="30"/>
      <c r="S2884" s="30"/>
      <c r="T2884" s="30"/>
      <c r="U2884" s="30"/>
      <c r="V2884" s="30"/>
      <c r="W2884" s="30"/>
      <c r="X2884" s="30"/>
    </row>
    <row r="2885" spans="1:24" ht="14.25">
      <c r="A2885" s="30"/>
      <c r="B2885" s="30"/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  <c r="R2885" s="30"/>
      <c r="S2885" s="30"/>
      <c r="T2885" s="30"/>
      <c r="U2885" s="30"/>
      <c r="V2885" s="30"/>
      <c r="W2885" s="30"/>
      <c r="X2885" s="30"/>
    </row>
    <row r="2886" spans="1:24" ht="14.25">
      <c r="A2886" s="30"/>
      <c r="B2886" s="30"/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  <c r="R2886" s="30"/>
      <c r="S2886" s="30"/>
      <c r="T2886" s="30"/>
      <c r="U2886" s="30"/>
      <c r="V2886" s="30"/>
      <c r="W2886" s="30"/>
      <c r="X2886" s="30"/>
    </row>
    <row r="2887" spans="1:24" ht="14.25">
      <c r="A2887" s="30"/>
      <c r="B2887" s="30"/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  <c r="R2887" s="30"/>
      <c r="S2887" s="30"/>
      <c r="T2887" s="30"/>
      <c r="U2887" s="30"/>
      <c r="V2887" s="30"/>
      <c r="W2887" s="30"/>
      <c r="X2887" s="30"/>
    </row>
    <row r="2888" spans="1:24" ht="14.25">
      <c r="A2888" s="30"/>
      <c r="B2888" s="30"/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  <c r="R2888" s="30"/>
      <c r="S2888" s="30"/>
      <c r="T2888" s="30"/>
      <c r="U2888" s="30"/>
      <c r="V2888" s="30"/>
      <c r="W2888" s="30"/>
      <c r="X2888" s="30"/>
    </row>
    <row r="2889" spans="1:24" ht="14.25">
      <c r="A2889" s="30"/>
      <c r="B2889" s="30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  <c r="T2889" s="30"/>
      <c r="U2889" s="30"/>
      <c r="V2889" s="30"/>
      <c r="W2889" s="30"/>
      <c r="X2889" s="30"/>
    </row>
    <row r="2890" spans="1:24" ht="14.25">
      <c r="A2890" s="30"/>
      <c r="B2890" s="30"/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  <c r="R2890" s="30"/>
      <c r="S2890" s="30"/>
      <c r="T2890" s="30"/>
      <c r="U2890" s="30"/>
      <c r="V2890" s="30"/>
      <c r="W2890" s="30"/>
      <c r="X2890" s="30"/>
    </row>
    <row r="2891" spans="1:24" ht="14.25">
      <c r="A2891" s="30"/>
      <c r="B2891" s="30"/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  <c r="R2891" s="30"/>
      <c r="S2891" s="30"/>
      <c r="T2891" s="30"/>
      <c r="U2891" s="30"/>
      <c r="V2891" s="30"/>
      <c r="W2891" s="30"/>
      <c r="X2891" s="30"/>
    </row>
    <row r="2892" spans="1:24" ht="14.25">
      <c r="A2892" s="30"/>
      <c r="B2892" s="30"/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  <c r="R2892" s="30"/>
      <c r="S2892" s="30"/>
      <c r="T2892" s="30"/>
      <c r="U2892" s="30"/>
      <c r="V2892" s="30"/>
      <c r="W2892" s="30"/>
      <c r="X2892" s="30"/>
    </row>
    <row r="2893" spans="1:24" ht="14.25">
      <c r="A2893" s="30"/>
      <c r="B2893" s="30"/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  <c r="R2893" s="30"/>
      <c r="S2893" s="30"/>
      <c r="T2893" s="30"/>
      <c r="U2893" s="30"/>
      <c r="V2893" s="30"/>
      <c r="W2893" s="30"/>
      <c r="X2893" s="30"/>
    </row>
    <row r="2894" spans="1:24" ht="14.25">
      <c r="A2894" s="30"/>
      <c r="B2894" s="30"/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  <c r="R2894" s="30"/>
      <c r="S2894" s="30"/>
      <c r="T2894" s="30"/>
      <c r="U2894" s="30"/>
      <c r="V2894" s="30"/>
      <c r="W2894" s="30"/>
      <c r="X2894" s="30"/>
    </row>
    <row r="2895" spans="1:24" ht="14.25">
      <c r="A2895" s="30"/>
      <c r="B2895" s="30"/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  <c r="T2895" s="30"/>
      <c r="U2895" s="30"/>
      <c r="V2895" s="30"/>
      <c r="W2895" s="30"/>
      <c r="X2895" s="30"/>
    </row>
    <row r="2896" spans="1:24" ht="14.25">
      <c r="A2896" s="30"/>
      <c r="B2896" s="30"/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  <c r="T2896" s="30"/>
      <c r="U2896" s="30"/>
      <c r="V2896" s="30"/>
      <c r="W2896" s="30"/>
      <c r="X2896" s="30"/>
    </row>
    <row r="2897" spans="1:24" ht="14.25">
      <c r="A2897" s="30"/>
      <c r="B2897" s="30"/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  <c r="T2897" s="30"/>
      <c r="U2897" s="30"/>
      <c r="V2897" s="30"/>
      <c r="W2897" s="30"/>
      <c r="X2897" s="30"/>
    </row>
    <row r="2898" spans="1:24" ht="14.25">
      <c r="A2898" s="30"/>
      <c r="B2898" s="30"/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  <c r="R2898" s="30"/>
      <c r="S2898" s="30"/>
      <c r="T2898" s="30"/>
      <c r="U2898" s="30"/>
      <c r="V2898" s="30"/>
      <c r="W2898" s="30"/>
      <c r="X2898" s="30"/>
    </row>
    <row r="2899" spans="1:24" ht="14.25">
      <c r="A2899" s="30"/>
      <c r="B2899" s="30"/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  <c r="V2899" s="30"/>
      <c r="W2899" s="30"/>
      <c r="X2899" s="30"/>
    </row>
  </sheetData>
  <printOptions/>
  <pageMargins left="0.33" right="0.26" top="0.6" bottom="0.46" header="0.45" footer="0.43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20"/>
  <sheetViews>
    <sheetView zoomScale="75" zoomScaleNormal="75" workbookViewId="0" topLeftCell="A1">
      <selection activeCell="B32" sqref="B32"/>
    </sheetView>
  </sheetViews>
  <sheetFormatPr defaultColWidth="9.140625" defaultRowHeight="12.75"/>
  <cols>
    <col min="1" max="1" width="6.7109375" style="0" customWidth="1"/>
    <col min="2" max="2" width="45.7109375" style="0" customWidth="1"/>
    <col min="3" max="3" width="1.7109375" style="0" customWidth="1"/>
    <col min="4" max="4" width="16.7109375" style="0" customWidth="1"/>
    <col min="5" max="5" width="1.7109375" style="0" customWidth="1"/>
    <col min="6" max="6" width="16.7109375" style="0" customWidth="1"/>
    <col min="7" max="7" width="5.7109375" style="0" customWidth="1"/>
  </cols>
  <sheetData>
    <row r="1" spans="1:17" ht="14.25">
      <c r="A1" s="1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4.25">
      <c r="A2" s="1" t="s">
        <v>217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4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4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">
      <c r="A5" s="24"/>
      <c r="B5" s="28" t="s">
        <v>159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4.25">
      <c r="A6" s="24"/>
      <c r="B6" s="16" t="s">
        <v>230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4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4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4.25">
      <c r="A9" s="24"/>
      <c r="B9" s="24"/>
      <c r="C9" s="24"/>
      <c r="D9" s="26" t="s">
        <v>223</v>
      </c>
      <c r="E9" s="26"/>
      <c r="F9" s="26" t="s">
        <v>188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4.25">
      <c r="A10" s="24"/>
      <c r="B10" s="24"/>
      <c r="C10" s="24"/>
      <c r="D10" s="26" t="s">
        <v>224</v>
      </c>
      <c r="E10" s="26"/>
      <c r="F10" s="26" t="s">
        <v>184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4.25">
      <c r="A11" s="24"/>
      <c r="B11" s="24"/>
      <c r="C11" s="24"/>
      <c r="D11" s="26" t="s">
        <v>231</v>
      </c>
      <c r="E11" s="26"/>
      <c r="F11" s="26" t="s">
        <v>206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5">
      <c r="A12" s="24"/>
      <c r="B12" s="24"/>
      <c r="C12" s="24"/>
      <c r="D12" s="23" t="s">
        <v>11</v>
      </c>
      <c r="E12" s="25"/>
      <c r="F12" s="23" t="s">
        <v>11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4.25">
      <c r="A13" s="24"/>
      <c r="B13" s="24"/>
      <c r="C13" s="24"/>
      <c r="D13" s="27"/>
      <c r="E13" s="24"/>
      <c r="F13" s="27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4.25">
      <c r="A14" s="24"/>
      <c r="B14" s="24" t="s">
        <v>160</v>
      </c>
      <c r="C14" s="24"/>
      <c r="D14" s="76">
        <v>0</v>
      </c>
      <c r="E14" s="24"/>
      <c r="F14" s="76">
        <v>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4.25">
      <c r="A15" s="24"/>
      <c r="B15" s="24"/>
      <c r="C15" s="24"/>
      <c r="D15" s="76"/>
      <c r="E15" s="24"/>
      <c r="F15" s="76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4.25">
      <c r="A16" s="24"/>
      <c r="B16" s="24" t="s">
        <v>161</v>
      </c>
      <c r="C16" s="24"/>
      <c r="D16" s="76">
        <v>0</v>
      </c>
      <c r="E16" s="24"/>
      <c r="F16" s="76">
        <v>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14.25">
      <c r="A17" s="24"/>
      <c r="B17" s="24"/>
      <c r="C17" s="24"/>
      <c r="D17" s="77"/>
      <c r="E17" s="24"/>
      <c r="F17" s="77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14.25">
      <c r="A18" s="24"/>
      <c r="B18" s="24"/>
      <c r="C18" s="24"/>
      <c r="D18" s="78"/>
      <c r="E18" s="24"/>
      <c r="F18" s="78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4.25">
      <c r="A19" s="24"/>
      <c r="B19" s="24" t="s">
        <v>162</v>
      </c>
      <c r="C19" s="24"/>
      <c r="D19" s="76">
        <v>0</v>
      </c>
      <c r="E19" s="24"/>
      <c r="F19" s="76">
        <v>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4.25">
      <c r="A20" s="24"/>
      <c r="B20" s="24" t="s">
        <v>163</v>
      </c>
      <c r="C20" s="24"/>
      <c r="D20" s="78"/>
      <c r="E20" s="24"/>
      <c r="F20" s="7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4.25">
      <c r="A21" s="24"/>
      <c r="B21" s="24"/>
      <c r="C21" s="24"/>
      <c r="D21" s="78"/>
      <c r="E21" s="24"/>
      <c r="F21" s="7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4.25">
      <c r="A22" s="24"/>
      <c r="B22" s="24" t="s">
        <v>176</v>
      </c>
      <c r="C22" s="24"/>
      <c r="D22" s="79">
        <v>1176</v>
      </c>
      <c r="E22" s="78"/>
      <c r="F22" s="79">
        <v>3063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4.25">
      <c r="A23" s="24"/>
      <c r="B23" s="24"/>
      <c r="C23" s="24"/>
      <c r="D23" s="77"/>
      <c r="E23" s="24"/>
      <c r="F23" s="77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14.25">
      <c r="A24" s="24"/>
      <c r="B24" s="24"/>
      <c r="C24" s="24"/>
      <c r="D24" s="78"/>
      <c r="E24" s="24"/>
      <c r="F24" s="78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14.25">
      <c r="A25" s="24"/>
      <c r="B25" s="24" t="s">
        <v>164</v>
      </c>
      <c r="C25" s="24"/>
      <c r="D25" s="47">
        <f>+(D22)</f>
        <v>1176</v>
      </c>
      <c r="E25" s="24"/>
      <c r="F25" s="47">
        <f>+(F22)</f>
        <v>3063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5" thickBot="1">
      <c r="A26" s="24"/>
      <c r="B26" s="24"/>
      <c r="C26" s="24"/>
      <c r="D26" s="29"/>
      <c r="E26" s="24"/>
      <c r="F26" s="29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5" thickTop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4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4.25">
      <c r="A29" s="24"/>
      <c r="B29" s="24" t="s">
        <v>183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4.25">
      <c r="A30" s="24"/>
      <c r="B30" s="24" t="s">
        <v>249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>
      <c r="A31" s="24"/>
      <c r="B31" s="24" t="s">
        <v>248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4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4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4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4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4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14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14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14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14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4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4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4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4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4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ht="14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4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4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4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4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4" spans="1:17" ht="14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1:17" ht="14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14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ht="14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17" ht="14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ht="14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ht="14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ht="14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ht="14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ht="14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ht="14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ht="14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ht="14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14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ht="14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14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ht="14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ht="14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ht="14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ht="14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ht="14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ht="14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ht="14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14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ht="14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ht="14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ht="14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ht="14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ht="14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ht="14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ht="14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ht="14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ht="14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ht="14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ht="14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ht="14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ht="14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ht="14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ht="14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ht="14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ht="14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ht="14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ht="14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ht="14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ht="14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ht="14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ht="14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ht="14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ht="14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ht="14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ht="14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ht="14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ht="14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ht="14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4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4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4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14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ht="14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ht="14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ht="14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14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ht="14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4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14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14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14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ht="14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ht="14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4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4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4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4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4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4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4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ht="14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4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14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14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4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14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4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ht="14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4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4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4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4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14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14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ht="14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ht="14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ht="14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ht="14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ht="14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ht="14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ht="14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14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ht="14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ht="14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ht="14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ht="14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14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ht="14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ht="14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ht="14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ht="14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ht="14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ht="14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ht="14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ht="14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ht="14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4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ht="14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14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14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ht="14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ht="14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ht="14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4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ht="14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ht="14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ht="14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14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14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14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14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14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4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ht="14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ht="14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14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ht="14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ht="14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ht="14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ht="14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14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ht="14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ht="14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ht="14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ht="14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ht="14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14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14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14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14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14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ht="14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14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ht="14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ht="14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ht="14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ht="14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4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ht="14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ht="14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ht="14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ht="14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ht="14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ht="14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ht="14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ht="14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ht="14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ht="14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ht="14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ht="14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ht="14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ht="14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ht="14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ht="14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1:17" ht="14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1:17" ht="14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ht="14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1:17" ht="14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1:17" ht="14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1:17" ht="14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ht="14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 ht="14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 ht="14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1:17" ht="14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ht="14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1:17" ht="14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1:17" ht="14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1:17" ht="14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ht="14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1:17" ht="14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1:17" ht="14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1:17" ht="14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ht="14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1:17" ht="14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1:17" ht="14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1:17" ht="14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ht="14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1:17" ht="14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1:17" ht="14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1:17" ht="14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1:17" ht="14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1:17" ht="14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1:17" ht="14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1:17" ht="14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1:17" ht="14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1:17" ht="14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1:17" ht="14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1:17" ht="14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ht="14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ht="14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ht="14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ht="14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ht="14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ht="14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1:17" ht="14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1:17" ht="14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1:17" ht="14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1:17" ht="14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1:17" ht="14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1:17" ht="14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1:17" ht="14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1:17" ht="14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1:17" ht="14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1:17" ht="14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ht="14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ht="14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1:17" ht="14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1:17" ht="14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ht="14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1:17" ht="14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ht="14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1:17" ht="14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1:17" ht="14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1:17" ht="14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1:17" ht="14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  <row r="319" spans="1:17" ht="14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</row>
    <row r="320" spans="1:17" ht="14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</row>
    <row r="321" spans="1:17" ht="14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1:17" ht="14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</row>
    <row r="323" spans="1:17" ht="14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1:17" ht="14.2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</row>
    <row r="325" spans="1:17" ht="14.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</row>
    <row r="326" spans="1:17" ht="14.2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</row>
    <row r="327" spans="1:17" ht="14.2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ht="14.2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</row>
    <row r="329" spans="1:17" ht="14.2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</row>
    <row r="330" spans="1:17" ht="14.2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1:17" ht="14.2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</row>
    <row r="332" spans="1:17" ht="14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</row>
    <row r="333" spans="1:17" ht="14.2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</row>
    <row r="334" spans="1:17" ht="14.2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</row>
    <row r="335" spans="1:17" ht="14.2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</row>
    <row r="336" spans="1:17" ht="14.2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</row>
    <row r="337" spans="1:17" ht="14.2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</row>
    <row r="338" spans="1:17" ht="14.2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</row>
    <row r="339" spans="1:17" ht="14.2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1:17" ht="14.2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</row>
    <row r="341" spans="1:17" ht="14.2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</row>
    <row r="342" spans="1:17" ht="14.2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</row>
    <row r="343" spans="1:17" ht="14.2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1:17" ht="14.2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</row>
    <row r="345" spans="1:17" ht="14.2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</row>
    <row r="346" spans="1:17" ht="14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</row>
    <row r="347" spans="1:17" ht="14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1:17" ht="14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</row>
    <row r="349" spans="1:17" ht="14.2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</row>
    <row r="350" spans="1:17" ht="14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</row>
    <row r="351" spans="1:17" ht="14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</row>
    <row r="352" spans="1:17" ht="14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</row>
    <row r="353" spans="1:17" ht="14.2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</row>
    <row r="354" spans="1:17" ht="14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</row>
    <row r="355" spans="1:17" ht="14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1:17" ht="14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</row>
    <row r="357" spans="1:17" ht="14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</row>
    <row r="358" spans="1:17" ht="14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</row>
    <row r="359" spans="1:17" ht="14.2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</row>
    <row r="360" spans="1:17" ht="14.2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</row>
    <row r="361" spans="1:17" ht="14.2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</row>
    <row r="362" spans="1:17" ht="14.2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</row>
    <row r="363" spans="1:17" ht="14.2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1:17" ht="14.2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1:17" ht="14.2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</row>
    <row r="366" spans="1:17" ht="14.2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</row>
    <row r="367" spans="1:17" ht="14.2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1:17" ht="14.2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</row>
    <row r="369" spans="1:17" ht="14.2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ht="14.2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</row>
    <row r="371" spans="1:17" ht="14.2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1:17" ht="14.2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</row>
    <row r="373" spans="1:17" ht="14.2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</row>
    <row r="374" spans="1:17" ht="14.2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</row>
    <row r="375" spans="1:17" ht="14.2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1:17" ht="14.2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</row>
    <row r="377" spans="1:17" ht="14.2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</row>
    <row r="378" spans="1:17" ht="14.2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ht="14.2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1:17" ht="14.2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ht="14.2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</row>
    <row r="382" spans="1:17" ht="14.2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</row>
    <row r="383" spans="1:17" ht="14.2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</row>
    <row r="384" spans="1:17" ht="14.2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</row>
    <row r="385" spans="1:17" ht="14.2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</row>
    <row r="386" spans="1:17" ht="14.2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</row>
    <row r="387" spans="1:17" ht="14.2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</row>
    <row r="388" spans="1:17" ht="14.2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ht="14.2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</row>
    <row r="390" spans="1:17" ht="14.2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</row>
    <row r="391" spans="1:17" ht="14.2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1:17" ht="14.2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</row>
    <row r="393" spans="1:17" ht="14.2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</row>
    <row r="394" spans="1:17" ht="14.2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</row>
    <row r="395" spans="1:17" ht="14.2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</row>
    <row r="396" spans="1:17" ht="14.2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</row>
    <row r="397" spans="1:17" ht="14.2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</row>
    <row r="398" spans="1:17" ht="14.2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ht="14.2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ht="14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</row>
    <row r="401" spans="1:17" ht="14.2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</row>
    <row r="402" spans="1:17" ht="14.2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</row>
    <row r="403" spans="1:17" ht="14.2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</row>
    <row r="404" spans="1:17" ht="14.2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</row>
    <row r="405" spans="1:17" ht="14.2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</row>
    <row r="406" spans="1:17" ht="14.2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</row>
    <row r="407" spans="1:17" ht="14.2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</row>
    <row r="408" spans="1:17" ht="14.2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</row>
    <row r="409" spans="1:17" ht="14.2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ht="14.2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</row>
    <row r="411" spans="1:17" ht="14.2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</row>
    <row r="412" spans="1:17" ht="14.2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</row>
    <row r="413" spans="1:17" ht="14.2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</row>
    <row r="414" spans="1:17" ht="14.2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ht="14.2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</row>
    <row r="416" spans="1:17" ht="14.2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ht="14.2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</row>
    <row r="418" spans="1:17" ht="14.2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</row>
    <row r="419" spans="1:17" ht="14.2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</row>
    <row r="420" spans="1:17" ht="14.2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</row>
    <row r="421" spans="1:17" ht="14.2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ht="14.2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</row>
    <row r="423" spans="1:17" ht="14.2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</row>
    <row r="424" spans="1:17" ht="14.2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ht="14.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ht="14.2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ht="14.2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ht="14.2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</row>
    <row r="429" spans="1:17" ht="14.2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ht="14.2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</row>
    <row r="431" spans="1:17" ht="14.2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</row>
    <row r="432" spans="1:17" ht="14.2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</row>
    <row r="433" spans="1:17" ht="14.2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</row>
    <row r="434" spans="1:17" ht="14.2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</row>
    <row r="435" spans="1:17" ht="14.2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</row>
    <row r="436" spans="1:17" ht="14.2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</row>
    <row r="437" spans="1:17" ht="14.2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</row>
    <row r="438" spans="1:17" ht="14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</row>
    <row r="439" spans="1:17" ht="14.2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</row>
    <row r="440" spans="1:17" ht="14.2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</row>
    <row r="441" spans="1:17" ht="14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</row>
    <row r="442" spans="1:17" ht="14.2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</row>
    <row r="443" spans="1:17" ht="14.2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</row>
    <row r="444" spans="1:17" ht="14.2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</row>
    <row r="445" spans="1:17" ht="14.2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</row>
    <row r="446" spans="1:17" ht="14.2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</row>
    <row r="447" spans="1:17" ht="14.2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</row>
    <row r="448" spans="1:17" ht="14.2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</row>
    <row r="449" spans="1:17" ht="14.2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</row>
    <row r="450" spans="1:17" ht="14.2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</row>
    <row r="451" spans="1:17" ht="14.2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</row>
    <row r="452" spans="1:17" ht="14.2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</row>
    <row r="453" spans="1:17" ht="14.2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</row>
    <row r="454" spans="1:17" ht="14.2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</row>
    <row r="455" spans="1:17" ht="14.2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</row>
    <row r="456" spans="1:17" ht="14.2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</row>
    <row r="457" spans="1:17" ht="14.2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</row>
    <row r="458" spans="1:17" ht="14.2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</row>
    <row r="459" spans="1:17" ht="14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</row>
    <row r="460" spans="1:17" ht="14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</row>
    <row r="461" spans="1:17" ht="14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</row>
    <row r="462" spans="1:17" ht="14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</row>
    <row r="463" spans="1:17" ht="14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</row>
    <row r="464" spans="1:17" ht="14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</row>
    <row r="465" spans="1:17" ht="14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</row>
    <row r="466" spans="1:17" ht="14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</row>
    <row r="467" spans="1:17" ht="14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</row>
    <row r="468" spans="1:17" ht="14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</row>
    <row r="469" spans="1:17" ht="14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</row>
    <row r="470" spans="1:17" ht="14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</row>
    <row r="471" spans="1:17" ht="14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</row>
    <row r="472" spans="1:17" ht="14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</row>
    <row r="473" spans="1:17" ht="14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</row>
    <row r="474" spans="1:17" ht="14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</row>
    <row r="475" spans="1:17" ht="14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</row>
    <row r="476" spans="1:17" ht="14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</row>
    <row r="477" spans="1:17" ht="14.2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</row>
    <row r="478" spans="1:17" ht="14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</row>
    <row r="479" spans="1:17" ht="14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</row>
    <row r="480" spans="1:17" ht="14.2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</row>
    <row r="481" spans="1:17" ht="14.2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</row>
    <row r="482" spans="1:17" ht="14.2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</row>
    <row r="483" spans="1:17" ht="14.2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</row>
    <row r="484" spans="1:17" ht="14.2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</row>
    <row r="485" spans="1:17" ht="14.2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</row>
    <row r="486" spans="1:17" ht="14.2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</row>
    <row r="487" spans="1:17" ht="14.2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</row>
    <row r="488" spans="1:17" ht="14.2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</row>
    <row r="489" spans="1:17" ht="14.2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</row>
    <row r="490" spans="1:17" ht="14.2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</row>
    <row r="491" spans="1:17" ht="14.2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</row>
    <row r="492" spans="1:17" ht="14.2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</row>
    <row r="493" spans="1:17" ht="14.2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</row>
    <row r="494" spans="1:17" ht="14.2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</row>
    <row r="495" spans="1:17" ht="14.2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</row>
    <row r="496" spans="1:17" ht="14.2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</row>
    <row r="497" spans="1:17" ht="14.2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</row>
    <row r="498" spans="1:17" ht="14.2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</row>
    <row r="499" spans="1:17" ht="14.2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</row>
    <row r="500" spans="1:17" ht="14.2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</row>
    <row r="501" spans="1:17" ht="14.2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</row>
    <row r="502" spans="1:17" ht="14.2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</row>
    <row r="503" spans="1:17" ht="14.2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</row>
    <row r="504" spans="1:17" ht="14.2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</row>
    <row r="505" spans="1:17" ht="14.2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</row>
    <row r="506" spans="1:17" ht="14.2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</row>
    <row r="507" spans="1:17" ht="14.2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</row>
    <row r="508" spans="1:17" ht="14.2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</row>
    <row r="509" spans="1:17" ht="14.2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</row>
    <row r="510" spans="1:17" ht="14.2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</row>
    <row r="511" spans="1:17" ht="14.2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</row>
    <row r="512" spans="1:17" ht="14.2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</row>
    <row r="513" spans="1:17" ht="14.2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</row>
    <row r="514" spans="1:17" ht="14.2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</row>
    <row r="515" spans="1:17" ht="14.2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</row>
    <row r="516" spans="1:17" ht="14.2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</row>
    <row r="517" spans="1:17" ht="14.2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</row>
    <row r="518" spans="1:17" ht="14.2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</row>
    <row r="519" spans="1:17" ht="14.2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</row>
    <row r="520" spans="1:17" ht="14.2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</row>
    <row r="521" spans="1:17" ht="14.2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</row>
    <row r="522" spans="1:17" ht="14.2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</row>
    <row r="523" spans="1:17" ht="14.2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</row>
    <row r="524" spans="1:17" ht="14.2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</row>
    <row r="525" spans="1:17" ht="14.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</row>
    <row r="526" spans="1:17" ht="14.2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</row>
    <row r="527" spans="1:17" ht="14.2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</row>
    <row r="528" spans="1:17" ht="14.2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</row>
    <row r="529" spans="1:17" ht="14.2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</row>
    <row r="530" spans="1:17" ht="14.2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</row>
    <row r="531" spans="1:17" ht="14.2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</row>
    <row r="532" spans="1:17" ht="14.2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</row>
    <row r="533" spans="1:17" ht="14.2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</row>
    <row r="534" spans="1:17" ht="14.2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</row>
    <row r="535" spans="1:17" ht="14.2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</row>
    <row r="536" spans="1:17" ht="14.2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</row>
    <row r="537" spans="1:17" ht="14.2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</row>
    <row r="538" spans="1:17" ht="14.2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</row>
    <row r="539" spans="1:17" ht="14.2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</row>
    <row r="540" spans="1:17" ht="14.2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</row>
    <row r="541" spans="1:17" ht="14.2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</row>
    <row r="542" spans="1:17" ht="14.2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</row>
    <row r="543" spans="1:17" ht="14.2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</row>
    <row r="544" spans="1:17" ht="14.2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</row>
    <row r="545" spans="1:17" ht="14.2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</row>
    <row r="546" spans="1:17" ht="14.2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</row>
    <row r="547" spans="1:17" ht="14.2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</row>
    <row r="548" spans="1:17" ht="14.2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</row>
    <row r="549" spans="1:17" ht="14.2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</row>
    <row r="550" spans="1:17" ht="14.2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</row>
    <row r="551" spans="1:17" ht="14.2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</row>
    <row r="552" spans="1:17" ht="14.2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</row>
    <row r="553" spans="1:17" ht="14.2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</row>
    <row r="554" spans="1:17" ht="14.2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</row>
    <row r="555" spans="1:17" ht="14.2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</row>
    <row r="556" spans="1:17" ht="14.2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</row>
    <row r="557" spans="1:17" ht="14.2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</row>
    <row r="558" spans="1:17" ht="14.2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</row>
    <row r="559" spans="1:17" ht="14.2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</row>
    <row r="560" spans="1:17" ht="14.2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</row>
    <row r="561" spans="1:17" ht="14.2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</row>
    <row r="562" spans="1:17" ht="14.2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</row>
    <row r="563" spans="1:17" ht="14.2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</row>
    <row r="564" spans="1:17" ht="14.2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</row>
    <row r="565" spans="1:17" ht="14.2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</row>
    <row r="566" spans="1:17" ht="14.2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</row>
    <row r="567" spans="1:17" ht="14.2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</row>
    <row r="568" spans="1:17" ht="14.2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</row>
    <row r="569" spans="1:17" ht="14.2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</row>
    <row r="570" spans="1:17" ht="14.2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</row>
    <row r="571" spans="1:17" ht="14.2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</row>
    <row r="572" spans="1:17" ht="14.2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</row>
    <row r="573" spans="1:17" ht="14.2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</row>
    <row r="574" spans="1:17" ht="14.2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</row>
    <row r="575" spans="1:17" ht="14.2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</row>
    <row r="576" spans="1:17" ht="14.2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</row>
    <row r="577" spans="1:17" ht="14.2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</row>
    <row r="578" spans="1:17" ht="14.2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</row>
    <row r="579" spans="1:17" ht="14.2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</row>
    <row r="580" spans="1:17" ht="14.2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</row>
    <row r="581" spans="1:17" ht="14.2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</row>
    <row r="582" spans="1:17" ht="14.2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</row>
    <row r="583" spans="1:17" ht="14.2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</row>
    <row r="584" spans="1:17" ht="14.2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</row>
    <row r="585" spans="1:17" ht="14.2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</row>
    <row r="586" spans="1:17" ht="14.2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</row>
    <row r="587" spans="1:17" ht="14.2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</row>
    <row r="588" spans="1:17" ht="14.2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</row>
    <row r="589" spans="1:17" ht="14.2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</row>
    <row r="590" spans="1:17" ht="14.2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</row>
    <row r="591" spans="1:17" ht="14.2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</row>
    <row r="592" spans="1:17" ht="14.2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</row>
    <row r="593" spans="1:17" ht="14.2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</row>
    <row r="594" spans="1:17" ht="14.2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</row>
    <row r="595" spans="1:17" ht="14.2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</row>
    <row r="596" spans="1:17" ht="14.2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</row>
    <row r="597" spans="1:17" ht="14.2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</row>
    <row r="598" spans="1:17" ht="14.2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</row>
    <row r="599" spans="1:17" ht="14.2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</row>
    <row r="600" spans="1:17" ht="14.2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</row>
    <row r="601" spans="1:17" ht="14.2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</row>
    <row r="602" spans="1:17" ht="14.2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</row>
    <row r="603" spans="1:17" ht="14.2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</row>
    <row r="604" spans="1:17" ht="14.2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</row>
    <row r="605" spans="1:17" ht="14.2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</row>
    <row r="606" spans="1:17" ht="14.2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</row>
    <row r="607" spans="1:17" ht="14.2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</row>
    <row r="608" spans="1:17" ht="14.2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</row>
    <row r="609" spans="1:17" ht="14.2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</row>
    <row r="610" spans="1:17" ht="14.2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</row>
    <row r="611" spans="1:17" ht="14.2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</row>
    <row r="612" spans="1:17" ht="14.2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</row>
    <row r="613" spans="1:17" ht="14.2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</row>
    <row r="614" spans="1:17" ht="14.2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</row>
    <row r="615" spans="1:17" ht="14.2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</row>
    <row r="616" spans="1:17" ht="14.2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</row>
    <row r="617" spans="1:17" ht="14.2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</row>
    <row r="618" spans="1:17" ht="14.2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</row>
    <row r="619" spans="1:17" ht="14.2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</row>
    <row r="620" spans="1:17" ht="14.2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</row>
    <row r="621" spans="1:17" ht="14.2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</row>
    <row r="622" spans="1:17" ht="14.2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</row>
    <row r="623" spans="1:17" ht="14.2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</row>
    <row r="624" spans="1:17" ht="14.2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</row>
    <row r="625" spans="1:17" ht="14.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</row>
    <row r="626" spans="1:17" ht="14.2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</row>
    <row r="627" spans="1:17" ht="14.2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</row>
    <row r="628" spans="1:17" ht="14.2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</row>
    <row r="629" spans="1:17" ht="14.2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</row>
    <row r="630" spans="1:17" ht="14.2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</row>
    <row r="631" spans="1:17" ht="14.2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</row>
    <row r="632" spans="1:17" ht="14.2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</row>
    <row r="633" spans="1:17" ht="14.2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</row>
    <row r="634" spans="1:17" ht="14.2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</row>
    <row r="635" spans="1:17" ht="14.2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</row>
    <row r="636" spans="1:17" ht="14.2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</row>
    <row r="637" spans="1:17" ht="14.2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</row>
    <row r="638" spans="1:17" ht="14.2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</row>
    <row r="639" spans="1:17" ht="14.2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</row>
    <row r="640" spans="1:17" ht="14.2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</row>
    <row r="641" spans="1:17" ht="14.2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</row>
    <row r="642" spans="1:17" ht="14.2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</row>
    <row r="643" spans="1:17" ht="14.2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</row>
    <row r="644" spans="1:17" ht="14.2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</row>
    <row r="645" spans="1:17" ht="14.2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</row>
    <row r="646" spans="1:17" ht="14.2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</row>
    <row r="647" spans="1:17" ht="14.2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</row>
    <row r="648" spans="1:17" ht="14.2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</row>
    <row r="649" spans="1:17" ht="14.2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</row>
    <row r="650" spans="1:17" ht="14.2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</row>
    <row r="651" spans="1:17" ht="14.2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</row>
    <row r="652" spans="1:17" ht="14.2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</row>
    <row r="653" spans="1:17" ht="14.2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</row>
    <row r="654" spans="1:17" ht="14.2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</row>
    <row r="655" spans="1:17" ht="14.2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</row>
    <row r="656" spans="1:17" ht="14.2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</row>
    <row r="657" spans="1:17" ht="14.2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</row>
    <row r="658" spans="1:17" ht="14.2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</row>
    <row r="659" spans="1:17" ht="14.2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</row>
    <row r="660" spans="1:17" ht="14.2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</row>
    <row r="661" spans="1:17" ht="14.2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</row>
    <row r="662" spans="1:17" ht="14.2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</row>
    <row r="663" spans="1:17" ht="14.2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</row>
    <row r="664" spans="1:17" ht="14.2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</row>
    <row r="665" spans="1:17" ht="14.2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</row>
    <row r="666" spans="1:17" ht="14.2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</row>
    <row r="667" spans="1:17" ht="14.2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</row>
    <row r="668" spans="1:17" ht="14.2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</row>
    <row r="669" spans="1:17" ht="14.2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</row>
    <row r="670" spans="1:17" ht="14.2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</row>
    <row r="671" spans="1:17" ht="14.2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</row>
    <row r="672" spans="1:17" ht="14.2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</row>
    <row r="673" spans="1:17" ht="14.2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</row>
    <row r="674" spans="1:17" ht="14.2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</row>
    <row r="675" spans="1:17" ht="14.2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</row>
    <row r="676" spans="1:17" ht="14.2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</row>
    <row r="677" spans="1:17" ht="14.2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</row>
    <row r="678" spans="1:17" ht="14.2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</row>
    <row r="679" spans="1:17" ht="14.2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</row>
    <row r="680" spans="1:17" ht="14.2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</row>
    <row r="681" spans="1:17" ht="14.2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</row>
    <row r="682" spans="1:17" ht="14.2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</row>
    <row r="683" spans="1:17" ht="14.2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</row>
    <row r="684" spans="1:17" ht="14.2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</row>
    <row r="685" spans="1:17" ht="14.2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</row>
    <row r="686" spans="1:17" ht="14.2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</row>
    <row r="687" spans="1:17" ht="14.2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</row>
    <row r="688" spans="1:17" ht="14.2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</row>
    <row r="689" spans="1:17" ht="14.2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</row>
    <row r="690" spans="1:17" ht="14.2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</row>
    <row r="691" spans="1:17" ht="14.2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</row>
    <row r="692" spans="1:17" ht="14.2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</row>
    <row r="693" spans="1:17" ht="14.2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</row>
    <row r="694" spans="1:17" ht="14.2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</row>
    <row r="695" spans="1:17" ht="14.2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</row>
    <row r="696" spans="1:17" ht="14.2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</row>
    <row r="697" spans="1:17" ht="14.2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</row>
    <row r="698" spans="1:17" ht="14.2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</row>
    <row r="699" spans="1:17" ht="14.2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</row>
    <row r="700" spans="1:17" ht="14.2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</row>
    <row r="701" spans="1:17" ht="14.2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</row>
    <row r="702" spans="1:17" ht="14.2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</row>
    <row r="703" spans="1:17" ht="14.2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</row>
    <row r="704" spans="1:17" ht="14.2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</row>
    <row r="705" spans="1:17" ht="14.2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</row>
    <row r="706" spans="1:17" ht="14.2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</row>
    <row r="707" spans="1:17" ht="14.2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</row>
    <row r="708" spans="1:17" ht="14.2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</row>
    <row r="709" spans="1:17" ht="14.2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</row>
    <row r="710" spans="1:17" ht="14.2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</row>
    <row r="711" spans="1:17" ht="14.2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</row>
    <row r="712" spans="1:17" ht="14.2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</row>
    <row r="713" spans="1:17" ht="14.2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</row>
    <row r="714" spans="1:17" ht="14.2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</row>
    <row r="715" spans="1:17" ht="14.2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</row>
    <row r="716" spans="1:17" ht="14.2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</row>
    <row r="717" spans="1:17" ht="14.2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</row>
    <row r="718" spans="1:17" ht="14.2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</row>
    <row r="719" spans="1:17" ht="14.2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</row>
    <row r="720" spans="1:17" ht="14.2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</row>
    <row r="721" spans="1:17" ht="14.2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</row>
    <row r="722" spans="1:17" ht="14.2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</row>
    <row r="723" spans="1:17" ht="14.2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</row>
    <row r="724" spans="1:17" ht="14.2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</row>
    <row r="725" spans="1:17" ht="14.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</row>
    <row r="726" spans="1:17" ht="14.2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</row>
    <row r="727" spans="1:17" ht="14.2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</row>
    <row r="728" spans="1:17" ht="14.2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</row>
    <row r="729" spans="1:17" ht="14.2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</row>
    <row r="730" spans="1:17" ht="14.2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</row>
    <row r="731" spans="1:17" ht="14.2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</row>
    <row r="732" spans="1:17" ht="14.2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</row>
    <row r="733" spans="1:17" ht="14.2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</row>
    <row r="734" spans="1:17" ht="14.2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</row>
    <row r="735" spans="1:17" ht="14.2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</row>
    <row r="736" spans="1:17" ht="14.2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</row>
    <row r="737" spans="1:17" ht="14.2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</row>
    <row r="738" spans="1:17" ht="14.2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</row>
    <row r="739" spans="1:17" ht="14.2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</row>
    <row r="740" spans="1:17" ht="14.2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</row>
    <row r="741" spans="1:17" ht="14.2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</row>
    <row r="742" spans="1:17" ht="14.2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</row>
    <row r="743" spans="1:17" ht="14.2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</row>
    <row r="744" spans="1:17" ht="14.2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</row>
    <row r="745" spans="1:17" ht="14.2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</row>
    <row r="746" spans="1:17" ht="14.2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</row>
    <row r="747" spans="1:17" ht="14.2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</row>
    <row r="748" spans="1:17" ht="14.2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</row>
    <row r="749" spans="1:17" ht="14.2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</row>
    <row r="750" spans="1:17" ht="14.2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</row>
    <row r="751" spans="1:17" ht="14.2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</row>
    <row r="752" spans="1:17" ht="14.2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</row>
    <row r="753" spans="1:17" ht="14.2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</row>
    <row r="754" spans="1:17" ht="14.2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</row>
    <row r="755" spans="1:17" ht="14.2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</row>
    <row r="756" spans="1:17" ht="14.2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</row>
    <row r="757" spans="1:17" ht="14.2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</row>
    <row r="758" spans="1:17" ht="14.2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</row>
    <row r="759" spans="1:17" ht="14.2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</row>
    <row r="760" spans="1:17" ht="14.2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</row>
    <row r="761" spans="1:17" ht="14.2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</row>
    <row r="762" spans="1:17" ht="14.2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</row>
    <row r="763" spans="1:17" ht="14.2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</row>
    <row r="764" spans="1:17" ht="14.2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</row>
    <row r="765" spans="1:17" ht="14.2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</row>
    <row r="766" spans="1:17" ht="14.2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</row>
    <row r="767" spans="1:17" ht="14.2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</row>
    <row r="768" spans="1:17" ht="14.2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</row>
    <row r="769" spans="1:17" ht="14.2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</row>
    <row r="770" spans="1:17" ht="14.2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</row>
    <row r="771" spans="1:17" ht="14.2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</row>
    <row r="772" spans="1:17" ht="14.2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</row>
    <row r="773" spans="1:17" ht="14.2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</row>
    <row r="774" spans="1:17" ht="14.2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</row>
    <row r="775" spans="1:17" ht="14.2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</row>
    <row r="776" spans="1:17" ht="14.2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</row>
    <row r="777" spans="1:17" ht="14.2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</row>
    <row r="778" spans="1:17" ht="14.2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</row>
    <row r="779" spans="1:17" ht="14.2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</row>
    <row r="780" spans="1:17" ht="14.2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</row>
    <row r="781" spans="1:17" ht="14.2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</row>
    <row r="782" spans="1:17" ht="14.2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</row>
    <row r="783" spans="1:17" ht="14.2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</row>
    <row r="784" spans="1:17" ht="14.2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</row>
    <row r="785" spans="1:17" ht="14.2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</row>
    <row r="786" spans="1:17" ht="14.2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</row>
    <row r="787" spans="1:17" ht="14.2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</row>
    <row r="788" spans="1:17" ht="14.2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</row>
    <row r="789" spans="1:17" ht="14.2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</row>
    <row r="790" spans="1:17" ht="14.2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</row>
    <row r="791" spans="1:17" ht="14.2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</row>
    <row r="792" spans="1:17" ht="14.2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</row>
    <row r="793" spans="1:17" ht="14.2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</row>
    <row r="794" spans="1:17" ht="14.2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</row>
    <row r="795" spans="1:17" ht="14.2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</row>
    <row r="796" spans="1:17" ht="14.2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</row>
    <row r="797" spans="1:17" ht="14.2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</row>
    <row r="798" spans="1:17" ht="14.2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</row>
    <row r="799" spans="1:17" ht="14.2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</row>
    <row r="800" spans="1:17" ht="14.2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</row>
    <row r="801" spans="1:17" ht="14.2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</row>
    <row r="802" spans="1:17" ht="14.2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</row>
    <row r="803" spans="1:17" ht="14.2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</row>
    <row r="804" spans="1:17" ht="14.2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</row>
    <row r="805" spans="1:17" ht="14.2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</row>
    <row r="806" spans="1:17" ht="14.2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</row>
    <row r="807" spans="1:17" ht="14.2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</row>
    <row r="808" spans="1:17" ht="14.2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</row>
    <row r="809" spans="1:17" ht="14.2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</row>
    <row r="810" spans="1:17" ht="14.2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</row>
    <row r="811" spans="1:17" ht="14.2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</row>
    <row r="812" spans="1:17" ht="14.2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</row>
    <row r="813" spans="1:17" ht="14.2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</row>
    <row r="814" spans="1:17" ht="14.2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</row>
    <row r="815" spans="1:17" ht="14.2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</row>
    <row r="816" spans="1:17" ht="14.2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</row>
    <row r="817" spans="1:17" ht="14.2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</row>
    <row r="818" spans="1:17" ht="14.2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</row>
    <row r="819" spans="1:17" ht="14.2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</row>
    <row r="820" spans="1:17" ht="14.2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</row>
    <row r="821" spans="1:17" ht="14.2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</row>
    <row r="822" spans="1:17" ht="14.2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</row>
    <row r="823" spans="1:17" ht="14.2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</row>
    <row r="824" spans="1:17" ht="14.2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</row>
    <row r="825" spans="1:17" ht="14.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</row>
    <row r="826" spans="1:17" ht="14.2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</row>
    <row r="827" spans="1:17" ht="14.2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</row>
    <row r="828" spans="1:17" ht="14.2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</row>
    <row r="829" spans="1:17" ht="14.2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</row>
    <row r="830" spans="1:17" ht="14.2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</row>
    <row r="831" spans="1:17" ht="14.2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</row>
    <row r="832" spans="1:17" ht="14.2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</row>
    <row r="833" spans="1:17" ht="14.2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</row>
    <row r="834" spans="1:17" ht="14.2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</row>
    <row r="835" spans="1:17" ht="14.2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</row>
    <row r="836" spans="1:17" ht="14.2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</row>
    <row r="837" spans="1:17" ht="14.2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</row>
    <row r="838" spans="1:17" ht="14.2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</row>
    <row r="839" spans="1:17" ht="14.2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</row>
    <row r="840" spans="1:17" ht="14.2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</row>
    <row r="841" spans="1:17" ht="14.2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</row>
    <row r="842" spans="1:17" ht="14.2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</row>
    <row r="843" spans="1:17" ht="14.2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</row>
    <row r="844" spans="1:17" ht="14.2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</row>
    <row r="845" spans="1:17" ht="14.2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</row>
    <row r="846" spans="1:17" ht="14.2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</row>
    <row r="847" spans="1:17" ht="14.2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</row>
    <row r="848" spans="1:17" ht="14.2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</row>
    <row r="849" spans="1:17" ht="14.2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</row>
    <row r="850" spans="1:17" ht="14.2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</row>
    <row r="851" spans="1:17" ht="14.2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</row>
    <row r="852" spans="1:17" ht="14.2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</row>
    <row r="853" spans="1:17" ht="14.2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</row>
    <row r="854" spans="1:17" ht="14.2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</row>
    <row r="855" spans="1:17" ht="14.2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</row>
    <row r="856" spans="1:17" ht="14.2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</row>
    <row r="857" spans="1:17" ht="14.2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</row>
    <row r="858" spans="1:17" ht="14.2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</row>
    <row r="859" spans="1:17" ht="14.2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</row>
    <row r="860" spans="1:17" ht="14.2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</row>
    <row r="861" spans="1:17" ht="14.2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</row>
    <row r="862" spans="1:17" ht="14.2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</row>
    <row r="863" spans="1:17" ht="14.2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</row>
    <row r="864" spans="1:17" ht="14.2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</row>
    <row r="865" spans="1:17" ht="14.2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</row>
    <row r="866" spans="1:17" ht="14.2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</row>
    <row r="867" spans="1:17" ht="14.2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</row>
    <row r="868" spans="1:17" ht="14.2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</row>
    <row r="869" spans="1:17" ht="14.2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</row>
    <row r="870" spans="1:17" ht="14.2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</row>
    <row r="871" spans="1:17" ht="14.2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</row>
    <row r="872" spans="1:17" ht="14.2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</row>
    <row r="873" spans="1:17" ht="14.2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</row>
    <row r="874" spans="1:17" ht="14.2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</row>
    <row r="875" spans="1:17" ht="14.2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</row>
    <row r="876" spans="1:17" ht="14.2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</row>
    <row r="877" spans="1:17" ht="14.2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</row>
    <row r="878" spans="1:17" ht="14.2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</row>
    <row r="879" spans="1:17" ht="14.2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</row>
    <row r="880" spans="1:17" ht="14.2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</row>
    <row r="881" spans="1:17" ht="14.2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</row>
    <row r="882" spans="1:17" ht="14.2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</row>
    <row r="883" spans="1:17" ht="14.2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</row>
    <row r="884" spans="1:17" ht="14.2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</row>
    <row r="885" spans="1:17" ht="14.2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</row>
    <row r="886" spans="1:17" ht="14.2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</row>
    <row r="887" spans="1:17" ht="14.2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</row>
    <row r="888" spans="1:17" ht="14.2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</row>
    <row r="889" spans="1:17" ht="14.2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</row>
    <row r="890" spans="1:17" ht="14.2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</row>
    <row r="891" spans="1:17" ht="14.2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</row>
    <row r="892" spans="1:17" ht="14.2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</row>
    <row r="893" spans="1:17" ht="14.2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</row>
    <row r="894" spans="1:17" ht="14.2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</row>
    <row r="895" spans="1:17" ht="14.2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</row>
    <row r="896" spans="1:17" ht="14.2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</row>
    <row r="897" spans="1:17" ht="14.2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</row>
    <row r="898" spans="1:17" ht="14.2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</row>
    <row r="899" spans="1:17" ht="14.2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</row>
    <row r="900" spans="1:17" ht="14.2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</row>
    <row r="901" spans="1:17" ht="14.2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</row>
    <row r="902" spans="1:17" ht="14.2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</row>
    <row r="903" spans="1:17" ht="14.2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</row>
    <row r="904" spans="1:17" ht="14.2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</row>
    <row r="905" spans="1:17" ht="14.2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</row>
    <row r="906" spans="1:17" ht="14.2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</row>
    <row r="907" spans="1:17" ht="14.2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</row>
    <row r="908" spans="1:17" ht="14.2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</row>
    <row r="909" spans="1:17" ht="14.2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</row>
    <row r="910" spans="1:17" ht="14.2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</row>
    <row r="911" spans="1:17" ht="14.2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</row>
    <row r="912" spans="1:17" ht="14.2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</row>
    <row r="913" spans="1:17" ht="14.2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</row>
    <row r="914" spans="1:17" ht="14.2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</row>
    <row r="915" spans="1:17" ht="14.2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</row>
    <row r="916" spans="1:17" ht="14.2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</row>
    <row r="917" spans="1:17" ht="14.2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</row>
    <row r="918" spans="1:17" ht="14.2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</row>
    <row r="919" spans="1:17" ht="14.2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</row>
    <row r="920" spans="1:17" ht="14.2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</row>
    <row r="921" spans="1:17" ht="14.2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</row>
    <row r="922" spans="1:17" ht="14.2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</row>
    <row r="923" spans="1:17" ht="14.2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</row>
    <row r="924" spans="1:17" ht="14.2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</row>
    <row r="925" spans="1:17" ht="14.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</row>
    <row r="926" spans="1:17" ht="14.2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</row>
    <row r="927" spans="1:17" ht="14.2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</row>
    <row r="928" spans="1:17" ht="14.2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</row>
    <row r="929" spans="1:17" ht="14.2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</row>
    <row r="930" spans="1:17" ht="14.2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</row>
    <row r="931" spans="1:17" ht="14.2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</row>
    <row r="932" spans="1:17" ht="14.2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</row>
    <row r="933" spans="1:17" ht="14.2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</row>
    <row r="934" spans="1:17" ht="14.2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</row>
    <row r="935" spans="1:17" ht="14.2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</row>
    <row r="936" spans="1:17" ht="14.2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</row>
    <row r="937" spans="1:17" ht="14.2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</row>
    <row r="938" spans="1:17" ht="14.2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</row>
    <row r="939" spans="1:17" ht="14.2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</row>
    <row r="940" spans="1:17" ht="14.2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</row>
    <row r="941" spans="1:17" ht="14.2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</row>
    <row r="942" spans="1:17" ht="14.2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</row>
    <row r="943" spans="1:17" ht="14.2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</row>
    <row r="944" spans="1:17" ht="14.2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</row>
    <row r="945" spans="1:17" ht="14.2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</row>
    <row r="946" spans="1:17" ht="14.2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</row>
    <row r="947" spans="1:17" ht="14.2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</row>
    <row r="948" spans="1:17" ht="14.2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</row>
    <row r="949" spans="1:17" ht="14.2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</row>
    <row r="950" spans="1:17" ht="14.2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</row>
    <row r="951" spans="1:17" ht="14.2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</row>
    <row r="952" spans="1:17" ht="14.2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</row>
    <row r="953" spans="1:17" ht="14.2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</row>
    <row r="954" spans="1:17" ht="14.2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</row>
    <row r="955" spans="1:17" ht="14.2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</row>
    <row r="956" spans="1:17" ht="14.2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</row>
    <row r="957" spans="1:17" ht="14.2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</row>
    <row r="958" spans="1:17" ht="14.2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</row>
    <row r="959" spans="1:17" ht="14.2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</row>
    <row r="960" spans="1:17" ht="14.2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</row>
    <row r="961" spans="1:17" ht="14.2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</row>
    <row r="962" spans="1:17" ht="14.2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</row>
    <row r="963" spans="1:17" ht="14.2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</row>
    <row r="964" spans="1:17" ht="14.2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</row>
    <row r="965" spans="1:17" ht="14.2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</row>
    <row r="966" spans="1:17" ht="14.2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</row>
    <row r="967" spans="1:17" ht="14.2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</row>
    <row r="968" spans="1:17" ht="14.2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</row>
    <row r="969" spans="1:17" ht="14.2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</row>
    <row r="970" spans="1:17" ht="14.2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</row>
    <row r="971" spans="1:17" ht="14.2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</row>
    <row r="972" spans="1:17" ht="14.2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</row>
    <row r="973" spans="1:17" ht="14.2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</row>
    <row r="974" spans="1:17" ht="14.2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</row>
    <row r="975" spans="1:17" ht="14.2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</row>
    <row r="976" spans="1:17" ht="14.2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</row>
    <row r="977" spans="1:17" ht="14.2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</row>
    <row r="978" spans="1:17" ht="14.2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</row>
    <row r="979" spans="1:17" ht="14.2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</row>
    <row r="980" spans="1:17" ht="14.2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</row>
    <row r="981" spans="1:17" ht="14.2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</row>
    <row r="982" spans="1:17" ht="14.2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</row>
    <row r="983" spans="1:17" ht="14.2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</row>
    <row r="984" spans="1:17" ht="14.2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</row>
    <row r="985" spans="1:17" ht="14.2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</row>
    <row r="986" spans="1:17" ht="14.2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</row>
    <row r="987" spans="1:17" ht="14.2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</row>
    <row r="988" spans="1:17" ht="14.2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</row>
    <row r="989" spans="1:17" ht="14.2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</row>
    <row r="990" spans="1:17" ht="14.2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</row>
    <row r="991" spans="1:17" ht="14.2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</row>
    <row r="992" spans="1:17" ht="14.2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</row>
    <row r="993" spans="1:17" ht="14.2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</row>
    <row r="994" spans="1:17" ht="14.2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</row>
    <row r="995" spans="1:17" ht="14.2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</row>
    <row r="996" spans="1:17" ht="14.2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</row>
    <row r="997" spans="1:17" ht="14.2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</row>
    <row r="998" spans="1:17" ht="14.2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</row>
    <row r="999" spans="1:17" ht="14.2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</row>
    <row r="1000" spans="1:17" ht="14.2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</row>
    <row r="1001" spans="1:17" ht="14.2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</row>
    <row r="1002" spans="1:17" ht="14.2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</row>
    <row r="1003" spans="1:17" ht="14.25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</row>
    <row r="1004" spans="1:17" ht="14.2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</row>
    <row r="1005" spans="1:17" ht="14.25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</row>
    <row r="1006" spans="1:17" ht="14.25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</row>
    <row r="1007" spans="1:17" ht="14.25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</row>
    <row r="1008" spans="1:17" ht="14.25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</row>
    <row r="1009" spans="1:17" ht="14.25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</row>
    <row r="1010" spans="1:17" ht="14.25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</row>
    <row r="1011" spans="1:17" ht="14.25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</row>
    <row r="1012" spans="1:17" ht="14.25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</row>
    <row r="1013" spans="1:17" ht="14.25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</row>
    <row r="1014" spans="1:17" ht="14.25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</row>
    <row r="1015" spans="1:17" ht="14.25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</row>
    <row r="1016" spans="1:17" ht="14.25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</row>
    <row r="1017" spans="1:17" ht="14.25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</row>
    <row r="1018" spans="1:17" ht="14.25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</row>
    <row r="1019" spans="1:17" ht="14.25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</row>
    <row r="1020" spans="1:17" ht="14.25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</row>
    <row r="1021" spans="1:17" ht="14.25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</row>
    <row r="1022" spans="1:17" ht="14.25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</row>
    <row r="1023" spans="1:17" ht="14.25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</row>
    <row r="1024" spans="1:17" ht="14.25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</row>
    <row r="1025" spans="1:17" ht="14.25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</row>
    <row r="1026" spans="1:17" ht="14.25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</row>
    <row r="1027" spans="1:17" ht="14.25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</row>
    <row r="1028" spans="1:17" ht="14.25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</row>
    <row r="1029" spans="1:17" ht="14.25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</row>
    <row r="1030" spans="1:17" ht="14.25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</row>
    <row r="1031" spans="1:17" ht="14.25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</row>
    <row r="1032" spans="1:17" ht="14.25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</row>
    <row r="1033" spans="1:17" ht="14.25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</row>
    <row r="1034" spans="1:17" ht="14.25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</row>
    <row r="1035" spans="1:17" ht="14.25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</row>
    <row r="1036" spans="1:17" ht="14.25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</row>
    <row r="1037" spans="1:17" ht="14.25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</row>
    <row r="1038" spans="1:17" ht="14.25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</row>
    <row r="1039" spans="1:17" ht="14.25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</row>
    <row r="1040" spans="1:17" ht="14.25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</row>
    <row r="1041" spans="1:17" ht="14.25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</row>
    <row r="1042" spans="1:17" ht="14.25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</row>
    <row r="1043" spans="1:17" ht="14.25">
      <c r="A1043" s="24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</row>
    <row r="1044" spans="1:17" ht="14.25">
      <c r="A1044" s="24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</row>
    <row r="1045" spans="1:17" ht="14.25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</row>
    <row r="1046" spans="1:17" ht="14.25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</row>
    <row r="1047" spans="1:17" ht="14.25">
      <c r="A1047" s="24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</row>
    <row r="1048" spans="1:17" ht="14.25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</row>
    <row r="1049" spans="1:17" ht="14.25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</row>
    <row r="1050" spans="1:17" ht="14.25">
      <c r="A1050" s="24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</row>
    <row r="1051" spans="1:17" ht="14.25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</row>
    <row r="1052" spans="1:17" ht="14.25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</row>
    <row r="1053" spans="1:17" ht="14.25">
      <c r="A1053" s="24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</row>
    <row r="1054" spans="1:17" ht="14.25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</row>
    <row r="1055" spans="1:17" ht="14.25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</row>
    <row r="1056" spans="1:17" ht="14.25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</row>
    <row r="1057" spans="1:17" ht="14.25">
      <c r="A1057" s="24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</row>
    <row r="1058" spans="1:17" ht="14.25">
      <c r="A1058" s="24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</row>
    <row r="1059" spans="1:17" ht="14.25">
      <c r="A1059" s="24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</row>
    <row r="1060" spans="1:17" ht="14.25">
      <c r="A1060" s="2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</row>
    <row r="1061" spans="1:17" ht="14.25">
      <c r="A1061" s="2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</row>
    <row r="1062" spans="1:17" ht="14.25">
      <c r="A1062" s="24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</row>
    <row r="1063" spans="1:17" ht="14.25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</row>
    <row r="1064" spans="1:17" ht="14.25">
      <c r="A1064" s="24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</row>
    <row r="1065" spans="1:17" ht="14.25">
      <c r="A1065" s="24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</row>
    <row r="1066" spans="1:17" ht="14.25">
      <c r="A1066" s="24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</row>
    <row r="1067" spans="1:17" ht="14.25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</row>
    <row r="1068" spans="1:17" ht="14.25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</row>
    <row r="1069" spans="1:17" ht="14.25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</row>
    <row r="1070" spans="1:17" ht="14.25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</row>
    <row r="1071" spans="1:17" ht="14.25">
      <c r="A1071" s="24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</row>
    <row r="1072" spans="1:17" ht="14.25">
      <c r="A1072" s="24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</row>
    <row r="1073" spans="1:17" ht="14.25">
      <c r="A1073" s="24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</row>
    <row r="1074" spans="1:17" ht="14.25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</row>
    <row r="1075" spans="1:17" ht="14.25">
      <c r="A1075" s="24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</row>
    <row r="1076" spans="1:17" ht="14.25">
      <c r="A1076" s="24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</row>
    <row r="1077" spans="1:17" ht="14.25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</row>
    <row r="1078" spans="1:17" ht="14.25">
      <c r="A1078" s="24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</row>
    <row r="1079" spans="1:17" ht="14.25">
      <c r="A1079" s="24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</row>
    <row r="1080" spans="1:17" ht="14.25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</row>
    <row r="1081" spans="1:17" ht="14.25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</row>
    <row r="1082" spans="1:17" ht="14.25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</row>
    <row r="1083" spans="1:17" ht="14.25">
      <c r="A1083" s="24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</row>
    <row r="1084" spans="1:17" ht="14.25">
      <c r="A1084" s="24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</row>
    <row r="1085" spans="1:17" ht="14.25">
      <c r="A1085" s="24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</row>
    <row r="1086" spans="1:17" ht="14.25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</row>
    <row r="1087" spans="1:17" ht="14.25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</row>
    <row r="1088" spans="1:17" ht="14.25">
      <c r="A1088" s="24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</row>
    <row r="1089" spans="1:17" ht="14.25">
      <c r="A1089" s="24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</row>
    <row r="1090" spans="1:17" ht="14.25">
      <c r="A1090" s="24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</row>
    <row r="1091" spans="1:17" ht="14.25">
      <c r="A1091" s="24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</row>
    <row r="1092" spans="1:17" ht="14.25">
      <c r="A1092" s="24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</row>
    <row r="1093" spans="1:17" ht="14.25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</row>
    <row r="1094" spans="1:17" ht="14.25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</row>
    <row r="1095" spans="1:17" ht="14.25">
      <c r="A1095" s="24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</row>
    <row r="1096" spans="1:17" ht="14.25">
      <c r="A1096" s="24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</row>
    <row r="1097" spans="1:17" ht="14.25">
      <c r="A1097" s="24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</row>
    <row r="1098" spans="1:17" ht="14.25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</row>
    <row r="1099" spans="1:17" ht="14.25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</row>
    <row r="1100" spans="1:17" ht="14.25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</row>
    <row r="1101" spans="1:17" ht="14.25">
      <c r="A1101" s="24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</row>
    <row r="1102" spans="1:17" ht="14.25">
      <c r="A1102" s="24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</row>
    <row r="1103" spans="1:17" ht="14.25">
      <c r="A1103" s="24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</row>
    <row r="1104" spans="1:17" ht="14.25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</row>
    <row r="1105" spans="1:17" ht="14.25">
      <c r="A1105" s="24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</row>
    <row r="1106" spans="1:17" ht="14.25">
      <c r="A1106" s="24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</row>
    <row r="1107" spans="1:17" ht="14.25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</row>
    <row r="1108" spans="1:17" ht="14.25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</row>
    <row r="1109" spans="1:17" ht="14.25">
      <c r="A1109" s="24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</row>
    <row r="1110" spans="1:17" ht="14.25">
      <c r="A1110" s="24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</row>
    <row r="1111" spans="1:17" ht="14.25">
      <c r="A1111" s="24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</row>
    <row r="1112" spans="1:17" ht="14.25">
      <c r="A1112" s="24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</row>
    <row r="1113" spans="1:17" ht="14.25">
      <c r="A1113" s="24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</row>
    <row r="1114" spans="1:17" ht="14.25">
      <c r="A1114" s="24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</row>
    <row r="1115" spans="1:17" ht="14.25">
      <c r="A1115" s="24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</row>
    <row r="1116" spans="1:17" ht="14.25">
      <c r="A1116" s="24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</row>
    <row r="1117" spans="1:17" ht="14.25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</row>
    <row r="1118" spans="1:17" ht="14.25">
      <c r="A1118" s="24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</row>
    <row r="1119" spans="1:17" ht="14.25">
      <c r="A1119" s="24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</row>
    <row r="1120" spans="1:17" ht="14.25">
      <c r="A1120" s="24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</row>
    <row r="1121" spans="1:17" ht="14.25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</row>
    <row r="1122" spans="1:17" ht="14.25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</row>
    <row r="1123" spans="1:17" ht="14.25">
      <c r="A1123" s="24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</row>
    <row r="1124" spans="1:17" ht="14.25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</row>
    <row r="1125" spans="1:17" ht="14.25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</row>
    <row r="1126" spans="1:17" ht="14.25">
      <c r="A1126" s="24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</row>
    <row r="1127" spans="1:17" ht="14.25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</row>
    <row r="1128" spans="1:17" ht="14.25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</row>
    <row r="1129" spans="1:17" ht="14.25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</row>
    <row r="1130" spans="1:17" ht="14.25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</row>
    <row r="1131" spans="1:17" ht="14.25">
      <c r="A1131" s="24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</row>
    <row r="1132" spans="1:17" ht="14.25">
      <c r="A1132" s="24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</row>
    <row r="1133" spans="1:17" ht="14.25">
      <c r="A1133" s="24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</row>
    <row r="1134" spans="1:17" ht="14.25">
      <c r="A1134" s="24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</row>
    <row r="1135" spans="1:17" ht="14.25">
      <c r="A1135" s="24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</row>
    <row r="1136" spans="1:17" ht="14.25">
      <c r="A1136" s="24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</row>
    <row r="1137" spans="1:17" ht="14.25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</row>
    <row r="1138" spans="1:17" ht="14.25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</row>
    <row r="1139" spans="1:17" ht="14.25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</row>
    <row r="1140" spans="1:17" ht="14.25">
      <c r="A1140" s="24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</row>
    <row r="1141" spans="1:17" ht="14.25">
      <c r="A1141" s="24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</row>
    <row r="1142" spans="1:17" ht="14.25">
      <c r="A1142" s="24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</row>
    <row r="1143" spans="1:17" ht="14.25">
      <c r="A1143" s="24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</row>
    <row r="1144" spans="1:17" ht="14.25">
      <c r="A1144" s="24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</row>
    <row r="1145" spans="1:17" ht="14.25">
      <c r="A1145" s="24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</row>
    <row r="1146" spans="1:17" ht="14.25">
      <c r="A1146" s="24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</row>
    <row r="1147" spans="1:17" ht="14.25">
      <c r="A1147" s="24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</row>
    <row r="1148" spans="1:17" ht="14.25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</row>
    <row r="1149" spans="1:17" ht="14.25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</row>
    <row r="1150" spans="1:17" ht="14.25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</row>
    <row r="1151" spans="1:17" ht="14.25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</row>
    <row r="1152" spans="1:17" ht="14.25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</row>
    <row r="1153" spans="1:17" ht="14.25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</row>
    <row r="1154" spans="1:17" ht="14.25">
      <c r="A1154" s="24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</row>
    <row r="1155" spans="1:17" ht="14.25">
      <c r="A1155" s="24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</row>
    <row r="1156" spans="1:17" ht="14.25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</row>
    <row r="1157" spans="1:17" ht="14.25">
      <c r="A1157" s="24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</row>
    <row r="1158" spans="1:17" ht="14.25">
      <c r="A1158" s="24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</row>
    <row r="1159" spans="1:17" ht="14.25">
      <c r="A1159" s="24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</row>
    <row r="1160" spans="1:17" ht="14.25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</row>
    <row r="1161" spans="1:17" ht="14.25">
      <c r="A1161" s="24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</row>
    <row r="1162" spans="1:17" ht="14.25">
      <c r="A1162" s="24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</row>
    <row r="1163" spans="1:17" ht="14.25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</row>
    <row r="1164" spans="1:17" ht="14.25">
      <c r="A1164" s="24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</row>
    <row r="1165" spans="1:17" ht="14.25">
      <c r="A1165" s="24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</row>
    <row r="1166" spans="1:17" ht="14.25">
      <c r="A1166" s="2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</row>
    <row r="1167" spans="1:17" ht="14.25">
      <c r="A1167" s="2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</row>
    <row r="1168" spans="1:17" ht="14.25">
      <c r="A1168" s="2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</row>
    <row r="1169" spans="1:17" ht="14.25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</row>
    <row r="1170" spans="1:17" ht="14.25">
      <c r="A1170" s="24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</row>
    <row r="1171" spans="1:17" ht="14.25">
      <c r="A1171" s="24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</row>
    <row r="1172" spans="1:17" ht="14.25">
      <c r="A1172" s="24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</row>
    <row r="1173" spans="1:17" ht="14.25">
      <c r="A1173" s="2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</row>
    <row r="1174" spans="1:17" ht="14.25">
      <c r="A1174" s="2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</row>
    <row r="1175" spans="1:17" ht="14.25">
      <c r="A1175" s="24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</row>
    <row r="1176" spans="1:17" ht="14.25">
      <c r="A1176" s="24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</row>
    <row r="1177" spans="1:17" ht="14.25">
      <c r="A1177" s="24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</row>
    <row r="1178" spans="1:17" ht="14.25">
      <c r="A1178" s="24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</row>
    <row r="1179" spans="1:17" ht="14.25">
      <c r="A1179" s="24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</row>
    <row r="1180" spans="1:17" ht="14.25">
      <c r="A1180" s="2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</row>
    <row r="1181" spans="1:17" ht="14.25">
      <c r="A1181" s="2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</row>
    <row r="1182" spans="1:17" ht="14.25">
      <c r="A1182" s="24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</row>
    <row r="1183" spans="1:17" ht="14.25">
      <c r="A1183" s="24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</row>
    <row r="1184" spans="1:17" ht="14.25">
      <c r="A1184" s="2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</row>
    <row r="1185" spans="1:17" ht="14.25">
      <c r="A1185" s="2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</row>
    <row r="1186" spans="1:17" ht="14.25">
      <c r="A1186" s="2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</row>
    <row r="1187" spans="1:17" ht="14.25">
      <c r="A1187" s="2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</row>
    <row r="1188" spans="1:17" ht="14.25">
      <c r="A1188" s="24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</row>
    <row r="1189" spans="1:17" ht="14.25">
      <c r="A1189" s="24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</row>
    <row r="1190" spans="1:17" ht="14.25">
      <c r="A1190" s="24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</row>
    <row r="1191" spans="1:17" ht="14.25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</row>
    <row r="1192" spans="1:17" ht="14.25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</row>
    <row r="1193" spans="1:17" ht="14.25">
      <c r="A1193" s="24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</row>
    <row r="1194" spans="1:17" ht="14.25">
      <c r="A1194" s="24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</row>
    <row r="1195" spans="1:17" ht="14.25">
      <c r="A1195" s="24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</row>
    <row r="1196" spans="1:17" ht="14.25">
      <c r="A1196" s="24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</row>
    <row r="1197" spans="1:17" ht="14.25">
      <c r="A1197" s="24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</row>
    <row r="1198" spans="1:17" ht="14.25">
      <c r="A1198" s="24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</row>
    <row r="1199" spans="1:17" ht="14.25">
      <c r="A1199" s="24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</row>
    <row r="1200" spans="1:17" ht="14.25">
      <c r="A1200" s="24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</row>
    <row r="1201" spans="1:17" ht="14.25">
      <c r="A1201" s="24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</row>
    <row r="1202" spans="1:17" ht="14.25">
      <c r="A1202" s="24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</row>
    <row r="1203" spans="1:17" ht="14.25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</row>
    <row r="1204" spans="1:17" ht="14.25">
      <c r="A1204" s="24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</row>
    <row r="1205" spans="1:17" ht="14.25">
      <c r="A1205" s="24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</row>
    <row r="1206" spans="1:17" ht="14.25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</row>
    <row r="1207" spans="1:17" ht="14.25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</row>
    <row r="1208" spans="1:17" ht="14.25">
      <c r="A1208" s="24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</row>
    <row r="1209" spans="1:17" ht="14.25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</row>
    <row r="1210" spans="1:17" ht="14.25">
      <c r="A1210" s="24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</row>
    <row r="1211" spans="1:17" ht="14.25">
      <c r="A1211" s="24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</row>
    <row r="1212" spans="1:17" ht="14.25">
      <c r="A1212" s="24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</row>
    <row r="1213" spans="1:17" ht="14.25">
      <c r="A1213" s="24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</row>
    <row r="1214" spans="1:17" ht="14.25">
      <c r="A1214" s="24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</row>
    <row r="1215" spans="1:17" ht="14.25">
      <c r="A1215" s="24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</row>
    <row r="1216" spans="1:17" ht="14.25">
      <c r="A1216" s="24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</row>
    <row r="1217" spans="1:17" ht="14.25">
      <c r="A1217" s="24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</row>
    <row r="1218" spans="1:17" ht="14.25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</row>
    <row r="1219" spans="1:17" ht="14.25">
      <c r="A1219" s="24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</row>
    <row r="1220" spans="1:17" ht="14.25">
      <c r="A1220" s="24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</row>
    <row r="1221" spans="1:17" ht="14.25">
      <c r="A1221" s="24"/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</row>
    <row r="1222" spans="1:17" ht="14.25">
      <c r="A1222" s="24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</row>
    <row r="1223" spans="1:17" ht="14.25">
      <c r="A1223" s="24"/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</row>
    <row r="1224" spans="1:17" ht="14.25">
      <c r="A1224" s="24"/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</row>
    <row r="1225" spans="1:17" ht="14.25">
      <c r="A1225" s="24"/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</row>
    <row r="1226" spans="1:17" ht="14.25">
      <c r="A1226" s="24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</row>
    <row r="1227" spans="1:17" ht="14.25">
      <c r="A1227" s="24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</row>
    <row r="1228" spans="1:17" ht="14.25">
      <c r="A1228" s="24"/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</row>
    <row r="1229" spans="1:17" ht="14.25">
      <c r="A1229" s="24"/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</row>
    <row r="1230" spans="1:17" ht="14.25">
      <c r="A1230" s="24"/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</row>
    <row r="1231" spans="1:17" ht="14.25">
      <c r="A1231" s="24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</row>
    <row r="1232" spans="1:17" ht="14.25">
      <c r="A1232" s="24"/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</row>
    <row r="1233" spans="1:17" ht="14.25">
      <c r="A1233" s="24"/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</row>
    <row r="1234" spans="1:17" ht="14.25">
      <c r="A1234" s="24"/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</row>
    <row r="1235" spans="1:17" ht="14.25">
      <c r="A1235" s="24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</row>
    <row r="1236" spans="1:17" ht="14.25">
      <c r="A1236" s="24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</row>
    <row r="1237" spans="1:17" ht="14.25">
      <c r="A1237" s="24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</row>
    <row r="1238" spans="1:17" ht="14.25">
      <c r="A1238" s="24"/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</row>
    <row r="1239" spans="1:17" ht="14.25">
      <c r="A1239" s="24"/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</row>
    <row r="1240" spans="1:17" ht="14.25">
      <c r="A1240" s="24"/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</row>
    <row r="1241" spans="1:17" ht="14.25">
      <c r="A1241" s="24"/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</row>
    <row r="1242" spans="1:17" ht="14.25">
      <c r="A1242" s="24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</row>
    <row r="1243" spans="1:17" ht="14.25">
      <c r="A1243" s="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</row>
    <row r="1244" spans="1:17" ht="14.25">
      <c r="A1244" s="24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</row>
    <row r="1245" spans="1:17" ht="14.25">
      <c r="A1245" s="24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</row>
    <row r="1246" spans="1:17" ht="14.25">
      <c r="A1246" s="24"/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</row>
    <row r="1247" spans="1:17" ht="14.25">
      <c r="A1247" s="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</row>
    <row r="1248" spans="1:17" ht="14.25">
      <c r="A1248" s="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</row>
    <row r="1249" spans="1:17" ht="14.25">
      <c r="A1249" s="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</row>
    <row r="1250" spans="1:17" ht="14.25">
      <c r="A1250" s="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</row>
    <row r="1251" spans="1:17" ht="14.25">
      <c r="A1251" s="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</row>
    <row r="1252" spans="1:17" ht="14.25">
      <c r="A1252" s="24"/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</row>
    <row r="1253" spans="1:17" ht="14.25">
      <c r="A1253" s="24"/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</row>
    <row r="1254" spans="1:17" ht="14.25">
      <c r="A1254" s="24"/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</row>
    <row r="1255" spans="1:17" ht="14.25">
      <c r="A1255" s="24"/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</row>
    <row r="1256" spans="1:17" ht="14.25">
      <c r="A1256" s="24"/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</row>
    <row r="1257" spans="1:17" ht="14.25">
      <c r="A1257" s="24"/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</row>
    <row r="1258" spans="1:17" ht="14.25">
      <c r="A1258" s="24"/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</row>
    <row r="1259" spans="1:17" ht="14.25">
      <c r="A1259" s="24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</row>
    <row r="1260" spans="1:17" ht="14.25">
      <c r="A1260" s="24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</row>
    <row r="1261" spans="1:17" ht="14.25">
      <c r="A1261" s="24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</row>
    <row r="1262" spans="1:17" ht="14.25">
      <c r="A1262" s="24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</row>
    <row r="1263" spans="1:17" ht="14.25">
      <c r="A1263" s="24"/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</row>
    <row r="1264" spans="1:17" ht="14.25">
      <c r="A1264" s="24"/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</row>
    <row r="1265" spans="1:17" ht="14.25">
      <c r="A1265" s="24"/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</row>
    <row r="1266" spans="1:17" ht="14.25">
      <c r="A1266" s="24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</row>
    <row r="1267" spans="1:17" ht="14.25">
      <c r="A1267" s="24"/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</row>
    <row r="1268" spans="1:17" ht="14.25">
      <c r="A1268" s="24"/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</row>
    <row r="1269" spans="1:17" ht="14.25">
      <c r="A1269" s="24"/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</row>
    <row r="1270" spans="1:17" ht="14.25">
      <c r="A1270" s="24"/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</row>
    <row r="1271" spans="1:17" ht="14.25">
      <c r="A1271" s="24"/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</row>
    <row r="1272" spans="1:17" ht="14.25">
      <c r="A1272" s="24"/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</row>
    <row r="1273" spans="1:17" ht="14.25">
      <c r="A1273" s="24"/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</row>
    <row r="1274" spans="1:17" ht="14.25">
      <c r="A1274" s="24"/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</row>
    <row r="1275" spans="1:17" ht="14.25">
      <c r="A1275" s="24"/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</row>
    <row r="1276" spans="1:17" ht="14.25">
      <c r="A1276" s="24"/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</row>
    <row r="1277" spans="1:17" ht="14.25">
      <c r="A1277" s="24"/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</row>
    <row r="1278" spans="1:17" ht="14.25">
      <c r="A1278" s="24"/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</row>
    <row r="1279" spans="1:17" ht="14.25">
      <c r="A1279" s="24"/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</row>
    <row r="1280" spans="1:17" ht="14.25">
      <c r="A1280" s="24"/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</row>
    <row r="1281" spans="1:17" ht="14.25">
      <c r="A1281" s="24"/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</row>
    <row r="1282" spans="1:17" ht="14.25">
      <c r="A1282" s="24"/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</row>
    <row r="1283" spans="1:17" ht="14.25">
      <c r="A1283" s="24"/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</row>
    <row r="1284" spans="1:17" ht="14.25">
      <c r="A1284" s="24"/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</row>
    <row r="1285" spans="1:17" ht="14.25">
      <c r="A1285" s="24"/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</row>
    <row r="1286" spans="1:17" ht="14.25">
      <c r="A1286" s="24"/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</row>
    <row r="1287" spans="1:17" ht="14.25">
      <c r="A1287" s="24"/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</row>
    <row r="1288" spans="1:17" ht="14.25">
      <c r="A1288" s="24"/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</row>
    <row r="1289" spans="1:17" ht="14.25">
      <c r="A1289" s="24"/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</row>
    <row r="1290" spans="1:17" ht="14.25">
      <c r="A1290" s="24"/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</row>
    <row r="1291" spans="1:17" ht="14.25">
      <c r="A1291" s="24"/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</row>
    <row r="1292" spans="1:17" ht="14.25">
      <c r="A1292" s="24"/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</row>
    <row r="1293" spans="1:17" ht="14.25">
      <c r="A1293" s="24"/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</row>
    <row r="1294" spans="1:17" ht="14.25">
      <c r="A1294" s="24"/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</row>
    <row r="1295" spans="1:17" ht="14.25">
      <c r="A1295" s="24"/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</row>
    <row r="1296" spans="1:17" ht="14.25">
      <c r="A1296" s="24"/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</row>
    <row r="1297" spans="1:17" ht="14.25">
      <c r="A1297" s="24"/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</row>
    <row r="1298" spans="1:17" ht="14.25">
      <c r="A1298" s="24"/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</row>
    <row r="1299" spans="1:17" ht="14.25">
      <c r="A1299" s="24"/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</row>
    <row r="1300" spans="1:17" ht="14.25">
      <c r="A1300" s="24"/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</row>
    <row r="1301" spans="1:17" ht="14.25">
      <c r="A1301" s="24"/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</row>
    <row r="1302" spans="1:17" ht="14.25">
      <c r="A1302" s="24"/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</row>
    <row r="1303" spans="1:17" ht="14.25">
      <c r="A1303" s="24"/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</row>
    <row r="1304" spans="1:17" ht="14.25">
      <c r="A1304" s="24"/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</row>
    <row r="1305" spans="1:17" ht="14.25">
      <c r="A1305" s="24"/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</row>
    <row r="1306" spans="1:17" ht="14.25">
      <c r="A1306" s="24"/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</row>
    <row r="1307" spans="1:17" ht="14.25">
      <c r="A1307" s="24"/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</row>
    <row r="1308" spans="1:17" ht="14.25">
      <c r="A1308" s="24"/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</row>
    <row r="1309" spans="1:17" ht="14.25">
      <c r="A1309" s="24"/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</row>
    <row r="1310" spans="1:17" ht="14.25">
      <c r="A1310" s="24"/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</row>
    <row r="1311" spans="1:17" ht="14.25">
      <c r="A1311" s="24"/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</row>
    <row r="1312" spans="1:17" ht="14.25">
      <c r="A1312" s="24"/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</row>
    <row r="1313" spans="1:17" ht="14.25">
      <c r="A1313" s="24"/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</row>
    <row r="1314" spans="1:17" ht="14.25">
      <c r="A1314" s="24"/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</row>
    <row r="1315" spans="1:17" ht="14.25">
      <c r="A1315" s="24"/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</row>
    <row r="1316" spans="1:17" ht="14.25">
      <c r="A1316" s="24"/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</row>
    <row r="1317" spans="1:17" ht="14.25">
      <c r="A1317" s="24"/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</row>
    <row r="1318" spans="1:17" ht="14.25">
      <c r="A1318" s="24"/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</row>
    <row r="1319" spans="1:17" ht="14.25">
      <c r="A1319" s="24"/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</row>
    <row r="1320" spans="1:17" ht="14.25">
      <c r="A1320" s="24"/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</row>
    <row r="1321" spans="1:17" ht="14.25">
      <c r="A1321" s="24"/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</row>
    <row r="1322" spans="1:17" ht="14.25">
      <c r="A1322" s="24"/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</row>
    <row r="1323" spans="1:17" ht="14.25">
      <c r="A1323" s="24"/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</row>
    <row r="1324" spans="1:17" ht="14.25">
      <c r="A1324" s="24"/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</row>
    <row r="1325" spans="1:17" ht="14.25">
      <c r="A1325" s="24"/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</row>
    <row r="1326" spans="1:17" ht="14.25">
      <c r="A1326" s="24"/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</row>
    <row r="1327" spans="1:17" ht="14.25">
      <c r="A1327" s="24"/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</row>
    <row r="1328" spans="1:17" ht="14.25">
      <c r="A1328" s="24"/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</row>
    <row r="1329" spans="1:17" ht="14.25">
      <c r="A1329" s="24"/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</row>
    <row r="1330" spans="1:17" ht="14.25">
      <c r="A1330" s="24"/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</row>
    <row r="1331" spans="1:17" ht="14.25">
      <c r="A1331" s="24"/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</row>
    <row r="1332" spans="1:17" ht="14.25">
      <c r="A1332" s="24"/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</row>
    <row r="1333" spans="1:17" ht="14.25">
      <c r="A1333" s="24"/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</row>
    <row r="1334" spans="1:17" ht="14.25">
      <c r="A1334" s="24"/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</row>
    <row r="1335" spans="1:17" ht="14.25">
      <c r="A1335" s="24"/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</row>
    <row r="1336" spans="1:17" ht="14.25">
      <c r="A1336" s="24"/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</row>
    <row r="1337" spans="1:17" ht="14.25">
      <c r="A1337" s="24"/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</row>
    <row r="1338" spans="1:17" ht="14.25">
      <c r="A1338" s="24"/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</row>
    <row r="1339" spans="1:17" ht="14.25">
      <c r="A1339" s="24"/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</row>
    <row r="1340" spans="1:17" ht="14.25">
      <c r="A1340" s="24"/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</row>
    <row r="1341" spans="1:17" ht="14.25">
      <c r="A1341" s="24"/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</row>
    <row r="1342" spans="1:17" ht="14.25">
      <c r="A1342" s="24"/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</row>
    <row r="1343" spans="1:17" ht="14.25">
      <c r="A1343" s="24"/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</row>
    <row r="1344" spans="1:17" ht="14.25">
      <c r="A1344" s="24"/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</row>
    <row r="1345" spans="1:17" ht="14.25">
      <c r="A1345" s="24"/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</row>
    <row r="1346" spans="1:17" ht="14.25">
      <c r="A1346" s="24"/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</row>
    <row r="1347" spans="1:17" ht="14.25">
      <c r="A1347" s="24"/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</row>
    <row r="1348" spans="1:17" ht="14.25">
      <c r="A1348" s="24"/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</row>
    <row r="1349" spans="1:17" ht="14.25">
      <c r="A1349" s="24"/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</row>
    <row r="1350" spans="1:17" ht="14.25">
      <c r="A1350" s="24"/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</row>
    <row r="1351" spans="1:17" ht="14.25">
      <c r="A1351" s="24"/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</row>
    <row r="1352" spans="1:17" ht="14.25">
      <c r="A1352" s="24"/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</row>
    <row r="1353" spans="1:17" ht="14.25">
      <c r="A1353" s="24"/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</row>
    <row r="1354" spans="1:17" ht="14.25">
      <c r="A1354" s="24"/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</row>
    <row r="1355" spans="1:17" ht="14.25">
      <c r="A1355" s="24"/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</row>
    <row r="1356" spans="1:17" ht="14.25">
      <c r="A1356" s="24"/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</row>
    <row r="1357" spans="1:17" ht="14.25">
      <c r="A1357" s="24"/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</row>
    <row r="1358" spans="1:17" ht="14.25">
      <c r="A1358" s="24"/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</row>
    <row r="1359" spans="1:17" ht="14.25">
      <c r="A1359" s="24"/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</row>
    <row r="1360" spans="1:17" ht="14.25">
      <c r="A1360" s="24"/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</row>
    <row r="1361" spans="1:17" ht="14.25">
      <c r="A1361" s="24"/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</row>
    <row r="1362" spans="1:17" ht="14.25">
      <c r="A1362" s="24"/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</row>
    <row r="1363" spans="1:17" ht="14.25">
      <c r="A1363" s="24"/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</row>
    <row r="1364" spans="1:17" ht="14.25">
      <c r="A1364" s="24"/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</row>
    <row r="1365" spans="1:17" ht="14.25">
      <c r="A1365" s="24"/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</row>
    <row r="1366" spans="1:17" ht="14.25">
      <c r="A1366" s="24"/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</row>
    <row r="1367" spans="1:17" ht="14.25">
      <c r="A1367" s="24"/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</row>
    <row r="1368" spans="1:17" ht="14.25">
      <c r="A1368" s="24"/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</row>
    <row r="1369" spans="1:17" ht="14.25">
      <c r="A1369" s="24"/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</row>
    <row r="1370" spans="1:17" ht="14.25">
      <c r="A1370" s="24"/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</row>
    <row r="1371" spans="1:17" ht="14.25">
      <c r="A1371" s="24"/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</row>
    <row r="1372" spans="1:17" ht="14.25">
      <c r="A1372" s="24"/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</row>
    <row r="1373" spans="1:17" ht="14.25">
      <c r="A1373" s="24"/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</row>
    <row r="1374" spans="1:17" ht="14.25">
      <c r="A1374" s="24"/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</row>
    <row r="1375" spans="1:17" ht="14.25">
      <c r="A1375" s="24"/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</row>
    <row r="1376" spans="1:17" ht="14.25">
      <c r="A1376" s="24"/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</row>
    <row r="1377" spans="1:17" ht="14.25">
      <c r="A1377" s="24"/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</row>
    <row r="1378" spans="1:17" ht="14.25">
      <c r="A1378" s="24"/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</row>
    <row r="1379" spans="1:17" ht="14.25">
      <c r="A1379" s="24"/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</row>
    <row r="1380" spans="1:17" ht="14.25">
      <c r="A1380" s="24"/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</row>
    <row r="1381" spans="1:17" ht="14.25">
      <c r="A1381" s="24"/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</row>
    <row r="1382" spans="1:17" ht="14.25">
      <c r="A1382" s="24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</row>
    <row r="1383" spans="1:17" ht="14.25">
      <c r="A1383" s="24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</row>
    <row r="1384" spans="1:17" ht="14.25">
      <c r="A1384" s="24"/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</row>
    <row r="1385" spans="1:17" ht="14.25">
      <c r="A1385" s="24"/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</row>
    <row r="1386" spans="1:17" ht="14.25">
      <c r="A1386" s="24"/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</row>
    <row r="1387" spans="1:17" ht="14.25">
      <c r="A1387" s="24"/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</row>
    <row r="1388" spans="1:17" ht="14.25">
      <c r="A1388" s="24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</row>
    <row r="1389" spans="1:17" ht="14.25">
      <c r="A1389" s="24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</row>
    <row r="1390" spans="1:17" ht="14.25">
      <c r="A1390" s="24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</row>
    <row r="1391" spans="1:17" ht="14.25">
      <c r="A1391" s="24"/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</row>
    <row r="1392" spans="1:17" ht="14.25">
      <c r="A1392" s="24"/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</row>
    <row r="1393" spans="1:17" ht="14.25">
      <c r="A1393" s="24"/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</row>
    <row r="1394" spans="1:17" ht="14.25">
      <c r="A1394" s="24"/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</row>
    <row r="1395" spans="1:17" ht="14.25">
      <c r="A1395" s="24"/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</row>
    <row r="1396" spans="1:17" ht="14.25">
      <c r="A1396" s="24"/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</row>
    <row r="1397" spans="1:17" ht="14.25">
      <c r="A1397" s="24"/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</row>
    <row r="1398" spans="1:17" ht="14.25">
      <c r="A1398" s="24"/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</row>
    <row r="1399" spans="1:17" ht="14.25">
      <c r="A1399" s="24"/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</row>
    <row r="1400" spans="1:17" ht="14.25">
      <c r="A1400" s="24"/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</row>
    <row r="1401" spans="1:17" ht="14.25">
      <c r="A1401" s="24"/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</row>
    <row r="1402" spans="1:17" ht="14.25">
      <c r="A1402" s="24"/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</row>
    <row r="1403" spans="1:17" ht="14.25">
      <c r="A1403" s="24"/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</row>
    <row r="1404" spans="1:17" ht="14.25">
      <c r="A1404" s="24"/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</row>
    <row r="1405" spans="1:17" ht="14.25">
      <c r="A1405" s="24"/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</row>
    <row r="1406" spans="1:17" ht="14.25">
      <c r="A1406" s="24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</row>
    <row r="1407" spans="1:17" ht="14.25">
      <c r="A1407" s="24"/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</row>
    <row r="1408" spans="1:17" ht="14.25">
      <c r="A1408" s="24"/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</row>
    <row r="1409" spans="1:17" ht="14.25">
      <c r="A1409" s="24"/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</row>
    <row r="1410" spans="1:17" ht="14.25">
      <c r="A1410" s="24"/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</row>
    <row r="1411" spans="1:17" ht="14.25">
      <c r="A1411" s="24"/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</row>
    <row r="1412" spans="1:17" ht="14.25">
      <c r="A1412" s="24"/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</row>
    <row r="1413" spans="1:17" ht="14.25">
      <c r="A1413" s="24"/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</row>
    <row r="1414" spans="1:17" ht="14.25">
      <c r="A1414" s="24"/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</row>
    <row r="1415" spans="1:17" ht="14.25">
      <c r="A1415" s="24"/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</row>
    <row r="1416" spans="1:17" ht="14.25">
      <c r="A1416" s="24"/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</row>
    <row r="1417" spans="1:17" ht="14.25">
      <c r="A1417" s="24"/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</row>
    <row r="1418" spans="1:17" ht="14.25">
      <c r="A1418" s="24"/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</row>
    <row r="1419" spans="1:17" ht="14.25">
      <c r="A1419" s="24"/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</row>
    <row r="1420" spans="1:17" ht="14.25">
      <c r="A1420" s="24"/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</row>
    <row r="1421" spans="1:17" ht="14.25">
      <c r="A1421" s="24"/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</row>
    <row r="1422" spans="1:17" ht="14.25">
      <c r="A1422" s="24"/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</row>
    <row r="1423" spans="1:17" ht="14.25">
      <c r="A1423" s="24"/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</row>
    <row r="1424" spans="1:17" ht="14.25">
      <c r="A1424" s="24"/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</row>
    <row r="1425" spans="1:17" ht="14.25">
      <c r="A1425" s="24"/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</row>
    <row r="1426" spans="1:17" ht="14.25">
      <c r="A1426" s="24"/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</row>
    <row r="1427" spans="1:17" ht="14.25">
      <c r="A1427" s="24"/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</row>
    <row r="1428" spans="1:17" ht="14.25">
      <c r="A1428" s="24"/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</row>
    <row r="1429" spans="1:17" ht="14.25">
      <c r="A1429" s="24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</row>
    <row r="1430" spans="1:17" ht="14.25">
      <c r="A1430" s="24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</row>
    <row r="1431" spans="1:17" ht="14.25">
      <c r="A1431" s="24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</row>
    <row r="1432" spans="1:17" ht="14.25">
      <c r="A1432" s="24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</row>
    <row r="1433" spans="1:17" ht="14.25">
      <c r="A1433" s="24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</row>
    <row r="1434" spans="1:17" ht="14.25">
      <c r="A1434" s="24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</row>
    <row r="1435" spans="1:17" ht="14.25">
      <c r="A1435" s="24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</row>
    <row r="1436" spans="1:17" ht="14.25">
      <c r="A1436" s="24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</row>
    <row r="1437" spans="1:17" ht="14.25">
      <c r="A1437" s="24"/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</row>
    <row r="1438" spans="1:17" ht="14.25">
      <c r="A1438" s="24"/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</row>
    <row r="1439" spans="1:17" ht="14.25">
      <c r="A1439" s="24"/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</row>
    <row r="1440" spans="1:17" ht="14.25">
      <c r="A1440" s="24"/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</row>
    <row r="1441" spans="1:17" ht="14.25">
      <c r="A1441" s="24"/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</row>
    <row r="1442" spans="1:17" ht="14.25">
      <c r="A1442" s="24"/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</row>
    <row r="1443" spans="1:17" ht="14.25">
      <c r="A1443" s="24"/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</row>
    <row r="1444" spans="1:17" ht="14.25">
      <c r="A1444" s="24"/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</row>
    <row r="1445" spans="1:17" ht="14.25">
      <c r="A1445" s="24"/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</row>
    <row r="1446" spans="1:17" ht="14.25">
      <c r="A1446" s="24"/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</row>
    <row r="1447" spans="1:17" ht="14.25">
      <c r="A1447" s="24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</row>
    <row r="1448" spans="1:17" ht="14.25">
      <c r="A1448" s="24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</row>
    <row r="1449" spans="1:17" ht="14.25">
      <c r="A1449" s="24"/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</row>
    <row r="1450" spans="1:17" ht="14.25">
      <c r="A1450" s="24"/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</row>
    <row r="1451" spans="1:17" ht="14.25">
      <c r="A1451" s="24"/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</row>
    <row r="1452" spans="1:17" ht="14.25">
      <c r="A1452" s="24"/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</row>
    <row r="1453" spans="1:17" ht="14.25">
      <c r="A1453" s="24"/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</row>
    <row r="1454" spans="1:17" ht="14.25">
      <c r="A1454" s="24"/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</row>
    <row r="1455" spans="1:17" ht="14.25">
      <c r="A1455" s="24"/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</row>
    <row r="1456" spans="1:17" ht="14.25">
      <c r="A1456" s="24"/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</row>
    <row r="1457" spans="1:17" ht="14.25">
      <c r="A1457" s="24"/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</row>
    <row r="1458" spans="1:17" ht="14.25">
      <c r="A1458" s="24"/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</row>
    <row r="1459" spans="1:17" ht="14.25">
      <c r="A1459" s="24"/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</row>
    <row r="1460" spans="1:17" ht="14.25">
      <c r="A1460" s="24"/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</row>
    <row r="1461" spans="1:17" ht="14.25">
      <c r="A1461" s="24"/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</row>
    <row r="1462" spans="1:17" ht="14.25">
      <c r="A1462" s="24"/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</row>
    <row r="1463" spans="1:17" ht="14.25">
      <c r="A1463" s="24"/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</row>
    <row r="1464" spans="1:17" ht="14.25">
      <c r="A1464" s="24"/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</row>
    <row r="1465" spans="1:17" ht="14.25">
      <c r="A1465" s="24"/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</row>
    <row r="1466" spans="1:17" ht="14.25">
      <c r="A1466" s="24"/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</row>
    <row r="1467" spans="1:17" ht="14.25">
      <c r="A1467" s="24"/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</row>
    <row r="1468" spans="1:17" ht="14.25">
      <c r="A1468" s="24"/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</row>
    <row r="1469" spans="1:17" ht="14.25">
      <c r="A1469" s="24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</row>
    <row r="1470" spans="1:17" ht="14.25">
      <c r="A1470" s="24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</row>
    <row r="1471" spans="1:17" ht="14.25">
      <c r="A1471" s="24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</row>
    <row r="1472" spans="1:17" ht="14.25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</row>
    <row r="1473" spans="1:17" ht="14.25">
      <c r="A1473" s="24"/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</row>
    <row r="1474" spans="1:17" ht="14.25">
      <c r="A1474" s="24"/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</row>
    <row r="1475" spans="1:17" ht="14.25">
      <c r="A1475" s="24"/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</row>
    <row r="1476" spans="1:17" ht="14.25">
      <c r="A1476" s="24"/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</row>
    <row r="1477" spans="1:17" ht="14.25">
      <c r="A1477" s="24"/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</row>
    <row r="1478" spans="1:17" ht="14.25">
      <c r="A1478" s="24"/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</row>
    <row r="1479" spans="1:17" ht="14.25">
      <c r="A1479" s="24"/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</row>
    <row r="1480" spans="1:17" ht="14.25">
      <c r="A1480" s="24"/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</row>
    <row r="1481" spans="1:17" ht="14.25">
      <c r="A1481" s="24"/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</row>
    <row r="1482" spans="1:17" ht="14.25">
      <c r="A1482" s="24"/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</row>
    <row r="1483" spans="1:17" ht="14.25">
      <c r="A1483" s="24"/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</row>
    <row r="1484" spans="1:17" ht="14.25">
      <c r="A1484" s="24"/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</row>
    <row r="1485" spans="1:17" ht="14.25">
      <c r="A1485" s="24"/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</row>
    <row r="1486" spans="1:17" ht="14.25">
      <c r="A1486" s="24"/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</row>
    <row r="1487" spans="1:17" ht="14.25">
      <c r="A1487" s="24"/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</row>
    <row r="1488" spans="1:17" ht="14.25">
      <c r="A1488" s="24"/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</row>
    <row r="1489" spans="1:17" ht="14.25">
      <c r="A1489" s="24"/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</row>
    <row r="1490" spans="1:17" ht="14.25">
      <c r="A1490" s="24"/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</row>
    <row r="1491" spans="1:17" ht="14.25">
      <c r="A1491" s="24"/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</row>
    <row r="1492" spans="1:17" ht="14.25">
      <c r="A1492" s="24"/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</row>
    <row r="1493" spans="1:17" ht="14.25">
      <c r="A1493" s="24"/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</row>
    <row r="1494" spans="1:17" ht="14.25">
      <c r="A1494" s="24"/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</row>
    <row r="1495" spans="1:17" ht="14.25">
      <c r="A1495" s="24"/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</row>
    <row r="1496" spans="1:17" ht="14.25">
      <c r="A1496" s="24"/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</row>
    <row r="1497" spans="1:17" ht="14.25">
      <c r="A1497" s="24"/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</row>
    <row r="1498" spans="1:17" ht="14.25">
      <c r="A1498" s="24"/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</row>
    <row r="1499" spans="1:17" ht="14.25">
      <c r="A1499" s="24"/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</row>
    <row r="1500" spans="1:17" ht="14.25">
      <c r="A1500" s="24"/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</row>
    <row r="1501" spans="1:17" ht="14.25">
      <c r="A1501" s="24"/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</row>
    <row r="1502" spans="1:17" ht="14.25">
      <c r="A1502" s="24"/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</row>
    <row r="1503" spans="1:17" ht="14.25">
      <c r="A1503" s="24"/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</row>
    <row r="1504" spans="1:17" ht="14.25">
      <c r="A1504" s="24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</row>
    <row r="1505" spans="1:17" ht="14.25">
      <c r="A1505" s="24"/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</row>
    <row r="1506" spans="1:17" ht="14.25">
      <c r="A1506" s="24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</row>
    <row r="1507" spans="1:17" ht="14.25">
      <c r="A1507" s="24"/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</row>
    <row r="1508" spans="1:17" ht="14.25">
      <c r="A1508" s="24"/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</row>
    <row r="1509" spans="1:17" ht="14.25">
      <c r="A1509" s="24"/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</row>
    <row r="1510" spans="1:17" ht="14.25">
      <c r="A1510" s="24"/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</row>
    <row r="1511" spans="1:17" ht="14.25">
      <c r="A1511" s="24"/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</row>
    <row r="1512" spans="1:17" ht="14.25">
      <c r="A1512" s="24"/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</row>
    <row r="1513" spans="1:17" ht="14.25">
      <c r="A1513" s="24"/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</row>
    <row r="1514" spans="1:17" ht="14.25">
      <c r="A1514" s="24"/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</row>
    <row r="1515" spans="1:17" ht="14.25">
      <c r="A1515" s="24"/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</row>
    <row r="1516" spans="1:17" ht="14.25">
      <c r="A1516" s="24"/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</row>
    <row r="1517" spans="1:17" ht="14.25">
      <c r="A1517" s="24"/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</row>
    <row r="1518" spans="1:17" ht="14.25">
      <c r="A1518" s="24"/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</row>
    <row r="1519" spans="1:17" ht="14.25">
      <c r="A1519" s="24"/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</row>
    <row r="1520" spans="1:17" ht="14.25">
      <c r="A1520" s="24"/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</row>
    <row r="1521" spans="1:17" ht="14.25">
      <c r="A1521" s="24"/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</row>
    <row r="1522" spans="1:17" ht="14.25">
      <c r="A1522" s="24"/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</row>
    <row r="1523" spans="1:17" ht="14.25">
      <c r="A1523" s="24"/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</row>
    <row r="1524" spans="1:17" ht="14.25">
      <c r="A1524" s="24"/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</row>
    <row r="1525" spans="1:17" ht="14.25">
      <c r="A1525" s="24"/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</row>
    <row r="1526" spans="1:17" ht="14.25">
      <c r="A1526" s="24"/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</row>
    <row r="1527" spans="1:17" ht="14.25">
      <c r="A1527" s="24"/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</row>
    <row r="1528" spans="1:17" ht="14.25">
      <c r="A1528" s="24"/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</row>
    <row r="1529" spans="1:17" ht="14.25">
      <c r="A1529" s="24"/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</row>
    <row r="1530" spans="1:17" ht="14.25">
      <c r="A1530" s="24"/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</row>
    <row r="1531" spans="1:17" ht="14.25">
      <c r="A1531" s="24"/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</row>
    <row r="1532" spans="1:17" ht="14.25">
      <c r="A1532" s="24"/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</row>
    <row r="1533" spans="1:17" ht="14.25">
      <c r="A1533" s="24"/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</row>
    <row r="1534" spans="1:17" ht="14.25">
      <c r="A1534" s="24"/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</row>
    <row r="1535" spans="1:17" ht="14.25">
      <c r="A1535" s="24"/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</row>
    <row r="1536" spans="1:17" ht="14.25">
      <c r="A1536" s="24"/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</row>
    <row r="1537" spans="1:17" ht="14.25">
      <c r="A1537" s="24"/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</row>
    <row r="1538" spans="1:17" ht="14.25">
      <c r="A1538" s="24"/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</row>
    <row r="1539" spans="1:17" ht="14.25">
      <c r="A1539" s="24"/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</row>
    <row r="1540" spans="1:17" ht="14.25">
      <c r="A1540" s="24"/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</row>
    <row r="1541" spans="1:17" ht="14.25">
      <c r="A1541" s="24"/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</row>
    <row r="1542" spans="1:17" ht="14.25">
      <c r="A1542" s="24"/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</row>
    <row r="1543" spans="1:17" ht="14.25">
      <c r="A1543" s="24"/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</row>
    <row r="1544" spans="1:17" ht="14.25">
      <c r="A1544" s="24"/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</row>
    <row r="1545" spans="1:17" ht="14.25">
      <c r="A1545" s="24"/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</row>
    <row r="1546" spans="1:17" ht="14.25">
      <c r="A1546" s="24"/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</row>
    <row r="1547" spans="1:17" ht="14.25">
      <c r="A1547" s="24"/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</row>
    <row r="1548" spans="1:17" ht="14.25">
      <c r="A1548" s="24"/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</row>
    <row r="1549" spans="1:17" ht="14.25">
      <c r="A1549" s="24"/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</row>
    <row r="1550" spans="1:17" ht="14.25">
      <c r="A1550" s="24"/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</row>
    <row r="1551" spans="1:17" ht="14.25">
      <c r="A1551" s="24"/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</row>
    <row r="1552" spans="1:17" ht="14.25">
      <c r="A1552" s="24"/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</row>
    <row r="1553" spans="1:17" ht="14.25">
      <c r="A1553" s="24"/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</row>
    <row r="1554" spans="1:17" ht="14.25">
      <c r="A1554" s="24"/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</row>
    <row r="1555" spans="1:17" ht="14.25">
      <c r="A1555" s="24"/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</row>
    <row r="1556" spans="1:17" ht="14.25">
      <c r="A1556" s="24"/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</row>
    <row r="1557" spans="1:17" ht="14.25">
      <c r="A1557" s="24"/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</row>
    <row r="1558" spans="1:17" ht="14.25">
      <c r="A1558" s="24"/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</row>
    <row r="1559" spans="1:17" ht="14.25">
      <c r="A1559" s="24"/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</row>
    <row r="1560" spans="1:17" ht="14.25">
      <c r="A1560" s="24"/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</row>
    <row r="1561" spans="1:17" ht="14.25">
      <c r="A1561" s="24"/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</row>
    <row r="1562" spans="1:17" ht="14.25">
      <c r="A1562" s="24"/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</row>
    <row r="1563" spans="1:17" ht="14.25">
      <c r="A1563" s="24"/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</row>
    <row r="1564" spans="1:17" ht="14.25">
      <c r="A1564" s="24"/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</row>
    <row r="1565" spans="1:17" ht="14.25">
      <c r="A1565" s="24"/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</row>
    <row r="1566" spans="1:17" ht="14.25">
      <c r="A1566" s="24"/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</row>
    <row r="1567" spans="1:17" ht="14.25">
      <c r="A1567" s="24"/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</row>
    <row r="1568" spans="1:17" ht="14.25">
      <c r="A1568" s="24"/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</row>
    <row r="1569" spans="1:17" ht="14.25">
      <c r="A1569" s="24"/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</row>
    <row r="1570" spans="1:17" ht="14.25">
      <c r="A1570" s="24"/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</row>
    <row r="1571" spans="1:17" ht="14.25">
      <c r="A1571" s="24"/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</row>
    <row r="1572" spans="1:17" ht="14.25">
      <c r="A1572" s="24"/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</row>
    <row r="1573" spans="1:17" ht="14.25">
      <c r="A1573" s="24"/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</row>
    <row r="1574" spans="1:17" ht="14.25">
      <c r="A1574" s="24"/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</row>
    <row r="1575" spans="1:17" ht="14.25">
      <c r="A1575" s="24"/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</row>
    <row r="1576" spans="1:17" ht="14.25">
      <c r="A1576" s="24"/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</row>
    <row r="1577" spans="1:17" ht="14.25">
      <c r="A1577" s="24"/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</row>
    <row r="1578" spans="1:17" ht="14.25">
      <c r="A1578" s="24"/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</row>
    <row r="1579" spans="1:17" ht="14.25">
      <c r="A1579" s="24"/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</row>
    <row r="1580" spans="1:17" ht="14.25">
      <c r="A1580" s="24"/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</row>
    <row r="1581" spans="1:17" ht="14.25">
      <c r="A1581" s="24"/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</row>
    <row r="1582" spans="1:17" ht="14.25">
      <c r="A1582" s="24"/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</row>
    <row r="1583" spans="1:17" ht="14.25">
      <c r="A1583" s="24"/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</row>
    <row r="1584" spans="1:17" ht="14.25">
      <c r="A1584" s="24"/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</row>
    <row r="1585" spans="1:17" ht="14.25">
      <c r="A1585" s="24"/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</row>
    <row r="1586" spans="1:17" ht="14.25">
      <c r="A1586" s="24"/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</row>
    <row r="1587" spans="1:17" ht="14.25">
      <c r="A1587" s="24"/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</row>
    <row r="1588" spans="1:17" ht="14.25">
      <c r="A1588" s="24"/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</row>
    <row r="1589" spans="1:17" ht="14.25">
      <c r="A1589" s="24"/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</row>
    <row r="1590" spans="1:17" ht="14.25">
      <c r="A1590" s="24"/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</row>
    <row r="1591" spans="1:17" ht="14.25">
      <c r="A1591" s="24"/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</row>
    <row r="1592" spans="1:17" ht="14.25">
      <c r="A1592" s="24"/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</row>
    <row r="1593" spans="1:17" ht="14.25">
      <c r="A1593" s="24"/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</row>
    <row r="1594" spans="1:17" ht="14.25">
      <c r="A1594" s="24"/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</row>
    <row r="1595" spans="1:17" ht="14.25">
      <c r="A1595" s="24"/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</row>
    <row r="1596" spans="1:17" ht="14.25">
      <c r="A1596" s="24"/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</row>
    <row r="1597" spans="1:17" ht="14.25">
      <c r="A1597" s="24"/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</row>
    <row r="1598" spans="1:17" ht="14.25">
      <c r="A1598" s="24"/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</row>
    <row r="1599" spans="1:17" ht="14.25">
      <c r="A1599" s="24"/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</row>
    <row r="1600" spans="1:17" ht="14.25">
      <c r="A1600" s="24"/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</row>
    <row r="1601" spans="1:17" ht="14.25">
      <c r="A1601" s="24"/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</row>
    <row r="1602" spans="1:17" ht="14.25">
      <c r="A1602" s="24"/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</row>
    <row r="1603" spans="1:17" ht="14.25">
      <c r="A1603" s="24"/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</row>
    <row r="1604" spans="1:17" ht="14.25">
      <c r="A1604" s="24"/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</row>
    <row r="1605" spans="1:17" ht="14.25">
      <c r="A1605" s="24"/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</row>
    <row r="1606" spans="1:17" ht="14.25">
      <c r="A1606" s="24"/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</row>
    <row r="1607" spans="1:17" ht="14.25">
      <c r="A1607" s="24"/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</row>
    <row r="1608" spans="1:17" ht="14.25">
      <c r="A1608" s="24"/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</row>
    <row r="1609" spans="1:17" ht="14.25">
      <c r="A1609" s="24"/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</row>
    <row r="1610" spans="1:17" ht="14.25">
      <c r="A1610" s="24"/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</row>
    <row r="1611" spans="1:17" ht="14.25">
      <c r="A1611" s="24"/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</row>
    <row r="1612" spans="1:17" ht="14.25">
      <c r="A1612" s="24"/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</row>
    <row r="1613" spans="1:17" ht="14.25">
      <c r="A1613" s="24"/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</row>
    <row r="1614" spans="1:17" ht="14.25">
      <c r="A1614" s="24"/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</row>
    <row r="1615" spans="1:17" ht="14.25">
      <c r="A1615" s="24"/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</row>
    <row r="1616" spans="1:17" ht="14.25">
      <c r="A1616" s="24"/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</row>
    <row r="1617" spans="1:17" ht="14.25">
      <c r="A1617" s="24"/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</row>
    <row r="1618" spans="1:17" ht="14.25">
      <c r="A1618" s="24"/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</row>
    <row r="1619" spans="1:17" ht="14.25">
      <c r="A1619" s="24"/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</row>
    <row r="1620" spans="1:17" ht="14.25">
      <c r="A1620" s="24"/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</row>
  </sheetData>
  <printOptions/>
  <pageMargins left="0.5" right="0.2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="75" zoomScaleNormal="75" workbookViewId="0" topLeftCell="A65">
      <selection activeCell="E75" sqref="E75"/>
    </sheetView>
  </sheetViews>
  <sheetFormatPr defaultColWidth="9.140625" defaultRowHeight="12.75"/>
  <cols>
    <col min="1" max="1" width="5.00390625" style="7" customWidth="1"/>
    <col min="2" max="2" width="10.7109375" style="2" customWidth="1"/>
    <col min="3" max="3" width="9.140625" style="2" customWidth="1"/>
    <col min="4" max="5" width="13.28125" style="2" bestFit="1" customWidth="1"/>
    <col min="6" max="6" width="17.28125" style="2" bestFit="1" customWidth="1"/>
    <col min="7" max="7" width="2.140625" style="2" customWidth="1"/>
    <col min="8" max="8" width="13.28125" style="2" bestFit="1" customWidth="1"/>
    <col min="9" max="9" width="15.28125" style="2" bestFit="1" customWidth="1"/>
    <col min="10" max="10" width="10.28125" style="2" customWidth="1"/>
    <col min="11" max="12" width="9.140625" style="2" customWidth="1"/>
    <col min="13" max="13" width="10.421875" style="2" bestFit="1" customWidth="1"/>
    <col min="14" max="16384" width="9.140625" style="2" customWidth="1"/>
  </cols>
  <sheetData>
    <row r="1" spans="1:5" ht="15">
      <c r="A1" s="16" t="s">
        <v>0</v>
      </c>
      <c r="B1" s="1"/>
      <c r="C1" s="1"/>
      <c r="D1" s="1"/>
      <c r="E1" s="1"/>
    </row>
    <row r="2" spans="1:4" ht="15">
      <c r="A2" s="16" t="s">
        <v>217</v>
      </c>
      <c r="B2" s="1"/>
      <c r="C2" s="1"/>
      <c r="D2" s="1"/>
    </row>
    <row r="3" spans="1:4" ht="15">
      <c r="A3" s="16"/>
      <c r="B3" s="1"/>
      <c r="C3" s="1"/>
      <c r="D3" s="1"/>
    </row>
    <row r="4" spans="1:9" ht="15">
      <c r="A4" s="96" t="s">
        <v>48</v>
      </c>
      <c r="B4" s="98"/>
      <c r="C4" s="98"/>
      <c r="D4" s="98"/>
      <c r="E4" s="98"/>
      <c r="F4" s="98"/>
      <c r="G4" s="98"/>
      <c r="H4" s="98"/>
      <c r="I4" s="98"/>
    </row>
    <row r="5" spans="1:9" ht="15">
      <c r="A5" s="96" t="s">
        <v>232</v>
      </c>
      <c r="B5" s="98"/>
      <c r="C5" s="98"/>
      <c r="D5" s="98"/>
      <c r="E5" s="98"/>
      <c r="F5" s="98"/>
      <c r="G5" s="98"/>
      <c r="H5" s="98"/>
      <c r="I5" s="98"/>
    </row>
    <row r="7" spans="1:4" ht="15">
      <c r="A7" s="11" t="s">
        <v>22</v>
      </c>
      <c r="B7" s="1" t="s">
        <v>49</v>
      </c>
      <c r="C7" s="1"/>
      <c r="D7" s="1"/>
    </row>
    <row r="8" ht="15">
      <c r="B8" s="2" t="s">
        <v>50</v>
      </c>
    </row>
    <row r="9" ht="15">
      <c r="B9" s="17" t="s">
        <v>250</v>
      </c>
    </row>
    <row r="10" ht="15">
      <c r="B10" s="2" t="s">
        <v>51</v>
      </c>
    </row>
    <row r="12" spans="1:4" ht="15">
      <c r="A12" s="11" t="s">
        <v>24</v>
      </c>
      <c r="B12" s="1" t="s">
        <v>52</v>
      </c>
      <c r="C12" s="1"/>
      <c r="D12" s="1"/>
    </row>
    <row r="13" ht="15">
      <c r="B13" s="2" t="s">
        <v>53</v>
      </c>
    </row>
    <row r="15" spans="1:4" ht="15">
      <c r="A15" s="11" t="s">
        <v>26</v>
      </c>
      <c r="B15" s="1" t="s">
        <v>54</v>
      </c>
      <c r="C15" s="1"/>
      <c r="D15" s="1"/>
    </row>
    <row r="16" ht="15">
      <c r="B16" s="2" t="s">
        <v>55</v>
      </c>
    </row>
    <row r="17" spans="1:3" ht="15">
      <c r="A17" s="3"/>
      <c r="B17" s="1"/>
      <c r="C17" s="1"/>
    </row>
    <row r="18" spans="1:3" ht="15">
      <c r="A18" s="11" t="s">
        <v>27</v>
      </c>
      <c r="B18" s="1" t="s">
        <v>56</v>
      </c>
      <c r="C18" s="1"/>
    </row>
    <row r="19" spans="1:3" ht="15">
      <c r="A19" s="3"/>
      <c r="B19" s="2" t="s">
        <v>57</v>
      </c>
      <c r="C19" s="1"/>
    </row>
    <row r="20" spans="1:6" ht="15">
      <c r="A20" s="3"/>
      <c r="C20" s="1"/>
      <c r="E20" s="3" t="s">
        <v>4</v>
      </c>
      <c r="F20" s="3" t="s">
        <v>58</v>
      </c>
    </row>
    <row r="21" spans="1:6" ht="15">
      <c r="A21" s="3"/>
      <c r="C21" s="1"/>
      <c r="E21" s="3" t="s">
        <v>6</v>
      </c>
      <c r="F21" s="3" t="s">
        <v>4</v>
      </c>
    </row>
    <row r="22" spans="1:6" ht="15">
      <c r="A22" s="3"/>
      <c r="C22" s="1"/>
      <c r="E22" s="3" t="s">
        <v>8</v>
      </c>
      <c r="F22" s="3" t="s">
        <v>59</v>
      </c>
    </row>
    <row r="23" spans="1:6" ht="15">
      <c r="A23" s="3"/>
      <c r="C23" s="1"/>
      <c r="E23" s="18" t="s">
        <v>219</v>
      </c>
      <c r="F23" s="18" t="s">
        <v>219</v>
      </c>
    </row>
    <row r="24" spans="1:6" ht="15">
      <c r="A24" s="3"/>
      <c r="C24" s="1"/>
      <c r="E24" s="3" t="s">
        <v>11</v>
      </c>
      <c r="F24" s="3" t="s">
        <v>11</v>
      </c>
    </row>
    <row r="25" spans="1:7" ht="15">
      <c r="A25" s="3"/>
      <c r="B25" s="2" t="s">
        <v>60</v>
      </c>
      <c r="C25" s="1"/>
      <c r="E25" s="55">
        <v>150</v>
      </c>
      <c r="F25" s="55">
        <v>150</v>
      </c>
      <c r="G25" s="9"/>
    </row>
    <row r="26" spans="1:7" ht="15">
      <c r="A26" s="3"/>
      <c r="B26" s="2" t="s">
        <v>192</v>
      </c>
      <c r="C26" s="1"/>
      <c r="E26" s="55">
        <v>0</v>
      </c>
      <c r="F26" s="48">
        <v>0</v>
      </c>
      <c r="G26" s="9"/>
    </row>
    <row r="27" spans="1:7" ht="15">
      <c r="A27" s="3"/>
      <c r="B27" s="2" t="s">
        <v>14</v>
      </c>
      <c r="C27" s="1"/>
      <c r="E27" s="9"/>
      <c r="F27" s="9"/>
      <c r="G27" s="9"/>
    </row>
    <row r="28" spans="1:11" ht="15.75" thickBot="1">
      <c r="A28" s="3"/>
      <c r="C28" s="1"/>
      <c r="E28" s="13">
        <f>+E25+E26</f>
        <v>150</v>
      </c>
      <c r="F28" s="13">
        <f>+F25+F26</f>
        <v>150</v>
      </c>
      <c r="G28" s="9"/>
      <c r="K28" s="9"/>
    </row>
    <row r="29" spans="1:7" ht="15.75" thickTop="1">
      <c r="A29" s="3"/>
      <c r="B29" s="2" t="s">
        <v>14</v>
      </c>
      <c r="C29" s="1"/>
      <c r="E29" s="9"/>
      <c r="F29" s="8"/>
      <c r="G29" s="9"/>
    </row>
    <row r="30" spans="1:5" ht="15">
      <c r="A30" s="11" t="s">
        <v>28</v>
      </c>
      <c r="B30" s="1" t="s">
        <v>61</v>
      </c>
      <c r="C30" s="1"/>
      <c r="D30" s="1"/>
      <c r="E30" s="1"/>
    </row>
    <row r="31" ht="15">
      <c r="B31" s="2" t="s">
        <v>62</v>
      </c>
    </row>
    <row r="32" ht="15">
      <c r="B32" s="17" t="s">
        <v>233</v>
      </c>
    </row>
    <row r="34" spans="1:6" ht="15">
      <c r="A34" s="11" t="s">
        <v>29</v>
      </c>
      <c r="B34" s="1" t="s">
        <v>63</v>
      </c>
      <c r="C34" s="1"/>
      <c r="D34" s="1"/>
      <c r="E34" s="1"/>
      <c r="F34" s="1"/>
    </row>
    <row r="35" ht="15">
      <c r="B35" s="2" t="s">
        <v>64</v>
      </c>
    </row>
    <row r="36" ht="15">
      <c r="B36" s="17" t="s">
        <v>233</v>
      </c>
    </row>
    <row r="38" spans="1:2" ht="15">
      <c r="A38" s="92" t="s">
        <v>31</v>
      </c>
      <c r="B38" s="1" t="s">
        <v>269</v>
      </c>
    </row>
    <row r="39" spans="1:2" ht="15">
      <c r="A39" s="2"/>
      <c r="B39" s="2" t="s">
        <v>262</v>
      </c>
    </row>
    <row r="40" ht="15">
      <c r="B40" s="2" t="s">
        <v>263</v>
      </c>
    </row>
    <row r="42" spans="1:2" ht="15">
      <c r="A42" s="92" t="s">
        <v>34</v>
      </c>
      <c r="B42" s="1" t="s">
        <v>266</v>
      </c>
    </row>
    <row r="43" ht="15">
      <c r="B43" s="1" t="s">
        <v>267</v>
      </c>
    </row>
    <row r="44" ht="15">
      <c r="B44" s="2" t="s">
        <v>264</v>
      </c>
    </row>
    <row r="45" ht="15">
      <c r="B45" s="2" t="s">
        <v>265</v>
      </c>
    </row>
    <row r="47" spans="1:7" ht="15">
      <c r="A47" s="11" t="s">
        <v>37</v>
      </c>
      <c r="B47" s="1" t="s">
        <v>65</v>
      </c>
      <c r="C47" s="1"/>
      <c r="D47" s="1"/>
      <c r="E47" s="1"/>
      <c r="F47" s="1"/>
      <c r="G47" s="1"/>
    </row>
    <row r="48" ht="15">
      <c r="B48" s="2" t="s">
        <v>66</v>
      </c>
    </row>
    <row r="50" spans="1:6" ht="15">
      <c r="A50" s="11" t="s">
        <v>39</v>
      </c>
      <c r="B50" s="1" t="s">
        <v>67</v>
      </c>
      <c r="C50" s="1"/>
      <c r="D50" s="1"/>
      <c r="E50" s="1"/>
      <c r="F50" s="1"/>
    </row>
    <row r="51" spans="1:12" ht="15">
      <c r="A51" s="11"/>
      <c r="B51" s="80" t="s">
        <v>194</v>
      </c>
      <c r="C51" s="1"/>
      <c r="D51" s="1"/>
      <c r="E51" s="1"/>
      <c r="F51" s="1"/>
      <c r="L51" s="80"/>
    </row>
    <row r="52" spans="1:6" ht="15">
      <c r="A52" s="3"/>
      <c r="B52" s="2" t="s">
        <v>195</v>
      </c>
      <c r="C52" s="1"/>
      <c r="D52" s="1"/>
      <c r="E52" s="1"/>
      <c r="F52" s="1"/>
    </row>
    <row r="53" spans="1:6" ht="15">
      <c r="A53" s="3"/>
      <c r="B53" s="2" t="s">
        <v>196</v>
      </c>
      <c r="C53" s="1"/>
      <c r="D53" s="1"/>
      <c r="E53" s="1"/>
      <c r="F53" s="1"/>
    </row>
    <row r="54" spans="1:6" ht="15">
      <c r="A54" s="3"/>
      <c r="B54" s="2" t="s">
        <v>197</v>
      </c>
      <c r="C54" s="1"/>
      <c r="D54" s="1"/>
      <c r="E54" s="1"/>
      <c r="F54" s="1"/>
    </row>
    <row r="55" spans="1:6" ht="15">
      <c r="A55" s="3"/>
      <c r="B55" s="2" t="s">
        <v>198</v>
      </c>
      <c r="C55" s="1"/>
      <c r="D55" s="1"/>
      <c r="E55" s="1"/>
      <c r="F55" s="1"/>
    </row>
    <row r="56" spans="1:6" ht="15">
      <c r="A56" s="3"/>
      <c r="B56" s="2" t="s">
        <v>199</v>
      </c>
      <c r="C56" s="1"/>
      <c r="D56" s="1"/>
      <c r="E56" s="1"/>
      <c r="F56" s="1"/>
    </row>
    <row r="57" spans="1:6" ht="15">
      <c r="A57" s="3"/>
      <c r="B57" s="2" t="s">
        <v>200</v>
      </c>
      <c r="C57" s="1"/>
      <c r="D57" s="1"/>
      <c r="E57" s="1"/>
      <c r="F57" s="1"/>
    </row>
    <row r="58" spans="1:6" ht="15">
      <c r="A58" s="3"/>
      <c r="C58" s="1"/>
      <c r="D58" s="1"/>
      <c r="E58" s="1"/>
      <c r="F58" s="1"/>
    </row>
    <row r="59" spans="1:6" ht="15">
      <c r="A59" s="3"/>
      <c r="B59" s="2" t="s">
        <v>201</v>
      </c>
      <c r="C59" s="1"/>
      <c r="D59" s="1"/>
      <c r="E59" s="1"/>
      <c r="F59" s="1"/>
    </row>
    <row r="60" spans="1:6" ht="15">
      <c r="A60" s="3"/>
      <c r="B60" s="2" t="s">
        <v>202</v>
      </c>
      <c r="C60" s="1"/>
      <c r="D60" s="1"/>
      <c r="E60" s="1"/>
      <c r="F60" s="1"/>
    </row>
    <row r="61" spans="1:6" ht="15">
      <c r="A61" s="3"/>
      <c r="B61" s="19" t="s">
        <v>203</v>
      </c>
      <c r="C61" s="1"/>
      <c r="D61" s="1"/>
      <c r="E61" s="1"/>
      <c r="F61" s="1"/>
    </row>
    <row r="62" spans="1:6" ht="15">
      <c r="A62" s="3"/>
      <c r="B62" s="19"/>
      <c r="C62" s="1"/>
      <c r="D62" s="1"/>
      <c r="E62" s="1"/>
      <c r="F62" s="1"/>
    </row>
    <row r="63" spans="1:6" ht="15">
      <c r="A63" s="3"/>
      <c r="B63" s="2" t="s">
        <v>209</v>
      </c>
      <c r="C63" s="1"/>
      <c r="D63" s="1"/>
      <c r="E63" s="1"/>
      <c r="F63" s="1"/>
    </row>
    <row r="64" spans="1:6" ht="15">
      <c r="A64" s="3"/>
      <c r="B64" s="2" t="s">
        <v>211</v>
      </c>
      <c r="C64" s="1"/>
      <c r="D64" s="1"/>
      <c r="E64" s="1"/>
      <c r="F64" s="1"/>
    </row>
    <row r="65" spans="1:6" ht="15">
      <c r="A65" s="3"/>
      <c r="B65" s="2" t="s">
        <v>207</v>
      </c>
      <c r="C65" s="1"/>
      <c r="D65" s="1"/>
      <c r="E65" s="1"/>
      <c r="F65" s="1"/>
    </row>
    <row r="66" spans="1:6" ht="15">
      <c r="A66" s="3"/>
      <c r="B66" s="19" t="s">
        <v>208</v>
      </c>
      <c r="C66" s="1"/>
      <c r="D66" s="1"/>
      <c r="E66" s="1"/>
      <c r="F66" s="1"/>
    </row>
    <row r="67" spans="1:6" ht="15">
      <c r="A67" s="3"/>
      <c r="B67" s="81"/>
      <c r="C67" s="1"/>
      <c r="D67" s="1"/>
      <c r="E67" s="1"/>
      <c r="F67" s="1"/>
    </row>
    <row r="68" spans="1:6" ht="15">
      <c r="A68" s="3"/>
      <c r="B68" s="2" t="s">
        <v>210</v>
      </c>
      <c r="C68" s="1"/>
      <c r="D68" s="1"/>
      <c r="E68" s="1"/>
      <c r="F68" s="1"/>
    </row>
    <row r="69" spans="1:6" ht="15">
      <c r="A69" s="3"/>
      <c r="B69" s="2" t="s">
        <v>212</v>
      </c>
      <c r="C69" s="1"/>
      <c r="D69" s="1"/>
      <c r="E69" s="1"/>
      <c r="F69" s="1"/>
    </row>
    <row r="70" spans="1:6" ht="15">
      <c r="A70" s="3"/>
      <c r="B70" s="2" t="s">
        <v>213</v>
      </c>
      <c r="C70" s="1"/>
      <c r="D70" s="1"/>
      <c r="E70" s="1"/>
      <c r="F70" s="1"/>
    </row>
    <row r="71" spans="1:6" ht="15">
      <c r="A71" s="3"/>
      <c r="B71" s="19" t="s">
        <v>214</v>
      </c>
      <c r="C71" s="1"/>
      <c r="D71" s="1"/>
      <c r="E71" s="1"/>
      <c r="F71" s="1"/>
    </row>
    <row r="72" spans="1:6" ht="15">
      <c r="A72" s="3"/>
      <c r="B72" s="19"/>
      <c r="C72" s="1"/>
      <c r="D72" s="1"/>
      <c r="E72" s="1"/>
      <c r="F72" s="1"/>
    </row>
    <row r="73" spans="1:6" ht="15">
      <c r="A73" s="3"/>
      <c r="B73" s="2" t="s">
        <v>204</v>
      </c>
      <c r="C73" s="1"/>
      <c r="D73" s="1"/>
      <c r="E73" s="1"/>
      <c r="F73" s="1"/>
    </row>
    <row r="74" spans="1:6" ht="15">
      <c r="A74" s="3"/>
      <c r="B74" s="19"/>
      <c r="C74" s="1"/>
      <c r="D74" s="1"/>
      <c r="E74" s="1"/>
      <c r="F74" s="1"/>
    </row>
    <row r="75" spans="1:8" ht="15">
      <c r="A75" s="11" t="s">
        <v>43</v>
      </c>
      <c r="B75" s="1" t="s">
        <v>68</v>
      </c>
      <c r="C75" s="1"/>
      <c r="D75" s="1"/>
      <c r="E75" s="1"/>
      <c r="F75" s="1"/>
      <c r="G75" s="1"/>
      <c r="H75" s="1"/>
    </row>
    <row r="76" spans="1:2" ht="15">
      <c r="A76" s="3"/>
      <c r="B76" s="20" t="s">
        <v>69</v>
      </c>
    </row>
    <row r="77" spans="1:2" ht="15">
      <c r="A77" s="3"/>
      <c r="B77" s="20" t="s">
        <v>70</v>
      </c>
    </row>
    <row r="79" spans="1:5" ht="15">
      <c r="A79" s="11" t="s">
        <v>44</v>
      </c>
      <c r="B79" s="1" t="s">
        <v>71</v>
      </c>
      <c r="C79" s="1"/>
      <c r="D79" s="1"/>
      <c r="E79" s="1"/>
    </row>
    <row r="80" ht="15">
      <c r="B80" s="2" t="s">
        <v>72</v>
      </c>
    </row>
    <row r="82" spans="6:8" ht="15">
      <c r="F82" s="3">
        <v>2004</v>
      </c>
      <c r="H82" s="3">
        <v>2003</v>
      </c>
    </row>
    <row r="83" spans="2:8" ht="15">
      <c r="B83" s="2" t="s">
        <v>14</v>
      </c>
      <c r="D83" s="1"/>
      <c r="F83" s="3" t="s">
        <v>11</v>
      </c>
      <c r="H83" s="3" t="s">
        <v>11</v>
      </c>
    </row>
    <row r="84" spans="2:8" ht="15">
      <c r="B84" s="2" t="s">
        <v>73</v>
      </c>
      <c r="F84" s="90">
        <f>49609-2790</f>
        <v>46819</v>
      </c>
      <c r="G84" s="46"/>
      <c r="H84" s="48">
        <v>47977</v>
      </c>
    </row>
    <row r="85" spans="2:8" ht="15">
      <c r="B85" s="2" t="s">
        <v>74</v>
      </c>
      <c r="F85" s="55">
        <v>2790</v>
      </c>
      <c r="G85" s="46"/>
      <c r="H85" s="48">
        <v>2790</v>
      </c>
    </row>
    <row r="86" spans="6:8" ht="15">
      <c r="F86" s="55"/>
      <c r="G86" s="46"/>
      <c r="H86" s="48"/>
    </row>
    <row r="87" spans="2:8" ht="15">
      <c r="B87" s="2" t="s">
        <v>75</v>
      </c>
      <c r="F87" s="90">
        <v>23164</v>
      </c>
      <c r="G87" s="46"/>
      <c r="H87" s="48">
        <v>24192</v>
      </c>
    </row>
    <row r="88" spans="2:8" ht="15">
      <c r="B88" s="2" t="s">
        <v>74</v>
      </c>
      <c r="F88" s="55">
        <v>0</v>
      </c>
      <c r="H88" s="48">
        <v>0</v>
      </c>
    </row>
    <row r="89" spans="6:8" ht="15.75" thickBot="1">
      <c r="F89" s="49">
        <f>SUM(F84:F88)</f>
        <v>72773</v>
      </c>
      <c r="H89" s="14">
        <f>SUM(H84:H88)</f>
        <v>74959</v>
      </c>
    </row>
    <row r="90" spans="6:9" ht="15">
      <c r="F90" s="9" t="s">
        <v>14</v>
      </c>
      <c r="G90" s="9"/>
      <c r="H90" s="9"/>
      <c r="I90" s="9"/>
    </row>
    <row r="91" spans="1:6" ht="15">
      <c r="A91" s="11" t="s">
        <v>45</v>
      </c>
      <c r="B91" s="1" t="s">
        <v>76</v>
      </c>
      <c r="C91" s="1"/>
      <c r="D91" s="1"/>
      <c r="E91" s="1"/>
      <c r="F91" s="44"/>
    </row>
    <row r="92" ht="15">
      <c r="B92" s="2" t="s">
        <v>77</v>
      </c>
    </row>
    <row r="93" spans="6:8" ht="15">
      <c r="F93" s="11" t="s">
        <v>223</v>
      </c>
      <c r="H93" s="11" t="s">
        <v>188</v>
      </c>
    </row>
    <row r="94" spans="6:8" ht="15">
      <c r="F94" s="3" t="s">
        <v>11</v>
      </c>
      <c r="H94" s="3" t="s">
        <v>11</v>
      </c>
    </row>
    <row r="95" ht="15">
      <c r="B95" s="2" t="s">
        <v>78</v>
      </c>
    </row>
    <row r="96" spans="2:8" ht="15.75" thickBot="1">
      <c r="B96" s="2" t="s">
        <v>79</v>
      </c>
      <c r="F96" s="21">
        <v>10000</v>
      </c>
      <c r="H96" s="21">
        <v>10000</v>
      </c>
    </row>
    <row r="98" spans="1:7" ht="15">
      <c r="A98" s="11" t="s">
        <v>46</v>
      </c>
      <c r="B98" s="1" t="s">
        <v>80</v>
      </c>
      <c r="C98" s="1"/>
      <c r="D98" s="1"/>
      <c r="E98" s="1"/>
      <c r="F98" s="1"/>
      <c r="G98" s="1"/>
    </row>
    <row r="99" ht="15">
      <c r="B99" s="2" t="s">
        <v>81</v>
      </c>
    </row>
    <row r="100" ht="15">
      <c r="B100" s="17" t="s">
        <v>234</v>
      </c>
    </row>
    <row r="102" spans="1:6" ht="15">
      <c r="A102" s="11" t="s">
        <v>47</v>
      </c>
      <c r="B102" s="1" t="s">
        <v>82</v>
      </c>
      <c r="C102" s="1"/>
      <c r="D102" s="1"/>
      <c r="E102" s="1"/>
      <c r="F102" s="1"/>
    </row>
    <row r="103" ht="15">
      <c r="B103" s="2" t="s">
        <v>83</v>
      </c>
    </row>
    <row r="105" spans="1:4" ht="15">
      <c r="A105" s="11" t="s">
        <v>99</v>
      </c>
      <c r="B105" s="1" t="s">
        <v>84</v>
      </c>
      <c r="C105" s="1"/>
      <c r="D105" s="1"/>
    </row>
    <row r="106" ht="15">
      <c r="B106" s="2" t="s">
        <v>85</v>
      </c>
    </row>
    <row r="108" ht="15">
      <c r="B108" s="45" t="s">
        <v>235</v>
      </c>
    </row>
    <row r="109" ht="15">
      <c r="B109" s="2" t="s">
        <v>14</v>
      </c>
    </row>
    <row r="112" spans="2:10" ht="15">
      <c r="B112" s="1"/>
      <c r="C112" s="1"/>
      <c r="D112" s="3"/>
      <c r="E112" s="3" t="s">
        <v>86</v>
      </c>
      <c r="F112" s="3"/>
      <c r="H112" s="3"/>
      <c r="I112" s="1"/>
      <c r="J112" s="1"/>
    </row>
    <row r="113" spans="2:10" ht="15">
      <c r="B113" s="1"/>
      <c r="C113" s="1"/>
      <c r="D113" s="1"/>
      <c r="E113" s="3" t="s">
        <v>87</v>
      </c>
      <c r="F113" s="3" t="s">
        <v>88</v>
      </c>
      <c r="H113" s="3"/>
      <c r="J113" s="1"/>
    </row>
    <row r="114" spans="2:10" ht="15">
      <c r="B114" s="1" t="s">
        <v>89</v>
      </c>
      <c r="C114" s="1"/>
      <c r="D114" s="3" t="s">
        <v>90</v>
      </c>
      <c r="E114" s="3" t="s">
        <v>91</v>
      </c>
      <c r="F114" s="3" t="s">
        <v>92</v>
      </c>
      <c r="H114" s="3"/>
      <c r="J114" s="1"/>
    </row>
    <row r="115" spans="4:8" ht="15">
      <c r="D115" s="7" t="s">
        <v>11</v>
      </c>
      <c r="E115" s="7" t="s">
        <v>11</v>
      </c>
      <c r="F115" s="7" t="s">
        <v>11</v>
      </c>
      <c r="H115" s="9"/>
    </row>
    <row r="116" spans="4:8" ht="15">
      <c r="D116" s="7"/>
      <c r="E116" s="7"/>
      <c r="F116" s="7"/>
      <c r="H116" s="9"/>
    </row>
    <row r="117" spans="2:10" ht="18" customHeight="1">
      <c r="B117" s="1" t="s">
        <v>93</v>
      </c>
      <c r="C117" s="1"/>
      <c r="D117" s="55">
        <v>11006</v>
      </c>
      <c r="E117" s="55">
        <v>1187</v>
      </c>
      <c r="F117" s="55">
        <v>143510</v>
      </c>
      <c r="H117" s="9"/>
      <c r="J117" s="9"/>
    </row>
    <row r="118" spans="2:10" ht="18.75" customHeight="1">
      <c r="B118" s="1" t="s">
        <v>94</v>
      </c>
      <c r="C118" s="1"/>
      <c r="D118" s="55">
        <v>56</v>
      </c>
      <c r="E118" s="55">
        <v>26</v>
      </c>
      <c r="F118" s="55">
        <v>956</v>
      </c>
      <c r="H118" s="9"/>
      <c r="J118" s="9"/>
    </row>
    <row r="119" spans="2:10" ht="17.25" customHeight="1">
      <c r="B119" s="1" t="s">
        <v>95</v>
      </c>
      <c r="C119" s="1"/>
      <c r="D119" s="55">
        <v>580</v>
      </c>
      <c r="E119" s="82">
        <v>113</v>
      </c>
      <c r="F119" s="82">
        <v>38358</v>
      </c>
      <c r="H119" s="8"/>
      <c r="J119" s="9"/>
    </row>
    <row r="120" spans="2:10" ht="21.75" customHeight="1" thickBot="1">
      <c r="B120" s="1"/>
      <c r="C120" s="1"/>
      <c r="D120" s="49">
        <f>SUM(D117:D119)</f>
        <v>11642</v>
      </c>
      <c r="E120" s="49">
        <f>SUM(E117:E119)</f>
        <v>1326</v>
      </c>
      <c r="F120" s="49">
        <f>SUM(F117:F119)</f>
        <v>182824</v>
      </c>
      <c r="H120" s="8"/>
      <c r="J120" s="9"/>
    </row>
    <row r="122" ht="15">
      <c r="B122" s="2" t="s">
        <v>96</v>
      </c>
    </row>
    <row r="123" ht="15">
      <c r="B123" s="2" t="s">
        <v>97</v>
      </c>
    </row>
    <row r="125" spans="1:2" ht="15">
      <c r="A125" s="88" t="s">
        <v>101</v>
      </c>
      <c r="B125" s="1" t="s">
        <v>98</v>
      </c>
    </row>
    <row r="126" spans="2:9" ht="15">
      <c r="B126" s="46" t="s">
        <v>240</v>
      </c>
      <c r="C126" s="46"/>
      <c r="D126" s="46"/>
      <c r="E126" s="46"/>
      <c r="F126" s="46"/>
      <c r="G126" s="46"/>
      <c r="H126" s="46"/>
      <c r="I126" s="46"/>
    </row>
    <row r="127" spans="2:9" ht="15">
      <c r="B127" s="46" t="s">
        <v>236</v>
      </c>
      <c r="C127" s="46"/>
      <c r="D127" s="46"/>
      <c r="E127" s="46"/>
      <c r="F127" s="46"/>
      <c r="G127" s="46"/>
      <c r="H127" s="46"/>
      <c r="I127" s="46"/>
    </row>
    <row r="128" spans="2:11" ht="15">
      <c r="B128" s="46" t="s">
        <v>241</v>
      </c>
      <c r="C128" s="46"/>
      <c r="D128" s="46"/>
      <c r="E128" s="46"/>
      <c r="F128" s="46"/>
      <c r="G128" s="46"/>
      <c r="H128" s="46"/>
      <c r="I128" s="46"/>
      <c r="K128"/>
    </row>
    <row r="129" spans="2:11" ht="15">
      <c r="B129" s="83" t="s">
        <v>242</v>
      </c>
      <c r="C129" s="46"/>
      <c r="D129" s="46"/>
      <c r="E129" s="46"/>
      <c r="F129" s="46"/>
      <c r="G129" s="46"/>
      <c r="H129" s="46"/>
      <c r="I129" s="46"/>
      <c r="J129" s="46"/>
      <c r="K129"/>
    </row>
    <row r="130" ht="15">
      <c r="K130"/>
    </row>
    <row r="131" spans="1:11" ht="15">
      <c r="A131" s="88" t="s">
        <v>105</v>
      </c>
      <c r="B131" s="1" t="s">
        <v>100</v>
      </c>
      <c r="K131"/>
    </row>
    <row r="132" spans="1:11" ht="15">
      <c r="A132" s="3"/>
      <c r="B132" s="46" t="s">
        <v>243</v>
      </c>
      <c r="C132" s="46"/>
      <c r="D132" s="46"/>
      <c r="E132" s="46"/>
      <c r="F132" s="46"/>
      <c r="G132" s="46"/>
      <c r="H132" s="46"/>
      <c r="I132" s="46"/>
      <c r="K132"/>
    </row>
    <row r="133" spans="1:11" ht="15">
      <c r="A133" s="3"/>
      <c r="B133" s="46" t="s">
        <v>237</v>
      </c>
      <c r="C133" s="46"/>
      <c r="D133" s="46"/>
      <c r="E133" s="46"/>
      <c r="F133" s="46"/>
      <c r="G133" s="46"/>
      <c r="H133" s="46"/>
      <c r="I133" s="46"/>
      <c r="K133"/>
    </row>
    <row r="134" spans="1:11" ht="15">
      <c r="A134" s="3"/>
      <c r="B134" s="46" t="s">
        <v>238</v>
      </c>
      <c r="C134" s="46"/>
      <c r="D134" s="46"/>
      <c r="E134" s="46"/>
      <c r="F134" s="46"/>
      <c r="G134" s="46"/>
      <c r="H134" s="46"/>
      <c r="I134" s="46"/>
      <c r="K134"/>
    </row>
    <row r="135" spans="1:11" ht="15">
      <c r="A135" s="3"/>
      <c r="B135" s="46" t="s">
        <v>239</v>
      </c>
      <c r="C135" s="46"/>
      <c r="D135" s="46"/>
      <c r="E135" s="46"/>
      <c r="F135" s="46"/>
      <c r="G135" s="46"/>
      <c r="H135" s="46"/>
      <c r="I135" s="46"/>
      <c r="K135"/>
    </row>
    <row r="136" spans="1:9" ht="15">
      <c r="A136" s="3"/>
      <c r="C136" s="46"/>
      <c r="D136" s="46"/>
      <c r="E136" s="46"/>
      <c r="F136" s="46"/>
      <c r="G136" s="46"/>
      <c r="H136" s="46"/>
      <c r="I136" s="46"/>
    </row>
    <row r="137" spans="1:5" ht="15">
      <c r="A137" s="11" t="s">
        <v>107</v>
      </c>
      <c r="B137" s="1" t="s">
        <v>102</v>
      </c>
      <c r="C137" s="1"/>
      <c r="D137" s="1"/>
      <c r="E137" s="1"/>
    </row>
    <row r="138" ht="15">
      <c r="B138" s="2" t="s">
        <v>103</v>
      </c>
    </row>
    <row r="139" ht="15">
      <c r="B139" s="2" t="s">
        <v>104</v>
      </c>
    </row>
    <row r="141" spans="1:2" ht="15">
      <c r="A141" s="11" t="s">
        <v>109</v>
      </c>
      <c r="B141" s="1" t="s">
        <v>106</v>
      </c>
    </row>
    <row r="142" spans="1:2" ht="15">
      <c r="A142" s="2"/>
      <c r="B142" s="2" t="s">
        <v>215</v>
      </c>
    </row>
    <row r="143" spans="1:2" ht="15">
      <c r="A143" s="2"/>
      <c r="B143" s="2" t="s">
        <v>216</v>
      </c>
    </row>
    <row r="144" ht="15">
      <c r="A144" s="2"/>
    </row>
    <row r="145" spans="1:5" ht="15">
      <c r="A145" s="11" t="s">
        <v>253</v>
      </c>
      <c r="B145" s="1" t="s">
        <v>108</v>
      </c>
      <c r="C145" s="1"/>
      <c r="D145" s="1"/>
      <c r="E145" s="1"/>
    </row>
    <row r="146" ht="15">
      <c r="B146" s="2" t="s">
        <v>187</v>
      </c>
    </row>
    <row r="147" ht="15">
      <c r="B147" s="2" t="s">
        <v>14</v>
      </c>
    </row>
    <row r="148" spans="1:7" ht="15">
      <c r="A148" s="11" t="s">
        <v>254</v>
      </c>
      <c r="B148" s="1" t="s">
        <v>110</v>
      </c>
      <c r="C148" s="1"/>
      <c r="D148" s="1"/>
      <c r="E148" s="1"/>
      <c r="F148" s="1"/>
      <c r="G148" s="1"/>
    </row>
    <row r="149" ht="15.75" customHeight="1">
      <c r="B149" s="2" t="s">
        <v>111</v>
      </c>
    </row>
    <row r="151" spans="1:3" ht="15">
      <c r="A151" s="11" t="s">
        <v>257</v>
      </c>
      <c r="B151" s="1" t="s">
        <v>112</v>
      </c>
      <c r="C151" s="1"/>
    </row>
    <row r="152" spans="1:3" ht="15">
      <c r="A152" s="3"/>
      <c r="B152" s="2" t="s">
        <v>113</v>
      </c>
      <c r="C152" s="1"/>
    </row>
    <row r="153" spans="1:3" ht="15">
      <c r="A153" s="3"/>
      <c r="C153" s="1"/>
    </row>
    <row r="154" spans="1:3" ht="15">
      <c r="A154" s="92" t="s">
        <v>261</v>
      </c>
      <c r="B154" s="1" t="s">
        <v>255</v>
      </c>
      <c r="C154" s="1"/>
    </row>
    <row r="155" spans="1:3" ht="15">
      <c r="A155" s="11"/>
      <c r="B155" s="2" t="s">
        <v>256</v>
      </c>
      <c r="C155" s="1"/>
    </row>
    <row r="156" spans="1:3" ht="15">
      <c r="A156" s="11"/>
      <c r="B156" s="2" t="s">
        <v>260</v>
      </c>
      <c r="C156" s="1"/>
    </row>
    <row r="157" spans="1:3" ht="15">
      <c r="A157" s="11"/>
      <c r="B157" s="1"/>
      <c r="C157" s="1"/>
    </row>
    <row r="158" spans="1:3" ht="15">
      <c r="A158" s="92" t="s">
        <v>268</v>
      </c>
      <c r="B158" s="1" t="s">
        <v>258</v>
      </c>
      <c r="C158" s="1"/>
    </row>
    <row r="159" spans="1:3" ht="15">
      <c r="A159" s="3"/>
      <c r="B159" s="2" t="s">
        <v>259</v>
      </c>
      <c r="C159" s="1"/>
    </row>
    <row r="160" ht="4.5" customHeight="1"/>
    <row r="161" spans="1:4" ht="15">
      <c r="A161" s="16" t="s">
        <v>114</v>
      </c>
      <c r="B161" s="1"/>
      <c r="C161" s="1"/>
      <c r="D161" s="1"/>
    </row>
    <row r="162" spans="1:4" ht="15">
      <c r="A162" s="16" t="s">
        <v>115</v>
      </c>
      <c r="B162" s="1"/>
      <c r="C162" s="1"/>
      <c r="D162" s="1"/>
    </row>
    <row r="163" spans="1:4" ht="15">
      <c r="A163" s="3"/>
      <c r="B163" s="1"/>
      <c r="C163" s="1"/>
      <c r="D163" s="1"/>
    </row>
    <row r="164" spans="1:4" ht="15">
      <c r="A164" s="3"/>
      <c r="B164" s="1"/>
      <c r="C164" s="1"/>
      <c r="D164" s="1"/>
    </row>
    <row r="165" spans="1:4" ht="15">
      <c r="A165" s="16" t="s">
        <v>116</v>
      </c>
      <c r="B165" s="1"/>
      <c r="C165" s="1"/>
      <c r="D165" s="1"/>
    </row>
    <row r="166" spans="1:4" ht="15">
      <c r="A166" s="16" t="s">
        <v>117</v>
      </c>
      <c r="B166" s="1"/>
      <c r="C166" s="1"/>
      <c r="D166" s="1"/>
    </row>
    <row r="167" spans="1:4" ht="15">
      <c r="A167" s="16" t="s">
        <v>118</v>
      </c>
      <c r="B167" s="1"/>
      <c r="C167" s="1"/>
      <c r="D167" s="1"/>
    </row>
    <row r="168" spans="1:4" ht="15">
      <c r="A168" s="16"/>
      <c r="B168" s="1"/>
      <c r="C168" s="1"/>
      <c r="D168" s="1"/>
    </row>
    <row r="169" ht="15">
      <c r="A169" s="16" t="s">
        <v>119</v>
      </c>
    </row>
    <row r="170" spans="1:3" ht="15">
      <c r="A170" s="93" t="s">
        <v>270</v>
      </c>
      <c r="B170" s="46"/>
      <c r="C170" s="46"/>
    </row>
    <row r="178" ht="15">
      <c r="A178" s="2"/>
    </row>
  </sheetData>
  <mergeCells count="2">
    <mergeCell ref="A4:I4"/>
    <mergeCell ref="A5:I5"/>
  </mergeCells>
  <printOptions/>
  <pageMargins left="0.984251968503937" right="0.2362204724409449" top="0.5118110236220472" bottom="0.5118110236220472" header="0.5118110236220472" footer="0.511811023622047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4" sqref="A1:IV16384"/>
    </sheetView>
  </sheetViews>
  <sheetFormatPr defaultColWidth="9.140625" defaultRowHeight="12.75"/>
  <cols>
    <col min="1" max="16384" width="9.140625" style="2" customWidth="1"/>
  </cols>
  <sheetData/>
  <printOptions/>
  <pageMargins left="0.25" right="0.25" top="0.25" bottom="0.25" header="0.17" footer="0.25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</dc:creator>
  <cp:keywords/>
  <dc:description/>
  <cp:lastModifiedBy>b840csd</cp:lastModifiedBy>
  <cp:lastPrinted>2004-05-26T07:04:51Z</cp:lastPrinted>
  <dcterms:created xsi:type="dcterms:W3CDTF">2002-05-27T08:16:55Z</dcterms:created>
  <dcterms:modified xsi:type="dcterms:W3CDTF">2004-05-28T10:11:39Z</dcterms:modified>
  <cp:category/>
  <cp:version/>
  <cp:contentType/>
  <cp:contentStatus/>
</cp:coreProperties>
</file>