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45" windowHeight="7050" activeTab="5"/>
  </bookViews>
  <sheets>
    <sheet name="P&amp;L" sheetId="1" r:id="rId1"/>
    <sheet name="BS" sheetId="2" r:id="rId2"/>
    <sheet name="Cashflow" sheetId="3" r:id="rId3"/>
    <sheet name="Equity" sheetId="4" r:id="rId4"/>
    <sheet name="Gains-Losses" sheetId="5" r:id="rId5"/>
    <sheet name="Notes-ANF" sheetId="6" r:id="rId6"/>
    <sheet name="Quarterly" sheetId="7" r:id="rId7"/>
  </sheets>
  <definedNames>
    <definedName name="_xlnm.Print_Area" localSheetId="1">'BS'!$A$1:$F$58</definedName>
    <definedName name="_xlnm.Print_Area" localSheetId="2">'Cashflow'!$A$1:$F$48</definedName>
    <definedName name="_xlnm.Print_Area" localSheetId="3">'Equity'!$A$1:$P$39</definedName>
    <definedName name="_xlnm.Print_Area" localSheetId="4">'Gains-Losses'!$A$1:$G$32</definedName>
    <definedName name="_xlnm.Print_Area" localSheetId="5">'Notes-ANF'!$A$1:$I$179</definedName>
    <definedName name="_xlnm.Print_Area" localSheetId="0">'P&amp;L'!$A$1:$I$52</definedName>
    <definedName name="_xlnm.Print_Area" localSheetId="6">'Quarterly'!$A$1:$AV$72</definedName>
    <definedName name="_xlnm.Print_Titles" localSheetId="5">'Notes-ANF'!$1:$6</definedName>
    <definedName name="_xlnm.Print_Titles" localSheetId="0">'P&amp;L'!$1:$14</definedName>
  </definedNames>
  <calcPr fullCalcOnLoad="1"/>
</workbook>
</file>

<file path=xl/sharedStrings.xml><?xml version="1.0" encoding="utf-8"?>
<sst xmlns="http://schemas.openxmlformats.org/spreadsheetml/2006/main" count="342" uniqueCount="265">
  <si>
    <t>GOH BAN HUAT BERHAD (1713-A)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</si>
  <si>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</si>
  <si>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</si>
  <si>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</si>
  <si>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</si>
  <si>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</si>
  <si>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</si>
  <si>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</si>
  <si>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</si>
  <si>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</si>
  <si>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</si>
  <si>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</si>
  <si>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</si>
  <si>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Finance cost</t>
  </si>
  <si>
    <t xml:space="preserve"> </t>
  </si>
  <si>
    <t xml:space="preserve">Minority interests </t>
  </si>
  <si>
    <t>Minority interests</t>
  </si>
  <si>
    <t xml:space="preserve">    (a)</t>
  </si>
  <si>
    <t>Basic (based on ordinary</t>
  </si>
  <si>
    <t>shares - sen)</t>
  </si>
  <si>
    <t xml:space="preserve">   (b)</t>
  </si>
  <si>
    <t>Fully diluted (based on ordinary</t>
  </si>
  <si>
    <t>1.</t>
  </si>
  <si>
    <t>Property, plant and equipment</t>
  </si>
  <si>
    <t>2.</t>
  </si>
  <si>
    <t>Investment Property</t>
  </si>
  <si>
    <t>3.</t>
  </si>
  <si>
    <t>4.</t>
  </si>
  <si>
    <t>5.</t>
  </si>
  <si>
    <t>6.</t>
  </si>
  <si>
    <t>Intangible assets</t>
  </si>
  <si>
    <t>7.</t>
  </si>
  <si>
    <t xml:space="preserve"> - Inventories</t>
  </si>
  <si>
    <t xml:space="preserve">   </t>
  </si>
  <si>
    <t>8.</t>
  </si>
  <si>
    <t>Current Liabilities</t>
  </si>
  <si>
    <t xml:space="preserve"> - Provision for taxation</t>
  </si>
  <si>
    <t>9.</t>
  </si>
  <si>
    <t>Net current asset</t>
  </si>
  <si>
    <t>10.</t>
  </si>
  <si>
    <t>Shareholders' Fund</t>
  </si>
  <si>
    <t>Share Capital</t>
  </si>
  <si>
    <t>Reserves</t>
  </si>
  <si>
    <t>11.</t>
  </si>
  <si>
    <t>12.</t>
  </si>
  <si>
    <t>13.</t>
  </si>
  <si>
    <t>14.</t>
  </si>
  <si>
    <t>15.</t>
  </si>
  <si>
    <t>Notes to the Quarterly Report</t>
  </si>
  <si>
    <t>Accounting Policies</t>
  </si>
  <si>
    <t xml:space="preserve">The same accounting policies and methods of computation used in the preparation of the Group's </t>
  </si>
  <si>
    <t>quarterly financial statements.</t>
  </si>
  <si>
    <t>Exceptional items.</t>
  </si>
  <si>
    <t>There were no exceptional items during the financial quarter under review.</t>
  </si>
  <si>
    <t>Extraordinary items.</t>
  </si>
  <si>
    <t>There were no extraordinary items during the financial quarter.</t>
  </si>
  <si>
    <t>Taxation.</t>
  </si>
  <si>
    <t>Taxation consist of the following : -</t>
  </si>
  <si>
    <t>CUMULATIVE</t>
  </si>
  <si>
    <t>YEAR TO DATE</t>
  </si>
  <si>
    <t>Current</t>
  </si>
  <si>
    <t>Profit/Loss on sale of unquoted investments and/or properties.</t>
  </si>
  <si>
    <t xml:space="preserve">There were no disposal of investments or properties during the financial quarter under review. </t>
  </si>
  <si>
    <t>Quoted Securities.</t>
  </si>
  <si>
    <t>There were no purchases or disposals of quoted securities during the financial quarter under review.</t>
  </si>
  <si>
    <t>Changes in the composition of the group.</t>
  </si>
  <si>
    <t>There were no changes in the composition of the Group during the financial quarter under review.</t>
  </si>
  <si>
    <t>Status of Corporate Proposals.</t>
  </si>
  <si>
    <t>Issuances of repayment of debt and equity securities.</t>
  </si>
  <si>
    <t>There were no issuance or repayment of debts and equity securities during the financial quarter</t>
  </si>
  <si>
    <t>under review.</t>
  </si>
  <si>
    <t>Group borrowings and debt securities.</t>
  </si>
  <si>
    <t>The tenure of Group borrowings classified as short and long term categories are as follows :-</t>
  </si>
  <si>
    <t>Short term  -   secured</t>
  </si>
  <si>
    <t xml:space="preserve">                 -   unsecured</t>
  </si>
  <si>
    <t>Long term  -   secured</t>
  </si>
  <si>
    <t>Contingent Liabilities.</t>
  </si>
  <si>
    <t>Contingent liabilities of the Group comprise the following  :-</t>
  </si>
  <si>
    <t>In respect of corporate guarantees given by the</t>
  </si>
  <si>
    <t>Company for bank facilities granted to subsidiaries</t>
  </si>
  <si>
    <t>Financial Instruments with Off Balance Sheet Risk.</t>
  </si>
  <si>
    <t>There were no off balance sheet financial instruments during the financial quarter under review.</t>
  </si>
  <si>
    <t>Material Litigation.</t>
  </si>
  <si>
    <t>There were no material litigation involving the Group during the financial quarter under review.</t>
  </si>
  <si>
    <t>Segmental Reporting.</t>
  </si>
  <si>
    <t>The Group operates predominantly in three industry segments.</t>
  </si>
  <si>
    <t>PROFIT</t>
  </si>
  <si>
    <t>BEFORE</t>
  </si>
  <si>
    <t>ASSETS</t>
  </si>
  <si>
    <t>SEGMENTS</t>
  </si>
  <si>
    <t>TURNOVER</t>
  </si>
  <si>
    <t>TAX</t>
  </si>
  <si>
    <t>EMPLOYED</t>
  </si>
  <si>
    <t>Manufacturing</t>
  </si>
  <si>
    <t>Trading</t>
  </si>
  <si>
    <t>Properties</t>
  </si>
  <si>
    <t xml:space="preserve">Information on the Group's operations by geographical segments is not presented as the overseas </t>
  </si>
  <si>
    <t>subsidiary's operations is not significant to the Group.</t>
  </si>
  <si>
    <t>Comparisons with the preceding Quarter's Results.</t>
  </si>
  <si>
    <t>16.</t>
  </si>
  <si>
    <t>Review of the Performance</t>
  </si>
  <si>
    <t>17.</t>
  </si>
  <si>
    <t>Subsequent Material Events.</t>
  </si>
  <si>
    <t>There is no material change in the Group's operation for the current quarter as compared with the</t>
  </si>
  <si>
    <t>preceding quarter.</t>
  </si>
  <si>
    <t>18.</t>
  </si>
  <si>
    <t>Seasonality or Cyclicality of Operations.</t>
  </si>
  <si>
    <t>19.</t>
  </si>
  <si>
    <t>Current Year Prospects.</t>
  </si>
  <si>
    <t>20.</t>
  </si>
  <si>
    <t>Variance of Actual Results from Forecasted Profit and Shortfall in the Profit Guarantee.</t>
  </si>
  <si>
    <t>Not applicable.</t>
  </si>
  <si>
    <t>21</t>
  </si>
  <si>
    <t>Dividend.</t>
  </si>
  <si>
    <t>No dividends are recommended for this quarter.</t>
  </si>
  <si>
    <t>BY ORDER OF THE BOARD</t>
  </si>
  <si>
    <t>GOH BAN HUAT BERHAD</t>
  </si>
  <si>
    <t>COMPANY SECRETARY</t>
  </si>
  <si>
    <t>NG YIM KONG</t>
  </si>
  <si>
    <t>(LS 0008343)</t>
  </si>
  <si>
    <t>Kuala Lumpur</t>
  </si>
  <si>
    <t>2002</t>
  </si>
  <si>
    <t>Investment in Associate and Joint Ventures</t>
  </si>
  <si>
    <t>Other investments</t>
  </si>
  <si>
    <t>Current Assets</t>
  </si>
  <si>
    <t xml:space="preserve"> - Cash and cash equivalents</t>
  </si>
  <si>
    <t xml:space="preserve"> - Trade and Other Receivables</t>
  </si>
  <si>
    <t xml:space="preserve"> - Trade and Other Payables</t>
  </si>
  <si>
    <t xml:space="preserve"> - Overdraft and Short term borrowings</t>
  </si>
  <si>
    <t>Non-Current Liabilities</t>
  </si>
  <si>
    <t xml:space="preserve"> -  Borrowings</t>
  </si>
  <si>
    <t xml:space="preserve"> -  Bonds (Debt Securities)</t>
  </si>
  <si>
    <t xml:space="preserve"> -  Deferred taxation</t>
  </si>
  <si>
    <t>Operating Expenses</t>
  </si>
  <si>
    <t>Other Operating Income</t>
  </si>
  <si>
    <t>Investing Results</t>
  </si>
  <si>
    <t>Taxation</t>
  </si>
  <si>
    <t>Cash flows from operating activities</t>
  </si>
  <si>
    <t>Adjustments for non-cash flow :-</t>
  </si>
  <si>
    <t>Non-cash items</t>
  </si>
  <si>
    <t>Non-operating items (investing/financing)</t>
  </si>
  <si>
    <t>Operating profit before changes in</t>
  </si>
  <si>
    <t>working capital</t>
  </si>
  <si>
    <t>Changes in working capital</t>
  </si>
  <si>
    <t>Net change in current assets</t>
  </si>
  <si>
    <t>Net change in current liabilities</t>
  </si>
  <si>
    <t>Net cash flows from operating activities</t>
  </si>
  <si>
    <t>Cash flows from financing activities</t>
  </si>
  <si>
    <t>Transactions with owners as owners</t>
  </si>
  <si>
    <t>Bank borrowings</t>
  </si>
  <si>
    <t>Net change in Cash &amp; Cash Equivalents</t>
  </si>
  <si>
    <t xml:space="preserve">Cash &amp; Cash Equivalents at beginning of the </t>
  </si>
  <si>
    <t>year/period</t>
  </si>
  <si>
    <t>Cash &amp; Cash Equivalents at end of the year/</t>
  </si>
  <si>
    <t>period</t>
  </si>
  <si>
    <t>CONDENSED CONSOLIDATED STATEMENT OF CHANGES</t>
  </si>
  <si>
    <t>Capital</t>
  </si>
  <si>
    <t>Retained</t>
  </si>
  <si>
    <t>Profits</t>
  </si>
  <si>
    <t>Total</t>
  </si>
  <si>
    <t>Movements during the period (cumulative)</t>
  </si>
  <si>
    <t>CONDENSED CONSOLIDATED STATEMENT OF RECOGNISED</t>
  </si>
  <si>
    <t>Surplus / (Deficit) on revaluation</t>
  </si>
  <si>
    <t>Others</t>
  </si>
  <si>
    <t>Net gains / (losses) not recognised in the</t>
  </si>
  <si>
    <t>income statement</t>
  </si>
  <si>
    <t>Total recognised gains and losses</t>
  </si>
  <si>
    <t>Debt securities issued</t>
  </si>
  <si>
    <t>Cash flows from investing activities</t>
  </si>
  <si>
    <t>Equity investment</t>
  </si>
  <si>
    <t>Other investment</t>
  </si>
  <si>
    <t>Revaluation</t>
  </si>
  <si>
    <t xml:space="preserve">Share </t>
  </si>
  <si>
    <t>Premium</t>
  </si>
  <si>
    <t xml:space="preserve"> Capital</t>
  </si>
  <si>
    <t>Taxation paid</t>
  </si>
  <si>
    <t>Profit/(loss) From Operations</t>
  </si>
  <si>
    <t>Profit/(Loss) after Tax</t>
  </si>
  <si>
    <t>Profit/(Loss) before Tax,</t>
  </si>
  <si>
    <t xml:space="preserve">Net Profit/(loss) </t>
  </si>
  <si>
    <t>As at 1st January 2002</t>
  </si>
  <si>
    <t>Net Profit/(Loss) for the period</t>
  </si>
  <si>
    <t>Net tangible assets per share (RM) (sen)</t>
  </si>
  <si>
    <t>The Condensed Consolidated Balance Sheet Statement should be read in conjunction with the Annual</t>
  </si>
  <si>
    <t>The Condensed Consolidated Cash Flow Statement should be read in conjunction with the</t>
  </si>
  <si>
    <t>CONDENSED CONSOLIDATED INCOME STATEMENT</t>
  </si>
  <si>
    <t>The Condensed Consolidated Income Statement should be read in conjunction with the Annual Financial</t>
  </si>
  <si>
    <t>The Condensed Consolidated Statement of Recognised Gains and Losses should be read in</t>
  </si>
  <si>
    <t>reasons</t>
  </si>
  <si>
    <t>AS AT 31/12/2002</t>
  </si>
  <si>
    <t>12 months ended</t>
  </si>
  <si>
    <t>31 Dec</t>
  </si>
  <si>
    <t>Earnings / (Loss) per share in cents</t>
  </si>
  <si>
    <t>The Group is cautiously optimistic about trading prospect for the coming year.</t>
  </si>
  <si>
    <t>Report for the year ended 31 December 2002.</t>
  </si>
  <si>
    <t>Financial Report for the year ended 31 December 2002.</t>
  </si>
  <si>
    <t>Annual Financial Report for the year ended 31 December 2002.</t>
  </si>
  <si>
    <t>The Condensed Consolidated Statement of Changes In Equity should be read in conjunction with the Annual Financial Report for the year ended 31 December 2002.</t>
  </si>
  <si>
    <t>conjunction with the Annual Financial Report for the year ended 31 December 2002.</t>
  </si>
  <si>
    <t xml:space="preserve">Annual Report for the year ended 31 December 2002 have been applied in the preparation of the </t>
  </si>
  <si>
    <t>(2002 : NIL)</t>
  </si>
  <si>
    <t xml:space="preserve">(2002 : NIL) </t>
  </si>
  <si>
    <t>2003</t>
  </si>
  <si>
    <t>As at 31st December 2002</t>
  </si>
  <si>
    <t>As at 1st January 2003</t>
  </si>
  <si>
    <t>Net Profit/(Loss) before tax</t>
  </si>
  <si>
    <t>N/A</t>
  </si>
  <si>
    <t>Prior year under provision</t>
  </si>
  <si>
    <t>The EPS is calculated based on the net profit for the period divide by the weighted  average number of shares.</t>
  </si>
  <si>
    <t>Executive Share Option Scheme :</t>
  </si>
  <si>
    <t>Approved Proposed Private Placement :</t>
  </si>
  <si>
    <t>The Securities Commission via its letter dated 24 October 2001 has approved a proposed private</t>
  </si>
  <si>
    <t>placement for the Company to issue upto 6,191,000 ordinary shares of par value RM1 each in the</t>
  </si>
  <si>
    <t>capital of the Company. All other requisite regulatory approvals had also been obtained pursuant to this</t>
  </si>
  <si>
    <t>proposed private placement, including the approvals of the Foreign Investment Committee (FIC),</t>
  </si>
  <si>
    <t>the Ministry of International Trade and Industry (MITI) and the Kuala Lumpur Stock Exchange (KLSE).</t>
  </si>
  <si>
    <t>The various regulatory approvals obtained were subject to the usual conditions and among others,</t>
  </si>
  <si>
    <t>include conditions relating to the utilization of the funds and that at least 50% of the shares be allotted to</t>
  </si>
  <si>
    <t>Bumiputra investors.</t>
  </si>
  <si>
    <t>As of the current date, no shares have been allotted or issued under this approved proposed private</t>
  </si>
  <si>
    <t>The Securities Commission via its letter dated August 16, 2000 had approved an Executive Share Option</t>
  </si>
  <si>
    <t xml:space="preserve">Scheme (ESOS) for the Company to offer to Eligible Employees Options to subscribe to a maximun of </t>
  </si>
  <si>
    <t>6,191,000 ordinary shares of par value RM1 each in the capital of the Company.</t>
  </si>
  <si>
    <t>Terms and conditions, including the Bye-Laws for the ESOS were approved by the Company in an EGM</t>
  </si>
  <si>
    <t>held on October 19, 2000. All terms and conditions pursuant to the SC's approval were met on December</t>
  </si>
  <si>
    <t>15, 2000.</t>
  </si>
  <si>
    <t>On January 4, 2001, the Company granted a total of 6,051,000 Options under the ESOS to Eligible</t>
  </si>
  <si>
    <t>Employees to subscribe for Ordinary Shares of RM1 each in the Capital of the Company at an Exercise</t>
  </si>
  <si>
    <t>Price of RM1.11 per share, payable in full upon the Options being exercised.</t>
  </si>
  <si>
    <t>As at 30th September 2003</t>
  </si>
  <si>
    <t>placement which lapsed on 24 October 2003.</t>
  </si>
  <si>
    <t>This is due to better profit margins and lower operating expenses from its operations.</t>
  </si>
  <si>
    <t>The ESOS is scheduled to terminate on December 15, 2005</t>
  </si>
  <si>
    <t>FOURTH QUARTER REPORT</t>
  </si>
  <si>
    <t>Quarterly report on consolidated results for the Fourth quarter ended 31/12/2003.</t>
  </si>
  <si>
    <t>31/12/2003</t>
  </si>
  <si>
    <t>31/12/2002</t>
  </si>
  <si>
    <t>CONDENSED CONSOLIDATED BALANCE SHEET AS AT  31 DECEMBER 2003</t>
  </si>
  <si>
    <t>AS AT 31/12/2003</t>
  </si>
  <si>
    <t>CONDENSED CONSOLIDATED CASH FLOW STATEMENT FOR THE FOURTH</t>
  </si>
  <si>
    <t>QUARTER ENDED 31 DECEMBER 2003</t>
  </si>
  <si>
    <t>IN EQUITY FOR THE QUARTER ENDED 31 DECEMBER 2003</t>
  </si>
  <si>
    <t>GAINS AND LOSSES FOR THE QUARTER ENDED 31 DECEMBER 2003</t>
  </si>
  <si>
    <t>31 December</t>
  </si>
  <si>
    <t>For the financial quarter ended 31 December 2003</t>
  </si>
  <si>
    <t>ESOS to Eligible Employees to subscribe for Ordinary Shares of RM1 each in the Capital of the Company</t>
  </si>
  <si>
    <t>at an Exercise Price of RM1.03 per share, payable in full upon the Options being exercised.</t>
  </si>
  <si>
    <t xml:space="preserve">As a result of terminations in the respective employment of Eligible Employees previously granted with </t>
  </si>
  <si>
    <t>On January 12, 2004, following futher terminations in the respective employment of Eligible Employees</t>
  </si>
  <si>
    <t xml:space="preserve">these Options, on January 18, 2002, the Company granted a further total of 669,000 Options under the </t>
  </si>
  <si>
    <t>previously granted with these Options, the Company granted a further total of 1,081,000 Options under</t>
  </si>
  <si>
    <t>the ESOS to Eligible Employees to subscribe for Ordinary Shares of RM1 each in the Capital of the</t>
  </si>
  <si>
    <t>Company at an Exercise Price of RM1.00 per share, payable in full upon the Options being exercised.</t>
  </si>
  <si>
    <t>Group Turnover decreased from RM13.156 million in the third quarter of 2003 to RM10.762 million</t>
  </si>
  <si>
    <t>as compared to a profit before tax of RM1.918 million in the preceeding quarter.</t>
  </si>
  <si>
    <t>This is mainly attributed to lower sales for the current quarter.</t>
  </si>
  <si>
    <t>Financial information by industry segment is as follows (12 months year to-date, ending 31/12/03) : -</t>
  </si>
  <si>
    <t>in the current quarter. Current quarter performance resulted in a profit before tax of RM0.600 million</t>
  </si>
  <si>
    <t>-</t>
  </si>
  <si>
    <t>factors.</t>
  </si>
  <si>
    <t>The Group's business operations in the current quarter were deemed not affected by seasonal or cyclical</t>
  </si>
  <si>
    <t>Group Turnover experienced a 9.06% decrease for the year ended 31st December 2003 compared against</t>
  </si>
  <si>
    <t xml:space="preserve">the previous financial year. The Group recorded a profit before tax of RM6.109 million as compared to </t>
  </si>
  <si>
    <t>a profit before tax of RM2.274 million in the previous year.</t>
  </si>
  <si>
    <t>27 February 2004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</si>
</sst>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RM&quot;#,##0.00;[Red]\-&quot;RM&quot;#,##0.00"/>
    <numFmt numFmtId="166" formatCode="_(* #,##0.0_);_(* \(#,##0.0\);_(* &quot;-&quot;?_);_(@_)"/>
    <numFmt numFmtId="167" formatCode="_(* #,##0_);_(* \(#,##0\);_(* &quot;-&quot;??_);_(@_)"/>
    <numFmt numFmtId="168" formatCode="_-* #,##0_-;\-* #,##0_-;_-* &quot;-&quot;??_-;_-@_-"/>
    <numFmt numFmtId="169" formatCode="0.00_)"/>
    <numFmt numFmtId="170" formatCode="_(* #,##0.0000_);_(* \(#,##0.0000\);_(* &quot;-&quot;??_);_(@_)"/>
    <numFmt numFmtId="171" formatCode="0%;\(0%\)"/>
    <numFmt numFmtId="172" formatCode="0.0%;\(0.0%\)"/>
    <numFmt numFmtId="173" formatCode="#,##0.00000_);\(#,##0.00000\)"/>
    <numFmt numFmtId="174" formatCode="#,##0.000000_);\(#,##0.000000\)"/>
    <numFmt numFmtId="175" formatCode="#,###.00_);\(#,##0.00\)"/>
    <numFmt numFmtId="176" formatCode="#,###.000_);\(#,##0.000\)"/>
    <numFmt numFmtId="177" formatCode="_(* #,##0.00000_);_(* \(#,##0.00000\);_(* &quot;-&quot;??_);_(@_)"/>
    <numFmt numFmtId="178" formatCode="_(* #,##0.000000_);_(* \(#,##0.000000\);_(* &quot;-&quot;??_);_(@_)"/>
    <numFmt numFmtId="179" formatCode="&quot;$&quot;#,##0.0"/>
  </numFmts>
  <fonts count="22">
    <font>
      <sz val="10"/>
      <name val="Arial"/>
      <family val="0"/>
    </font>
    <font>
      <sz val="12"/>
      <name val="Helv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0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2"/>
      <name val="Times New Roman"/>
      <family val="1"/>
    </font>
    <font>
      <u val="single"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2" fontId="0" fillId="0" borderId="0" applyFill="0" applyBorder="0" applyAlignment="0">
      <protection/>
    </xf>
    <xf numFmtId="176" fontId="0" fillId="0" borderId="0" applyFill="0" applyBorder="0" applyAlignment="0">
      <protection/>
    </xf>
    <xf numFmtId="173" fontId="0" fillId="0" borderId="0" applyFill="0" applyBorder="0" applyAlignment="0">
      <protection/>
    </xf>
    <xf numFmtId="177" fontId="0" fillId="0" borderId="0" applyFill="0" applyBorder="0" applyAlignment="0">
      <protection/>
    </xf>
    <xf numFmtId="174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4" fontId="4" fillId="0" borderId="0" applyFill="0" applyBorder="0" applyAlignment="0">
      <protection/>
    </xf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173" fontId="0" fillId="0" borderId="0" applyFill="0" applyBorder="0" applyAlignment="0">
      <protection/>
    </xf>
    <xf numFmtId="177" fontId="0" fillId="0" borderId="0" applyFill="0" applyBorder="0" applyAlignment="0">
      <protection/>
    </xf>
    <xf numFmtId="174" fontId="0" fillId="0" borderId="0" applyFill="0" applyBorder="0" applyAlignment="0">
      <protection/>
    </xf>
    <xf numFmtId="38" fontId="3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10" fontId="3" fillId="3" borderId="3" applyNumberFormat="0" applyBorder="0" applyAlignment="0" applyProtection="0"/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173" fontId="0" fillId="0" borderId="0" applyFill="0" applyBorder="0" applyAlignment="0">
      <protection/>
    </xf>
    <xf numFmtId="177" fontId="0" fillId="0" borderId="0" applyFill="0" applyBorder="0" applyAlignment="0">
      <protection/>
    </xf>
    <xf numFmtId="174" fontId="0" fillId="0" borderId="0" applyFill="0" applyBorder="0" applyAlignment="0">
      <protection/>
    </xf>
    <xf numFmtId="169" fontId="7" fillId="0" borderId="0">
      <alignment/>
      <protection/>
    </xf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173" fontId="0" fillId="0" borderId="0" applyFill="0" applyBorder="0" applyAlignment="0">
      <protection/>
    </xf>
    <xf numFmtId="177" fontId="0" fillId="0" borderId="0" applyFill="0" applyBorder="0" applyAlignment="0">
      <protection/>
    </xf>
    <xf numFmtId="174" fontId="0" fillId="0" borderId="0" applyFill="0" applyBorder="0" applyAlignment="0">
      <protection/>
    </xf>
    <xf numFmtId="49" fontId="4" fillId="0" borderId="0" applyFill="0" applyBorder="0" applyAlignment="0">
      <protection/>
    </xf>
    <xf numFmtId="179" fontId="0" fillId="0" borderId="0" applyFill="0" applyBorder="0" applyAlignment="0">
      <protection/>
    </xf>
    <xf numFmtId="178" fontId="0" fillId="0" borderId="0" applyFill="0" applyBorder="0" applyAlignment="0">
      <protection/>
    </xf>
  </cellStyleXfs>
  <cellXfs count="135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3" fontId="11" fillId="0" borderId="0" xfId="0" applyNumberFormat="1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1" fillId="0" borderId="0" xfId="0" applyFont="1" applyAlignment="1" quotePrefix="1">
      <alignment/>
    </xf>
    <xf numFmtId="41" fontId="11" fillId="0" borderId="4" xfId="0" applyNumberFormat="1" applyFont="1" applyBorder="1" applyAlignment="1">
      <alignment/>
    </xf>
    <xf numFmtId="41" fontId="11" fillId="0" borderId="5" xfId="0" applyNumberFormat="1" applyFont="1" applyBorder="1" applyAlignment="1">
      <alignment/>
    </xf>
    <xf numFmtId="166" fontId="1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14" fontId="10" fillId="0" borderId="0" xfId="0" applyNumberFormat="1" applyFont="1" applyAlignment="1" quotePrefix="1">
      <alignment horizontal="center"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1" fontId="11" fillId="0" borderId="6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43" fontId="10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14" fontId="11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center"/>
    </xf>
    <xf numFmtId="167" fontId="11" fillId="0" borderId="2" xfId="0" applyNumberFormat="1" applyFont="1" applyBorder="1" applyAlignment="1">
      <alignment/>
    </xf>
    <xf numFmtId="41" fontId="11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167" fontId="9" fillId="0" borderId="0" xfId="31" applyNumberFormat="1" applyFont="1" applyAlignment="1">
      <alignment/>
    </xf>
    <xf numFmtId="167" fontId="9" fillId="0" borderId="7" xfId="31" applyNumberFormat="1" applyFont="1" applyBorder="1" applyAlignment="1">
      <alignment/>
    </xf>
    <xf numFmtId="167" fontId="10" fillId="0" borderId="0" xfId="31" applyNumberFormat="1" applyFont="1" applyAlignment="1">
      <alignment/>
    </xf>
    <xf numFmtId="167" fontId="0" fillId="0" borderId="0" xfId="31" applyNumberFormat="1" applyAlignment="1">
      <alignment/>
    </xf>
    <xf numFmtId="167" fontId="14" fillId="0" borderId="0" xfId="31" applyNumberFormat="1" applyFont="1" applyAlignment="1">
      <alignment/>
    </xf>
    <xf numFmtId="167" fontId="10" fillId="0" borderId="0" xfId="31" applyNumberFormat="1" applyFont="1" applyAlignment="1">
      <alignment horizontal="left"/>
    </xf>
    <xf numFmtId="167" fontId="9" fillId="0" borderId="0" xfId="31" applyNumberFormat="1" applyFont="1" applyAlignment="1">
      <alignment horizontal="left"/>
    </xf>
    <xf numFmtId="167" fontId="9" fillId="0" borderId="0" xfId="31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67" fontId="9" fillId="0" borderId="0" xfId="31" applyNumberFormat="1" applyFont="1" applyBorder="1" applyAlignment="1">
      <alignment/>
    </xf>
    <xf numFmtId="167" fontId="9" fillId="0" borderId="0" xfId="31" applyNumberFormat="1" applyFont="1" applyAlignment="1">
      <alignment horizontal="center"/>
    </xf>
    <xf numFmtId="167" fontId="9" fillId="0" borderId="7" xfId="31" applyNumberFormat="1" applyFont="1" applyBorder="1" applyAlignment="1">
      <alignment horizontal="left" indent="1"/>
    </xf>
    <xf numFmtId="0" fontId="8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167" fontId="11" fillId="0" borderId="0" xfId="31" applyNumberFormat="1" applyFont="1" applyAlignment="1">
      <alignment/>
    </xf>
    <xf numFmtId="0" fontId="16" fillId="0" borderId="0" xfId="0" applyFont="1" applyAlignment="1">
      <alignment/>
    </xf>
    <xf numFmtId="0" fontId="11" fillId="0" borderId="0" xfId="0" applyFont="1" applyFill="1" applyAlignment="1">
      <alignment/>
    </xf>
    <xf numFmtId="170" fontId="11" fillId="0" borderId="0" xfId="0" applyNumberFormat="1" applyFont="1" applyAlignment="1">
      <alignment horizontal="center"/>
    </xf>
    <xf numFmtId="41" fontId="17" fillId="0" borderId="0" xfId="0" applyNumberFormat="1" applyFont="1" applyAlignment="1">
      <alignment/>
    </xf>
    <xf numFmtId="43" fontId="9" fillId="0" borderId="0" xfId="31" applyFont="1" applyAlignment="1">
      <alignment/>
    </xf>
    <xf numFmtId="41" fontId="11" fillId="0" borderId="0" xfId="0" applyNumberFormat="1" applyFont="1" applyFill="1" applyAlignment="1">
      <alignment/>
    </xf>
    <xf numFmtId="41" fontId="11" fillId="0" borderId="5" xfId="0" applyNumberFormat="1" applyFont="1" applyFill="1" applyBorder="1" applyAlignment="1">
      <alignment/>
    </xf>
    <xf numFmtId="0" fontId="16" fillId="4" borderId="0" xfId="0" applyFont="1" applyFill="1" applyAlignment="1">
      <alignment/>
    </xf>
    <xf numFmtId="41" fontId="16" fillId="0" borderId="0" xfId="0" applyNumberFormat="1" applyFont="1" applyAlignment="1">
      <alignment/>
    </xf>
    <xf numFmtId="41" fontId="11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 horizontal="center"/>
    </xf>
    <xf numFmtId="43" fontId="11" fillId="0" borderId="0" xfId="0" applyNumberFormat="1" applyFont="1" applyFill="1" applyAlignment="1">
      <alignment/>
    </xf>
    <xf numFmtId="41" fontId="11" fillId="0" borderId="9" xfId="0" applyNumberFormat="1" applyFont="1" applyFill="1" applyBorder="1" applyAlignment="1">
      <alignment/>
    </xf>
    <xf numFmtId="41" fontId="11" fillId="0" borderId="10" xfId="0" applyNumberFormat="1" applyFont="1" applyFill="1" applyBorder="1" applyAlignment="1">
      <alignment/>
    </xf>
    <xf numFmtId="167" fontId="16" fillId="0" borderId="0" xfId="31" applyNumberFormat="1" applyFont="1" applyFill="1" applyAlignment="1">
      <alignment/>
    </xf>
    <xf numFmtId="41" fontId="16" fillId="0" borderId="0" xfId="0" applyNumberFormat="1" applyFont="1" applyFill="1" applyAlignment="1">
      <alignment/>
    </xf>
    <xf numFmtId="41" fontId="16" fillId="0" borderId="7" xfId="0" applyNumberFormat="1" applyFont="1" applyFill="1" applyBorder="1" applyAlignment="1">
      <alignment/>
    </xf>
    <xf numFmtId="167" fontId="9" fillId="0" borderId="0" xfId="31" applyNumberFormat="1" applyFont="1" applyFill="1" applyAlignment="1">
      <alignment/>
    </xf>
    <xf numFmtId="167" fontId="9" fillId="0" borderId="7" xfId="31" applyNumberFormat="1" applyFont="1" applyFill="1" applyBorder="1" applyAlignment="1">
      <alignment/>
    </xf>
    <xf numFmtId="167" fontId="9" fillId="0" borderId="0" xfId="31" applyNumberFormat="1" applyFont="1" applyFill="1" applyBorder="1" applyAlignment="1">
      <alignment/>
    </xf>
    <xf numFmtId="167" fontId="17" fillId="0" borderId="0" xfId="31" applyNumberFormat="1" applyFont="1" applyFill="1" applyAlignment="1">
      <alignment/>
    </xf>
    <xf numFmtId="167" fontId="11" fillId="0" borderId="0" xfId="31" applyNumberFormat="1" applyFont="1" applyFill="1" applyAlignment="1">
      <alignment/>
    </xf>
    <xf numFmtId="43" fontId="11" fillId="0" borderId="0" xfId="31" applyFont="1" applyFill="1" applyAlignment="1">
      <alignment/>
    </xf>
    <xf numFmtId="167" fontId="11" fillId="0" borderId="7" xfId="31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67" fontId="11" fillId="0" borderId="0" xfId="0" applyNumberFormat="1" applyFont="1" applyFill="1" applyAlignment="1">
      <alignment/>
    </xf>
    <xf numFmtId="167" fontId="11" fillId="0" borderId="7" xfId="0" applyNumberFormat="1" applyFont="1" applyFill="1" applyBorder="1" applyAlignment="1">
      <alignment/>
    </xf>
    <xf numFmtId="167" fontId="11" fillId="0" borderId="8" xfId="0" applyNumberFormat="1" applyFont="1" applyFill="1" applyBorder="1" applyAlignment="1">
      <alignment/>
    </xf>
    <xf numFmtId="167" fontId="15" fillId="0" borderId="0" xfId="0" applyNumberFormat="1" applyFont="1" applyFill="1" applyAlignment="1">
      <alignment/>
    </xf>
    <xf numFmtId="41" fontId="20" fillId="0" borderId="9" xfId="0" applyNumberFormat="1" applyFont="1" applyFill="1" applyBorder="1" applyAlignment="1">
      <alignment/>
    </xf>
    <xf numFmtId="41" fontId="20" fillId="0" borderId="10" xfId="0" applyNumberFormat="1" applyFont="1" applyFill="1" applyBorder="1" applyAlignment="1">
      <alignment/>
    </xf>
    <xf numFmtId="41" fontId="11" fillId="0" borderId="7" xfId="0" applyNumberFormat="1" applyFont="1" applyFill="1" applyBorder="1" applyAlignment="1">
      <alignment/>
    </xf>
    <xf numFmtId="43" fontId="11" fillId="0" borderId="0" xfId="0" applyNumberFormat="1" applyFont="1" applyFill="1" applyAlignment="1">
      <alignment horizontal="center"/>
    </xf>
    <xf numFmtId="167" fontId="11" fillId="0" borderId="2" xfId="0" applyNumberFormat="1" applyFont="1" applyFill="1" applyBorder="1" applyAlignment="1">
      <alignment/>
    </xf>
    <xf numFmtId="41" fontId="11" fillId="0" borderId="3" xfId="0" applyNumberFormat="1" applyFont="1" applyFill="1" applyBorder="1" applyAlignment="1">
      <alignment/>
    </xf>
    <xf numFmtId="41" fontId="11" fillId="0" borderId="4" xfId="0" applyNumberFormat="1" applyFont="1" applyFill="1" applyBorder="1" applyAlignment="1">
      <alignment/>
    </xf>
    <xf numFmtId="43" fontId="9" fillId="0" borderId="0" xfId="31" applyFont="1" applyFill="1" applyAlignment="1">
      <alignment/>
    </xf>
    <xf numFmtId="0" fontId="9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41" fontId="17" fillId="0" borderId="0" xfId="0" applyNumberFormat="1" applyFont="1" applyFill="1" applyAlignment="1">
      <alignment/>
    </xf>
    <xf numFmtId="15" fontId="10" fillId="0" borderId="0" xfId="0" applyNumberFormat="1" applyFont="1" applyFill="1" applyAlignment="1" quotePrefix="1">
      <alignment horizontal="left"/>
    </xf>
    <xf numFmtId="177" fontId="1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41" fontId="16" fillId="0" borderId="5" xfId="0" applyNumberFormat="1" applyFont="1" applyFill="1" applyBorder="1" applyAlignment="1">
      <alignment/>
    </xf>
    <xf numFmtId="0" fontId="18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0" fontId="10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41" fontId="16" fillId="0" borderId="0" xfId="0" applyNumberFormat="1" applyFont="1" applyFill="1" applyBorder="1" applyAlignment="1">
      <alignment/>
    </xf>
    <xf numFmtId="41" fontId="16" fillId="0" borderId="0" xfId="0" applyNumberFormat="1" applyFont="1" applyBorder="1" applyAlignment="1">
      <alignment/>
    </xf>
    <xf numFmtId="0" fontId="16" fillId="0" borderId="0" xfId="0" applyFont="1" applyFill="1" applyAlignment="1">
      <alignment/>
    </xf>
    <xf numFmtId="167" fontId="11" fillId="0" borderId="7" xfId="31" applyNumberFormat="1" applyFont="1" applyFill="1" applyBorder="1" applyAlignment="1">
      <alignment horizontal="center"/>
    </xf>
    <xf numFmtId="3" fontId="11" fillId="0" borderId="0" xfId="0" applyNumberFormat="1" applyFont="1" applyAlignment="1">
      <alignment/>
    </xf>
    <xf numFmtId="0" fontId="0" fillId="0" borderId="0" xfId="0" applyAlignment="1" quotePrefix="1">
      <alignment horizontal="right" indent="2"/>
    </xf>
    <xf numFmtId="167" fontId="0" fillId="0" borderId="0" xfId="31" applyNumberFormat="1" applyFont="1" applyFill="1" applyAlignment="1" quotePrefix="1">
      <alignment horizontal="right" indent="2"/>
    </xf>
    <xf numFmtId="0" fontId="10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11" fillId="0" borderId="0" xfId="0" applyNumberFormat="1" applyFont="1" applyBorder="1" applyAlignment="1">
      <alignment/>
    </xf>
    <xf numFmtId="168" fontId="11" fillId="0" borderId="0" xfId="34" applyNumberFormat="1" applyFont="1" applyBorder="1" applyAlignment="1">
      <alignment/>
    </xf>
    <xf numFmtId="167" fontId="11" fillId="0" borderId="0" xfId="34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167" fontId="11" fillId="0" borderId="0" xfId="31" applyNumberFormat="1" applyFont="1" applyBorder="1" applyAlignment="1">
      <alignment/>
    </xf>
    <xf numFmtId="168" fontId="11" fillId="0" borderId="0" xfId="31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167" fontId="11" fillId="0" borderId="0" xfId="31" applyNumberFormat="1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20" fillId="0" borderId="0" xfId="0" applyNumberFormat="1" applyFont="1" applyBorder="1" applyAlignment="1">
      <alignment/>
    </xf>
    <xf numFmtId="167" fontId="16" fillId="0" borderId="0" xfId="0" applyNumberFormat="1" applyFont="1" applyFill="1" applyBorder="1" applyAlignment="1">
      <alignment/>
    </xf>
    <xf numFmtId="167" fontId="16" fillId="0" borderId="0" xfId="31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55">
    <cellStyle name="Normal" xfId="0"/>
    <cellStyle name="RowLevel_0" xfId="1"/>
    <cellStyle name="ColLevel_0" xfId="2"/>
    <cellStyle name="Calc C - Style1" xfId="15"/>
    <cellStyle name="Calc C - Style2" xfId="16"/>
    <cellStyle name="Calc C - Style3" xfId="17"/>
    <cellStyle name="Calc C - Style4" xfId="18"/>
    <cellStyle name="Calc C - Style5" xfId="19"/>
    <cellStyle name="Calc C - Style6" xfId="20"/>
    <cellStyle name="Calc C - Style7" xfId="21"/>
    <cellStyle name="Calc C - Style8" xfId="22"/>
    <cellStyle name="Calc Currency (0)" xfId="23"/>
    <cellStyle name="Calc Currency (2)" xfId="24"/>
    <cellStyle name="Calc Percent (0)" xfId="25"/>
    <cellStyle name="Calc Percent (1)" xfId="26"/>
    <cellStyle name="Calc Percent (2)" xfId="27"/>
    <cellStyle name="Calc Units (0)" xfId="28"/>
    <cellStyle name="Calc Units (1)" xfId="29"/>
    <cellStyle name="Calc Units (2)" xfId="30"/>
    <cellStyle name="Comma" xfId="31"/>
    <cellStyle name="Comma [0]" xfId="32"/>
    <cellStyle name="Comma [00]" xfId="33"/>
    <cellStyle name="Comma_Quarter 4 01 Report - KLSE" xfId="34"/>
    <cellStyle name="Currency" xfId="35"/>
    <cellStyle name="Currency [0]" xfId="36"/>
    <cellStyle name="Currency [00]" xfId="37"/>
    <cellStyle name="Date Short" xfId="38"/>
    <cellStyle name="Enter Currency (0)" xfId="39"/>
    <cellStyle name="Enter Currency (2)" xfId="40"/>
    <cellStyle name="Enter Units (0)" xfId="41"/>
    <cellStyle name="Enter Units (1)" xfId="42"/>
    <cellStyle name="Enter Units (2)" xfId="43"/>
    <cellStyle name="Grey" xfId="44"/>
    <cellStyle name="Header1" xfId="45"/>
    <cellStyle name="Header2" xfId="46"/>
    <cellStyle name="Hyperlink" xfId="47"/>
    <cellStyle name="Input [yellow]" xfId="48"/>
    <cellStyle name="Link Currency (0)" xfId="49"/>
    <cellStyle name="Link Currency (2)" xfId="50"/>
    <cellStyle name="Link Units (0)" xfId="51"/>
    <cellStyle name="Link Units (1)" xfId="52"/>
    <cellStyle name="Link Units (2)" xfId="53"/>
    <cellStyle name="Normal - Style1" xfId="54"/>
    <cellStyle name="Percent" xfId="55"/>
    <cellStyle name="Percent [0]" xfId="56"/>
    <cellStyle name="Percent [00]" xfId="57"/>
    <cellStyle name="Percent [2]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Text Indent A" xfId="64"/>
    <cellStyle name="Text Indent B" xfId="65"/>
    <cellStyle name="Text Indent C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75" zoomScaleNormal="75" workbookViewId="0" topLeftCell="A1">
      <pane xSplit="2" ySplit="13" topLeftCell="C35" activePane="bottomRight" state="split"/>
      <selection pane="topLeft" activeCell="A1" sqref="A1"/>
      <selection pane="topRight" activeCell="C1" sqref="C1"/>
      <selection pane="bottomLeft" activeCell="A14" sqref="A14"/>
      <selection pane="bottomRight" activeCell="C42" sqref="C42"/>
      <selection pane="topLeft" activeCell="A1" sqref="A1"/>
    </sheetView>
  </sheetViews>
  <sheetFormatPr defaultColWidth="9.140625" defaultRowHeight="12.75"/>
  <cols>
    <col min="1" max="1" width="2.8515625" style="2" customWidth="1"/>
    <col min="2" max="2" width="4.8515625" style="2" customWidth="1"/>
    <col min="3" max="3" width="29.140625" style="2" bestFit="1" customWidth="1"/>
    <col min="4" max="4" width="17.28125" style="2" customWidth="1"/>
    <col min="5" max="5" width="17.28125" style="2" bestFit="1" customWidth="1"/>
    <col min="6" max="6" width="4.00390625" style="2" bestFit="1" customWidth="1"/>
    <col min="7" max="7" width="15.57421875" style="2" customWidth="1"/>
    <col min="8" max="8" width="17.28125" style="2" bestFit="1" customWidth="1"/>
    <col min="9" max="9" width="2.421875" style="2" bestFit="1" customWidth="1"/>
    <col min="10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233</v>
      </c>
      <c r="B2" s="1"/>
      <c r="C2" s="1"/>
      <c r="D2" s="1"/>
      <c r="E2" s="1"/>
      <c r="F2" s="1"/>
    </row>
    <row r="4" spans="1:9" ht="15">
      <c r="A4" s="130" t="s">
        <v>234</v>
      </c>
      <c r="B4" s="130"/>
      <c r="C4" s="130"/>
      <c r="D4" s="130"/>
      <c r="E4" s="130"/>
      <c r="F4" s="130"/>
      <c r="G4" s="130"/>
      <c r="H4" s="130"/>
      <c r="I4" s="130"/>
    </row>
    <row r="5" spans="1:9" ht="15">
      <c r="A5" s="131" t="s">
        <v>1</v>
      </c>
      <c r="B5" s="131"/>
      <c r="C5" s="131"/>
      <c r="D5" s="131"/>
      <c r="E5" s="131"/>
      <c r="F5" s="131"/>
      <c r="G5" s="131"/>
      <c r="H5" s="131"/>
      <c r="I5" s="131"/>
    </row>
    <row r="6" spans="1:9" ht="15">
      <c r="A6" s="130" t="s">
        <v>185</v>
      </c>
      <c r="B6" s="130"/>
      <c r="C6" s="130"/>
      <c r="D6" s="130"/>
      <c r="E6" s="130"/>
      <c r="F6" s="130"/>
      <c r="G6" s="130"/>
      <c r="H6" s="130"/>
      <c r="I6" s="130"/>
    </row>
    <row r="7" spans="1:6" ht="15">
      <c r="A7" s="1"/>
      <c r="C7" s="1"/>
      <c r="D7" s="1"/>
      <c r="E7" s="1"/>
      <c r="F7" s="1"/>
    </row>
    <row r="8" spans="4:8" ht="15">
      <c r="D8" s="130" t="s">
        <v>2</v>
      </c>
      <c r="E8" s="132"/>
      <c r="G8" s="130" t="s">
        <v>3</v>
      </c>
      <c r="H8" s="132"/>
    </row>
    <row r="9" spans="4:8" ht="15">
      <c r="D9" s="5" t="s">
        <v>4</v>
      </c>
      <c r="E9" s="5" t="s">
        <v>5</v>
      </c>
      <c r="F9" s="5"/>
      <c r="G9" s="5" t="s">
        <v>4</v>
      </c>
      <c r="H9" s="5" t="s">
        <v>5</v>
      </c>
    </row>
    <row r="10" spans="4:8" ht="15">
      <c r="D10" s="5" t="s">
        <v>6</v>
      </c>
      <c r="E10" s="5" t="s">
        <v>7</v>
      </c>
      <c r="F10" s="5"/>
      <c r="G10" s="5" t="s">
        <v>6</v>
      </c>
      <c r="H10" s="5" t="s">
        <v>7</v>
      </c>
    </row>
    <row r="11" spans="4:8" ht="15">
      <c r="D11" s="5" t="s">
        <v>8</v>
      </c>
      <c r="E11" s="5" t="s">
        <v>8</v>
      </c>
      <c r="F11" s="5"/>
      <c r="G11" s="5" t="s">
        <v>9</v>
      </c>
      <c r="H11" s="5" t="s">
        <v>10</v>
      </c>
    </row>
    <row r="12" spans="4:8" ht="15">
      <c r="D12" s="6" t="s">
        <v>235</v>
      </c>
      <c r="E12" s="6" t="s">
        <v>236</v>
      </c>
      <c r="F12" s="7"/>
      <c r="G12" s="6" t="s">
        <v>235</v>
      </c>
      <c r="H12" s="6" t="s">
        <v>236</v>
      </c>
    </row>
    <row r="13" spans="4:8" ht="15">
      <c r="D13" s="7" t="s">
        <v>11</v>
      </c>
      <c r="E13" s="7" t="s">
        <v>11</v>
      </c>
      <c r="F13" s="7"/>
      <c r="G13" s="7" t="s">
        <v>11</v>
      </c>
      <c r="H13" s="7" t="s">
        <v>11</v>
      </c>
    </row>
    <row r="15" spans="3:11" ht="15">
      <c r="C15" s="2" t="s">
        <v>12</v>
      </c>
      <c r="D15" s="62">
        <v>10763</v>
      </c>
      <c r="E15" s="63">
        <v>17602</v>
      </c>
      <c r="F15" s="62"/>
      <c r="G15" s="62">
        <f>16016+15358+13157+10763</f>
        <v>55294</v>
      </c>
      <c r="H15" s="63">
        <v>60801</v>
      </c>
      <c r="K15"/>
    </row>
    <row r="16" spans="4:11" ht="15">
      <c r="D16" s="58"/>
      <c r="E16" s="58"/>
      <c r="F16" s="58"/>
      <c r="G16" s="58"/>
      <c r="H16" s="58"/>
      <c r="K16"/>
    </row>
    <row r="17" spans="3:11" ht="15">
      <c r="C17" s="2" t="s">
        <v>133</v>
      </c>
      <c r="D17" s="62">
        <f>-9756+350+350+250-1</f>
        <v>-8807</v>
      </c>
      <c r="E17" s="62">
        <v>-13383</v>
      </c>
      <c r="F17" s="62"/>
      <c r="G17" s="62">
        <f>-12458-12209-9711-9756+350+350+250-1</f>
        <v>-43185</v>
      </c>
      <c r="H17" s="62">
        <v>-52052</v>
      </c>
      <c r="K17"/>
    </row>
    <row r="18" spans="4:11" ht="15">
      <c r="D18" s="58"/>
      <c r="E18" s="58"/>
      <c r="F18" s="58"/>
      <c r="G18" s="58"/>
      <c r="H18" s="58"/>
      <c r="K18"/>
    </row>
    <row r="19" spans="3:11" ht="15">
      <c r="C19" s="2" t="s">
        <v>134</v>
      </c>
      <c r="D19" s="84">
        <v>31</v>
      </c>
      <c r="E19" s="84">
        <v>0</v>
      </c>
      <c r="F19" s="84"/>
      <c r="G19" s="84">
        <f>4+7+31</f>
        <v>42</v>
      </c>
      <c r="H19" s="84">
        <v>0</v>
      </c>
      <c r="K19"/>
    </row>
    <row r="20" spans="4:11" ht="15">
      <c r="D20" s="54"/>
      <c r="E20" s="54"/>
      <c r="F20" s="54"/>
      <c r="G20" s="54"/>
      <c r="H20" s="54"/>
      <c r="K20"/>
    </row>
    <row r="21" spans="3:11" ht="15">
      <c r="C21" s="2" t="s">
        <v>176</v>
      </c>
      <c r="D21" s="58">
        <f>SUM(D15:D19)</f>
        <v>1987</v>
      </c>
      <c r="E21" s="58">
        <f>SUM(E15:E19)</f>
        <v>4219</v>
      </c>
      <c r="F21" s="58"/>
      <c r="G21" s="58">
        <f>SUM(G15:G19)</f>
        <v>12151</v>
      </c>
      <c r="H21" s="58">
        <f>SUM(H15:H19)</f>
        <v>8749</v>
      </c>
      <c r="K21"/>
    </row>
    <row r="22" spans="4:11" ht="15">
      <c r="D22" s="58"/>
      <c r="E22" s="58"/>
      <c r="F22" s="58"/>
      <c r="G22" s="58"/>
      <c r="H22" s="58"/>
      <c r="K22"/>
    </row>
    <row r="23" spans="3:11" ht="15">
      <c r="C23" s="2" t="s">
        <v>13</v>
      </c>
      <c r="D23" s="68">
        <v>-1387</v>
      </c>
      <c r="E23" s="58">
        <v>-1671</v>
      </c>
      <c r="F23" s="58"/>
      <c r="G23" s="101">
        <f>-1585-1543-1527-1387</f>
        <v>-6042</v>
      </c>
      <c r="H23" s="58">
        <v>-6475</v>
      </c>
      <c r="K23"/>
    </row>
    <row r="24" spans="4:11" ht="15">
      <c r="D24" s="58"/>
      <c r="E24" s="58"/>
      <c r="F24" s="58"/>
      <c r="G24" s="58"/>
      <c r="H24" s="58"/>
      <c r="K24"/>
    </row>
    <row r="25" spans="3:11" ht="15">
      <c r="C25" s="2" t="s">
        <v>135</v>
      </c>
      <c r="D25" s="84">
        <v>0</v>
      </c>
      <c r="E25" s="84">
        <v>0</v>
      </c>
      <c r="F25" s="84"/>
      <c r="G25" s="84">
        <v>0</v>
      </c>
      <c r="H25" s="84">
        <v>0</v>
      </c>
      <c r="K25"/>
    </row>
    <row r="26" spans="4:11" ht="15">
      <c r="D26" s="58"/>
      <c r="E26" s="58"/>
      <c r="F26" s="58"/>
      <c r="G26" s="58"/>
      <c r="H26" s="58"/>
      <c r="K26"/>
    </row>
    <row r="27" spans="3:11" ht="15">
      <c r="C27" s="2" t="s">
        <v>178</v>
      </c>
      <c r="D27" s="58">
        <f>SUM(D21:D25)</f>
        <v>600</v>
      </c>
      <c r="E27" s="58">
        <f>SUM(E21:E25)</f>
        <v>2548</v>
      </c>
      <c r="F27" s="58"/>
      <c r="G27" s="58">
        <f>SUM(G21:G25)</f>
        <v>6109</v>
      </c>
      <c r="H27" s="58">
        <f>SUM(H21:H25)</f>
        <v>2274</v>
      </c>
      <c r="K27"/>
    </row>
    <row r="28" spans="4:11" ht="15">
      <c r="D28" s="58"/>
      <c r="E28" s="58"/>
      <c r="F28" s="58"/>
      <c r="G28" s="58"/>
      <c r="H28" s="58"/>
      <c r="K28"/>
    </row>
    <row r="29" spans="3:11" ht="15">
      <c r="C29" s="2" t="s">
        <v>136</v>
      </c>
      <c r="D29" s="69">
        <v>792</v>
      </c>
      <c r="E29" s="84">
        <v>-684</v>
      </c>
      <c r="F29" s="84"/>
      <c r="G29" s="69">
        <f>-932-421-333+792</f>
        <v>-894</v>
      </c>
      <c r="H29" s="84">
        <v>-810</v>
      </c>
      <c r="K29"/>
    </row>
    <row r="30" spans="4:11" ht="15">
      <c r="D30" s="58"/>
      <c r="E30" s="58"/>
      <c r="F30" s="58"/>
      <c r="G30" s="58"/>
      <c r="H30" s="58"/>
      <c r="K30"/>
    </row>
    <row r="31" spans="3:11" ht="15">
      <c r="C31" s="2" t="s">
        <v>177</v>
      </c>
      <c r="D31" s="58">
        <f>SUM(D27:D29)</f>
        <v>1392</v>
      </c>
      <c r="E31" s="58">
        <f>SUM(E27:E29)</f>
        <v>1864</v>
      </c>
      <c r="F31" s="58"/>
      <c r="G31" s="58">
        <f>SUM(G27:G29)</f>
        <v>5215</v>
      </c>
      <c r="H31" s="58">
        <f>SUM(H27:H29)</f>
        <v>1464</v>
      </c>
      <c r="K31"/>
    </row>
    <row r="32" spans="4:11" ht="15">
      <c r="D32" s="54"/>
      <c r="E32" s="54"/>
      <c r="F32" s="54"/>
      <c r="G32" s="54"/>
      <c r="H32" s="54"/>
      <c r="K32"/>
    </row>
    <row r="33" spans="3:11" ht="15">
      <c r="C33" s="2" t="s">
        <v>15</v>
      </c>
      <c r="D33" s="84">
        <v>0</v>
      </c>
      <c r="E33" s="84">
        <v>0</v>
      </c>
      <c r="F33" s="84"/>
      <c r="G33" s="84">
        <v>0</v>
      </c>
      <c r="H33" s="84">
        <v>0</v>
      </c>
      <c r="K33"/>
    </row>
    <row r="34" spans="4:11" ht="15">
      <c r="D34" s="58"/>
      <c r="E34" s="58"/>
      <c r="F34" s="58"/>
      <c r="G34" s="58"/>
      <c r="H34" s="58"/>
      <c r="K34"/>
    </row>
    <row r="35" spans="3:11" ht="15">
      <c r="C35" s="2" t="s">
        <v>181</v>
      </c>
      <c r="D35" s="58">
        <f>SUM(D31:D33)</f>
        <v>1392</v>
      </c>
      <c r="E35" s="58">
        <f>SUM(E31:E33)</f>
        <v>1864</v>
      </c>
      <c r="F35" s="58"/>
      <c r="G35" s="58">
        <f>SUM(G31:G33)</f>
        <v>5215</v>
      </c>
      <c r="H35" s="58">
        <f>SUM(H31:H33)</f>
        <v>1464</v>
      </c>
      <c r="K35"/>
    </row>
    <row r="36" spans="4:11" ht="15">
      <c r="D36" s="84"/>
      <c r="E36" s="84"/>
      <c r="F36" s="84"/>
      <c r="G36" s="84"/>
      <c r="H36" s="84"/>
      <c r="K36"/>
    </row>
    <row r="37" spans="4:8" ht="15">
      <c r="D37" s="58"/>
      <c r="E37" s="58"/>
      <c r="F37" s="58"/>
      <c r="G37" s="58"/>
      <c r="H37" s="58"/>
    </row>
    <row r="38" spans="4:8" ht="15">
      <c r="D38" s="54"/>
      <c r="E38" s="54"/>
      <c r="F38" s="54"/>
      <c r="G38" s="54"/>
      <c r="H38" s="54"/>
    </row>
    <row r="39" spans="3:8" ht="15">
      <c r="C39" s="2" t="s">
        <v>192</v>
      </c>
      <c r="D39" s="64"/>
      <c r="E39" s="64"/>
      <c r="F39" s="64"/>
      <c r="G39" s="64"/>
      <c r="H39" s="64"/>
    </row>
    <row r="40" spans="4:8" ht="15">
      <c r="D40" s="54"/>
      <c r="E40" s="54"/>
      <c r="F40" s="54"/>
      <c r="G40" s="54"/>
      <c r="H40" s="54"/>
    </row>
    <row r="41" spans="2:8" ht="15">
      <c r="B41" s="2" t="s">
        <v>17</v>
      </c>
      <c r="C41" s="2" t="s">
        <v>18</v>
      </c>
      <c r="D41" s="64">
        <v>2.25</v>
      </c>
      <c r="E41" s="85">
        <v>3.01</v>
      </c>
      <c r="F41" s="64"/>
      <c r="G41" s="64">
        <v>8.42</v>
      </c>
      <c r="H41" s="85">
        <v>2.36</v>
      </c>
    </row>
    <row r="42" spans="3:8" ht="15">
      <c r="C42" s="2" t="s">
        <v>19</v>
      </c>
      <c r="D42" s="64"/>
      <c r="E42" s="64"/>
      <c r="F42" s="64"/>
      <c r="G42" s="64"/>
      <c r="H42" s="64"/>
    </row>
    <row r="43" spans="4:8" ht="15">
      <c r="D43" s="64"/>
      <c r="E43" s="64"/>
      <c r="F43" s="64"/>
      <c r="G43" s="64"/>
      <c r="H43" s="64"/>
    </row>
    <row r="44" spans="2:8" ht="15">
      <c r="B44" s="2" t="s">
        <v>20</v>
      </c>
      <c r="C44" s="2" t="s">
        <v>21</v>
      </c>
      <c r="D44" s="64"/>
      <c r="E44" s="64"/>
      <c r="F44" s="64"/>
      <c r="G44" s="64"/>
      <c r="H44" s="64"/>
    </row>
    <row r="45" spans="3:8" ht="15">
      <c r="C45" s="2" t="s">
        <v>19</v>
      </c>
      <c r="D45" s="85" t="s">
        <v>206</v>
      </c>
      <c r="E45" s="85" t="s">
        <v>206</v>
      </c>
      <c r="F45" s="64"/>
      <c r="G45" s="85" t="s">
        <v>206</v>
      </c>
      <c r="H45" s="85" t="s">
        <v>206</v>
      </c>
    </row>
    <row r="46" ht="15">
      <c r="F46" s="54"/>
    </row>
    <row r="47" spans="3:6" ht="15">
      <c r="C47" s="2" t="s">
        <v>208</v>
      </c>
      <c r="F47" s="54"/>
    </row>
    <row r="50" ht="15">
      <c r="C50" s="2" t="s">
        <v>186</v>
      </c>
    </row>
    <row r="51" ht="15">
      <c r="C51" s="2" t="s">
        <v>194</v>
      </c>
    </row>
    <row r="55" spans="4:8" ht="15">
      <c r="D55" s="55">
        <f>1392000/61919000</f>
        <v>0.022480983220013243</v>
      </c>
      <c r="E55" s="55">
        <f>1864000/61910000</f>
        <v>0.030108221612017445</v>
      </c>
      <c r="F55" s="10"/>
      <c r="G55" s="55">
        <f>5215000/61910000</f>
        <v>0.08423518010014537</v>
      </c>
      <c r="H55" s="94">
        <f>1464000/61910000</f>
        <v>0.02364722984978194</v>
      </c>
    </row>
  </sheetData>
  <mergeCells count="5">
    <mergeCell ref="A4:I4"/>
    <mergeCell ref="A5:I5"/>
    <mergeCell ref="A6:I6"/>
    <mergeCell ref="D8:E8"/>
    <mergeCell ref="G8:H8"/>
  </mergeCells>
  <printOptions/>
  <pageMargins left="0.62" right="0.25" top="0.498031496" bottom="0" header="0" footer="0"/>
  <pageSetup fitToHeight="1" fitToWidth="1" horizontalDpi="300" verticalDpi="300" orientation="portrait" paperSize="9" scale="83" r:id="rId1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zoomScale="75" zoomScaleNormal="75" workbookViewId="0" topLeftCell="A1">
      <selection activeCell="C53" sqref="C53"/>
      <selection activeCell="A1" sqref="A1"/>
    </sheetView>
  </sheetViews>
  <sheetFormatPr defaultColWidth="9.140625" defaultRowHeight="12.75"/>
  <cols>
    <col min="1" max="1" width="6.28125" style="2" customWidth="1"/>
    <col min="2" max="2" width="49.140625" style="2" bestFit="1" customWidth="1"/>
    <col min="3" max="3" width="20.7109375" style="2" customWidth="1"/>
    <col min="4" max="4" width="4.57421875" style="2" customWidth="1"/>
    <col min="5" max="5" width="20.7109375" style="2" customWidth="1"/>
    <col min="6" max="16384" width="9.140625" style="2" customWidth="1"/>
  </cols>
  <sheetData>
    <row r="1" spans="1:2" ht="15">
      <c r="A1" s="1" t="s">
        <v>0</v>
      </c>
      <c r="B1" s="1"/>
    </row>
    <row r="2" spans="1:2" ht="15">
      <c r="A2" s="1" t="s">
        <v>233</v>
      </c>
      <c r="B2" s="1"/>
    </row>
    <row r="4" spans="1:5" ht="15">
      <c r="A4" s="130" t="s">
        <v>237</v>
      </c>
      <c r="B4" s="132"/>
      <c r="C4" s="132"/>
      <c r="D4" s="132"/>
      <c r="E4" s="132"/>
    </row>
    <row r="5" spans="1:5" ht="15">
      <c r="A5" s="3"/>
      <c r="B5" s="4"/>
      <c r="C5" s="4"/>
      <c r="D5" s="4"/>
      <c r="E5" s="4"/>
    </row>
    <row r="6" spans="3:5" ht="15">
      <c r="C6" s="7"/>
      <c r="D6" s="7"/>
      <c r="E6" s="7"/>
    </row>
    <row r="7" spans="3:5" ht="15">
      <c r="C7" s="26" t="s">
        <v>238</v>
      </c>
      <c r="D7" s="7"/>
      <c r="E7" s="26" t="s">
        <v>189</v>
      </c>
    </row>
    <row r="8" spans="3:5" ht="15">
      <c r="C8" s="27" t="s">
        <v>11</v>
      </c>
      <c r="D8" s="7"/>
      <c r="E8" s="27" t="s">
        <v>11</v>
      </c>
    </row>
    <row r="9" ht="15">
      <c r="D9" s="7"/>
    </row>
    <row r="10" ht="15">
      <c r="C10" s="54"/>
    </row>
    <row r="11" spans="1:6" ht="15">
      <c r="A11" s="11"/>
      <c r="B11" s="1" t="s">
        <v>23</v>
      </c>
      <c r="C11" s="58">
        <f>106138+3216-529-1804-61+1700</f>
        <v>108660</v>
      </c>
      <c r="D11" s="9"/>
      <c r="E11" s="58">
        <v>110495</v>
      </c>
      <c r="F11" s="9"/>
    </row>
    <row r="12" spans="1:6" ht="15">
      <c r="A12" s="3"/>
      <c r="B12" s="1"/>
      <c r="C12" s="58"/>
      <c r="D12" s="9"/>
      <c r="E12" s="58"/>
      <c r="F12" s="9"/>
    </row>
    <row r="13" spans="1:6" ht="15">
      <c r="A13" s="3"/>
      <c r="B13" s="1" t="s">
        <v>30</v>
      </c>
      <c r="C13" s="58">
        <v>529</v>
      </c>
      <c r="D13" s="9"/>
      <c r="E13" s="58">
        <f>265+203+55+6</f>
        <v>529</v>
      </c>
      <c r="F13" s="9"/>
    </row>
    <row r="14" spans="1:6" ht="15">
      <c r="A14" s="3"/>
      <c r="B14" s="1"/>
      <c r="C14" s="58"/>
      <c r="D14" s="9"/>
      <c r="E14" s="58"/>
      <c r="F14" s="9"/>
    </row>
    <row r="15" spans="1:6" ht="15">
      <c r="A15" s="11"/>
      <c r="B15" s="1" t="s">
        <v>25</v>
      </c>
      <c r="C15" s="68">
        <v>1804</v>
      </c>
      <c r="D15" s="9"/>
      <c r="E15" s="68">
        <v>1804</v>
      </c>
      <c r="F15" s="9" t="s">
        <v>14</v>
      </c>
    </row>
    <row r="16" spans="1:6" ht="15">
      <c r="A16" s="3"/>
      <c r="B16" s="1"/>
      <c r="C16" s="58"/>
      <c r="D16" s="9"/>
      <c r="E16" s="58"/>
      <c r="F16" s="9"/>
    </row>
    <row r="17" spans="1:6" ht="15">
      <c r="A17" s="11"/>
      <c r="B17" s="1" t="s">
        <v>122</v>
      </c>
      <c r="C17" s="58">
        <v>0</v>
      </c>
      <c r="D17" s="9"/>
      <c r="E17" s="58">
        <v>0</v>
      </c>
      <c r="F17" s="9" t="s">
        <v>14</v>
      </c>
    </row>
    <row r="18" spans="1:6" ht="15">
      <c r="A18" s="3"/>
      <c r="B18" s="1"/>
      <c r="C18" s="58"/>
      <c r="D18" s="9"/>
      <c r="E18" s="58"/>
      <c r="F18" s="9"/>
    </row>
    <row r="19" spans="1:6" ht="15">
      <c r="A19" s="11"/>
      <c r="B19" s="1" t="s">
        <v>123</v>
      </c>
      <c r="C19" s="67">
        <v>61</v>
      </c>
      <c r="D19" s="9"/>
      <c r="E19" s="67">
        <v>61</v>
      </c>
      <c r="F19" s="9"/>
    </row>
    <row r="20" spans="1:6" ht="15">
      <c r="A20" s="11"/>
      <c r="B20" s="1"/>
      <c r="C20" s="86">
        <f>SUM(C11:C19)</f>
        <v>111054</v>
      </c>
      <c r="D20" s="9"/>
      <c r="E20" s="28">
        <f>SUM(E11:E19)</f>
        <v>112889</v>
      </c>
      <c r="F20" s="9"/>
    </row>
    <row r="21" spans="1:6" ht="15">
      <c r="A21" s="3"/>
      <c r="B21" s="1"/>
      <c r="C21" s="58"/>
      <c r="D21" s="9"/>
      <c r="E21" s="9"/>
      <c r="F21" s="9"/>
    </row>
    <row r="22" spans="1:6" ht="15">
      <c r="A22" s="3"/>
      <c r="C22" s="58"/>
      <c r="D22" s="9"/>
      <c r="E22" s="9"/>
      <c r="F22" s="9"/>
    </row>
    <row r="23" spans="1:6" ht="15">
      <c r="A23" s="11"/>
      <c r="B23" s="1" t="s">
        <v>124</v>
      </c>
      <c r="C23" s="58"/>
      <c r="D23" s="9"/>
      <c r="E23" s="9"/>
      <c r="F23" s="9"/>
    </row>
    <row r="24" spans="1:7" ht="15">
      <c r="A24" s="3"/>
      <c r="B24" s="12" t="s">
        <v>32</v>
      </c>
      <c r="C24" s="82">
        <f>39697+250</f>
        <v>39947</v>
      </c>
      <c r="D24" s="9"/>
      <c r="E24" s="82">
        <f>36375-1</f>
        <v>36374</v>
      </c>
      <c r="F24" s="9"/>
      <c r="G24" s="9">
        <f>+(C24)-(E24)</f>
        <v>3573</v>
      </c>
    </row>
    <row r="25" spans="1:7" ht="15">
      <c r="A25" s="3"/>
      <c r="B25" s="12" t="s">
        <v>126</v>
      </c>
      <c r="C25" s="83">
        <f>28827+3558+1062+10-1700</f>
        <v>31757</v>
      </c>
      <c r="D25" s="9"/>
      <c r="E25" s="83">
        <f>34101+1881</f>
        <v>35982</v>
      </c>
      <c r="F25" s="9"/>
      <c r="G25" s="9">
        <f>+(C25)-(E25)</f>
        <v>-4225</v>
      </c>
    </row>
    <row r="26" spans="1:6" ht="15">
      <c r="A26" s="3"/>
      <c r="B26" s="12" t="s">
        <v>125</v>
      </c>
      <c r="C26" s="66">
        <v>403</v>
      </c>
      <c r="D26" s="9"/>
      <c r="E26" s="66">
        <v>1165</v>
      </c>
      <c r="F26" s="9"/>
    </row>
    <row r="27" spans="1:6" ht="15">
      <c r="A27" s="3"/>
      <c r="B27" s="2" t="s">
        <v>33</v>
      </c>
      <c r="C27" s="87">
        <f>SUM(C24:C26)</f>
        <v>72107</v>
      </c>
      <c r="D27" s="8"/>
      <c r="E27" s="29">
        <f>SUM(E24:E26)</f>
        <v>73521</v>
      </c>
      <c r="F27" s="9"/>
    </row>
    <row r="28" spans="1:6" ht="15">
      <c r="A28" s="3"/>
      <c r="C28" s="62" t="s">
        <v>14</v>
      </c>
      <c r="D28" s="8"/>
      <c r="E28" s="8" t="s">
        <v>14</v>
      </c>
      <c r="F28" s="9"/>
    </row>
    <row r="29" spans="1:6" ht="15">
      <c r="A29" s="11"/>
      <c r="B29" s="1" t="s">
        <v>35</v>
      </c>
      <c r="C29" s="58"/>
      <c r="D29" s="9"/>
      <c r="E29" s="9"/>
      <c r="F29" s="9"/>
    </row>
    <row r="30" spans="1:7" ht="15">
      <c r="A30" s="3"/>
      <c r="B30" s="12" t="s">
        <v>127</v>
      </c>
      <c r="C30" s="65">
        <f>16637+5634+1170+12+10</f>
        <v>23463</v>
      </c>
      <c r="D30" s="9"/>
      <c r="E30" s="65">
        <f>16279+8222</f>
        <v>24501</v>
      </c>
      <c r="F30" s="9"/>
      <c r="G30" s="9">
        <f>+(C30)-(E30)</f>
        <v>-1038</v>
      </c>
    </row>
    <row r="31" spans="1:8" ht="15">
      <c r="A31" s="3"/>
      <c r="B31" s="12" t="s">
        <v>128</v>
      </c>
      <c r="C31" s="66">
        <f>35742+10410+352</f>
        <v>46504</v>
      </c>
      <c r="D31" s="9"/>
      <c r="E31" s="66">
        <v>53791</v>
      </c>
      <c r="F31" s="9"/>
      <c r="G31" s="9">
        <f>+(C31)-(E31)</f>
        <v>-7287</v>
      </c>
      <c r="H31" s="9"/>
    </row>
    <row r="32" spans="1:7" ht="15">
      <c r="A32" s="3"/>
      <c r="B32" s="12" t="s">
        <v>36</v>
      </c>
      <c r="C32" s="66">
        <f>1589+55</f>
        <v>1644</v>
      </c>
      <c r="D32" s="9"/>
      <c r="E32" s="66">
        <v>2016</v>
      </c>
      <c r="F32" s="9"/>
      <c r="G32" s="9"/>
    </row>
    <row r="33" spans="1:6" ht="15">
      <c r="A33" s="3"/>
      <c r="C33" s="87">
        <f>SUM(C30:C32)</f>
        <v>71611</v>
      </c>
      <c r="D33" s="9"/>
      <c r="E33" s="29">
        <f>SUM(E30:E32)</f>
        <v>80308</v>
      </c>
      <c r="F33" s="9"/>
    </row>
    <row r="34" spans="1:6" ht="15">
      <c r="A34" s="3"/>
      <c r="C34" s="58"/>
      <c r="D34" s="9"/>
      <c r="E34" s="9"/>
      <c r="F34" s="9"/>
    </row>
    <row r="35" spans="1:6" ht="15">
      <c r="A35" s="11"/>
      <c r="B35" s="1" t="s">
        <v>38</v>
      </c>
      <c r="C35" s="58">
        <f>+C27-C33</f>
        <v>496</v>
      </c>
      <c r="D35" s="9"/>
      <c r="E35" s="9">
        <f>+E27-E33</f>
        <v>-6787</v>
      </c>
      <c r="F35" s="9"/>
    </row>
    <row r="36" spans="1:6" ht="15">
      <c r="A36" s="3"/>
      <c r="C36" s="58"/>
      <c r="D36" s="9"/>
      <c r="E36" s="9"/>
      <c r="F36" s="9"/>
    </row>
    <row r="37" spans="1:6" ht="15.75" thickBot="1">
      <c r="A37" s="3"/>
      <c r="C37" s="88">
        <f>+(C35)+(C20)</f>
        <v>111550</v>
      </c>
      <c r="D37" s="9"/>
      <c r="E37" s="13">
        <f>+(E35)+(E20)</f>
        <v>106102</v>
      </c>
      <c r="F37" s="9"/>
    </row>
    <row r="38" spans="1:6" ht="15.75" thickTop="1">
      <c r="A38" s="3"/>
      <c r="C38" s="62"/>
      <c r="D38" s="9"/>
      <c r="E38" s="8"/>
      <c r="F38" s="9"/>
    </row>
    <row r="39" spans="1:6" ht="15">
      <c r="A39" s="11"/>
      <c r="C39" s="58"/>
      <c r="D39" s="9"/>
      <c r="E39" s="9"/>
      <c r="F39" s="9"/>
    </row>
    <row r="40" spans="1:6" ht="15">
      <c r="A40" s="3"/>
      <c r="B40" s="2" t="s">
        <v>41</v>
      </c>
      <c r="C40" s="58">
        <v>61919</v>
      </c>
      <c r="D40" s="9"/>
      <c r="E40" s="9">
        <v>61919</v>
      </c>
      <c r="F40" s="9"/>
    </row>
    <row r="41" spans="1:7" ht="15">
      <c r="A41" s="3"/>
      <c r="B41" s="2" t="s">
        <v>42</v>
      </c>
      <c r="C41" s="69">
        <f>81650-61919</f>
        <v>19731</v>
      </c>
      <c r="D41" s="9"/>
      <c r="E41" s="69">
        <v>14516</v>
      </c>
      <c r="F41" s="9"/>
      <c r="G41" s="9">
        <f>+(C41)-(E41)</f>
        <v>5215</v>
      </c>
    </row>
    <row r="42" spans="1:6" ht="15">
      <c r="A42" s="3"/>
      <c r="B42" s="1" t="s">
        <v>40</v>
      </c>
      <c r="C42" s="58">
        <f>SUM(C40:C41)</f>
        <v>81650</v>
      </c>
      <c r="D42" s="9"/>
      <c r="E42" s="9">
        <f>SUM(E40:E41)</f>
        <v>76435</v>
      </c>
      <c r="F42" s="9"/>
    </row>
    <row r="43" spans="1:6" ht="15">
      <c r="A43" s="3"/>
      <c r="B43" s="1"/>
      <c r="C43" s="58"/>
      <c r="D43" s="9"/>
      <c r="E43" s="9"/>
      <c r="F43" s="9"/>
    </row>
    <row r="44" spans="1:6" ht="15">
      <c r="A44" s="11"/>
      <c r="B44" s="1" t="s">
        <v>16</v>
      </c>
      <c r="C44" s="58">
        <v>0</v>
      </c>
      <c r="D44" s="9"/>
      <c r="E44" s="9">
        <v>0</v>
      </c>
      <c r="F44" s="9"/>
    </row>
    <row r="45" spans="1:6" ht="15">
      <c r="A45" s="3"/>
      <c r="B45" s="1"/>
      <c r="C45" s="58"/>
      <c r="D45" s="9"/>
      <c r="E45" s="9"/>
      <c r="F45" s="9"/>
    </row>
    <row r="46" spans="1:6" ht="15">
      <c r="A46" s="11"/>
      <c r="B46" s="1" t="s">
        <v>129</v>
      </c>
      <c r="C46" s="54"/>
      <c r="F46" s="9"/>
    </row>
    <row r="47" spans="1:6" ht="15">
      <c r="A47" s="3"/>
      <c r="B47" s="12" t="s">
        <v>130</v>
      </c>
      <c r="C47" s="58">
        <f>28724-352</f>
        <v>28372</v>
      </c>
      <c r="D47" s="9"/>
      <c r="E47" s="58">
        <v>28372</v>
      </c>
      <c r="F47" s="9"/>
    </row>
    <row r="48" spans="1:6" ht="15">
      <c r="A48" s="11"/>
      <c r="B48" s="12" t="s">
        <v>131</v>
      </c>
      <c r="C48" s="58">
        <v>0</v>
      </c>
      <c r="D48" s="9"/>
      <c r="E48" s="58">
        <v>0</v>
      </c>
      <c r="F48" s="9"/>
    </row>
    <row r="49" spans="1:6" ht="15">
      <c r="A49" s="11"/>
      <c r="B49" s="12" t="s">
        <v>132</v>
      </c>
      <c r="C49" s="58">
        <v>1528</v>
      </c>
      <c r="D49" s="9"/>
      <c r="E49" s="58">
        <v>1295</v>
      </c>
      <c r="F49" s="9"/>
    </row>
    <row r="50" spans="1:6" ht="15">
      <c r="A50" s="3"/>
      <c r="B50" s="1"/>
      <c r="C50" s="58"/>
      <c r="D50" s="9"/>
      <c r="E50" s="9"/>
      <c r="F50" s="9"/>
    </row>
    <row r="51" spans="1:6" ht="15.75" thickBot="1">
      <c r="A51" s="3"/>
      <c r="B51" s="1"/>
      <c r="C51" s="88">
        <f>SUM(C42:C50)</f>
        <v>111550</v>
      </c>
      <c r="D51" s="9"/>
      <c r="E51" s="13">
        <f>SUM(E42:E50)</f>
        <v>106102</v>
      </c>
      <c r="F51" s="9"/>
    </row>
    <row r="52" spans="1:6" ht="15.75" thickTop="1">
      <c r="A52" s="3"/>
      <c r="B52" s="1"/>
      <c r="C52" s="62"/>
      <c r="D52" s="9"/>
      <c r="E52" s="8"/>
      <c r="F52" s="9"/>
    </row>
    <row r="53" spans="1:6" ht="15">
      <c r="A53" s="11"/>
      <c r="B53" s="1" t="s">
        <v>182</v>
      </c>
      <c r="C53" s="64">
        <f>(SUM(C40:C41)-C19)/C40</f>
        <v>1.3176730890356756</v>
      </c>
      <c r="D53" s="9"/>
      <c r="E53" s="64">
        <f>(SUM(E40:E41)-E19)/E40</f>
        <v>1.2334501526187438</v>
      </c>
      <c r="F53" s="9"/>
    </row>
    <row r="54" spans="1:6" ht="15">
      <c r="A54" s="7"/>
      <c r="C54" s="9"/>
      <c r="D54" s="9"/>
      <c r="E54" s="9"/>
      <c r="F54" s="9"/>
    </row>
    <row r="55" spans="2:6" ht="15">
      <c r="B55" s="2" t="s">
        <v>183</v>
      </c>
      <c r="D55"/>
      <c r="E55"/>
      <c r="F55" s="9"/>
    </row>
    <row r="56" spans="2:6" ht="15">
      <c r="B56" s="2" t="s">
        <v>195</v>
      </c>
      <c r="C56"/>
      <c r="D56"/>
      <c r="E56"/>
      <c r="F56" s="9"/>
    </row>
    <row r="57" spans="3:6" ht="15">
      <c r="C57" s="9"/>
      <c r="D57" s="9"/>
      <c r="E57" s="9"/>
      <c r="F57" s="9"/>
    </row>
    <row r="58" spans="3:6" ht="15">
      <c r="C58" s="9"/>
      <c r="D58" s="9"/>
      <c r="E58" s="9"/>
      <c r="F58" s="9"/>
    </row>
    <row r="59" spans="3:6" ht="15">
      <c r="C59" s="9"/>
      <c r="D59" s="9"/>
      <c r="E59" s="9"/>
      <c r="F59" s="9"/>
    </row>
    <row r="60" spans="3:6" ht="15">
      <c r="C60" s="9"/>
      <c r="D60" s="9"/>
      <c r="E60" s="9"/>
      <c r="F60" s="9"/>
    </row>
    <row r="61" spans="3:6" ht="15">
      <c r="C61" s="9"/>
      <c r="D61" s="9"/>
      <c r="E61" s="9"/>
      <c r="F61" s="9"/>
    </row>
    <row r="62" spans="3:6" ht="15">
      <c r="C62" s="9"/>
      <c r="D62" s="9"/>
      <c r="E62" s="9"/>
      <c r="F62" s="9"/>
    </row>
    <row r="63" spans="3:6" ht="15">
      <c r="C63" s="9"/>
      <c r="D63" s="9"/>
      <c r="E63" s="9"/>
      <c r="F63" s="9"/>
    </row>
    <row r="64" spans="3:6" ht="15">
      <c r="C64" s="9"/>
      <c r="D64" s="9"/>
      <c r="E64" s="9"/>
      <c r="F64" s="9"/>
    </row>
    <row r="65" spans="3:6" ht="15">
      <c r="C65" s="9"/>
      <c r="D65" s="9"/>
      <c r="E65" s="9"/>
      <c r="F65" s="9"/>
    </row>
    <row r="66" spans="3:6" ht="15">
      <c r="C66" s="9"/>
      <c r="D66" s="9"/>
      <c r="E66" s="9"/>
      <c r="F66" s="9"/>
    </row>
    <row r="67" spans="3:6" ht="15">
      <c r="C67" s="9"/>
      <c r="D67" s="9"/>
      <c r="E67" s="9"/>
      <c r="F67" s="9"/>
    </row>
    <row r="68" spans="3:6" ht="15">
      <c r="C68" s="9"/>
      <c r="D68" s="9"/>
      <c r="E68" s="9"/>
      <c r="F68" s="9"/>
    </row>
    <row r="69" spans="3:6" ht="15">
      <c r="C69" s="9"/>
      <c r="D69" s="9"/>
      <c r="E69" s="9"/>
      <c r="F69" s="9"/>
    </row>
    <row r="70" spans="3:6" ht="15">
      <c r="C70" s="9"/>
      <c r="D70" s="9"/>
      <c r="E70" s="9"/>
      <c r="F70" s="9"/>
    </row>
    <row r="71" spans="3:6" ht="15">
      <c r="C71" s="9"/>
      <c r="D71" s="9"/>
      <c r="E71" s="9"/>
      <c r="F71" s="9"/>
    </row>
    <row r="72" spans="3:6" ht="15">
      <c r="C72" s="9"/>
      <c r="D72" s="9"/>
      <c r="E72" s="9"/>
      <c r="F72" s="9"/>
    </row>
    <row r="73" spans="3:6" ht="15">
      <c r="C73" s="9"/>
      <c r="D73" s="9"/>
      <c r="E73" s="9"/>
      <c r="F73" s="9"/>
    </row>
    <row r="74" spans="3:6" ht="15">
      <c r="C74" s="9"/>
      <c r="D74" s="9"/>
      <c r="E74" s="9"/>
      <c r="F74" s="9"/>
    </row>
    <row r="75" spans="3:6" ht="15">
      <c r="C75" s="9"/>
      <c r="D75" s="9"/>
      <c r="E75" s="9"/>
      <c r="F75" s="9"/>
    </row>
    <row r="76" spans="3:6" ht="15">
      <c r="C76" s="9"/>
      <c r="D76" s="9"/>
      <c r="E76" s="9"/>
      <c r="F76" s="9"/>
    </row>
    <row r="77" spans="3:6" ht="15">
      <c r="C77" s="9"/>
      <c r="D77" s="9"/>
      <c r="E77" s="9"/>
      <c r="F77" s="9"/>
    </row>
    <row r="78" spans="3:6" ht="15">
      <c r="C78" s="9"/>
      <c r="D78" s="9"/>
      <c r="E78" s="9"/>
      <c r="F78" s="9"/>
    </row>
    <row r="79" spans="3:6" ht="15">
      <c r="C79" s="9"/>
      <c r="D79" s="9"/>
      <c r="E79" s="9"/>
      <c r="F79" s="9"/>
    </row>
    <row r="80" spans="3:6" ht="15">
      <c r="C80" s="9"/>
      <c r="D80" s="9"/>
      <c r="E80" s="9"/>
      <c r="F80" s="9"/>
    </row>
    <row r="81" spans="3:6" ht="15">
      <c r="C81" s="9"/>
      <c r="D81" s="9"/>
      <c r="E81" s="9"/>
      <c r="F81" s="9"/>
    </row>
    <row r="82" spans="3:6" ht="15">
      <c r="C82" s="9"/>
      <c r="D82" s="9"/>
      <c r="E82" s="9"/>
      <c r="F82" s="9"/>
    </row>
    <row r="83" spans="3:6" ht="15">
      <c r="C83" s="9"/>
      <c r="D83" s="9"/>
      <c r="E83" s="9"/>
      <c r="F83" s="9"/>
    </row>
    <row r="84" spans="3:6" ht="15">
      <c r="C84" s="9"/>
      <c r="D84" s="9"/>
      <c r="E84" s="9"/>
      <c r="F84" s="9"/>
    </row>
    <row r="85" spans="3:6" ht="15">
      <c r="C85" s="9"/>
      <c r="D85" s="9"/>
      <c r="E85" s="9"/>
      <c r="F85" s="9"/>
    </row>
    <row r="86" spans="3:6" ht="15">
      <c r="C86" s="9"/>
      <c r="D86" s="9"/>
      <c r="E86" s="9"/>
      <c r="F86" s="9"/>
    </row>
    <row r="87" spans="3:6" ht="15">
      <c r="C87" s="9"/>
      <c r="D87" s="9"/>
      <c r="E87" s="9"/>
      <c r="F87" s="9"/>
    </row>
    <row r="88" spans="3:6" ht="15">
      <c r="C88" s="9"/>
      <c r="D88" s="9"/>
      <c r="E88" s="9"/>
      <c r="F88" s="9"/>
    </row>
    <row r="89" spans="3:6" ht="15">
      <c r="C89" s="9"/>
      <c r="D89" s="9"/>
      <c r="E89" s="9"/>
      <c r="F89" s="9"/>
    </row>
    <row r="90" spans="3:6" ht="15">
      <c r="C90" s="9"/>
      <c r="D90" s="9"/>
      <c r="E90" s="9"/>
      <c r="F90" s="9"/>
    </row>
    <row r="91" spans="3:6" ht="15">
      <c r="C91" s="9"/>
      <c r="D91" s="9"/>
      <c r="E91" s="9"/>
      <c r="F91" s="9"/>
    </row>
    <row r="92" spans="3:6" ht="15">
      <c r="C92" s="9"/>
      <c r="D92" s="9"/>
      <c r="E92" s="9"/>
      <c r="F92" s="9"/>
    </row>
    <row r="93" spans="3:6" ht="15">
      <c r="C93" s="9"/>
      <c r="D93" s="9"/>
      <c r="E93" s="9"/>
      <c r="F93" s="9"/>
    </row>
    <row r="94" spans="3:6" ht="15">
      <c r="C94" s="9"/>
      <c r="D94" s="9"/>
      <c r="E94" s="9"/>
      <c r="F94" s="9"/>
    </row>
    <row r="95" spans="3:6" ht="15">
      <c r="C95" s="9"/>
      <c r="D95" s="9"/>
      <c r="E95" s="9"/>
      <c r="F95" s="9"/>
    </row>
    <row r="96" spans="3:6" ht="15">
      <c r="C96" s="9"/>
      <c r="D96" s="9"/>
      <c r="E96" s="9"/>
      <c r="F96" s="9"/>
    </row>
    <row r="97" spans="3:6" ht="15">
      <c r="C97" s="9"/>
      <c r="D97" s="9"/>
      <c r="E97" s="9"/>
      <c r="F97" s="9"/>
    </row>
    <row r="98" spans="3:6" ht="15">
      <c r="C98" s="9"/>
      <c r="D98" s="9"/>
      <c r="E98" s="9"/>
      <c r="F98" s="9"/>
    </row>
    <row r="99" spans="3:6" ht="15">
      <c r="C99" s="9"/>
      <c r="D99" s="9"/>
      <c r="E99" s="9"/>
      <c r="F99" s="9"/>
    </row>
    <row r="100" spans="3:6" ht="15">
      <c r="C100" s="9"/>
      <c r="D100" s="9"/>
      <c r="E100" s="9"/>
      <c r="F100" s="9"/>
    </row>
    <row r="101" spans="3:6" ht="15">
      <c r="C101" s="9"/>
      <c r="D101" s="9"/>
      <c r="E101" s="9"/>
      <c r="F101" s="9"/>
    </row>
    <row r="102" spans="3:6" ht="15">
      <c r="C102" s="9"/>
      <c r="D102" s="9"/>
      <c r="E102" s="9"/>
      <c r="F102" s="9"/>
    </row>
    <row r="103" spans="3:6" ht="15">
      <c r="C103" s="9"/>
      <c r="D103" s="9"/>
      <c r="E103" s="9"/>
      <c r="F103" s="9"/>
    </row>
    <row r="104" spans="3:6" ht="15">
      <c r="C104" s="9"/>
      <c r="D104" s="9"/>
      <c r="E104" s="9"/>
      <c r="F104" s="9"/>
    </row>
    <row r="105" spans="3:6" ht="15">
      <c r="C105" s="9"/>
      <c r="D105" s="9"/>
      <c r="E105" s="9"/>
      <c r="F105" s="9"/>
    </row>
    <row r="106" spans="3:6" ht="15">
      <c r="C106" s="9"/>
      <c r="D106" s="9"/>
      <c r="E106" s="9"/>
      <c r="F106" s="9"/>
    </row>
    <row r="107" spans="3:6" ht="15">
      <c r="C107" s="9"/>
      <c r="D107" s="9"/>
      <c r="E107" s="9"/>
      <c r="F107" s="9"/>
    </row>
    <row r="108" spans="3:6" ht="15">
      <c r="C108" s="9"/>
      <c r="D108" s="9"/>
      <c r="E108" s="9"/>
      <c r="F108" s="9"/>
    </row>
    <row r="109" spans="3:6" ht="15">
      <c r="C109" s="9"/>
      <c r="D109" s="9"/>
      <c r="E109" s="9"/>
      <c r="F109" s="9"/>
    </row>
    <row r="110" spans="3:6" ht="15">
      <c r="C110" s="9"/>
      <c r="D110" s="9"/>
      <c r="E110" s="9"/>
      <c r="F110" s="9"/>
    </row>
    <row r="111" spans="3:6" ht="15">
      <c r="C111" s="9"/>
      <c r="D111" s="9"/>
      <c r="E111" s="9"/>
      <c r="F111" s="9"/>
    </row>
    <row r="112" spans="3:6" ht="15">
      <c r="C112" s="9"/>
      <c r="D112" s="9"/>
      <c r="E112" s="9"/>
      <c r="F112" s="9"/>
    </row>
    <row r="113" spans="3:6" ht="15">
      <c r="C113" s="9"/>
      <c r="D113" s="9"/>
      <c r="E113" s="9"/>
      <c r="F113" s="9"/>
    </row>
    <row r="114" spans="3:6" ht="15">
      <c r="C114" s="9"/>
      <c r="D114" s="9"/>
      <c r="E114" s="9"/>
      <c r="F114" s="9"/>
    </row>
    <row r="115" spans="3:6" ht="15">
      <c r="C115" s="9"/>
      <c r="D115" s="9"/>
      <c r="E115" s="9"/>
      <c r="F115" s="9"/>
    </row>
    <row r="116" spans="3:6" ht="15">
      <c r="C116" s="9"/>
      <c r="D116" s="9"/>
      <c r="E116" s="9"/>
      <c r="F116" s="9"/>
    </row>
    <row r="117" spans="3:6" ht="15">
      <c r="C117" s="9"/>
      <c r="D117" s="9"/>
      <c r="E117" s="9"/>
      <c r="F117" s="9"/>
    </row>
    <row r="118" spans="3:6" ht="15">
      <c r="C118" s="9"/>
      <c r="D118" s="9"/>
      <c r="E118" s="9"/>
      <c r="F118" s="9"/>
    </row>
    <row r="119" spans="3:6" ht="15">
      <c r="C119" s="9"/>
      <c r="D119" s="9"/>
      <c r="E119" s="9"/>
      <c r="F119" s="9"/>
    </row>
    <row r="120" spans="3:6" ht="15">
      <c r="C120" s="9"/>
      <c r="D120" s="9"/>
      <c r="E120" s="9"/>
      <c r="F120" s="9"/>
    </row>
    <row r="121" spans="3:5" ht="15">
      <c r="C121" s="15"/>
      <c r="D121" s="15"/>
      <c r="E121" s="15"/>
    </row>
    <row r="122" spans="3:5" ht="15">
      <c r="C122" s="15"/>
      <c r="D122" s="15"/>
      <c r="E122" s="15"/>
    </row>
    <row r="123" spans="3:5" ht="15">
      <c r="C123" s="15"/>
      <c r="D123" s="15"/>
      <c r="E123" s="15"/>
    </row>
    <row r="124" spans="3:5" ht="15">
      <c r="C124" s="15"/>
      <c r="D124" s="15"/>
      <c r="E124" s="15"/>
    </row>
    <row r="125" spans="3:5" ht="15">
      <c r="C125" s="15"/>
      <c r="D125" s="15"/>
      <c r="E125" s="15"/>
    </row>
    <row r="126" spans="3:5" ht="15">
      <c r="C126" s="15"/>
      <c r="D126" s="15"/>
      <c r="E126" s="15"/>
    </row>
  </sheetData>
  <mergeCells count="1">
    <mergeCell ref="A4:E4"/>
  </mergeCells>
  <printOptions/>
  <pageMargins left="0.984251968503937" right="0.2362204724409449" top="0.5118110236220472" bottom="0.46850393700787396" header="0.5118110236220472" footer="0.35433070866141736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26"/>
  <sheetViews>
    <sheetView zoomScale="75" zoomScaleNormal="75" workbookViewId="0" topLeftCell="A1">
      <selection activeCell="A28" sqref="A28"/>
      <selection activeCell="A1" sqref="A1"/>
    </sheetView>
  </sheetViews>
  <sheetFormatPr defaultColWidth="9.140625" defaultRowHeight="12.75"/>
  <cols>
    <col min="1" max="1" width="5.7109375" style="49" customWidth="1"/>
    <col min="2" max="2" width="45.7109375" style="49" customWidth="1"/>
    <col min="3" max="3" width="1.7109375" style="49" customWidth="1"/>
    <col min="4" max="4" width="17.140625" style="49" customWidth="1"/>
    <col min="5" max="5" width="5.7109375" style="49" customWidth="1"/>
    <col min="6" max="6" width="17.140625" style="49" customWidth="1"/>
    <col min="7" max="7" width="14.28125" style="49" bestFit="1" customWidth="1"/>
    <col min="8" max="16384" width="9.140625" style="49" customWidth="1"/>
  </cols>
  <sheetData>
    <row r="1" spans="1:14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233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2"/>
      <c r="B4" s="133" t="s">
        <v>239</v>
      </c>
      <c r="C4" s="134"/>
      <c r="D4" s="134"/>
      <c r="E4" s="134"/>
      <c r="F4" s="134"/>
      <c r="G4" s="2"/>
      <c r="H4" s="2"/>
      <c r="I4" s="2"/>
      <c r="J4" s="2"/>
      <c r="K4" s="2"/>
      <c r="L4" s="2"/>
      <c r="M4" s="2"/>
      <c r="N4" s="2"/>
    </row>
    <row r="5" spans="1:14" ht="15">
      <c r="A5" s="2"/>
      <c r="B5" s="16" t="s">
        <v>240</v>
      </c>
      <c r="C5" s="20"/>
      <c r="D5" s="20"/>
      <c r="E5" s="20"/>
      <c r="F5" s="20"/>
      <c r="G5" s="2"/>
      <c r="H5" s="2"/>
      <c r="I5" s="2"/>
      <c r="J5" s="2"/>
      <c r="K5" s="2"/>
      <c r="L5" s="2"/>
      <c r="M5" s="2"/>
      <c r="N5" s="2"/>
    </row>
    <row r="6" spans="1:14" ht="15">
      <c r="A6" s="2"/>
      <c r="B6" s="3"/>
      <c r="C6" s="7"/>
      <c r="D6" s="7"/>
      <c r="E6" s="7"/>
      <c r="F6" s="7"/>
      <c r="G6" s="2"/>
      <c r="H6" s="2"/>
      <c r="I6" s="2"/>
      <c r="J6" s="2"/>
      <c r="K6" s="2"/>
      <c r="L6" s="2"/>
      <c r="M6" s="2"/>
      <c r="N6" s="2"/>
    </row>
    <row r="7" spans="1:14" ht="15">
      <c r="A7" s="2"/>
      <c r="B7" s="2"/>
      <c r="C7" s="2"/>
      <c r="D7" s="50" t="s">
        <v>202</v>
      </c>
      <c r="E7" s="50"/>
      <c r="F7" s="50" t="s">
        <v>121</v>
      </c>
      <c r="G7" s="2"/>
      <c r="H7" s="2"/>
      <c r="I7" s="2"/>
      <c r="J7" s="2"/>
      <c r="K7" s="2"/>
      <c r="L7" s="2"/>
      <c r="M7" s="2"/>
      <c r="N7" s="2"/>
    </row>
    <row r="8" spans="1:14" ht="15">
      <c r="A8" s="2"/>
      <c r="B8" s="2"/>
      <c r="C8" s="2"/>
      <c r="D8" s="50" t="s">
        <v>190</v>
      </c>
      <c r="E8" s="50"/>
      <c r="F8" s="50" t="s">
        <v>190</v>
      </c>
      <c r="G8" s="2"/>
      <c r="H8" s="2"/>
      <c r="I8" s="2"/>
      <c r="J8" s="2"/>
      <c r="K8" s="2"/>
      <c r="L8" s="2"/>
      <c r="M8" s="2"/>
      <c r="N8" s="2"/>
    </row>
    <row r="9" spans="1:14" ht="15">
      <c r="A9" s="2"/>
      <c r="B9" s="2"/>
      <c r="C9" s="2"/>
      <c r="D9" s="50" t="s">
        <v>191</v>
      </c>
      <c r="E9" s="50"/>
      <c r="F9" s="50" t="s">
        <v>191</v>
      </c>
      <c r="G9" s="2"/>
      <c r="H9" s="2"/>
      <c r="I9" s="2"/>
      <c r="J9" s="2"/>
      <c r="K9" s="2"/>
      <c r="L9" s="2"/>
      <c r="M9" s="2"/>
      <c r="N9" s="2"/>
    </row>
    <row r="10" spans="1:14" ht="15">
      <c r="A10" s="2"/>
      <c r="B10" s="2"/>
      <c r="C10" s="2"/>
      <c r="D10" s="27" t="s">
        <v>11</v>
      </c>
      <c r="E10" s="7"/>
      <c r="F10" s="27" t="s">
        <v>11</v>
      </c>
      <c r="G10" s="2"/>
      <c r="H10" s="2"/>
      <c r="I10" s="2"/>
      <c r="J10" s="2"/>
      <c r="K10" s="2"/>
      <c r="L10" s="2"/>
      <c r="M10" s="2"/>
      <c r="N10" s="2"/>
    </row>
    <row r="11" spans="1:14" ht="15">
      <c r="A11" s="2"/>
      <c r="B11" s="2"/>
      <c r="C11" s="2"/>
      <c r="D11" s="51"/>
      <c r="E11" s="2"/>
      <c r="F11" s="51"/>
      <c r="G11" s="2"/>
      <c r="H11" s="2"/>
      <c r="I11" s="2"/>
      <c r="J11" s="2"/>
      <c r="K11" s="2"/>
      <c r="L11" s="2"/>
      <c r="M11" s="2"/>
      <c r="N11" s="2"/>
    </row>
    <row r="12" spans="1:14" ht="15">
      <c r="A12" s="2"/>
      <c r="B12" s="1" t="s">
        <v>137</v>
      </c>
      <c r="C12" s="2"/>
      <c r="D12" s="51"/>
      <c r="E12" s="2"/>
      <c r="F12" s="51"/>
      <c r="G12" s="2"/>
      <c r="H12" s="2"/>
      <c r="I12" s="2"/>
      <c r="J12" s="2"/>
      <c r="K12" s="2"/>
      <c r="L12" s="2"/>
      <c r="M12" s="2"/>
      <c r="N12" s="2"/>
    </row>
    <row r="13" spans="1:14" ht="15">
      <c r="A13" s="2"/>
      <c r="B13" s="2" t="s">
        <v>205</v>
      </c>
      <c r="C13" s="54"/>
      <c r="D13" s="74">
        <v>6109</v>
      </c>
      <c r="E13" s="75"/>
      <c r="F13" s="74">
        <v>-14721</v>
      </c>
      <c r="G13"/>
      <c r="H13" s="2"/>
      <c r="I13" s="2"/>
      <c r="J13" s="2"/>
      <c r="K13" s="2"/>
      <c r="L13" s="2"/>
      <c r="M13" s="2"/>
      <c r="N13" s="2"/>
    </row>
    <row r="14" spans="1:14" ht="15">
      <c r="A14" s="2"/>
      <c r="B14" s="2"/>
      <c r="C14" s="54"/>
      <c r="D14" s="75"/>
      <c r="E14" s="75"/>
      <c r="F14" s="75"/>
      <c r="G14"/>
      <c r="H14" s="2"/>
      <c r="I14" s="2"/>
      <c r="J14" s="2"/>
      <c r="K14" s="2"/>
      <c r="L14" s="2"/>
      <c r="M14" s="2"/>
      <c r="N14" s="2"/>
    </row>
    <row r="15" spans="1:14" ht="15">
      <c r="A15" s="2"/>
      <c r="B15" s="1" t="s">
        <v>138</v>
      </c>
      <c r="C15" s="54"/>
      <c r="D15" s="75"/>
      <c r="E15" s="75"/>
      <c r="F15" s="75"/>
      <c r="G15"/>
      <c r="H15" s="2"/>
      <c r="I15" s="2"/>
      <c r="J15" s="2"/>
      <c r="K15" s="2"/>
      <c r="L15" s="2"/>
      <c r="M15" s="2"/>
      <c r="N15" s="2"/>
    </row>
    <row r="16" spans="1:14" ht="15">
      <c r="A16" s="2"/>
      <c r="B16" s="2" t="s">
        <v>139</v>
      </c>
      <c r="C16" s="54"/>
      <c r="D16" s="74">
        <v>4805</v>
      </c>
      <c r="E16" s="74"/>
      <c r="F16" s="74">
        <v>21888</v>
      </c>
      <c r="G16"/>
      <c r="H16" s="2"/>
      <c r="I16" s="2"/>
      <c r="J16" s="2"/>
      <c r="K16" s="2"/>
      <c r="L16" s="2"/>
      <c r="M16" s="2"/>
      <c r="N16" s="2"/>
    </row>
    <row r="17" spans="1:14" ht="15">
      <c r="A17" s="2"/>
      <c r="B17" s="2" t="s">
        <v>140</v>
      </c>
      <c r="C17" s="54"/>
      <c r="D17" s="106" t="s">
        <v>258</v>
      </c>
      <c r="E17" s="74"/>
      <c r="F17" s="74">
        <v>0</v>
      </c>
      <c r="G17"/>
      <c r="H17" s="2"/>
      <c r="I17" s="2"/>
      <c r="J17" s="2"/>
      <c r="K17" s="2"/>
      <c r="L17" s="2"/>
      <c r="M17" s="2"/>
      <c r="N17" s="2"/>
    </row>
    <row r="18" spans="1:14" ht="15">
      <c r="A18" s="2"/>
      <c r="B18" s="2"/>
      <c r="C18" s="54"/>
      <c r="D18" s="104"/>
      <c r="E18" s="74"/>
      <c r="F18" s="76"/>
      <c r="G18"/>
      <c r="H18" s="2"/>
      <c r="I18" s="2"/>
      <c r="J18" s="2"/>
      <c r="K18" s="2"/>
      <c r="L18" s="2"/>
      <c r="M18" s="2"/>
      <c r="N18" s="2"/>
    </row>
    <row r="19" spans="1:14" ht="15">
      <c r="A19" s="2"/>
      <c r="B19" s="2" t="s">
        <v>141</v>
      </c>
      <c r="C19" s="54"/>
      <c r="D19" s="105">
        <v>10914</v>
      </c>
      <c r="E19" s="74"/>
      <c r="F19" s="74">
        <f>F13+F16+F17</f>
        <v>7167</v>
      </c>
      <c r="G19"/>
      <c r="H19" s="2"/>
      <c r="I19" s="2"/>
      <c r="J19" s="2"/>
      <c r="K19" s="2"/>
      <c r="L19" s="2"/>
      <c r="M19" s="2"/>
      <c r="N19" s="2"/>
    </row>
    <row r="20" spans="1:14" ht="15">
      <c r="A20" s="2"/>
      <c r="B20" s="2" t="s">
        <v>142</v>
      </c>
      <c r="C20" s="54"/>
      <c r="D20" s="77"/>
      <c r="E20" s="74"/>
      <c r="F20" s="77"/>
      <c r="G20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54"/>
      <c r="D21" s="74"/>
      <c r="E21" s="74"/>
      <c r="F21" s="74"/>
      <c r="G21"/>
      <c r="H21" s="2"/>
      <c r="I21" s="2"/>
      <c r="J21" s="2"/>
      <c r="K21" s="2"/>
      <c r="L21" s="2"/>
      <c r="M21" s="2"/>
      <c r="N21" s="2"/>
    </row>
    <row r="22" spans="1:14" ht="15">
      <c r="A22" s="2"/>
      <c r="B22" s="1" t="s">
        <v>143</v>
      </c>
      <c r="C22" s="54"/>
      <c r="D22" s="74"/>
      <c r="E22" s="74"/>
      <c r="F22" s="74"/>
      <c r="G22"/>
      <c r="H22" s="2"/>
      <c r="I22" s="2"/>
      <c r="J22" s="2"/>
      <c r="K22" s="2"/>
      <c r="L22" s="2"/>
      <c r="M22" s="2"/>
      <c r="N22" s="2"/>
    </row>
    <row r="23" spans="1:14" ht="15">
      <c r="A23" s="2"/>
      <c r="B23" s="2" t="s">
        <v>144</v>
      </c>
      <c r="C23" s="54"/>
      <c r="D23" s="74">
        <f>902-250</f>
        <v>652</v>
      </c>
      <c r="E23" s="74"/>
      <c r="F23" s="74">
        <v>-2339</v>
      </c>
      <c r="G23"/>
      <c r="H23" s="2"/>
      <c r="I23" s="2"/>
      <c r="J23" s="2"/>
      <c r="K23" s="2"/>
      <c r="L23" s="2"/>
      <c r="M23" s="2"/>
      <c r="N23" s="2"/>
    </row>
    <row r="24" spans="1:14" ht="15">
      <c r="A24" s="2"/>
      <c r="B24" s="2" t="s">
        <v>145</v>
      </c>
      <c r="C24" s="54"/>
      <c r="D24" s="74">
        <v>-1038</v>
      </c>
      <c r="E24" s="74"/>
      <c r="F24" s="74">
        <v>1144</v>
      </c>
      <c r="G24"/>
      <c r="H24" s="2"/>
      <c r="I24" s="2"/>
      <c r="J24" s="2"/>
      <c r="K24" s="2"/>
      <c r="L24" s="2"/>
      <c r="M24" s="2"/>
      <c r="N24" s="2"/>
    </row>
    <row r="25" spans="1:14" ht="15">
      <c r="A25" s="2"/>
      <c r="B25" s="2" t="s">
        <v>175</v>
      </c>
      <c r="C25" s="54"/>
      <c r="D25" s="76">
        <v>-1159</v>
      </c>
      <c r="E25" s="74"/>
      <c r="F25" s="76">
        <v>-1478</v>
      </c>
      <c r="G25"/>
      <c r="H25" s="2"/>
      <c r="I25" s="2"/>
      <c r="J25" s="2"/>
      <c r="K25" s="2"/>
      <c r="L25" s="2"/>
      <c r="M25" s="2"/>
      <c r="N25" s="2"/>
    </row>
    <row r="26" spans="1:14" ht="15">
      <c r="A26" s="2"/>
      <c r="B26" s="2" t="s">
        <v>146</v>
      </c>
      <c r="C26" s="54"/>
      <c r="D26" s="74">
        <f>D19+D23+D24+D25</f>
        <v>9369</v>
      </c>
      <c r="E26" s="74"/>
      <c r="F26" s="74">
        <f>F19+F23+F24+F25</f>
        <v>4494</v>
      </c>
      <c r="G26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54"/>
      <c r="D27" s="74"/>
      <c r="E27" s="74"/>
      <c r="F27" s="74"/>
      <c r="G27"/>
      <c r="H27" s="2"/>
      <c r="I27" s="2"/>
      <c r="J27" s="2"/>
      <c r="K27" s="2"/>
      <c r="L27" s="2"/>
      <c r="M27" s="2"/>
      <c r="N27" s="2"/>
    </row>
    <row r="28" spans="1:14" ht="15">
      <c r="A28" s="2"/>
      <c r="B28" s="1" t="s">
        <v>168</v>
      </c>
      <c r="C28" s="54"/>
      <c r="D28" s="74"/>
      <c r="E28" s="74"/>
      <c r="F28" s="74"/>
      <c r="G28"/>
      <c r="H28" s="2"/>
      <c r="I28" s="2"/>
      <c r="J28" s="2"/>
      <c r="K28" s="2"/>
      <c r="L28" s="2"/>
      <c r="M28" s="2"/>
      <c r="N28" s="2"/>
    </row>
    <row r="29" spans="1:14" ht="15">
      <c r="A29" s="2"/>
      <c r="B29" s="2" t="s">
        <v>169</v>
      </c>
      <c r="C29" s="54"/>
      <c r="D29" s="74">
        <v>0</v>
      </c>
      <c r="E29" s="74"/>
      <c r="F29" s="74">
        <v>0</v>
      </c>
      <c r="G29"/>
      <c r="H29" s="2"/>
      <c r="I29" s="2"/>
      <c r="J29" s="2"/>
      <c r="K29" s="2"/>
      <c r="L29" s="2"/>
      <c r="M29" s="2"/>
      <c r="N29" s="2"/>
    </row>
    <row r="30" spans="1:14" ht="15">
      <c r="A30" s="2"/>
      <c r="B30" s="2" t="s">
        <v>170</v>
      </c>
      <c r="C30" s="54"/>
      <c r="D30" s="74">
        <v>-1945</v>
      </c>
      <c r="E30" s="74"/>
      <c r="F30" s="74">
        <v>-2520</v>
      </c>
      <c r="G30"/>
      <c r="H30" s="2"/>
      <c r="I30" s="2"/>
      <c r="J30" s="2"/>
      <c r="K30" s="2"/>
      <c r="L30" s="2"/>
      <c r="M30" s="2"/>
      <c r="N30" s="2"/>
    </row>
    <row r="31" spans="1:14" ht="15">
      <c r="A31" s="2"/>
      <c r="B31" s="2"/>
      <c r="C31" s="54"/>
      <c r="D31" s="74"/>
      <c r="E31" s="74"/>
      <c r="F31" s="74"/>
      <c r="G31"/>
      <c r="H31" s="2"/>
      <c r="I31" s="2"/>
      <c r="J31" s="2"/>
      <c r="K31" s="2"/>
      <c r="L31" s="2"/>
      <c r="M31" s="2"/>
      <c r="N31" s="2"/>
    </row>
    <row r="32" spans="1:14" ht="15">
      <c r="A32" s="2"/>
      <c r="B32" s="1" t="s">
        <v>147</v>
      </c>
      <c r="C32" s="54"/>
      <c r="D32" s="74"/>
      <c r="E32" s="74"/>
      <c r="F32" s="74"/>
      <c r="G32"/>
      <c r="H32" s="2"/>
      <c r="I32" s="2"/>
      <c r="J32" s="2"/>
      <c r="K32" s="2"/>
      <c r="L32" s="2"/>
      <c r="M32" s="2"/>
      <c r="N32" s="2"/>
    </row>
    <row r="33" spans="1:14" ht="15">
      <c r="A33" s="2"/>
      <c r="B33" s="2" t="s">
        <v>148</v>
      </c>
      <c r="C33" s="54"/>
      <c r="D33" s="107" t="s">
        <v>258</v>
      </c>
      <c r="E33" s="74"/>
      <c r="F33" s="74">
        <v>0</v>
      </c>
      <c r="G33"/>
      <c r="H33" s="2"/>
      <c r="I33" s="2"/>
      <c r="J33" s="2"/>
      <c r="K33" s="2"/>
      <c r="L33" s="2"/>
      <c r="M33" s="2"/>
      <c r="N33" s="2"/>
    </row>
    <row r="34" spans="1:14" ht="15">
      <c r="A34" s="2"/>
      <c r="B34" s="2" t="s">
        <v>149</v>
      </c>
      <c r="C34" s="54"/>
      <c r="D34" s="74">
        <v>-2369</v>
      </c>
      <c r="E34" s="74"/>
      <c r="F34" s="74">
        <v>28</v>
      </c>
      <c r="G34"/>
      <c r="H34" s="2"/>
      <c r="I34" s="2"/>
      <c r="J34" s="2"/>
      <c r="K34" s="2"/>
      <c r="L34" s="2"/>
      <c r="M34" s="2"/>
      <c r="N34" s="2"/>
    </row>
    <row r="35" spans="1:14" ht="15">
      <c r="A35" s="2"/>
      <c r="B35" s="2" t="s">
        <v>167</v>
      </c>
      <c r="C35" s="54"/>
      <c r="D35" s="74">
        <v>0</v>
      </c>
      <c r="E35" s="74"/>
      <c r="F35" s="74">
        <v>0</v>
      </c>
      <c r="G35"/>
      <c r="H35" s="2"/>
      <c r="I35" s="2"/>
      <c r="J35" s="2"/>
      <c r="K35" s="2"/>
      <c r="L35" s="2"/>
      <c r="M35" s="2"/>
      <c r="N35" s="2"/>
    </row>
    <row r="36" spans="1:14" ht="15">
      <c r="A36" s="2"/>
      <c r="B36" s="2"/>
      <c r="C36" s="54"/>
      <c r="D36" s="76"/>
      <c r="E36" s="74"/>
      <c r="F36" s="76"/>
      <c r="G36"/>
      <c r="H36" s="2"/>
      <c r="I36" s="2"/>
      <c r="J36" s="2"/>
      <c r="K36" s="2"/>
      <c r="L36" s="2"/>
      <c r="M36" s="2"/>
      <c r="N36" s="2"/>
    </row>
    <row r="37" spans="1:14" ht="15">
      <c r="A37" s="2"/>
      <c r="B37" s="2" t="s">
        <v>150</v>
      </c>
      <c r="C37" s="54"/>
      <c r="D37" s="105">
        <v>5055</v>
      </c>
      <c r="E37" s="74"/>
      <c r="F37" s="74">
        <f>F26+F29+F30+F33+F34+F35</f>
        <v>2002</v>
      </c>
      <c r="G37"/>
      <c r="H37" s="2"/>
      <c r="I37" s="2"/>
      <c r="J37" s="2"/>
      <c r="K37" s="2"/>
      <c r="L37" s="2"/>
      <c r="M37" s="2"/>
      <c r="N37" s="2"/>
    </row>
    <row r="38" spans="1:14" ht="15">
      <c r="A38" s="2"/>
      <c r="C38" s="54"/>
      <c r="D38" s="74"/>
      <c r="E38" s="74"/>
      <c r="F38" s="74"/>
      <c r="G38"/>
      <c r="H38" s="2"/>
      <c r="I38" s="2"/>
      <c r="J38" s="2"/>
      <c r="K38" s="2"/>
      <c r="L38" s="2"/>
      <c r="M38" s="2"/>
      <c r="N38" s="2"/>
    </row>
    <row r="39" spans="1:14" ht="15">
      <c r="A39" s="2"/>
      <c r="B39" s="2" t="s">
        <v>151</v>
      </c>
      <c r="C39" s="54"/>
      <c r="D39" s="78"/>
      <c r="E39" s="78"/>
      <c r="F39" s="78"/>
      <c r="G39"/>
      <c r="H39" s="2"/>
      <c r="I39" s="2"/>
      <c r="J39" s="2"/>
      <c r="K39" s="2"/>
      <c r="L39" s="2"/>
      <c r="M39" s="2"/>
      <c r="N39" s="2"/>
    </row>
    <row r="40" spans="1:14" ht="15">
      <c r="A40" s="2"/>
      <c r="B40" s="2" t="s">
        <v>152</v>
      </c>
      <c r="C40" s="54"/>
      <c r="D40" s="79">
        <v>-45443</v>
      </c>
      <c r="E40" s="78"/>
      <c r="F40" s="79">
        <v>-47445</v>
      </c>
      <c r="G40"/>
      <c r="H40" s="2"/>
      <c r="I40" s="2"/>
      <c r="J40" s="2"/>
      <c r="K40" s="2"/>
      <c r="L40" s="2"/>
      <c r="M40" s="2"/>
      <c r="N40" s="2"/>
    </row>
    <row r="41" spans="1:14" ht="15">
      <c r="A41" s="2"/>
      <c r="B41" s="2"/>
      <c r="C41" s="54"/>
      <c r="D41" s="78"/>
      <c r="E41" s="78"/>
      <c r="F41" s="78"/>
      <c r="G41"/>
      <c r="H41" s="2"/>
      <c r="I41" s="2"/>
      <c r="J41" s="2"/>
      <c r="K41" s="2"/>
      <c r="L41" s="2"/>
      <c r="M41" s="2"/>
      <c r="N41" s="2"/>
    </row>
    <row r="42" spans="1:14" ht="15">
      <c r="A42" s="2"/>
      <c r="B42" s="2" t="s">
        <v>153</v>
      </c>
      <c r="C42" s="54"/>
      <c r="D42" s="78"/>
      <c r="E42" s="78"/>
      <c r="F42" s="78"/>
      <c r="G42"/>
      <c r="H42" s="2"/>
      <c r="I42" s="2"/>
      <c r="J42" s="2"/>
      <c r="K42" s="2"/>
      <c r="L42" s="2"/>
      <c r="M42" s="2"/>
      <c r="N42" s="2"/>
    </row>
    <row r="43" spans="1:14" ht="15.75" thickBot="1">
      <c r="A43" s="2"/>
      <c r="B43" s="2" t="s">
        <v>154</v>
      </c>
      <c r="C43" s="54"/>
      <c r="D43" s="80">
        <f>D37+D40</f>
        <v>-40388</v>
      </c>
      <c r="E43" s="81"/>
      <c r="F43" s="80">
        <f>F37+F40</f>
        <v>-45443</v>
      </c>
      <c r="G43"/>
      <c r="H43" s="2"/>
      <c r="I43" s="2"/>
      <c r="J43" s="2"/>
      <c r="K43" s="2"/>
      <c r="L43" s="2"/>
      <c r="M43" s="2"/>
      <c r="N43" s="2"/>
    </row>
    <row r="44" spans="1:14" ht="15.75" thickTop="1">
      <c r="A44" s="2"/>
      <c r="B44" s="2"/>
      <c r="C44" s="54"/>
      <c r="D44" s="78"/>
      <c r="E44" s="78"/>
      <c r="F44" s="78"/>
      <c r="G44"/>
      <c r="H44" s="2"/>
      <c r="I44" s="2"/>
      <c r="J44" s="2"/>
      <c r="K44" s="2"/>
      <c r="L44" s="2"/>
      <c r="M44" s="2"/>
      <c r="N44" s="2"/>
    </row>
    <row r="45" spans="1:14" ht="15">
      <c r="A45" s="2"/>
      <c r="B45" s="2"/>
      <c r="C45" s="54"/>
      <c r="D45" s="78"/>
      <c r="E45" s="78"/>
      <c r="F45" s="78"/>
      <c r="G45"/>
      <c r="H45" s="2"/>
      <c r="I45" s="2"/>
      <c r="J45" s="2"/>
      <c r="K45" s="2"/>
      <c r="L45" s="2"/>
      <c r="M45" s="2"/>
      <c r="N45" s="2"/>
    </row>
    <row r="46" spans="1:14" ht="15">
      <c r="A46" s="2"/>
      <c r="B46" s="2" t="s">
        <v>184</v>
      </c>
      <c r="C46" s="54"/>
      <c r="D46" s="78"/>
      <c r="E46" s="78"/>
      <c r="F46" s="78"/>
      <c r="G46"/>
      <c r="H46" s="2"/>
      <c r="I46" s="2"/>
      <c r="J46" s="2"/>
      <c r="K46" s="2"/>
      <c r="L46" s="2"/>
      <c r="M46" s="2"/>
      <c r="N46" s="2"/>
    </row>
    <row r="47" spans="1:14" ht="15">
      <c r="A47" s="2"/>
      <c r="B47" s="2" t="s">
        <v>196</v>
      </c>
      <c r="C47" s="54"/>
      <c r="D47" s="78"/>
      <c r="E47" s="78"/>
      <c r="F47" s="78"/>
      <c r="G47"/>
      <c r="H47" s="2"/>
      <c r="I47" s="2"/>
      <c r="J47" s="2"/>
      <c r="K47" s="2"/>
      <c r="L47" s="2"/>
      <c r="M47" s="2"/>
      <c r="N47" s="2"/>
    </row>
    <row r="48" spans="1:14" ht="15">
      <c r="A48" s="2"/>
      <c r="B48" s="2"/>
      <c r="C48" s="54"/>
      <c r="D48" s="54"/>
      <c r="E48" s="54"/>
      <c r="F48" s="54"/>
      <c r="G48"/>
      <c r="H48" s="2"/>
      <c r="I48" s="2"/>
      <c r="J48" s="2"/>
      <c r="K48" s="2"/>
      <c r="L48" s="2"/>
      <c r="M48" s="2"/>
      <c r="N48" s="2"/>
    </row>
    <row r="49" spans="1:14" ht="15">
      <c r="A49" s="2"/>
      <c r="B49" s="2"/>
      <c r="C49" s="54"/>
      <c r="D49" s="54"/>
      <c r="E49" s="54"/>
      <c r="F49" s="54"/>
      <c r="G49"/>
      <c r="H49" s="2"/>
      <c r="I49" s="2"/>
      <c r="J49" s="2"/>
      <c r="K49" s="2"/>
      <c r="L49" s="2"/>
      <c r="M49" s="2"/>
      <c r="N49" s="2"/>
    </row>
    <row r="50" spans="1:14" ht="15">
      <c r="A50" s="2"/>
      <c r="B50" s="2"/>
      <c r="C50" s="54"/>
      <c r="D50" s="54"/>
      <c r="E50" s="54"/>
      <c r="F50" s="54"/>
      <c r="G50" s="2"/>
      <c r="H50" s="2"/>
      <c r="I50" s="2"/>
      <c r="J50" s="2"/>
      <c r="K50" s="2"/>
      <c r="L50" s="2"/>
      <c r="M50" s="2"/>
      <c r="N50" s="2"/>
    </row>
    <row r="51" spans="1:14" ht="15">
      <c r="A51" s="2"/>
      <c r="B51" s="2"/>
      <c r="C51" s="54"/>
      <c r="D51" s="54"/>
      <c r="E51" s="54"/>
      <c r="F51" s="54"/>
      <c r="G51" s="2"/>
      <c r="H51" s="2"/>
      <c r="I51" s="2"/>
      <c r="J51" s="2"/>
      <c r="K51" s="2"/>
      <c r="L51" s="2"/>
      <c r="M51" s="2"/>
      <c r="N51" s="2"/>
    </row>
    <row r="52" spans="1:14" ht="15">
      <c r="A52" s="2"/>
      <c r="B52" s="2"/>
      <c r="C52" s="54"/>
      <c r="D52" s="54"/>
      <c r="E52" s="54"/>
      <c r="F52" s="54"/>
      <c r="G52" s="2"/>
      <c r="H52" s="2"/>
      <c r="I52" s="2"/>
      <c r="J52" s="2"/>
      <c r="K52" s="2"/>
      <c r="L52" s="2"/>
      <c r="M52" s="2"/>
      <c r="N52" s="2"/>
    </row>
    <row r="53" spans="1:1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 ht="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 ht="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 ht="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 ht="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 ht="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 ht="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 ht="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 ht="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 ht="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 ht="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 ht="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 ht="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 ht="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 ht="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 ht="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 ht="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 ht="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 ht="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 ht="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 ht="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 ht="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 ht="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 ht="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 ht="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 ht="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 ht="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 ht="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 ht="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 ht="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 ht="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 ht="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 ht="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 ht="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 ht="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 ht="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 ht="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 ht="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 ht="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 ht="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 ht="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 ht="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 ht="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 ht="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 ht="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 ht="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 ht="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 ht="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 ht="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 ht="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 ht="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 ht="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 ht="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 ht="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 ht="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 ht="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 ht="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 ht="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 ht="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 ht="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 ht="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 ht="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 ht="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 ht="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 ht="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 ht="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 ht="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 ht="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 ht="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 ht="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 ht="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 ht="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 ht="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 ht="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 ht="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 ht="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 ht="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 ht="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 ht="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 ht="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 ht="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 ht="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 ht="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 ht="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 ht="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 ht="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 ht="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 ht="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 ht="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 ht="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 ht="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 ht="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 ht="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 ht="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 ht="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 ht="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 ht="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 ht="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 ht="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 ht="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 ht="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 ht="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 ht="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 ht="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 ht="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 ht="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 ht="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 ht="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 ht="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 ht="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 ht="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 ht="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 ht="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 ht="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 ht="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 ht="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 ht="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 ht="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 ht="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 ht="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 ht="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 ht="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 ht="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 ht="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 ht="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 ht="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 ht="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 ht="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 ht="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 ht="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 ht="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 ht="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 ht="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 ht="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 ht="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 ht="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 ht="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 ht="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 ht="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 ht="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 ht="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 ht="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 ht="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 ht="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 ht="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 ht="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 ht="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 ht="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 ht="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 ht="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 ht="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 ht="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 ht="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 ht="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 ht="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 ht="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 ht="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 ht="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 ht="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 ht="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 ht="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 ht="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 ht="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 ht="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 ht="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 ht="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 ht="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 ht="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 ht="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 ht="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 ht="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 ht="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 ht="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 ht="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 ht="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 ht="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 ht="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 ht="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 ht="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 ht="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 ht="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 ht="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 ht="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 ht="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 ht="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 ht="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 ht="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 ht="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 ht="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 ht="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 ht="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 ht="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 ht="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 ht="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 ht="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 ht="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 ht="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 ht="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 ht="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 ht="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 ht="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 ht="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 ht="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 ht="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 ht="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 ht="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 ht="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 ht="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 ht="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 ht="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 ht="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 ht="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 ht="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 ht="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 ht="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 ht="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 ht="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 ht="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 ht="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 ht="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 ht="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 ht="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 ht="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 ht="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 ht="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 ht="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 ht="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 ht="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 ht="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 ht="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 ht="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 ht="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 ht="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 ht="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 ht="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 ht="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 ht="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 ht="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 ht="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 ht="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 ht="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 ht="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 ht="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 ht="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 ht="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 ht="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 ht="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 ht="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 ht="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 ht="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 ht="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 ht="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 ht="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 ht="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 ht="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 ht="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 ht="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 ht="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 ht="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 ht="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 ht="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 ht="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 ht="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 ht="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 ht="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 ht="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 ht="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 ht="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 ht="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 ht="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 ht="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 ht="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 ht="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 ht="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 ht="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 ht="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 ht="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 ht="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 ht="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 ht="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 ht="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 ht="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 ht="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 ht="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 ht="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 ht="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 ht="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 ht="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 ht="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 ht="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 ht="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 ht="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 ht="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 ht="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 ht="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 ht="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 ht="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 ht="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 ht="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 ht="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 ht="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 ht="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 ht="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 ht="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 ht="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 ht="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 ht="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 ht="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 ht="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 ht="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 ht="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 ht="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 ht="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 ht="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 ht="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 ht="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 ht="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 ht="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 ht="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 ht="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 ht="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 ht="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 ht="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 ht="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 ht="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 ht="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 ht="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 ht="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 ht="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 ht="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 ht="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 ht="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 ht="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 ht="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 ht="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 ht="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 ht="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 ht="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 ht="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 ht="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 ht="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 ht="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 ht="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 ht="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 ht="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 ht="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 ht="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 ht="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 ht="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 ht="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 ht="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 ht="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 ht="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 ht="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 ht="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 ht="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 ht="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 ht="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 ht="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 ht="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 ht="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 ht="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 ht="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 ht="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 ht="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 ht="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 ht="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 ht="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 ht="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 ht="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 ht="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 ht="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 ht="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 ht="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 ht="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 ht="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 ht="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 ht="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 ht="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 ht="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 ht="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 ht="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 ht="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 ht="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 ht="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 ht="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 ht="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 ht="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 ht="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 ht="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 ht="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 ht="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 ht="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 ht="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 ht="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 ht="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 ht="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 ht="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 ht="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 ht="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 ht="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 ht="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 ht="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 ht="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 ht="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 ht="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 ht="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 ht="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 ht="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 ht="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 ht="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 ht="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 ht="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 ht="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 ht="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 ht="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 ht="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 ht="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 ht="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 ht="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 ht="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 ht="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 ht="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 ht="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 ht="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 ht="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 ht="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 ht="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 ht="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 ht="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 ht="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 ht="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 ht="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 ht="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 ht="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 ht="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 ht="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 ht="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 ht="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 ht="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 ht="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 ht="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 ht="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 ht="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 ht="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 ht="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 ht="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 ht="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 ht="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 ht="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 ht="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 ht="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 ht="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 ht="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 ht="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 ht="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 ht="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 ht="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 ht="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 ht="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 ht="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 ht="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 ht="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 ht="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 ht="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 ht="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 ht="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 ht="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 ht="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 ht="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 ht="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 ht="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 ht="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 ht="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 ht="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 ht="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 ht="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 ht="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 ht="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 ht="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 ht="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 ht="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 ht="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 ht="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 ht="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 ht="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 ht="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 ht="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 ht="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 ht="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 ht="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 ht="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 ht="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 ht="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 ht="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 ht="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 ht="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 ht="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 ht="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 ht="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 ht="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 ht="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 ht="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 ht="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  <row r="1808" spans="1:14" ht="1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1:14" ht="1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  <row r="1810" spans="1:14" ht="1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</row>
    <row r="1811" spans="1:14" ht="1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</row>
    <row r="1812" spans="1:14" ht="1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1:14" ht="1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</row>
    <row r="1814" spans="1:14" ht="1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1:14" ht="1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1:14" ht="1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</row>
    <row r="1817" spans="1:14" ht="1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</row>
    <row r="1818" spans="1:14" ht="1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</row>
    <row r="1819" spans="1:14" ht="1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</row>
    <row r="1820" spans="1:14" ht="1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</row>
    <row r="1821" spans="1:14" ht="1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</row>
    <row r="1822" spans="1:14" ht="1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</row>
    <row r="1823" spans="1:14" ht="1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</row>
    <row r="1824" spans="1:14" ht="1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</row>
    <row r="1825" spans="1:14" ht="1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</row>
    <row r="1826" spans="1:14" ht="1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</row>
    <row r="1827" spans="1:14" ht="1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</row>
    <row r="1828" spans="1:14" ht="1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</row>
    <row r="1829" spans="1:14" ht="1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</row>
    <row r="1830" spans="1:14" ht="1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</row>
    <row r="1831" spans="1:14" ht="1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</row>
    <row r="1832" spans="1:14" ht="1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</row>
    <row r="1833" spans="1:14" ht="1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</row>
    <row r="1834" spans="1:14" ht="1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</row>
    <row r="1835" spans="1:14" ht="1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</row>
    <row r="1836" spans="1:14" ht="1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</row>
    <row r="1837" spans="1:14" ht="1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</row>
    <row r="1838" spans="1:14" ht="1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</row>
    <row r="1839" spans="1:14" ht="1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</row>
    <row r="1840" spans="1:14" ht="1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</row>
    <row r="1841" spans="1:14" ht="1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</row>
    <row r="1842" spans="1:14" ht="1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</row>
    <row r="1843" spans="1:14" ht="1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</row>
    <row r="1844" spans="1:14" ht="1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</row>
    <row r="1845" spans="1:14" ht="1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</row>
    <row r="1846" spans="1:14" ht="1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</row>
    <row r="1847" spans="1:14" ht="1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</row>
    <row r="1848" spans="1:14" ht="1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</row>
    <row r="1849" spans="1:14" ht="1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</row>
    <row r="1850" spans="1:14" ht="1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</row>
    <row r="1851" spans="1:14" ht="1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</row>
    <row r="1852" spans="1:14" ht="1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</row>
    <row r="1853" spans="1:14" ht="1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</row>
    <row r="1854" spans="1:14" ht="1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</row>
    <row r="1855" spans="1:14" ht="1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</row>
    <row r="1856" spans="1:14" ht="1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</row>
    <row r="1857" spans="1:14" ht="1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</row>
    <row r="1858" spans="1:14" ht="1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</row>
    <row r="1859" spans="1:14" ht="1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</row>
    <row r="1860" spans="1:14" ht="1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</row>
    <row r="1861" spans="1:14" ht="1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</row>
    <row r="1862" spans="1:14" ht="1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</row>
    <row r="1863" spans="1:14" ht="1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</row>
    <row r="1864" spans="1:14" ht="1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</row>
    <row r="1865" spans="1:14" ht="1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</row>
    <row r="1866" spans="1:14" ht="1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</row>
    <row r="1867" spans="1:14" ht="1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</row>
    <row r="1868" spans="1:14" ht="1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</row>
    <row r="1869" spans="1:14" ht="1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</row>
    <row r="1870" spans="1:14" ht="1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</row>
    <row r="1871" spans="1:14" ht="1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</row>
    <row r="1872" spans="1:14" ht="1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</row>
    <row r="1873" spans="1:14" ht="1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</row>
    <row r="1874" spans="1:14" ht="1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</row>
    <row r="1875" spans="1:14" ht="1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</row>
    <row r="1876" spans="1:14" ht="1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</row>
    <row r="1877" spans="1:14" ht="1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</row>
    <row r="1878" spans="1:14" ht="1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</row>
    <row r="1879" spans="1:14" ht="1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</row>
    <row r="1880" spans="1:14" ht="1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</row>
    <row r="1881" spans="1:14" ht="1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</row>
    <row r="1882" spans="1:14" ht="1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</row>
    <row r="1883" spans="1:14" ht="1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</row>
    <row r="1884" spans="1:14" ht="1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</row>
    <row r="1885" spans="1:14" ht="1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</row>
    <row r="1886" spans="1:14" ht="1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</row>
    <row r="1887" spans="1:14" ht="1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</row>
    <row r="1888" spans="1:14" ht="1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</row>
    <row r="1889" spans="1:14" ht="1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</row>
    <row r="1890" spans="1:14" ht="1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</row>
    <row r="1891" spans="1:14" ht="1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</row>
    <row r="1892" spans="1:14" ht="1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</row>
    <row r="1893" spans="1:14" ht="1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</row>
    <row r="1894" spans="1:14" ht="1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</row>
    <row r="1895" spans="1:14" ht="1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</row>
    <row r="1896" spans="1:14" ht="1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</row>
    <row r="1897" spans="1:14" ht="1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</row>
    <row r="1898" spans="1:14" ht="1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</row>
    <row r="1899" spans="1:14" ht="1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</row>
    <row r="1900" spans="1:14" ht="1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</row>
    <row r="1901" spans="1:14" ht="1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</row>
    <row r="1902" spans="1:14" ht="1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</row>
    <row r="1903" spans="1:14" ht="1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</row>
    <row r="1904" spans="1:14" ht="1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</row>
    <row r="1905" spans="1:14" ht="1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</row>
    <row r="1906" spans="1:14" ht="1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</row>
    <row r="1907" spans="1:14" ht="1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</row>
    <row r="1908" spans="1:14" ht="1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</row>
    <row r="1909" spans="1:14" ht="1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</row>
    <row r="1910" spans="1:14" ht="1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</row>
    <row r="1911" spans="1:14" ht="1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</row>
    <row r="1912" spans="1:14" ht="1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</row>
    <row r="1913" spans="1:14" ht="1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</row>
    <row r="1914" spans="1:14" ht="1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</row>
    <row r="1915" spans="1:14" ht="1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</row>
    <row r="1916" spans="1:14" ht="1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</row>
    <row r="1917" spans="1:14" ht="1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</row>
    <row r="1918" spans="1:14" ht="1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</row>
    <row r="1919" spans="1:14" ht="1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</row>
    <row r="1920" spans="1:14" ht="1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</row>
    <row r="1921" spans="1:14" ht="1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</row>
    <row r="1922" spans="1:14" ht="1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</row>
    <row r="1923" spans="1:14" ht="1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</row>
    <row r="1924" spans="1:14" ht="1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</row>
    <row r="1925" spans="1:14" ht="1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</row>
    <row r="1926" spans="1:14" ht="1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</row>
    <row r="1927" spans="1:14" ht="1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</row>
    <row r="1928" spans="1:14" ht="1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</row>
    <row r="1929" spans="1:14" ht="1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</row>
    <row r="1930" spans="1:14" ht="1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</row>
    <row r="1931" spans="1:14" ht="1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</row>
    <row r="1932" spans="1:14" ht="1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</row>
    <row r="1933" spans="1:14" ht="1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</row>
    <row r="1934" spans="1:14" ht="1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</row>
    <row r="1935" spans="1:14" ht="1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</row>
    <row r="1936" spans="1:14" ht="1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</row>
    <row r="1937" spans="1:14" ht="1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</row>
    <row r="1938" spans="1:14" ht="1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</row>
    <row r="1939" spans="1:14" ht="1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</row>
    <row r="1940" spans="1:14" ht="1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</row>
    <row r="1941" spans="1:14" ht="1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</row>
    <row r="1942" spans="1:14" ht="1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</row>
    <row r="1943" spans="1:14" ht="1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</row>
    <row r="1944" spans="1:14" ht="1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</row>
    <row r="1945" spans="1:14" ht="1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</row>
    <row r="1946" spans="1:14" ht="1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</row>
    <row r="1947" spans="1:14" ht="1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</row>
    <row r="1948" spans="1:14" ht="1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</row>
    <row r="1949" spans="1:14" ht="1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</row>
    <row r="1950" spans="1:14" ht="1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</row>
    <row r="1951" spans="1:14" ht="1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</row>
    <row r="1952" spans="1:14" ht="1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</row>
    <row r="1953" spans="1:14" ht="1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</row>
    <row r="1954" spans="1:14" ht="1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</row>
    <row r="1955" spans="1:14" ht="1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</row>
    <row r="1956" spans="1:14" ht="1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</row>
    <row r="1957" spans="1:14" ht="1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</row>
    <row r="1958" spans="1:14" ht="1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</row>
    <row r="1959" spans="1:14" ht="1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</row>
    <row r="1960" spans="1:14" ht="1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</row>
    <row r="1961" spans="1:14" ht="1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</row>
    <row r="1962" spans="1:14" ht="1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</row>
    <row r="1963" spans="1:14" ht="1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</row>
    <row r="1964" spans="1:14" ht="1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</row>
    <row r="1965" spans="1:14" ht="1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</row>
    <row r="1966" spans="1:14" ht="1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</row>
    <row r="1967" spans="1:14" ht="1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</row>
    <row r="1968" spans="1:14" ht="1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</row>
    <row r="1969" spans="1:14" ht="1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</row>
    <row r="1970" spans="1:14" ht="1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</row>
    <row r="1971" spans="1:14" ht="1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</row>
    <row r="1972" spans="1:14" ht="1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</row>
    <row r="1973" spans="1:14" ht="1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</row>
    <row r="1974" spans="1:14" ht="1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</row>
    <row r="1975" spans="1:14" ht="1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</row>
    <row r="1976" spans="1:14" ht="1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</row>
    <row r="1977" spans="1:14" ht="1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</row>
    <row r="1978" spans="1:14" ht="1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</row>
    <row r="1979" spans="1:14" ht="1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</row>
    <row r="1980" spans="1:14" ht="1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</row>
    <row r="1981" spans="1:14" ht="1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</row>
    <row r="1982" spans="1:14" ht="1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</row>
    <row r="1983" spans="1:14" ht="1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</row>
    <row r="1984" spans="1:14" ht="1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</row>
    <row r="1985" spans="1:14" ht="1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</row>
    <row r="1986" spans="1:14" ht="1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</row>
    <row r="1987" spans="1:14" ht="1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</row>
    <row r="1988" spans="1:14" ht="1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</row>
    <row r="1989" spans="1:14" ht="1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</row>
    <row r="1990" spans="1:14" ht="1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</row>
    <row r="1991" spans="1:14" ht="1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</row>
    <row r="1992" spans="1:14" ht="1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</row>
    <row r="1993" spans="1:14" ht="1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</row>
    <row r="1994" spans="1:14" ht="1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</row>
    <row r="1995" spans="1:14" ht="1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</row>
    <row r="1996" spans="1:14" ht="1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</row>
    <row r="1997" spans="1:14" ht="1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</row>
    <row r="1998" spans="1:14" ht="1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</row>
    <row r="1999" spans="1:14" ht="1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</row>
    <row r="2000" spans="1:14" ht="1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</row>
    <row r="2001" spans="1:14" ht="1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</row>
    <row r="2002" spans="1:14" ht="1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</row>
    <row r="2003" spans="1:14" ht="1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</row>
    <row r="2004" spans="1:14" ht="1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</row>
    <row r="2005" spans="1:14" ht="1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</row>
    <row r="2006" spans="1:14" ht="1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</row>
    <row r="2007" spans="1:14" ht="1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</row>
    <row r="2008" spans="1:14" ht="1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</row>
    <row r="2009" spans="1:14" ht="1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</row>
    <row r="2010" spans="1:14" ht="1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</row>
    <row r="2011" spans="1:14" ht="1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</row>
    <row r="2012" spans="1:14" ht="1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</row>
    <row r="2013" spans="1:14" ht="1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</row>
    <row r="2014" spans="1:14" ht="1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</row>
    <row r="2015" spans="1:14" ht="1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</row>
    <row r="2016" spans="1:14" ht="1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</row>
    <row r="2017" spans="1:14" ht="1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</row>
    <row r="2018" spans="1:14" ht="1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</row>
    <row r="2019" spans="1:14" ht="1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</row>
    <row r="2020" spans="1:14" ht="1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</row>
    <row r="2021" spans="1:14" ht="1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</row>
    <row r="2022" spans="1:14" ht="1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</row>
    <row r="2023" spans="1:14" ht="1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</row>
    <row r="2024" spans="1:14" ht="1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</row>
    <row r="2025" spans="1:14" ht="1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</row>
    <row r="2026" spans="1:14" ht="1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</row>
    <row r="2027" spans="1:14" ht="1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</row>
    <row r="2028" spans="1:14" ht="1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</row>
    <row r="2029" spans="1:14" ht="1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</row>
    <row r="2030" spans="1:14" ht="1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</row>
    <row r="2031" spans="1:14" ht="1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</row>
    <row r="2032" spans="1:14" ht="1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</row>
    <row r="2033" spans="1:14" ht="1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</row>
    <row r="2034" spans="1:14" ht="1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</row>
    <row r="2035" spans="1:14" ht="1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</row>
    <row r="2036" spans="1:14" ht="1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</row>
    <row r="2037" spans="1:14" ht="1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</row>
    <row r="2038" spans="1:14" ht="1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</row>
    <row r="2039" spans="1:14" ht="1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</row>
    <row r="2040" spans="1:14" ht="1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</row>
    <row r="2041" spans="1:14" ht="1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</row>
    <row r="2042" spans="1:14" ht="1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</row>
    <row r="2043" spans="1:14" ht="1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</row>
    <row r="2044" spans="1:14" ht="1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</row>
    <row r="2045" spans="1:14" ht="1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</row>
    <row r="2046" spans="1:14" ht="1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</row>
    <row r="2047" spans="1:14" ht="1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</row>
    <row r="2048" spans="1:14" ht="1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</row>
    <row r="2049" spans="1:14" ht="1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</row>
    <row r="2050" spans="1:14" ht="1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</row>
    <row r="2051" spans="1:14" ht="1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</row>
    <row r="2052" spans="1:14" ht="1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</row>
    <row r="2053" spans="1:14" ht="1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</row>
    <row r="2054" spans="1:14" ht="1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</row>
    <row r="2055" spans="1:14" ht="1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</row>
    <row r="2056" spans="1:14" ht="1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</row>
    <row r="2057" spans="1:14" ht="1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</row>
    <row r="2058" spans="1:14" ht="1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</row>
    <row r="2059" spans="1:14" ht="1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</row>
    <row r="2060" spans="1:14" ht="1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</row>
    <row r="2061" spans="1:14" ht="1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</row>
    <row r="2062" spans="1:14" ht="1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</row>
    <row r="2063" spans="1:14" ht="1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</row>
    <row r="2064" spans="1:14" ht="1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</row>
    <row r="2065" spans="1:14" ht="1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</row>
    <row r="2066" spans="1:14" ht="1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</row>
    <row r="2067" spans="1:14" ht="1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</row>
    <row r="2068" spans="1:14" ht="1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</row>
    <row r="2069" spans="1:14" ht="1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</row>
    <row r="2070" spans="1:14" ht="1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</row>
    <row r="2071" spans="1:14" ht="1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</row>
    <row r="2072" spans="1:14" ht="1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</row>
    <row r="2073" spans="1:14" ht="1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</row>
    <row r="2074" spans="1:14" ht="1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</row>
    <row r="2075" spans="1:14" ht="1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</row>
    <row r="2076" spans="1:14" ht="1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</row>
    <row r="2077" spans="1:14" ht="1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</row>
    <row r="2078" spans="1:14" ht="1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</row>
    <row r="2079" spans="1:14" ht="1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</row>
    <row r="2080" spans="1:14" ht="1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</row>
    <row r="2081" spans="1:14" ht="1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</row>
    <row r="2082" spans="1:14" ht="1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</row>
    <row r="2083" spans="1:14" ht="1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</row>
    <row r="2084" spans="1:14" ht="1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</row>
    <row r="2085" spans="1:14" ht="1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</row>
    <row r="2086" spans="1:14" ht="1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</row>
    <row r="2087" spans="1:14" ht="1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</row>
    <row r="2088" spans="1:14" ht="1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</row>
    <row r="2089" spans="1:14" ht="1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</row>
    <row r="2090" spans="1:14" ht="1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</row>
    <row r="2091" spans="1:14" ht="1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</row>
    <row r="2092" spans="1:14" ht="1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</row>
    <row r="2093" spans="1:14" ht="1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</row>
    <row r="2094" spans="1:14" ht="1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</row>
    <row r="2095" spans="1:14" ht="1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</row>
    <row r="2096" spans="1:14" ht="1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</row>
    <row r="2097" spans="1:14" ht="1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</row>
    <row r="2098" spans="1:14" ht="1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</row>
    <row r="2099" spans="1:14" ht="1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</row>
    <row r="2100" spans="1:14" ht="1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</row>
    <row r="2101" spans="1:14" ht="1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</row>
    <row r="2102" spans="1:14" ht="1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</row>
    <row r="2103" spans="1:14" ht="1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</row>
    <row r="2104" spans="1:14" ht="1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</row>
    <row r="2105" spans="1:14" ht="1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</row>
    <row r="2106" spans="1:14" ht="1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</row>
    <row r="2107" spans="1:14" ht="1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</row>
    <row r="2108" spans="1:14" ht="1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</row>
    <row r="2109" spans="1:14" ht="1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</row>
    <row r="2110" spans="1:14" ht="1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</row>
    <row r="2111" spans="1:14" ht="1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</row>
    <row r="2112" spans="1:14" ht="1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</row>
    <row r="2113" spans="1:14" ht="1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</row>
    <row r="2114" spans="1:14" ht="1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</row>
    <row r="2115" spans="1:14" ht="1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</row>
    <row r="2116" spans="1:14" ht="1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</row>
    <row r="2117" spans="1:14" ht="1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</row>
    <row r="2118" spans="1:14" ht="1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</row>
    <row r="2119" spans="1:14" ht="1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</row>
    <row r="2120" spans="1:14" ht="1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</row>
    <row r="2121" spans="1:14" ht="1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</row>
    <row r="2122" spans="1:14" ht="1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</row>
    <row r="2123" spans="1:14" ht="1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</row>
    <row r="2124" spans="1:14" ht="1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</row>
    <row r="2125" spans="1:14" ht="1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</row>
    <row r="2126" spans="1:14" ht="1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</row>
    <row r="2127" spans="1:14" ht="1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</row>
    <row r="2128" spans="1:14" ht="1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</row>
    <row r="2129" spans="1:14" ht="1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</row>
    <row r="2130" spans="1:14" ht="1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</row>
    <row r="2131" spans="1:14" ht="1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</row>
    <row r="2132" spans="1:14" ht="1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</row>
    <row r="2133" spans="1:14" ht="1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</row>
    <row r="2134" spans="1:14" ht="1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</row>
    <row r="2135" spans="1:14" ht="1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</row>
    <row r="2136" spans="1:14" ht="1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</row>
    <row r="2137" spans="1:14" ht="1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</row>
    <row r="2138" spans="1:14" ht="1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</row>
    <row r="2139" spans="1:14" ht="1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</row>
    <row r="2140" spans="1:14" ht="1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</row>
    <row r="2141" spans="1:14" ht="1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</row>
    <row r="2142" spans="1:14" ht="1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</row>
    <row r="2143" spans="1:14" ht="1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</row>
    <row r="2144" spans="1:14" ht="1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</row>
    <row r="2145" spans="1:14" ht="1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</row>
    <row r="2146" spans="1:14" ht="1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</row>
    <row r="2147" spans="1:14" ht="1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</row>
    <row r="2148" spans="1:14" ht="1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</row>
    <row r="2149" spans="1:14" ht="1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</row>
    <row r="2150" spans="1:14" ht="1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</row>
    <row r="2151" spans="1:14" ht="1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</row>
    <row r="2152" spans="1:14" ht="1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</row>
    <row r="2153" spans="1:14" ht="1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</row>
    <row r="2154" spans="1:14" ht="1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</row>
    <row r="2155" spans="1:14" ht="1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</row>
    <row r="2156" spans="1:14" ht="1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</row>
    <row r="2157" spans="1:14" ht="1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</row>
    <row r="2158" spans="1:14" ht="1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</row>
    <row r="2159" spans="1:14" ht="1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</row>
    <row r="2160" spans="1:14" ht="1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</row>
    <row r="2161" spans="1:14" ht="1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</row>
    <row r="2162" spans="1:14" ht="1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</row>
    <row r="2163" spans="1:14" ht="1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</row>
    <row r="2164" spans="1:14" ht="1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</row>
    <row r="2165" spans="1:14" ht="1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</row>
    <row r="2166" spans="1:14" ht="1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</row>
    <row r="2167" spans="1:14" ht="1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</row>
    <row r="2168" spans="1:14" ht="1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</row>
    <row r="2169" spans="1:14" ht="1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</row>
    <row r="2170" spans="1:14" ht="1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</row>
    <row r="2171" spans="1:14" ht="1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</row>
    <row r="2172" spans="1:14" ht="1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</row>
    <row r="2173" spans="1:14" ht="1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</row>
    <row r="2174" spans="1:14" ht="1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</row>
    <row r="2175" spans="1:14" ht="1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</row>
    <row r="2176" spans="1:14" ht="1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</row>
    <row r="2177" spans="1:14" ht="1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</row>
    <row r="2178" spans="1:14" ht="1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</row>
    <row r="2179" spans="1:14" ht="1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</row>
    <row r="2180" spans="1:14" ht="1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</row>
    <row r="2181" spans="1:14" ht="1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</row>
    <row r="2182" spans="1:14" ht="1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</row>
    <row r="2183" spans="1:14" ht="1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</row>
    <row r="2184" spans="1:14" ht="1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</row>
    <row r="2185" spans="1:14" ht="1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</row>
    <row r="2186" spans="1:14" ht="1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</row>
    <row r="2187" spans="1:14" ht="1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</row>
    <row r="2188" spans="1:14" ht="1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</row>
    <row r="2189" spans="1:14" ht="1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</row>
    <row r="2190" spans="1:14" ht="1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</row>
    <row r="2191" spans="1:14" ht="1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</row>
    <row r="2192" spans="1:14" ht="1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</row>
    <row r="2193" spans="1:14" ht="1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</row>
    <row r="2194" spans="1:14" ht="1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</row>
    <row r="2195" spans="1:14" ht="1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</row>
    <row r="2196" spans="1:14" ht="1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</row>
    <row r="2197" spans="1:14" ht="1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</row>
    <row r="2198" spans="1:14" ht="1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</row>
    <row r="2199" spans="1:14" ht="1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</row>
    <row r="2200" spans="1:14" ht="1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</row>
    <row r="2201" spans="1:14" ht="1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</row>
    <row r="2202" spans="1:14" ht="1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</row>
    <row r="2203" spans="1:14" ht="1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</row>
    <row r="2204" spans="1:14" ht="1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</row>
    <row r="2205" spans="1:14" ht="1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</row>
    <row r="2206" spans="1:14" ht="1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</row>
    <row r="2207" spans="1:14" ht="1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</row>
    <row r="2208" spans="1:14" ht="1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</row>
    <row r="2209" spans="1:14" ht="1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</row>
    <row r="2210" spans="1:14" ht="1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</row>
    <row r="2211" spans="1:14" ht="1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</row>
    <row r="2212" spans="1:14" ht="1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</row>
    <row r="2213" spans="1:14" ht="1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</row>
    <row r="2214" spans="1:14" ht="1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</row>
    <row r="2215" spans="1:14" ht="1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</row>
    <row r="2216" spans="1:14" ht="1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</row>
    <row r="2217" spans="1:14" ht="1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</row>
    <row r="2218" spans="1:14" ht="1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</row>
    <row r="2219" spans="1:14" ht="1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</row>
    <row r="2220" spans="1:14" ht="1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</row>
    <row r="2221" spans="1:14" ht="1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</row>
    <row r="2222" spans="1:14" ht="1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</row>
    <row r="2223" spans="1:14" ht="1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</row>
    <row r="2224" spans="1:14" ht="1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</row>
    <row r="2225" spans="1:14" ht="1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</row>
    <row r="2226" spans="1:14" ht="1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</row>
    <row r="2227" spans="1:14" ht="1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</row>
    <row r="2228" spans="1:14" ht="1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</row>
    <row r="2229" spans="1:14" ht="1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</row>
    <row r="2230" spans="1:14" ht="1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</row>
    <row r="2231" spans="1:14" ht="1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</row>
    <row r="2232" spans="1:14" ht="1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</row>
    <row r="2233" spans="1:14" ht="1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</row>
    <row r="2234" spans="1:14" ht="1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</row>
    <row r="2235" spans="1:14" ht="1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</row>
    <row r="2236" spans="1:14" ht="1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</row>
    <row r="2237" spans="1:14" ht="1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</row>
    <row r="2238" spans="1:14" ht="1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</row>
    <row r="2239" spans="1:14" ht="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</row>
    <row r="2240" spans="1:14" ht="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</row>
    <row r="2241" spans="1:14" ht="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</row>
    <row r="2242" spans="1:14" ht="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</row>
    <row r="2243" spans="1:14" ht="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</row>
    <row r="2244" spans="1:14" ht="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</row>
    <row r="2245" spans="1:14" ht="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</row>
    <row r="2246" spans="1:14" ht="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</row>
    <row r="2247" spans="1:14" ht="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</row>
    <row r="2248" spans="1:14" ht="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</row>
    <row r="2249" spans="1:14" ht="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</row>
    <row r="2250" spans="1:14" ht="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</row>
    <row r="2251" spans="1:14" ht="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</row>
    <row r="2252" spans="1:14" ht="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</row>
    <row r="2253" spans="1:14" ht="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</row>
    <row r="2254" spans="1:14" ht="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</row>
    <row r="2255" spans="1:14" ht="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</row>
    <row r="2256" spans="1:14" ht="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</row>
    <row r="2257" spans="1:14" ht="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</row>
    <row r="2258" spans="1:14" ht="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</row>
    <row r="2259" spans="1:14" ht="1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</row>
    <row r="2260" spans="1:14" ht="1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</row>
    <row r="2261" spans="1:14" ht="1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</row>
    <row r="2262" spans="1:14" ht="1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</row>
    <row r="2263" spans="1:14" ht="1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</row>
    <row r="2264" spans="1:14" ht="1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</row>
    <row r="2265" spans="1:14" ht="1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</row>
    <row r="2266" spans="1:14" ht="1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</row>
    <row r="2267" spans="1:14" ht="1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</row>
    <row r="2268" spans="1:14" ht="1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</row>
    <row r="2269" spans="1:14" ht="1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</row>
    <row r="2270" spans="1:14" ht="1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</row>
    <row r="2271" spans="1:14" ht="1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</row>
    <row r="2272" spans="1:14" ht="1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</row>
    <row r="2273" spans="1:14" ht="1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</row>
    <row r="2274" spans="1:14" ht="1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</row>
    <row r="2275" spans="1:14" ht="1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</row>
    <row r="2276" spans="1:14" ht="1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</row>
    <row r="2277" spans="1:14" ht="1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</row>
    <row r="2278" spans="1:14" ht="1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</row>
    <row r="2279" spans="1:14" ht="1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</row>
    <row r="2280" spans="1:14" ht="1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</row>
    <row r="2281" spans="1:14" ht="1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</row>
    <row r="2282" spans="1:14" ht="1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</row>
    <row r="2283" spans="1:14" ht="1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</row>
    <row r="2284" spans="1:14" ht="1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</row>
    <row r="2285" spans="1:14" ht="1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</row>
    <row r="2286" spans="1:14" ht="1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</row>
    <row r="2287" spans="1:14" ht="1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</row>
    <row r="2288" spans="1:14" ht="1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</row>
    <row r="2289" spans="1:14" ht="1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</row>
    <row r="2290" spans="1:14" ht="1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</row>
    <row r="2291" spans="1:14" ht="1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</row>
    <row r="2292" spans="1:14" ht="1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</row>
    <row r="2293" spans="1:14" ht="1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</row>
    <row r="2294" spans="1:14" ht="1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</row>
    <row r="2295" spans="1:14" ht="1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</row>
    <row r="2296" spans="1:14" ht="1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</row>
    <row r="2297" spans="1:14" ht="1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</row>
    <row r="2298" spans="1:14" ht="1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</row>
    <row r="2299" spans="1:14" ht="1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</row>
    <row r="2300" spans="1:14" ht="1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</row>
    <row r="2301" spans="1:14" ht="1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</row>
    <row r="2302" spans="1:14" ht="1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</row>
    <row r="2303" spans="1:14" ht="1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</row>
    <row r="2304" spans="1:14" ht="1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</row>
    <row r="2305" spans="1:14" ht="1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</row>
    <row r="2306" spans="1:14" ht="1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</row>
    <row r="2307" spans="1:14" ht="1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</row>
    <row r="2308" spans="1:14" ht="1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</row>
    <row r="2309" spans="1:14" ht="1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</row>
    <row r="2310" spans="1:14" ht="1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</row>
    <row r="2311" spans="1:14" ht="1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</row>
    <row r="2312" spans="1:14" ht="1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</row>
    <row r="2313" spans="1:14" ht="1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</row>
    <row r="2314" spans="1:14" ht="1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</row>
    <row r="2315" spans="1:14" ht="1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</row>
    <row r="2316" spans="1:14" ht="1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</row>
    <row r="2317" spans="1:14" ht="1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</row>
    <row r="2318" spans="1:14" ht="1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</row>
    <row r="2319" spans="1:14" ht="1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</row>
    <row r="2320" spans="1:14" ht="1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</row>
    <row r="2321" spans="1:14" ht="1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</row>
    <row r="2322" spans="1:14" ht="1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</row>
    <row r="2323" spans="1:14" ht="1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</row>
    <row r="2324" spans="1:14" ht="1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</row>
    <row r="2325" spans="1:14" ht="1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</row>
    <row r="2326" spans="1:14" ht="1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</row>
  </sheetData>
  <mergeCells count="1">
    <mergeCell ref="B4:F4"/>
  </mergeCells>
  <printOptions/>
  <pageMargins left="0.35" right="0.34" top="0.42" bottom="0.37" header="0.32" footer="0.3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99"/>
  <sheetViews>
    <sheetView zoomScale="75" zoomScaleNormal="75" workbookViewId="0" topLeftCell="A1">
      <selection activeCell="L18" sqref="L18"/>
      <selection activeCell="A1" sqref="A1"/>
    </sheetView>
  </sheetViews>
  <sheetFormatPr defaultColWidth="9.140625" defaultRowHeight="12.75"/>
  <cols>
    <col min="1" max="1" width="6.7109375" style="40" customWidth="1"/>
    <col min="2" max="2" width="45.7109375" style="40" customWidth="1"/>
    <col min="3" max="3" width="1.7109375" style="40" customWidth="1"/>
    <col min="4" max="4" width="15.7109375" style="40" customWidth="1"/>
    <col min="5" max="5" width="1.421875" style="40" customWidth="1"/>
    <col min="6" max="6" width="15.7109375" style="40" customWidth="1"/>
    <col min="7" max="7" width="1.7109375" style="40" customWidth="1"/>
    <col min="8" max="8" width="15.7109375" style="40" customWidth="1"/>
    <col min="9" max="9" width="1.7109375" style="40" customWidth="1"/>
    <col min="10" max="10" width="15.7109375" style="40" customWidth="1"/>
    <col min="11" max="11" width="1.7109375" style="40" customWidth="1"/>
    <col min="12" max="12" width="15.7109375" style="40" customWidth="1"/>
    <col min="13" max="13" width="1.7109375" style="40" customWidth="1"/>
    <col min="14" max="14" width="15.7109375" style="40" customWidth="1"/>
    <col min="15" max="15" width="1.7109375" style="40" customWidth="1"/>
    <col min="16" max="16384" width="9.140625" style="40" customWidth="1"/>
  </cols>
  <sheetData>
    <row r="1" spans="1:24" ht="14.25">
      <c r="A1" s="39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14.25">
      <c r="A2" s="39" t="s">
        <v>233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4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4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ht="15">
      <c r="A5" s="37"/>
      <c r="B5" s="41" t="s">
        <v>155</v>
      </c>
      <c r="C5" s="41"/>
      <c r="D5" s="41"/>
      <c r="E5" s="41"/>
      <c r="F5" s="41"/>
      <c r="G5" s="41"/>
      <c r="H5" s="41"/>
      <c r="I5" s="41"/>
      <c r="J5" s="41"/>
      <c r="K5" s="41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14.25">
      <c r="A6" s="37"/>
      <c r="B6" s="42" t="s">
        <v>241</v>
      </c>
      <c r="C6" s="43"/>
      <c r="D6" s="43"/>
      <c r="E6" s="43"/>
      <c r="F6" s="43"/>
      <c r="G6" s="43"/>
      <c r="H6" s="43"/>
      <c r="I6" s="43"/>
      <c r="J6" s="43"/>
      <c r="K6" s="43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4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ht="14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ht="14.25">
      <c r="A9" s="37"/>
      <c r="B9" s="37"/>
      <c r="C9" s="37"/>
      <c r="D9" s="47" t="s">
        <v>172</v>
      </c>
      <c r="F9" s="47" t="s">
        <v>172</v>
      </c>
      <c r="G9" s="44"/>
      <c r="H9" s="44" t="s">
        <v>171</v>
      </c>
      <c r="I9" s="44"/>
      <c r="J9" s="44" t="s">
        <v>156</v>
      </c>
      <c r="K9" s="44"/>
      <c r="L9" s="44" t="s">
        <v>157</v>
      </c>
      <c r="M9" s="44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14.25">
      <c r="A10" s="37"/>
      <c r="B10" s="37"/>
      <c r="C10" s="37"/>
      <c r="D10" s="44" t="s">
        <v>174</v>
      </c>
      <c r="E10" s="44"/>
      <c r="F10" s="44" t="s">
        <v>173</v>
      </c>
      <c r="G10" s="37"/>
      <c r="H10" s="44" t="s">
        <v>42</v>
      </c>
      <c r="I10" s="44"/>
      <c r="J10" s="44" t="s">
        <v>42</v>
      </c>
      <c r="K10" s="44"/>
      <c r="L10" s="44" t="s">
        <v>158</v>
      </c>
      <c r="M10" s="44"/>
      <c r="N10" s="44" t="s">
        <v>159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15">
      <c r="A11" s="37"/>
      <c r="B11" s="37"/>
      <c r="C11" s="37"/>
      <c r="D11" s="27" t="s">
        <v>11</v>
      </c>
      <c r="E11" s="45"/>
      <c r="F11" s="27" t="s">
        <v>11</v>
      </c>
      <c r="G11" s="44"/>
      <c r="H11" s="27" t="s">
        <v>11</v>
      </c>
      <c r="I11" s="44"/>
      <c r="J11" s="27" t="s">
        <v>11</v>
      </c>
      <c r="K11" s="44"/>
      <c r="L11" s="27" t="s">
        <v>11</v>
      </c>
      <c r="M11" s="44"/>
      <c r="N11" s="27" t="s">
        <v>11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14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15">
      <c r="A13" s="37"/>
      <c r="B13" s="41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14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ht="14.25">
      <c r="A15" s="37"/>
      <c r="B15" s="37" t="s">
        <v>204</v>
      </c>
      <c r="C15" s="37"/>
      <c r="D15" s="70">
        <v>61919</v>
      </c>
      <c r="E15" s="70"/>
      <c r="F15" s="70">
        <v>16966</v>
      </c>
      <c r="G15" s="70"/>
      <c r="H15" s="70">
        <v>4044</v>
      </c>
      <c r="I15" s="70"/>
      <c r="J15" s="70">
        <v>1118</v>
      </c>
      <c r="K15" s="70"/>
      <c r="L15" s="70">
        <v>-7612</v>
      </c>
      <c r="M15" s="70"/>
      <c r="N15" s="70">
        <f>SUM(D15:L15)</f>
        <v>76435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4" ht="14.25">
      <c r="A16" s="37"/>
      <c r="B16" s="37"/>
      <c r="C16" s="37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14.25">
      <c r="A17" s="37"/>
      <c r="B17" s="37" t="s">
        <v>160</v>
      </c>
      <c r="C17" s="37"/>
      <c r="D17" s="70">
        <v>0</v>
      </c>
      <c r="E17" s="70"/>
      <c r="F17" s="70">
        <v>0</v>
      </c>
      <c r="G17" s="70"/>
      <c r="H17" s="70">
        <v>0</v>
      </c>
      <c r="I17" s="70"/>
      <c r="J17" s="73">
        <v>0</v>
      </c>
      <c r="K17" s="70"/>
      <c r="L17" s="73">
        <v>5215</v>
      </c>
      <c r="M17" s="70"/>
      <c r="N17" s="70">
        <f>SUM(D17:L17)</f>
        <v>5215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14.25">
      <c r="A18" s="37"/>
      <c r="B18" s="37"/>
      <c r="C18" s="37"/>
      <c r="D18" s="71"/>
      <c r="E18" s="72"/>
      <c r="F18" s="71"/>
      <c r="G18" s="70"/>
      <c r="H18" s="71"/>
      <c r="I18" s="70"/>
      <c r="J18" s="71"/>
      <c r="K18" s="70"/>
      <c r="L18" s="38"/>
      <c r="M18" s="37"/>
      <c r="N18" s="38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14.25">
      <c r="A19" s="37"/>
      <c r="B19" s="37"/>
      <c r="C19" s="37"/>
      <c r="D19" s="70"/>
      <c r="E19" s="70"/>
      <c r="F19" s="70"/>
      <c r="G19" s="70"/>
      <c r="H19" s="70"/>
      <c r="I19" s="70"/>
      <c r="J19" s="70"/>
      <c r="K19" s="70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ht="14.25">
      <c r="A20" s="37"/>
      <c r="B20" s="37" t="s">
        <v>229</v>
      </c>
      <c r="C20" s="37"/>
      <c r="D20" s="70">
        <f>SUM(D15:D17)</f>
        <v>61919</v>
      </c>
      <c r="E20" s="70"/>
      <c r="F20" s="70">
        <f>SUM(F15:F17)</f>
        <v>16966</v>
      </c>
      <c r="G20" s="70"/>
      <c r="H20" s="70">
        <f>SUM(H15:H17)</f>
        <v>4044</v>
      </c>
      <c r="I20" s="70"/>
      <c r="J20" s="70">
        <f>SUM(J15:J17)</f>
        <v>1118</v>
      </c>
      <c r="K20" s="70"/>
      <c r="L20" s="70">
        <f>SUM(L15:L17)</f>
        <v>-2397</v>
      </c>
      <c r="M20" s="70"/>
      <c r="N20" s="70">
        <f>SUM(N15:N17)</f>
        <v>81650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14.25">
      <c r="A21" s="37"/>
      <c r="B21" s="37"/>
      <c r="C21" s="37"/>
      <c r="D21" s="38"/>
      <c r="E21" s="46"/>
      <c r="F21" s="38"/>
      <c r="G21" s="37"/>
      <c r="H21" s="38"/>
      <c r="I21" s="37"/>
      <c r="J21" s="38"/>
      <c r="K21" s="37"/>
      <c r="L21" s="38"/>
      <c r="M21" s="37"/>
      <c r="N21" s="38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ht="14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ht="14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ht="14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ht="14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ht="15">
      <c r="A26" s="37"/>
      <c r="B26" s="41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ht="14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ht="14.25">
      <c r="A28" s="37"/>
      <c r="B28" s="37" t="s">
        <v>180</v>
      </c>
      <c r="C28" s="37"/>
      <c r="D28" s="37">
        <v>61919</v>
      </c>
      <c r="E28" s="37"/>
      <c r="F28" s="37">
        <v>16966</v>
      </c>
      <c r="G28" s="37"/>
      <c r="H28" s="70">
        <v>4044</v>
      </c>
      <c r="I28" s="70"/>
      <c r="J28" s="70">
        <v>1118</v>
      </c>
      <c r="K28" s="70"/>
      <c r="L28" s="70">
        <v>8645</v>
      </c>
      <c r="M28" s="37"/>
      <c r="N28" s="37">
        <f>SUM(D28:L28)</f>
        <v>92692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4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14.25">
      <c r="A30" s="37"/>
      <c r="B30" s="37" t="s">
        <v>160</v>
      </c>
      <c r="C30" s="37"/>
      <c r="D30" s="70">
        <v>0</v>
      </c>
      <c r="E30" s="70"/>
      <c r="F30" s="70">
        <v>0</v>
      </c>
      <c r="G30" s="70"/>
      <c r="H30" s="70">
        <v>0</v>
      </c>
      <c r="I30" s="70"/>
      <c r="J30" s="73"/>
      <c r="K30" s="70"/>
      <c r="L30" s="73">
        <v>-16257</v>
      </c>
      <c r="M30" s="70"/>
      <c r="N30" s="70">
        <f>SUM(D30:L30)</f>
        <v>-16257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4.25">
      <c r="A31" s="37"/>
      <c r="B31" s="37"/>
      <c r="C31" s="37"/>
      <c r="D31" s="38"/>
      <c r="E31" s="46"/>
      <c r="F31" s="48"/>
      <c r="G31" s="37"/>
      <c r="H31" s="38"/>
      <c r="I31" s="37"/>
      <c r="J31" s="38"/>
      <c r="K31" s="37"/>
      <c r="L31" s="38"/>
      <c r="M31" s="37"/>
      <c r="N31" s="38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14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4.25">
      <c r="A33" s="37"/>
      <c r="B33" s="37" t="s">
        <v>203</v>
      </c>
      <c r="C33" s="37"/>
      <c r="D33" s="37">
        <f>SUM(D28:D30)</f>
        <v>61919</v>
      </c>
      <c r="E33" s="37"/>
      <c r="F33" s="37">
        <f>SUM(F28:F30)</f>
        <v>16966</v>
      </c>
      <c r="G33" s="37"/>
      <c r="H33" s="37">
        <f>SUM(H28:H30)</f>
        <v>4044</v>
      </c>
      <c r="I33" s="37"/>
      <c r="J33" s="37">
        <f>SUM(J28:J30)</f>
        <v>1118</v>
      </c>
      <c r="K33" s="37"/>
      <c r="L33" s="37">
        <f>SUM(L28:L30)</f>
        <v>-7612</v>
      </c>
      <c r="M33" s="37"/>
      <c r="N33" s="37">
        <f>SUM(N28:N30)</f>
        <v>76435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14.25">
      <c r="A34" s="37"/>
      <c r="B34" s="37"/>
      <c r="C34" s="37"/>
      <c r="D34" s="38"/>
      <c r="E34" s="46"/>
      <c r="F34" s="38"/>
      <c r="G34" s="37"/>
      <c r="H34" s="38"/>
      <c r="I34" s="37"/>
      <c r="J34" s="38"/>
      <c r="K34" s="37"/>
      <c r="L34" s="38"/>
      <c r="M34" s="37"/>
      <c r="N34" s="38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14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ht="14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15">
      <c r="A37" s="37"/>
      <c r="B37" s="2" t="s">
        <v>197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15">
      <c r="A38" s="37"/>
      <c r="B38" s="2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14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14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ht="14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7"/>
      <c r="S41" s="37"/>
      <c r="T41" s="37"/>
      <c r="U41" s="37"/>
      <c r="V41" s="37"/>
      <c r="W41" s="37"/>
      <c r="X41" s="37"/>
    </row>
    <row r="42" spans="1:24" ht="14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ht="14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14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14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4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14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14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14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14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ht="14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14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14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14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14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14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14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14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14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14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14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14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ht="14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14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ht="14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14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14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ht="14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ht="14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ht="14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ht="14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ht="14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ht="14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ht="14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ht="14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ht="14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ht="14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ht="14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1:24" ht="14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ht="14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</row>
    <row r="81" spans="1:24" ht="14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ht="14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1:24" ht="14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ht="14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1:24" ht="14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</row>
    <row r="86" spans="1:24" ht="14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:24" ht="14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:24" ht="14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1:24" ht="14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24" ht="14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ht="14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24" ht="14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ht="14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ht="14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14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14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14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ht="14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ht="14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14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ht="14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:24" ht="14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ht="14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1:24" ht="14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ht="14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ht="14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ht="14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ht="14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ht="14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24" ht="14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ht="14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14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14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ht="14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ht="14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:24" ht="14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ht="14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14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ht="14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14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14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ht="14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ht="14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14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14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14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14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14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ht="14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14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14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14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ht="14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ht="14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ht="14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14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ht="14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14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ht="14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ht="14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ht="14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ht="14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ht="14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14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14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14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ht="14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ht="14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14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14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14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14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14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14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14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14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14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14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14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14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14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14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14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24" ht="14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ht="14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14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14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14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14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14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14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14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14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14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14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14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14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14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ht="14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ht="14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ht="14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ht="14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14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14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ht="14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ht="14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ht="14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ht="14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ht="14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ht="14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ht="14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ht="14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14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ht="14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1:24" ht="14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ht="14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ht="14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1:24" ht="14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ht="14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1:24" ht="14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ht="14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ht="14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14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14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14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14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ht="14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14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ht="14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14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1:24" ht="14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1:24" ht="14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1:24" ht="14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ht="14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1:24" ht="14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ht="14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14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ht="14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ht="14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14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14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14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14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14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14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14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ht="14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ht="14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ht="14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24" ht="14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ht="14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ht="14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ht="14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ht="14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 ht="14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 ht="14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ht="14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ht="14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ht="14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 ht="14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 ht="14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1:24" ht="14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 ht="14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ht="14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ht="14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ht="14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ht="14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1:24" ht="14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1:24" ht="14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ht="14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</row>
    <row r="251" spans="1:24" ht="14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</row>
    <row r="252" spans="1:24" ht="14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</row>
    <row r="253" spans="1:24" ht="14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1:24" ht="14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1:24" ht="14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1:24" ht="14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1:24" ht="14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1:24" ht="14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1:24" ht="14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1:24" ht="14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1:24" ht="14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ht="14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ht="14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ht="14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14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1:24" ht="14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1:24" ht="14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ht="14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ht="14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ht="14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1:24" ht="14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1:24" ht="14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1:24" ht="14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1:24" ht="14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1:24" ht="14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1:24" ht="14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1:24" ht="14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1:24" ht="14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1:24" ht="14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1:24" ht="14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1:24" ht="14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1:24" ht="14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1:24" ht="14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</row>
    <row r="284" spans="1:24" ht="14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1:24" ht="14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1:24" ht="14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1:24" ht="14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1:24" ht="14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1:24" ht="14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1:24" ht="14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1:24" ht="14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  <row r="292" spans="1:24" ht="14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1:24" ht="14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</row>
    <row r="294" spans="1:24" ht="14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</row>
    <row r="295" spans="1:24" ht="14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1:24" ht="14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</row>
    <row r="297" spans="1:24" ht="14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1:24" ht="14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1:24" ht="14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1:24" ht="14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</row>
    <row r="301" spans="1:24" ht="14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</row>
    <row r="302" spans="1:24" ht="14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</row>
    <row r="303" spans="1:24" ht="14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</row>
    <row r="304" spans="1:24" ht="14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</row>
    <row r="305" spans="1:24" ht="14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</row>
    <row r="306" spans="1:24" ht="14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</row>
    <row r="307" spans="1:24" ht="14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</row>
    <row r="308" spans="1:24" ht="14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1:24" ht="14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</row>
    <row r="310" spans="1:24" ht="14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</row>
    <row r="311" spans="1:24" ht="14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</row>
    <row r="312" spans="1:24" ht="14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</row>
    <row r="313" spans="1:24" ht="14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</row>
    <row r="314" spans="1:24" ht="14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</row>
    <row r="315" spans="1:24" ht="14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</row>
    <row r="316" spans="1:24" ht="14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</row>
    <row r="317" spans="1:24" ht="14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</row>
    <row r="318" spans="1:24" ht="14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</row>
    <row r="319" spans="1:24" ht="14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</row>
    <row r="320" spans="1:24" ht="14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1:24" ht="14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1:24" ht="14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</row>
    <row r="323" spans="1:24" ht="14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1:24" ht="14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1:24" ht="14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1:24" ht="14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</row>
    <row r="327" spans="1:24" ht="14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1:24" ht="14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</row>
    <row r="329" spans="1:24" ht="14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1:24" ht="14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1:24" ht="14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1:24" ht="14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</row>
    <row r="333" spans="1:24" ht="14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</row>
    <row r="334" spans="1:24" ht="14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</row>
    <row r="335" spans="1:24" ht="14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1:24" ht="14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</row>
    <row r="337" spans="1:24" ht="14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1:24" ht="14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</row>
    <row r="339" spans="1:24" ht="14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</row>
    <row r="340" spans="1:24" ht="14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</row>
    <row r="341" spans="1:24" ht="14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</row>
    <row r="342" spans="1:24" ht="14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</row>
    <row r="343" spans="1:24" ht="14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</row>
    <row r="344" spans="1:24" ht="14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</row>
    <row r="345" spans="1:24" ht="14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1:24" ht="14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</row>
    <row r="347" spans="1:24" ht="14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1:24" ht="14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</row>
    <row r="349" spans="1:24" ht="14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1:24" ht="14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1:24" ht="14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1:24" ht="14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1:24" ht="14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1:24" ht="14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1:24" ht="14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</row>
    <row r="356" spans="1:24" ht="14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</row>
    <row r="357" spans="1:24" ht="14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</row>
    <row r="358" spans="1:24" ht="14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</row>
    <row r="359" spans="1:24" ht="14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</row>
    <row r="360" spans="1:24" ht="14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</row>
    <row r="361" spans="1:24" ht="14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</row>
    <row r="362" spans="1:24" ht="14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</row>
    <row r="363" spans="1:24" ht="14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</row>
    <row r="364" spans="1:24" ht="14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</row>
    <row r="365" spans="1:24" ht="14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1:24" ht="14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1:24" ht="14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1:24" ht="14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</row>
    <row r="369" spans="1:24" ht="14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1:24" ht="14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</row>
    <row r="371" spans="1:24" ht="14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</row>
    <row r="372" spans="1:24" ht="14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</row>
    <row r="373" spans="1:24" ht="14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</row>
    <row r="374" spans="1:24" ht="14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</row>
    <row r="375" spans="1:24" ht="14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</row>
    <row r="376" spans="1:24" ht="14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</row>
    <row r="377" spans="1:24" ht="14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</row>
    <row r="378" spans="1:24" ht="14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</row>
    <row r="379" spans="1:24" ht="14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</row>
    <row r="380" spans="1:24" ht="14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</row>
    <row r="381" spans="1:24" ht="14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</row>
    <row r="382" spans="1:24" ht="14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</row>
    <row r="383" spans="1:24" ht="14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</row>
    <row r="384" spans="1:24" ht="14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</row>
    <row r="385" spans="1:24" ht="14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</row>
    <row r="386" spans="1:24" ht="14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</row>
    <row r="387" spans="1:24" ht="14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</row>
    <row r="388" spans="1:24" ht="14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</row>
    <row r="389" spans="1:24" ht="14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</row>
    <row r="390" spans="1:24" ht="14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</row>
    <row r="391" spans="1:24" ht="14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</row>
    <row r="392" spans="1:24" ht="14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</row>
    <row r="393" spans="1:24" ht="14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</row>
    <row r="394" spans="1:24" ht="14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</row>
    <row r="395" spans="1:24" ht="14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</row>
    <row r="396" spans="1:24" ht="14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</row>
    <row r="397" spans="1:24" ht="14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</row>
    <row r="398" spans="1:24" ht="14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</row>
    <row r="399" spans="1:24" ht="14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</row>
    <row r="400" spans="1:24" ht="14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</row>
    <row r="401" spans="1:24" ht="14.2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</row>
    <row r="402" spans="1:24" ht="14.2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</row>
    <row r="403" spans="1:24" ht="14.2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</row>
    <row r="404" spans="1:24" ht="14.2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</row>
    <row r="405" spans="1:24" ht="14.2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</row>
    <row r="406" spans="1:24" ht="14.2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</row>
    <row r="407" spans="1:24" ht="14.2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</row>
    <row r="408" spans="1:24" ht="14.2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</row>
    <row r="409" spans="1:24" ht="14.2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</row>
    <row r="410" spans="1:24" ht="14.2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</row>
    <row r="411" spans="1:24" ht="14.2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</row>
    <row r="412" spans="1:24" ht="14.2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</row>
    <row r="413" spans="1:24" ht="14.2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</row>
    <row r="414" spans="1:24" ht="14.2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</row>
    <row r="415" spans="1:24" ht="14.2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</row>
    <row r="416" spans="1:24" ht="14.2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</row>
    <row r="417" spans="1:24" ht="14.2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</row>
    <row r="418" spans="1:24" ht="14.2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</row>
    <row r="419" spans="1:24" ht="14.2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</row>
    <row r="420" spans="1:24" ht="14.2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</row>
    <row r="421" spans="1:24" ht="14.2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</row>
    <row r="422" spans="1:24" ht="14.2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</row>
    <row r="423" spans="1:24" ht="14.2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</row>
    <row r="424" spans="1:24" ht="14.2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</row>
    <row r="425" spans="1:24" ht="14.2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</row>
    <row r="426" spans="1:24" ht="14.2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</row>
    <row r="427" spans="1:24" ht="14.2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</row>
    <row r="428" spans="1:24" ht="14.2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</row>
    <row r="429" spans="1:24" ht="14.2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</row>
    <row r="430" spans="1:24" ht="14.2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</row>
    <row r="431" spans="1:24" ht="14.2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</row>
    <row r="432" spans="1:24" ht="14.2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</row>
    <row r="433" spans="1:24" ht="14.2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</row>
    <row r="434" spans="1:24" ht="14.2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</row>
    <row r="435" spans="1:24" ht="14.2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</row>
    <row r="436" spans="1:24" ht="14.2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</row>
    <row r="437" spans="1:24" ht="14.2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</row>
    <row r="438" spans="1:24" ht="14.2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</row>
    <row r="439" spans="1:24" ht="14.2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</row>
    <row r="440" spans="1:24" ht="14.2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</row>
    <row r="441" spans="1:24" ht="14.2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</row>
    <row r="442" spans="1:24" ht="14.2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</row>
    <row r="443" spans="1:24" ht="14.2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</row>
    <row r="444" spans="1:24" ht="14.2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</row>
    <row r="445" spans="1:24" ht="14.2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</row>
    <row r="446" spans="1:24" ht="14.2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</row>
    <row r="447" spans="1:24" ht="14.2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</row>
    <row r="448" spans="1:24" ht="14.2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</row>
    <row r="449" spans="1:24" ht="14.2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</row>
    <row r="450" spans="1:24" ht="14.2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</row>
    <row r="451" spans="1:24" ht="14.2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</row>
    <row r="452" spans="1:24" ht="14.2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</row>
    <row r="453" spans="1:24" ht="14.2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</row>
    <row r="454" spans="1:24" ht="14.2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</row>
    <row r="455" spans="1:24" ht="14.2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</row>
    <row r="456" spans="1:24" ht="14.2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</row>
    <row r="457" spans="1:24" ht="14.2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</row>
    <row r="458" spans="1:24" ht="14.2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</row>
    <row r="459" spans="1:24" ht="14.2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</row>
    <row r="460" spans="1:24" ht="14.2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</row>
    <row r="461" spans="1:24" ht="14.2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</row>
    <row r="462" spans="1:24" ht="14.2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</row>
    <row r="463" spans="1:24" ht="14.2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</row>
    <row r="464" spans="1:24" ht="14.2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</row>
    <row r="465" spans="1:24" ht="14.2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</row>
    <row r="466" spans="1:24" ht="14.2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</row>
    <row r="467" spans="1:24" ht="14.2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</row>
    <row r="468" spans="1:24" ht="14.2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</row>
    <row r="469" spans="1:24" ht="14.2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</row>
    <row r="470" spans="1:24" ht="14.2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</row>
    <row r="471" spans="1:24" ht="14.2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</row>
    <row r="472" spans="1:24" ht="14.2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</row>
    <row r="473" spans="1:24" ht="14.2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</row>
    <row r="474" spans="1:24" ht="14.2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</row>
    <row r="475" spans="1:24" ht="14.2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</row>
    <row r="476" spans="1:24" ht="14.2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</row>
    <row r="477" spans="1:24" ht="14.2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</row>
    <row r="478" spans="1:24" ht="14.2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</row>
    <row r="479" spans="1:24" ht="14.2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</row>
    <row r="480" spans="1:24" ht="14.2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</row>
    <row r="481" spans="1:24" ht="14.2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1:24" ht="14.2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</row>
    <row r="483" spans="1:24" ht="14.2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</row>
    <row r="484" spans="1:24" ht="14.2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</row>
    <row r="485" spans="1:24" ht="14.2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</row>
    <row r="486" spans="1:24" ht="14.2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</row>
    <row r="487" spans="1:24" ht="14.2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</row>
    <row r="488" spans="1:24" ht="14.2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</row>
    <row r="489" spans="1:24" ht="14.2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</row>
    <row r="490" spans="1:24" ht="14.2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</row>
    <row r="491" spans="1:24" ht="14.2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</row>
    <row r="492" spans="1:24" ht="14.2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</row>
    <row r="493" spans="1:24" ht="14.2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</row>
    <row r="494" spans="1:24" ht="14.2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</row>
    <row r="495" spans="1:24" ht="14.2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</row>
    <row r="496" spans="1:24" ht="14.2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</row>
    <row r="497" spans="1:24" ht="14.2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</row>
    <row r="498" spans="1:24" ht="14.2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</row>
    <row r="499" spans="1:24" ht="14.2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</row>
    <row r="500" spans="1:24" ht="14.2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</row>
    <row r="501" spans="1:24" ht="14.2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</row>
    <row r="502" spans="1:24" ht="14.2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</row>
    <row r="503" spans="1:24" ht="14.2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</row>
    <row r="504" spans="1:24" ht="14.2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</row>
    <row r="505" spans="1:24" ht="14.2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</row>
    <row r="506" spans="1:24" ht="14.2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</row>
    <row r="507" spans="1:24" ht="14.2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</row>
    <row r="508" spans="1:24" ht="14.2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</row>
    <row r="509" spans="1:24" ht="14.2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</row>
    <row r="510" spans="1:24" ht="14.2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</row>
    <row r="511" spans="1:24" ht="14.2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</row>
    <row r="512" spans="1:24" ht="14.2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</row>
    <row r="513" spans="1:24" ht="14.2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</row>
    <row r="514" spans="1:24" ht="14.2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</row>
    <row r="515" spans="1:24" ht="14.2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</row>
    <row r="516" spans="1:24" ht="14.2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</row>
    <row r="517" spans="1:24" ht="14.2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</row>
    <row r="518" spans="1:24" ht="14.2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</row>
    <row r="519" spans="1:24" ht="14.2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</row>
    <row r="520" spans="1:24" ht="14.2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</row>
    <row r="521" spans="1:24" ht="14.2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</row>
    <row r="522" spans="1:24" ht="14.2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</row>
    <row r="523" spans="1:24" ht="14.2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</row>
    <row r="524" spans="1:24" ht="14.2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1:24" ht="14.2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</row>
    <row r="526" spans="1:24" ht="14.2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1:24" ht="14.2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</row>
    <row r="528" spans="1:24" ht="14.2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</row>
    <row r="529" spans="1:24" ht="14.2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</row>
    <row r="530" spans="1:24" ht="14.2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</row>
    <row r="531" spans="1:24" ht="14.2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</row>
    <row r="532" spans="1:24" ht="14.2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</row>
    <row r="533" spans="1:24" ht="14.2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</row>
    <row r="534" spans="1:24" ht="14.2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</row>
    <row r="535" spans="1:24" ht="14.2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</row>
    <row r="536" spans="1:24" ht="14.2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</row>
    <row r="537" spans="1:24" ht="14.2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</row>
    <row r="538" spans="1:24" ht="14.2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</row>
    <row r="539" spans="1:24" ht="14.2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</row>
    <row r="540" spans="1:24" ht="14.2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</row>
    <row r="541" spans="1:24" ht="14.2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</row>
    <row r="542" spans="1:24" ht="14.2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</row>
    <row r="543" spans="1:24" ht="14.2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</row>
    <row r="544" spans="1:24" ht="14.2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</row>
    <row r="545" spans="1:24" ht="14.2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</row>
    <row r="546" spans="1:24" ht="14.2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</row>
    <row r="547" spans="1:24" ht="14.2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</row>
    <row r="548" spans="1:24" ht="14.2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</row>
    <row r="549" spans="1:24" ht="14.2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</row>
    <row r="550" spans="1:24" ht="14.2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</row>
    <row r="551" spans="1:24" ht="14.2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</row>
    <row r="552" spans="1:24" ht="14.2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</row>
    <row r="553" spans="1:24" ht="14.2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</row>
    <row r="554" spans="1:24" ht="14.2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</row>
    <row r="555" spans="1:24" ht="14.2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</row>
    <row r="556" spans="1:24" ht="14.2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</row>
    <row r="557" spans="1:24" ht="14.2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</row>
    <row r="558" spans="1:24" ht="14.2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</row>
    <row r="559" spans="1:24" ht="14.2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</row>
    <row r="560" spans="1:24" ht="14.2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</row>
    <row r="561" spans="1:24" ht="14.2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</row>
    <row r="562" spans="1:24" ht="14.2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</row>
    <row r="563" spans="1:24" ht="14.2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</row>
    <row r="564" spans="1:24" ht="14.2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</row>
    <row r="565" spans="1:24" ht="14.2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</row>
    <row r="566" spans="1:24" ht="14.2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</row>
    <row r="567" spans="1:24" ht="14.2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</row>
    <row r="568" spans="1:24" ht="14.2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1:24" ht="14.2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</row>
    <row r="570" spans="1:24" ht="14.2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</row>
    <row r="571" spans="1:24" ht="14.2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</row>
    <row r="572" spans="1:24" ht="14.2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</row>
    <row r="573" spans="1:24" ht="14.2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</row>
    <row r="574" spans="1:24" ht="14.2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</row>
    <row r="575" spans="1:24" ht="14.2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</row>
    <row r="576" spans="1:24" ht="14.2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</row>
    <row r="577" spans="1:24" ht="14.2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</row>
    <row r="578" spans="1:24" ht="14.2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</row>
    <row r="579" spans="1:24" ht="14.2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</row>
    <row r="580" spans="1:24" ht="14.2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</row>
    <row r="581" spans="1:24" ht="14.2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</row>
    <row r="582" spans="1:24" ht="14.2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</row>
    <row r="583" spans="1:24" ht="14.2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</row>
    <row r="584" spans="1:24" ht="14.2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</row>
    <row r="585" spans="1:24" ht="14.2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</row>
    <row r="586" spans="1:24" ht="14.2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</row>
    <row r="587" spans="1:24" ht="14.2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</row>
    <row r="588" spans="1:24" ht="14.2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</row>
    <row r="589" spans="1:24" ht="14.2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</row>
    <row r="590" spans="1:24" ht="14.2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</row>
    <row r="591" spans="1:24" ht="14.2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</row>
    <row r="592" spans="1:24" ht="14.2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</row>
    <row r="593" spans="1:24" ht="14.2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</row>
    <row r="594" spans="1:24" ht="14.2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</row>
    <row r="595" spans="1:24" ht="14.2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</row>
    <row r="596" spans="1:24" ht="14.2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</row>
    <row r="597" spans="1:24" ht="14.2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</row>
    <row r="598" spans="1:24" ht="14.2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</row>
    <row r="599" spans="1:24" ht="14.2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</row>
    <row r="600" spans="1:24" ht="14.2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</row>
    <row r="601" spans="1:24" ht="14.2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</row>
    <row r="602" spans="1:24" ht="14.2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</row>
    <row r="603" spans="1:24" ht="14.2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</row>
    <row r="604" spans="1:24" ht="14.2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</row>
    <row r="605" spans="1:24" ht="14.2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</row>
    <row r="606" spans="1:24" ht="14.2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</row>
    <row r="607" spans="1:24" ht="14.2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</row>
    <row r="608" spans="1:24" ht="14.2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</row>
    <row r="609" spans="1:24" ht="14.2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</row>
    <row r="610" spans="1:24" ht="14.2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</row>
    <row r="611" spans="1:24" ht="14.2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</row>
    <row r="612" spans="1:24" ht="14.2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</row>
    <row r="613" spans="1:24" ht="14.2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</row>
    <row r="614" spans="1:24" ht="14.2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</row>
    <row r="615" spans="1:24" ht="14.2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</row>
    <row r="616" spans="1:24" ht="14.2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</row>
    <row r="617" spans="1:24" ht="14.2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</row>
    <row r="618" spans="1:24" ht="14.2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</row>
    <row r="619" spans="1:24" ht="14.2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</row>
    <row r="620" spans="1:24" ht="14.2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</row>
    <row r="621" spans="1:24" ht="14.2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</row>
    <row r="622" spans="1:24" ht="14.2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</row>
    <row r="623" spans="1:24" ht="14.2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</row>
    <row r="624" spans="1:24" ht="14.2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</row>
    <row r="625" spans="1:24" ht="14.2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</row>
    <row r="626" spans="1:24" ht="14.2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</row>
    <row r="627" spans="1:24" ht="14.2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</row>
    <row r="628" spans="1:24" ht="14.2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</row>
    <row r="629" spans="1:24" ht="14.2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</row>
    <row r="630" spans="1:24" ht="14.2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</row>
    <row r="631" spans="1:24" ht="14.2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</row>
    <row r="632" spans="1:24" ht="14.2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</row>
    <row r="633" spans="1:24" ht="14.2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</row>
    <row r="634" spans="1:24" ht="14.2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</row>
    <row r="635" spans="1:24" ht="14.2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</row>
    <row r="636" spans="1:24" ht="14.2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</row>
    <row r="637" spans="1:24" ht="14.2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</row>
    <row r="638" spans="1:24" ht="14.2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</row>
    <row r="639" spans="1:24" ht="14.2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</row>
    <row r="640" spans="1:24" ht="14.2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</row>
    <row r="641" spans="1:24" ht="14.2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</row>
    <row r="642" spans="1:24" ht="14.2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</row>
    <row r="643" spans="1:24" ht="14.2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</row>
    <row r="644" spans="1:24" ht="14.2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</row>
    <row r="645" spans="1:24" ht="14.2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</row>
    <row r="646" spans="1:24" ht="14.2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</row>
    <row r="647" spans="1:24" ht="14.2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</row>
    <row r="648" spans="1:24" ht="14.2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</row>
    <row r="649" spans="1:24" ht="14.2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</row>
    <row r="650" spans="1:24" ht="14.2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</row>
    <row r="651" spans="1:24" ht="14.2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</row>
    <row r="652" spans="1:24" ht="14.2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</row>
    <row r="653" spans="1:24" ht="14.2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</row>
    <row r="654" spans="1:24" ht="14.2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</row>
    <row r="655" spans="1:24" ht="14.2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</row>
    <row r="656" spans="1:24" ht="14.2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</row>
    <row r="657" spans="1:24" ht="14.2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</row>
    <row r="658" spans="1:24" ht="14.2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</row>
    <row r="659" spans="1:24" ht="14.2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</row>
    <row r="660" spans="1:24" ht="14.2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</row>
    <row r="661" spans="1:24" ht="14.2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</row>
    <row r="662" spans="1:24" ht="14.2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</row>
    <row r="663" spans="1:24" ht="14.2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</row>
    <row r="664" spans="1:24" ht="14.2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</row>
    <row r="665" spans="1:24" ht="14.2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</row>
    <row r="666" spans="1:24" ht="14.2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</row>
    <row r="667" spans="1:24" ht="14.2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</row>
    <row r="668" spans="1:24" ht="14.2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</row>
    <row r="669" spans="1:24" ht="14.2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</row>
    <row r="670" spans="1:24" ht="14.2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</row>
    <row r="671" spans="1:24" ht="14.2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</row>
    <row r="672" spans="1:24" ht="14.2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</row>
    <row r="673" spans="1:24" ht="14.2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</row>
    <row r="674" spans="1:24" ht="14.2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</row>
    <row r="675" spans="1:24" ht="14.2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</row>
    <row r="676" spans="1:24" ht="14.2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</row>
    <row r="677" spans="1:24" ht="14.2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</row>
    <row r="678" spans="1:24" ht="14.2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</row>
    <row r="679" spans="1:24" ht="14.2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</row>
    <row r="680" spans="1:24" ht="14.2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</row>
    <row r="681" spans="1:24" ht="14.2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</row>
    <row r="682" spans="1:24" ht="14.2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</row>
    <row r="683" spans="1:24" ht="14.2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</row>
    <row r="684" spans="1:24" ht="14.2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</row>
    <row r="685" spans="1:24" ht="14.2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</row>
    <row r="686" spans="1:24" ht="14.2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</row>
    <row r="687" spans="1:24" ht="14.2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</row>
    <row r="688" spans="1:24" ht="14.2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</row>
    <row r="689" spans="1:24" ht="14.2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</row>
    <row r="690" spans="1:24" ht="14.2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</row>
    <row r="691" spans="1:24" ht="14.2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</row>
    <row r="692" spans="1:24" ht="14.2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</row>
    <row r="693" spans="1:24" ht="14.2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</row>
    <row r="694" spans="1:24" ht="14.2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</row>
    <row r="695" spans="1:24" ht="14.2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</row>
    <row r="696" spans="1:24" ht="14.2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</row>
    <row r="697" spans="1:24" ht="14.2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</row>
    <row r="698" spans="1:24" ht="14.2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</row>
    <row r="699" spans="1:24" ht="14.2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</row>
    <row r="700" spans="1:24" ht="14.2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</row>
    <row r="701" spans="1:24" ht="14.2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</row>
    <row r="702" spans="1:24" ht="14.2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</row>
    <row r="703" spans="1:24" ht="14.2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</row>
    <row r="704" spans="1:24" ht="14.2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</row>
    <row r="705" spans="1:24" ht="14.2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</row>
    <row r="706" spans="1:24" ht="14.2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</row>
    <row r="707" spans="1:24" ht="14.2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</row>
    <row r="708" spans="1:24" ht="14.2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</row>
    <row r="709" spans="1:24" ht="14.2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</row>
    <row r="710" spans="1:24" ht="14.2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</row>
    <row r="711" spans="1:24" ht="14.2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</row>
    <row r="712" spans="1:24" ht="14.2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</row>
    <row r="713" spans="1:24" ht="14.2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</row>
    <row r="714" spans="1:24" ht="14.2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</row>
    <row r="715" spans="1:24" ht="14.2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</row>
    <row r="716" spans="1:24" ht="14.2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</row>
    <row r="717" spans="1:24" ht="14.2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</row>
    <row r="718" spans="1:24" ht="14.2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</row>
    <row r="719" spans="1:24" ht="14.2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</row>
    <row r="720" spans="1:24" ht="14.2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</row>
    <row r="721" spans="1:24" ht="14.2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</row>
    <row r="722" spans="1:24" ht="14.2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</row>
    <row r="723" spans="1:24" ht="14.2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</row>
    <row r="724" spans="1:24" ht="14.2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</row>
    <row r="725" spans="1:24" ht="14.2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</row>
    <row r="726" spans="1:24" ht="14.2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</row>
    <row r="727" spans="1:24" ht="14.2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</row>
    <row r="728" spans="1:24" ht="14.2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</row>
    <row r="729" spans="1:24" ht="14.2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</row>
    <row r="730" spans="1:24" ht="14.2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</row>
    <row r="731" spans="1:24" ht="14.2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</row>
    <row r="732" spans="1:24" ht="14.2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</row>
    <row r="733" spans="1:24" ht="14.2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</row>
    <row r="734" spans="1:24" ht="14.2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</row>
    <row r="735" spans="1:24" ht="14.2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</row>
    <row r="736" spans="1:24" ht="14.2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</row>
    <row r="737" spans="1:24" ht="14.2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</row>
    <row r="738" spans="1:24" ht="14.2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</row>
    <row r="739" spans="1:24" ht="14.2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</row>
    <row r="740" spans="1:24" ht="14.2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</row>
    <row r="741" spans="1:24" ht="14.2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</row>
    <row r="742" spans="1:24" ht="14.2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</row>
    <row r="743" spans="1:24" ht="14.2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</row>
    <row r="744" spans="1:24" ht="14.2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</row>
    <row r="745" spans="1:24" ht="14.2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</row>
    <row r="746" spans="1:24" ht="14.2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</row>
    <row r="747" spans="1:24" ht="14.2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</row>
    <row r="748" spans="1:24" ht="14.2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</row>
    <row r="749" spans="1:24" ht="14.2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</row>
    <row r="750" spans="1:24" ht="14.2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</row>
    <row r="751" spans="1:24" ht="14.2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</row>
    <row r="752" spans="1:24" ht="14.2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</row>
    <row r="753" spans="1:24" ht="14.2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</row>
    <row r="754" spans="1:24" ht="14.2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</row>
    <row r="755" spans="1:24" ht="14.2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</row>
    <row r="756" spans="1:24" ht="14.2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</row>
    <row r="757" spans="1:24" ht="14.2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</row>
    <row r="758" spans="1:24" ht="14.2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</row>
    <row r="759" spans="1:24" ht="14.2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</row>
    <row r="760" spans="1:24" ht="14.2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</row>
    <row r="761" spans="1:24" ht="14.2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</row>
    <row r="762" spans="1:24" ht="14.2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</row>
    <row r="763" spans="1:24" ht="14.2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</row>
    <row r="764" spans="1:24" ht="14.2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</row>
    <row r="765" spans="1:24" ht="14.2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</row>
    <row r="766" spans="1:24" ht="14.2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</row>
    <row r="767" spans="1:24" ht="14.2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</row>
    <row r="768" spans="1:24" ht="14.2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</row>
    <row r="769" spans="1:24" ht="14.2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</row>
    <row r="770" spans="1:24" ht="14.2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</row>
    <row r="771" spans="1:24" ht="14.2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</row>
    <row r="772" spans="1:24" ht="14.2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</row>
    <row r="773" spans="1:24" ht="14.2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</row>
    <row r="774" spans="1:24" ht="14.2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</row>
    <row r="775" spans="1:24" ht="14.2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</row>
    <row r="776" spans="1:24" ht="14.2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</row>
    <row r="777" spans="1:24" ht="14.2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</row>
    <row r="778" spans="1:24" ht="14.2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</row>
    <row r="779" spans="1:24" ht="14.2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</row>
    <row r="780" spans="1:24" ht="14.2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</row>
    <row r="781" spans="1:24" ht="14.2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</row>
    <row r="782" spans="1:24" ht="14.2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</row>
    <row r="783" spans="1:24" ht="14.2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</row>
    <row r="784" spans="1:24" ht="14.2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</row>
    <row r="785" spans="1:24" ht="14.2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</row>
    <row r="786" spans="1:24" ht="14.2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</row>
    <row r="787" spans="1:24" ht="14.2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</row>
    <row r="788" spans="1:24" ht="14.2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</row>
    <row r="789" spans="1:24" ht="14.2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</row>
    <row r="790" spans="1:24" ht="14.2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</row>
    <row r="791" spans="1:24" ht="14.2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</row>
    <row r="792" spans="1:24" ht="14.2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</row>
    <row r="793" spans="1:24" ht="14.2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</row>
    <row r="794" spans="1:24" ht="14.2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</row>
    <row r="795" spans="1:24" ht="14.2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</row>
    <row r="796" spans="1:24" ht="14.2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</row>
    <row r="797" spans="1:24" ht="14.2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</row>
    <row r="798" spans="1:24" ht="14.2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</row>
    <row r="799" spans="1:24" ht="14.2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</row>
    <row r="800" spans="1:24" ht="14.2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</row>
    <row r="801" spans="1:24" ht="14.2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</row>
    <row r="802" spans="1:24" ht="14.2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</row>
    <row r="803" spans="1:24" ht="14.2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</row>
    <row r="804" spans="1:24" ht="14.2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</row>
    <row r="805" spans="1:24" ht="14.2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</row>
    <row r="806" spans="1:24" ht="14.2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</row>
    <row r="807" spans="1:24" ht="14.2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</row>
    <row r="808" spans="1:24" ht="14.2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</row>
    <row r="809" spans="1:24" ht="14.2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</row>
    <row r="810" spans="1:24" ht="14.2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</row>
    <row r="811" spans="1:24" ht="14.2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</row>
    <row r="812" spans="1:24" ht="14.2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</row>
    <row r="813" spans="1:24" ht="14.2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</row>
    <row r="814" spans="1:24" ht="14.2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</row>
    <row r="815" spans="1:24" ht="14.2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</row>
    <row r="816" spans="1:24" ht="14.2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</row>
    <row r="817" spans="1:24" ht="14.2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</row>
    <row r="818" spans="1:24" ht="14.2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</row>
    <row r="819" spans="1:24" ht="14.2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</row>
    <row r="820" spans="1:24" ht="14.2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</row>
    <row r="821" spans="1:24" ht="14.2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</row>
    <row r="822" spans="1:24" ht="14.2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</row>
    <row r="823" spans="1:24" ht="14.2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</row>
    <row r="824" spans="1:24" ht="14.2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</row>
    <row r="825" spans="1:24" ht="14.2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</row>
    <row r="826" spans="1:24" ht="14.2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</row>
    <row r="827" spans="1:24" ht="14.2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</row>
    <row r="828" spans="1:24" ht="14.2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</row>
    <row r="829" spans="1:24" ht="14.2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</row>
    <row r="830" spans="1:24" ht="14.2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</row>
    <row r="831" spans="1:24" ht="14.2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</row>
    <row r="832" spans="1:24" ht="14.2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</row>
    <row r="833" spans="1:24" ht="14.2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</row>
    <row r="834" spans="1:24" ht="14.2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</row>
    <row r="835" spans="1:24" ht="14.2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</row>
    <row r="836" spans="1:24" ht="14.2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</row>
    <row r="837" spans="1:24" ht="14.2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</row>
    <row r="838" spans="1:24" ht="14.2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</row>
    <row r="839" spans="1:24" ht="14.2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</row>
    <row r="840" spans="1:24" ht="14.2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</row>
    <row r="841" spans="1:24" ht="14.2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</row>
    <row r="842" spans="1:24" ht="14.2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</row>
    <row r="843" spans="1:24" ht="14.2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</row>
    <row r="844" spans="1:24" ht="14.2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</row>
    <row r="845" spans="1:24" ht="14.2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</row>
    <row r="846" spans="1:24" ht="14.2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</row>
    <row r="847" spans="1:24" ht="14.2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</row>
    <row r="848" spans="1:24" ht="14.2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</row>
    <row r="849" spans="1:24" ht="14.2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</row>
    <row r="850" spans="1:24" ht="14.2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</row>
    <row r="851" spans="1:24" ht="14.2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</row>
    <row r="852" spans="1:24" ht="14.2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</row>
    <row r="853" spans="1:24" ht="14.2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</row>
    <row r="854" spans="1:24" ht="14.2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</row>
    <row r="855" spans="1:24" ht="14.2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</row>
    <row r="856" spans="1:24" ht="14.2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</row>
    <row r="857" spans="1:24" ht="14.2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</row>
    <row r="858" spans="1:24" ht="14.2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</row>
    <row r="859" spans="1:24" ht="14.2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</row>
    <row r="860" spans="1:24" ht="14.2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</row>
    <row r="861" spans="1:24" ht="14.2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</row>
    <row r="862" spans="1:24" ht="14.2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</row>
    <row r="863" spans="1:24" ht="14.2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</row>
    <row r="864" spans="1:24" ht="14.2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</row>
    <row r="865" spans="1:24" ht="14.2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</row>
    <row r="866" spans="1:24" ht="14.2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</row>
    <row r="867" spans="1:24" ht="14.2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</row>
    <row r="868" spans="1:24" ht="14.2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</row>
    <row r="869" spans="1:24" ht="14.2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</row>
    <row r="870" spans="1:24" ht="14.2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</row>
    <row r="871" spans="1:24" ht="14.2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</row>
    <row r="872" spans="1:24" ht="14.2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</row>
    <row r="873" spans="1:24" ht="14.2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</row>
    <row r="874" spans="1:24" ht="14.2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</row>
    <row r="875" spans="1:24" ht="14.2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</row>
    <row r="876" spans="1:24" ht="14.2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</row>
    <row r="877" spans="1:24" ht="14.2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</row>
    <row r="878" spans="1:24" ht="14.2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</row>
    <row r="879" spans="1:24" ht="14.2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</row>
    <row r="880" spans="1:24" ht="14.2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</row>
    <row r="881" spans="1:24" ht="14.2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</row>
    <row r="882" spans="1:24" ht="14.2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</row>
    <row r="883" spans="1:24" ht="14.2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</row>
    <row r="884" spans="1:24" ht="14.2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</row>
    <row r="885" spans="1:24" ht="14.2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</row>
    <row r="886" spans="1:24" ht="14.2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</row>
    <row r="887" spans="1:24" ht="14.2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</row>
    <row r="888" spans="1:24" ht="14.2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</row>
    <row r="889" spans="1:24" ht="14.2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</row>
    <row r="890" spans="1:24" ht="14.2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</row>
    <row r="891" spans="1:24" ht="14.2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</row>
    <row r="892" spans="1:24" ht="14.2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</row>
    <row r="893" spans="1:24" ht="14.2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</row>
    <row r="894" spans="1:24" ht="14.2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</row>
    <row r="895" spans="1:24" ht="14.2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</row>
    <row r="896" spans="1:24" ht="14.2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</row>
    <row r="897" spans="1:24" ht="14.2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</row>
    <row r="898" spans="1:24" ht="14.2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</row>
    <row r="899" spans="1:24" ht="14.2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</row>
    <row r="900" spans="1:24" ht="14.2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</row>
    <row r="901" spans="1:24" ht="14.2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</row>
    <row r="902" spans="1:24" ht="14.2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</row>
    <row r="903" spans="1:24" ht="14.2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</row>
    <row r="904" spans="1:24" ht="14.2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</row>
    <row r="905" spans="1:24" ht="14.2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</row>
    <row r="906" spans="1:24" ht="14.2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</row>
    <row r="907" spans="1:24" ht="14.2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</row>
    <row r="908" spans="1:24" ht="14.2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</row>
    <row r="909" spans="1:24" ht="14.2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</row>
    <row r="910" spans="1:24" ht="14.2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</row>
    <row r="911" spans="1:24" ht="14.2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</row>
    <row r="912" spans="1:24" ht="14.2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</row>
    <row r="913" spans="1:24" ht="14.2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</row>
    <row r="914" spans="1:24" ht="14.2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</row>
    <row r="915" spans="1:24" ht="14.2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</row>
    <row r="916" spans="1:24" ht="14.2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</row>
    <row r="917" spans="1:24" ht="14.2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</row>
    <row r="918" spans="1:24" ht="14.2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</row>
    <row r="919" spans="1:24" ht="14.2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</row>
    <row r="920" spans="1:24" ht="14.2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</row>
    <row r="921" spans="1:24" ht="14.2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</row>
    <row r="922" spans="1:24" ht="14.2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</row>
    <row r="923" spans="1:24" ht="14.2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</row>
    <row r="924" spans="1:24" ht="14.2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</row>
    <row r="925" spans="1:24" ht="14.2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</row>
    <row r="926" spans="1:24" ht="14.2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</row>
    <row r="927" spans="1:24" ht="14.2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</row>
    <row r="928" spans="1:24" ht="14.2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</row>
    <row r="929" spans="1:24" ht="14.2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</row>
    <row r="930" spans="1:24" ht="14.2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</row>
    <row r="931" spans="1:24" ht="14.2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</row>
    <row r="932" spans="1:24" ht="14.2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</row>
    <row r="933" spans="1:24" ht="14.2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</row>
    <row r="934" spans="1:24" ht="14.2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</row>
    <row r="935" spans="1:24" ht="14.2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</row>
    <row r="936" spans="1:24" ht="14.2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</row>
    <row r="937" spans="1:24" ht="14.2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</row>
    <row r="938" spans="1:24" ht="14.2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</row>
    <row r="939" spans="1:24" ht="14.2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</row>
    <row r="940" spans="1:24" ht="14.2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</row>
    <row r="941" spans="1:24" ht="14.2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</row>
    <row r="942" spans="1:24" ht="14.2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</row>
    <row r="943" spans="1:24" ht="14.2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</row>
    <row r="944" spans="1:24" ht="14.2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</row>
    <row r="945" spans="1:24" ht="14.2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</row>
    <row r="946" spans="1:24" ht="14.2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</row>
    <row r="947" spans="1:24" ht="14.2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</row>
    <row r="948" spans="1:24" ht="14.25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</row>
    <row r="949" spans="1:24" ht="14.25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</row>
    <row r="950" spans="1:24" ht="14.25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</row>
    <row r="951" spans="1:24" ht="14.25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</row>
    <row r="952" spans="1:24" ht="14.25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</row>
    <row r="953" spans="1:24" ht="14.25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</row>
    <row r="954" spans="1:24" ht="14.25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</row>
    <row r="955" spans="1:24" ht="14.25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</row>
    <row r="956" spans="1:24" ht="14.25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</row>
    <row r="957" spans="1:24" ht="14.25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</row>
    <row r="958" spans="1:24" ht="14.25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</row>
    <row r="959" spans="1:24" ht="14.25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</row>
    <row r="960" spans="1:24" ht="14.25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</row>
    <row r="961" spans="1:24" ht="14.25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</row>
    <row r="962" spans="1:24" ht="14.25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</row>
    <row r="963" spans="1:24" ht="14.25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</row>
    <row r="964" spans="1:24" ht="14.25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</row>
    <row r="965" spans="1:24" ht="14.25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</row>
    <row r="966" spans="1:24" ht="14.25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</row>
    <row r="967" spans="1:24" ht="14.25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</row>
    <row r="968" spans="1:24" ht="14.25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</row>
    <row r="969" spans="1:24" ht="14.25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</row>
    <row r="970" spans="1:24" ht="14.25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</row>
    <row r="971" spans="1:24" ht="14.25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</row>
    <row r="972" spans="1:24" ht="14.25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</row>
    <row r="973" spans="1:24" ht="14.2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</row>
    <row r="974" spans="1:24" ht="14.25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</row>
    <row r="975" spans="1:24" ht="14.25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</row>
    <row r="976" spans="1:24" ht="14.25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</row>
    <row r="977" spans="1:24" ht="14.25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</row>
    <row r="978" spans="1:24" ht="14.25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</row>
    <row r="979" spans="1:24" ht="14.25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</row>
    <row r="980" spans="1:24" ht="14.25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</row>
    <row r="981" spans="1:24" ht="14.25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</row>
    <row r="982" spans="1:24" ht="14.25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</row>
    <row r="983" spans="1:24" ht="14.25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</row>
    <row r="984" spans="1:24" ht="14.25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</row>
    <row r="985" spans="1:24" ht="14.25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</row>
    <row r="986" spans="1:24" ht="14.25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</row>
    <row r="987" spans="1:24" ht="14.25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</row>
    <row r="988" spans="1:24" ht="14.25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</row>
    <row r="989" spans="1:24" ht="14.25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</row>
    <row r="990" spans="1:24" ht="14.25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</row>
    <row r="991" spans="1:24" ht="14.25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</row>
    <row r="992" spans="1:24" ht="14.25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</row>
    <row r="993" spans="1:24" ht="14.25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</row>
    <row r="994" spans="1:24" ht="14.25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</row>
    <row r="995" spans="1:24" ht="14.25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</row>
    <row r="996" spans="1:24" ht="14.25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</row>
    <row r="997" spans="1:24" ht="14.25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</row>
    <row r="998" spans="1:24" ht="14.25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</row>
    <row r="999" spans="1:24" ht="14.25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</row>
    <row r="1000" spans="1:24" ht="14.25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</row>
    <row r="1001" spans="1:24" ht="14.25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</row>
    <row r="1002" spans="1:24" ht="14.25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</row>
    <row r="1003" spans="1:24" ht="14.25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</row>
    <row r="1004" spans="1:24" ht="14.25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</row>
    <row r="1005" spans="1:24" ht="14.25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</row>
    <row r="1006" spans="1:24" ht="14.25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</row>
    <row r="1007" spans="1:24" ht="14.25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</row>
    <row r="1008" spans="1:24" ht="14.25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</row>
    <row r="1009" spans="1:24" ht="14.25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</row>
    <row r="1010" spans="1:24" ht="14.25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</row>
    <row r="1011" spans="1:24" ht="14.25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</row>
    <row r="1012" spans="1:24" ht="14.25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</row>
    <row r="1013" spans="1:24" ht="14.25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</row>
    <row r="1014" spans="1:24" ht="14.25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</row>
    <row r="1015" spans="1:24" ht="14.25">
      <c r="A1015" s="37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</row>
    <row r="1016" spans="1:24" ht="14.25">
      <c r="A1016" s="37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</row>
    <row r="1017" spans="1:24" ht="14.25">
      <c r="A1017" s="37"/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</row>
    <row r="1018" spans="1:24" ht="14.25">
      <c r="A1018" s="37"/>
      <c r="B1018" s="37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</row>
    <row r="1019" spans="1:24" ht="14.25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</row>
    <row r="1020" spans="1:24" ht="14.25">
      <c r="A1020" s="37"/>
      <c r="B1020" s="37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</row>
    <row r="1021" spans="1:24" ht="14.25">
      <c r="A1021" s="37"/>
      <c r="B1021" s="37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</row>
    <row r="1022" spans="1:24" ht="14.25">
      <c r="A1022" s="37"/>
      <c r="B1022" s="37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</row>
    <row r="1023" spans="1:24" ht="14.25">
      <c r="A1023" s="37"/>
      <c r="B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</row>
    <row r="1024" spans="1:24" ht="14.25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</row>
    <row r="1025" spans="1:24" ht="14.25">
      <c r="A1025" s="37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</row>
    <row r="1026" spans="1:24" ht="14.25">
      <c r="A1026" s="37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</row>
    <row r="1027" spans="1:24" ht="14.25">
      <c r="A1027" s="37"/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</row>
    <row r="1028" spans="1:24" ht="14.25">
      <c r="A1028" s="37"/>
      <c r="B1028" s="37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</row>
    <row r="1029" spans="1:24" ht="14.25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</row>
    <row r="1030" spans="1:24" ht="14.25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</row>
    <row r="1031" spans="1:24" ht="14.25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</row>
    <row r="1032" spans="1:24" ht="14.25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</row>
    <row r="1033" spans="1:24" ht="14.25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</row>
    <row r="1034" spans="1:24" ht="14.25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</row>
    <row r="1035" spans="1:24" ht="14.25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</row>
    <row r="1036" spans="1:24" ht="14.25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</row>
    <row r="1037" spans="1:24" ht="14.25">
      <c r="A1037" s="37"/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</row>
    <row r="1038" spans="1:24" ht="14.25">
      <c r="A1038" s="37"/>
      <c r="B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</row>
    <row r="1039" spans="1:24" ht="14.25">
      <c r="A1039" s="37"/>
      <c r="B1039" s="37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</row>
    <row r="1040" spans="1:24" ht="14.25">
      <c r="A1040" s="37"/>
      <c r="B1040" s="37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</row>
    <row r="1041" spans="1:24" ht="14.25">
      <c r="A1041" s="37"/>
      <c r="B1041" s="37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</row>
    <row r="1042" spans="1:24" ht="14.25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</row>
    <row r="1043" spans="1:24" ht="14.25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</row>
    <row r="1044" spans="1:24" ht="14.25">
      <c r="A1044" s="37"/>
      <c r="B1044" s="37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</row>
    <row r="1045" spans="1:24" ht="14.25">
      <c r="A1045" s="37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</row>
    <row r="1046" spans="1:24" ht="14.25">
      <c r="A1046" s="37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</row>
    <row r="1047" spans="1:24" ht="14.25">
      <c r="A1047" s="37"/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</row>
    <row r="1048" spans="1:24" ht="14.25">
      <c r="A1048" s="37"/>
      <c r="B1048" s="37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</row>
    <row r="1049" spans="1:24" ht="14.25">
      <c r="A1049" s="37"/>
      <c r="B1049" s="37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</row>
    <row r="1050" spans="1:24" ht="14.25">
      <c r="A1050" s="37"/>
      <c r="B1050" s="37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</row>
    <row r="1051" spans="1:24" ht="14.25">
      <c r="A1051" s="37"/>
      <c r="B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</row>
    <row r="1052" spans="1:24" ht="14.25">
      <c r="A1052" s="37"/>
      <c r="B1052" s="37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</row>
    <row r="1053" spans="1:24" ht="14.25">
      <c r="A1053" s="37"/>
      <c r="B1053" s="37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</row>
    <row r="1054" spans="1:24" ht="14.25">
      <c r="A1054" s="37"/>
      <c r="B1054" s="37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</row>
    <row r="1055" spans="1:24" ht="14.25">
      <c r="A1055" s="37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</row>
    <row r="1056" spans="1:24" ht="14.25">
      <c r="A1056" s="37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</row>
    <row r="1057" spans="1:24" ht="14.25">
      <c r="A1057" s="37"/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</row>
    <row r="1058" spans="1:24" ht="14.25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</row>
    <row r="1059" spans="1:24" ht="14.25">
      <c r="A1059" s="37"/>
      <c r="B1059" s="37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</row>
    <row r="1060" spans="1:24" ht="14.25">
      <c r="A1060" s="37"/>
      <c r="B1060" s="37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</row>
    <row r="1061" spans="1:24" ht="14.25">
      <c r="A1061" s="37"/>
      <c r="B1061" s="37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</row>
    <row r="1062" spans="1:24" ht="14.25">
      <c r="A1062" s="37"/>
      <c r="B1062" s="37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</row>
    <row r="1063" spans="1:24" ht="14.25">
      <c r="A1063" s="37"/>
      <c r="B1063" s="37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</row>
    <row r="1064" spans="1:24" ht="14.25">
      <c r="A1064" s="37"/>
      <c r="B1064" s="37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</row>
    <row r="1065" spans="1:24" ht="14.25">
      <c r="A1065" s="37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</row>
    <row r="1066" spans="1:24" ht="14.25">
      <c r="A1066" s="37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</row>
    <row r="1067" spans="1:24" ht="14.25">
      <c r="A1067" s="37"/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</row>
    <row r="1068" spans="1:24" ht="14.25">
      <c r="A1068" s="37"/>
      <c r="B1068" s="37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</row>
    <row r="1069" spans="1:24" ht="14.25">
      <c r="A1069" s="37"/>
      <c r="B1069" s="37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</row>
    <row r="1070" spans="1:24" ht="14.25">
      <c r="A1070" s="37"/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</row>
    <row r="1071" spans="1:24" ht="14.25">
      <c r="A1071" s="37"/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</row>
    <row r="1072" spans="1:24" ht="14.25">
      <c r="A1072" s="37"/>
      <c r="B1072" s="37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</row>
    <row r="1073" spans="1:24" ht="14.25">
      <c r="A1073" s="37"/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</row>
    <row r="1074" spans="1:24" ht="14.25">
      <c r="A1074" s="37"/>
      <c r="B1074" s="37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</row>
    <row r="1075" spans="1:24" ht="14.25">
      <c r="A1075" s="37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</row>
    <row r="1076" spans="1:24" ht="14.25">
      <c r="A1076" s="37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</row>
    <row r="1077" spans="1:24" ht="14.25">
      <c r="A1077" s="37"/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</row>
    <row r="1078" spans="1:24" ht="14.25">
      <c r="A1078" s="37"/>
      <c r="B1078" s="37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</row>
    <row r="1079" spans="1:24" ht="14.25">
      <c r="A1079" s="37"/>
      <c r="B1079" s="37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</row>
    <row r="1080" spans="1:24" ht="14.25">
      <c r="A1080" s="37"/>
      <c r="B1080" s="37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</row>
    <row r="1081" spans="1:24" ht="14.25">
      <c r="A1081" s="37"/>
      <c r="B1081" s="37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</row>
    <row r="1082" spans="1:24" ht="14.25">
      <c r="A1082" s="37"/>
      <c r="B1082" s="37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</row>
    <row r="1083" spans="1:24" ht="14.25">
      <c r="A1083" s="37"/>
      <c r="B1083" s="37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</row>
    <row r="1084" spans="1:24" ht="14.25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</row>
    <row r="1085" spans="1:24" ht="14.25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</row>
    <row r="1086" spans="1:24" ht="14.25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</row>
    <row r="1087" spans="1:24" ht="14.25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</row>
    <row r="1088" spans="1:24" ht="14.25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</row>
    <row r="1089" spans="1:24" ht="14.25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</row>
    <row r="1090" spans="1:24" ht="14.25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</row>
    <row r="1091" spans="1:24" ht="14.25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</row>
    <row r="1092" spans="1:24" ht="14.25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</row>
    <row r="1093" spans="1:24" ht="14.25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</row>
    <row r="1094" spans="1:24" ht="14.25">
      <c r="A1094" s="37"/>
      <c r="B1094" s="37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</row>
    <row r="1095" spans="1:24" ht="14.25">
      <c r="A1095" s="37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</row>
    <row r="1096" spans="1:24" ht="14.25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</row>
    <row r="1097" spans="1:24" ht="14.25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</row>
    <row r="1098" spans="1:24" ht="14.25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</row>
    <row r="1099" spans="1:24" ht="14.25">
      <c r="A1099" s="37"/>
      <c r="B1099" s="37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</row>
    <row r="1100" spans="1:24" ht="14.25">
      <c r="A1100" s="37"/>
      <c r="B1100" s="37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</row>
    <row r="1101" spans="1:24" ht="14.25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</row>
    <row r="1102" spans="1:24" ht="14.25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</row>
    <row r="1103" spans="1:24" ht="14.25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</row>
    <row r="1104" spans="1:24" ht="14.25">
      <c r="A1104" s="37"/>
      <c r="B1104" s="37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</row>
    <row r="1105" spans="1:24" ht="14.25">
      <c r="A1105" s="37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</row>
    <row r="1106" spans="1:24" ht="14.25">
      <c r="A1106" s="37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</row>
    <row r="1107" spans="1:24" ht="14.25">
      <c r="A1107" s="37"/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</row>
    <row r="1108" spans="1:24" ht="14.25">
      <c r="A1108" s="37"/>
      <c r="B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</row>
    <row r="1109" spans="1:24" ht="14.25">
      <c r="A1109" s="37"/>
      <c r="B1109" s="37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</row>
    <row r="1110" spans="1:24" ht="14.25">
      <c r="A1110" s="37"/>
      <c r="B1110" s="37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</row>
    <row r="1111" spans="1:24" ht="14.25">
      <c r="A1111" s="37"/>
      <c r="B1111" s="37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</row>
    <row r="1112" spans="1:24" ht="14.25">
      <c r="A1112" s="37"/>
      <c r="B1112" s="37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</row>
    <row r="1113" spans="1:24" ht="14.25">
      <c r="A1113" s="37"/>
      <c r="B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</row>
    <row r="1114" spans="1:24" ht="14.25">
      <c r="A1114" s="37"/>
      <c r="B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</row>
    <row r="1115" spans="1:24" ht="14.25">
      <c r="A1115" s="37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</row>
    <row r="1116" spans="1:24" ht="14.25">
      <c r="A1116" s="37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</row>
    <row r="1117" spans="1:24" ht="14.25">
      <c r="A1117" s="37"/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</row>
    <row r="1118" spans="1:24" ht="14.25">
      <c r="A1118" s="37"/>
      <c r="B1118" s="37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</row>
    <row r="1119" spans="1:24" ht="14.25">
      <c r="A1119" s="37"/>
      <c r="B1119" s="37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/>
      <c r="X1119" s="37"/>
    </row>
    <row r="1120" spans="1:24" ht="14.25">
      <c r="A1120" s="37"/>
      <c r="B1120" s="37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</row>
    <row r="1121" spans="1:24" ht="14.25">
      <c r="A1121" s="37"/>
      <c r="B1121" s="37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</row>
    <row r="1122" spans="1:24" ht="14.25">
      <c r="A1122" s="37"/>
      <c r="B1122" s="37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</row>
    <row r="1123" spans="1:24" ht="14.25">
      <c r="A1123" s="37"/>
      <c r="B1123" s="37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</row>
    <row r="1124" spans="1:24" ht="14.25">
      <c r="A1124" s="37"/>
      <c r="B1124" s="37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</row>
    <row r="1125" spans="1:24" ht="14.25">
      <c r="A1125" s="37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</row>
    <row r="1126" spans="1:24" ht="14.25">
      <c r="A1126" s="37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</row>
    <row r="1127" spans="1:24" ht="14.25">
      <c r="A1127" s="37"/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</row>
    <row r="1128" spans="1:24" ht="14.25">
      <c r="A1128" s="37"/>
      <c r="B1128" s="37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</row>
    <row r="1129" spans="1:24" ht="14.25">
      <c r="A1129" s="37"/>
      <c r="B1129" s="37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</row>
    <row r="1130" spans="1:24" ht="14.25">
      <c r="A1130" s="37"/>
      <c r="B1130" s="37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</row>
    <row r="1131" spans="1:24" ht="14.25">
      <c r="A1131" s="37"/>
      <c r="B1131" s="37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  <c r="X1131" s="37"/>
    </row>
    <row r="1132" spans="1:24" ht="14.25">
      <c r="A1132" s="37"/>
      <c r="B1132" s="37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/>
      <c r="X1132" s="37"/>
    </row>
    <row r="1133" spans="1:24" ht="14.25">
      <c r="A1133" s="37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</row>
    <row r="1134" spans="1:24" ht="14.25">
      <c r="A1134" s="37"/>
      <c r="B1134" s="37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37"/>
      <c r="X1134" s="37"/>
    </row>
    <row r="1135" spans="1:24" ht="14.25">
      <c r="A1135" s="37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</row>
    <row r="1136" spans="1:24" ht="14.25">
      <c r="A1136" s="37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</row>
    <row r="1137" spans="1:24" ht="14.25">
      <c r="A1137" s="37"/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</row>
    <row r="1138" spans="1:24" ht="14.25">
      <c r="A1138" s="37"/>
      <c r="B1138" s="37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</row>
    <row r="1139" spans="1:24" ht="14.25">
      <c r="A1139" s="37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  <c r="X1139" s="37"/>
    </row>
    <row r="1140" spans="1:24" ht="14.25">
      <c r="A1140" s="37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</row>
    <row r="1141" spans="1:24" ht="14.25">
      <c r="A1141" s="37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</row>
    <row r="1142" spans="1:24" ht="14.25">
      <c r="A1142" s="37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</row>
    <row r="1143" spans="1:24" ht="14.25">
      <c r="A1143" s="37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</row>
    <row r="1144" spans="1:24" ht="14.25">
      <c r="A1144" s="37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</row>
    <row r="1145" spans="1:24" ht="14.25">
      <c r="A1145" s="37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</row>
    <row r="1146" spans="1:24" ht="14.25">
      <c r="A1146" s="37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</row>
    <row r="1147" spans="1:24" ht="14.25">
      <c r="A1147" s="37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</row>
    <row r="1148" spans="1:24" ht="14.25">
      <c r="A1148" s="37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</row>
    <row r="1149" spans="1:24" ht="14.25">
      <c r="A1149" s="37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</row>
    <row r="1150" spans="1:24" ht="14.25">
      <c r="A1150" s="37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</row>
    <row r="1151" spans="1:24" ht="14.25">
      <c r="A1151" s="37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</row>
    <row r="1152" spans="1:24" ht="14.25">
      <c r="A1152" s="37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</row>
    <row r="1153" spans="1:24" ht="14.25">
      <c r="A1153" s="37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</row>
    <row r="1154" spans="1:24" ht="14.25">
      <c r="A1154" s="37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</row>
    <row r="1155" spans="1:24" ht="14.25">
      <c r="A1155" s="37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</row>
    <row r="1156" spans="1:24" ht="14.25">
      <c r="A1156" s="37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</row>
    <row r="1157" spans="1:24" ht="14.25">
      <c r="A1157" s="37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</row>
    <row r="1158" spans="1:24" ht="14.25">
      <c r="A1158" s="37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</row>
    <row r="1159" spans="1:24" ht="14.25">
      <c r="A1159" s="37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</row>
    <row r="1160" spans="1:24" ht="14.25">
      <c r="A1160" s="37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</row>
    <row r="1161" spans="1:24" ht="14.25">
      <c r="A1161" s="37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  <c r="X1161" s="37"/>
    </row>
    <row r="1162" spans="1:24" ht="14.25">
      <c r="A1162" s="37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/>
      <c r="X1162" s="37"/>
    </row>
    <row r="1163" spans="1:24" ht="14.25">
      <c r="A1163" s="37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  <c r="X1163" s="37"/>
    </row>
    <row r="1164" spans="1:24" ht="14.25">
      <c r="A1164" s="37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</row>
    <row r="1165" spans="1:24" ht="14.25">
      <c r="A1165" s="37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</row>
    <row r="1166" spans="1:24" ht="14.25">
      <c r="A1166" s="37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</row>
    <row r="1167" spans="1:24" ht="14.25">
      <c r="A1167" s="37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</row>
    <row r="1168" spans="1:24" ht="14.25">
      <c r="A1168" s="37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  <c r="X1168" s="37"/>
    </row>
    <row r="1169" spans="1:24" ht="14.25">
      <c r="A1169" s="37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</row>
    <row r="1170" spans="1:24" ht="14.25">
      <c r="A1170" s="37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  <c r="X1170" s="37"/>
    </row>
    <row r="1171" spans="1:24" ht="14.25">
      <c r="A1171" s="37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  <c r="X1171" s="37"/>
    </row>
    <row r="1172" spans="1:24" ht="14.25">
      <c r="A1172" s="37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/>
      <c r="X1172" s="37"/>
    </row>
    <row r="1173" spans="1:24" ht="14.25">
      <c r="A1173" s="37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/>
      <c r="X1173" s="37"/>
    </row>
    <row r="1174" spans="1:24" ht="14.25">
      <c r="A1174" s="37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/>
      <c r="X1174" s="37"/>
    </row>
    <row r="1175" spans="1:24" ht="14.25">
      <c r="A1175" s="37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</row>
    <row r="1176" spans="1:24" ht="14.25">
      <c r="A1176" s="37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</row>
    <row r="1177" spans="1:24" ht="14.25">
      <c r="A1177" s="37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</row>
    <row r="1178" spans="1:24" ht="14.25">
      <c r="A1178" s="37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</row>
    <row r="1179" spans="1:24" ht="14.25">
      <c r="A1179" s="37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  <c r="X1179" s="37"/>
    </row>
    <row r="1180" spans="1:24" ht="14.25">
      <c r="A1180" s="37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/>
      <c r="X1180" s="37"/>
    </row>
    <row r="1181" spans="1:24" ht="14.25">
      <c r="A1181" s="37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/>
      <c r="X1181" s="37"/>
    </row>
    <row r="1182" spans="1:24" ht="14.25">
      <c r="A1182" s="37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  <c r="X1182" s="37"/>
    </row>
    <row r="1183" spans="1:24" ht="14.25">
      <c r="A1183" s="37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/>
      <c r="X1183" s="37"/>
    </row>
    <row r="1184" spans="1:24" ht="14.25">
      <c r="A1184" s="37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37"/>
      <c r="X1184" s="37"/>
    </row>
    <row r="1185" spans="1:24" ht="14.25">
      <c r="A1185" s="37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</row>
    <row r="1186" spans="1:24" ht="14.25">
      <c r="A1186" s="37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</row>
    <row r="1187" spans="1:24" ht="14.25">
      <c r="A1187" s="37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</row>
    <row r="1188" spans="1:24" ht="14.25">
      <c r="A1188" s="37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  <c r="X1188" s="37"/>
    </row>
    <row r="1189" spans="1:24" ht="14.25">
      <c r="A1189" s="37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</row>
    <row r="1190" spans="1:24" ht="14.25">
      <c r="A1190" s="37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</row>
    <row r="1191" spans="1:24" ht="14.25">
      <c r="A1191" s="37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</row>
    <row r="1192" spans="1:24" ht="14.25">
      <c r="A1192" s="37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</row>
    <row r="1193" spans="1:24" ht="14.25">
      <c r="A1193" s="37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</row>
    <row r="1194" spans="1:24" ht="14.25">
      <c r="A1194" s="37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/>
      <c r="X1194" s="37"/>
    </row>
    <row r="1195" spans="1:24" ht="14.25">
      <c r="A1195" s="37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</row>
    <row r="1196" spans="1:24" ht="14.25">
      <c r="A1196" s="37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</row>
    <row r="1197" spans="1:24" ht="14.25">
      <c r="A1197" s="37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</row>
    <row r="1198" spans="1:24" ht="14.25">
      <c r="A1198" s="37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</row>
    <row r="1199" spans="1:24" ht="14.25">
      <c r="A1199" s="37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37"/>
      <c r="X1199" s="37"/>
    </row>
    <row r="1200" spans="1:24" ht="14.25">
      <c r="A1200" s="37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</row>
    <row r="1201" spans="1:24" ht="14.25">
      <c r="A1201" s="37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</row>
    <row r="1202" spans="1:24" ht="14.25">
      <c r="A1202" s="37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</row>
    <row r="1203" spans="1:24" ht="14.25">
      <c r="A1203" s="37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</row>
    <row r="1204" spans="1:24" ht="14.25">
      <c r="A1204" s="37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</row>
    <row r="1205" spans="1:24" ht="14.25">
      <c r="A1205" s="37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</row>
    <row r="1206" spans="1:24" ht="14.25">
      <c r="A1206" s="37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</row>
    <row r="1207" spans="1:24" ht="14.25">
      <c r="A1207" s="37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</row>
    <row r="1208" spans="1:24" ht="14.25">
      <c r="A1208" s="37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W1208" s="37"/>
      <c r="X1208" s="37"/>
    </row>
    <row r="1209" spans="1:24" ht="14.25">
      <c r="A1209" s="37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</row>
    <row r="1210" spans="1:24" ht="14.25">
      <c r="A1210" s="37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37"/>
      <c r="X1210" s="37"/>
    </row>
    <row r="1211" spans="1:24" ht="14.25">
      <c r="A1211" s="37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37"/>
      <c r="X1211" s="37"/>
    </row>
    <row r="1212" spans="1:24" ht="14.25">
      <c r="A1212" s="37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37"/>
      <c r="X1212" s="37"/>
    </row>
    <row r="1213" spans="1:24" ht="14.25">
      <c r="A1213" s="37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/>
      <c r="X1213" s="37"/>
    </row>
    <row r="1214" spans="1:24" ht="14.25">
      <c r="A1214" s="37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W1214" s="37"/>
      <c r="X1214" s="37"/>
    </row>
    <row r="1215" spans="1:24" ht="14.25">
      <c r="A1215" s="37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</row>
    <row r="1216" spans="1:24" ht="14.25">
      <c r="A1216" s="37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</row>
    <row r="1217" spans="1:24" ht="14.25">
      <c r="A1217" s="37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</row>
    <row r="1218" spans="1:24" ht="14.25">
      <c r="A1218" s="37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/>
      <c r="X1218" s="37"/>
    </row>
    <row r="1219" spans="1:24" ht="14.25">
      <c r="A1219" s="37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/>
      <c r="X1219" s="37"/>
    </row>
    <row r="1220" spans="1:24" ht="14.25">
      <c r="A1220" s="37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  <c r="X1220" s="37"/>
    </row>
    <row r="1221" spans="1:24" ht="14.25">
      <c r="A1221" s="37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</row>
    <row r="1222" spans="1:24" ht="14.25">
      <c r="A1222" s="37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</row>
    <row r="1223" spans="1:24" ht="14.25">
      <c r="A1223" s="37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37"/>
      <c r="X1223" s="37"/>
    </row>
    <row r="1224" spans="1:24" ht="14.25">
      <c r="A1224" s="37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W1224" s="37"/>
      <c r="X1224" s="37"/>
    </row>
    <row r="1225" spans="1:24" ht="14.25">
      <c r="A1225" s="37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</row>
    <row r="1226" spans="1:24" ht="14.25">
      <c r="A1226" s="37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</row>
    <row r="1227" spans="1:24" ht="14.25">
      <c r="A1227" s="37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</row>
    <row r="1228" spans="1:24" ht="14.25">
      <c r="A1228" s="37"/>
      <c r="B1228" s="37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37"/>
      <c r="X1228" s="37"/>
    </row>
    <row r="1229" spans="1:24" ht="14.25">
      <c r="A1229" s="37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W1229" s="37"/>
      <c r="X1229" s="37"/>
    </row>
    <row r="1230" spans="1:24" ht="14.25">
      <c r="A1230" s="37"/>
      <c r="B1230" s="37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W1230" s="37"/>
      <c r="X1230" s="37"/>
    </row>
    <row r="1231" spans="1:24" ht="14.25">
      <c r="A1231" s="37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37"/>
      <c r="X1231" s="37"/>
    </row>
    <row r="1232" spans="1:24" ht="14.25">
      <c r="A1232" s="37"/>
      <c r="B1232" s="37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W1232" s="37"/>
      <c r="X1232" s="37"/>
    </row>
    <row r="1233" spans="1:24" ht="14.25">
      <c r="A1233" s="37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/>
      <c r="X1233" s="37"/>
    </row>
    <row r="1234" spans="1:24" ht="14.25">
      <c r="A1234" s="37"/>
      <c r="B1234" s="37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/>
      <c r="X1234" s="37"/>
    </row>
    <row r="1235" spans="1:24" ht="14.25">
      <c r="A1235" s="37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</row>
    <row r="1236" spans="1:24" ht="14.25">
      <c r="A1236" s="37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</row>
    <row r="1237" spans="1:24" ht="14.25">
      <c r="A1237" s="37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</row>
    <row r="1238" spans="1:24" ht="14.25">
      <c r="A1238" s="37"/>
      <c r="B1238" s="37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</row>
    <row r="1239" spans="1:24" ht="14.25">
      <c r="A1239" s="37"/>
      <c r="B1239" s="37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</row>
    <row r="1240" spans="1:24" ht="14.25">
      <c r="A1240" s="37"/>
      <c r="B1240" s="37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</row>
    <row r="1241" spans="1:24" ht="14.25">
      <c r="A1241" s="37"/>
      <c r="B1241" s="37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</row>
    <row r="1242" spans="1:24" ht="14.25">
      <c r="A1242" s="37"/>
      <c r="B1242" s="37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</row>
    <row r="1243" spans="1:24" ht="14.25">
      <c r="A1243" s="37"/>
      <c r="B1243" s="37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W1243" s="37"/>
      <c r="X1243" s="37"/>
    </row>
    <row r="1244" spans="1:24" ht="14.25">
      <c r="A1244" s="37"/>
      <c r="B1244" s="37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W1244" s="37"/>
      <c r="X1244" s="37"/>
    </row>
    <row r="1245" spans="1:24" ht="14.25">
      <c r="A1245" s="37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</row>
    <row r="1246" spans="1:24" ht="14.25">
      <c r="A1246" s="37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</row>
    <row r="1247" spans="1:24" ht="14.25">
      <c r="A1247" s="37"/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</row>
    <row r="1248" spans="1:24" ht="14.25">
      <c r="A1248" s="37"/>
      <c r="B1248" s="37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37"/>
      <c r="X1248" s="37"/>
    </row>
    <row r="1249" spans="1:24" ht="14.25">
      <c r="A1249" s="37"/>
      <c r="B1249" s="37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37"/>
      <c r="X1249" s="37"/>
    </row>
    <row r="1250" spans="1:24" ht="14.25">
      <c r="A1250" s="37"/>
      <c r="B1250" s="37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37"/>
      <c r="X1250" s="37"/>
    </row>
    <row r="1251" spans="1:24" ht="14.25">
      <c r="A1251" s="37"/>
      <c r="B1251" s="37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37"/>
      <c r="X1251" s="37"/>
    </row>
    <row r="1252" spans="1:24" ht="14.25">
      <c r="A1252" s="37"/>
      <c r="B1252" s="37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37"/>
      <c r="X1252" s="37"/>
    </row>
    <row r="1253" spans="1:24" ht="14.25">
      <c r="A1253" s="37"/>
      <c r="B1253" s="37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W1253" s="37"/>
      <c r="X1253" s="37"/>
    </row>
    <row r="1254" spans="1:24" ht="14.25">
      <c r="A1254" s="37"/>
      <c r="B1254" s="37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37"/>
      <c r="X1254" s="37"/>
    </row>
    <row r="1255" spans="1:24" ht="14.25">
      <c r="A1255" s="37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</row>
    <row r="1256" spans="1:24" ht="14.25">
      <c r="A1256" s="37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</row>
    <row r="1257" spans="1:24" ht="14.25">
      <c r="A1257" s="37"/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</row>
    <row r="1258" spans="1:24" ht="14.25">
      <c r="A1258" s="37"/>
      <c r="B1258" s="37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37"/>
      <c r="X1258" s="37"/>
    </row>
    <row r="1259" spans="1:24" ht="14.25">
      <c r="A1259" s="37"/>
      <c r="B1259" s="37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37"/>
      <c r="X1259" s="37"/>
    </row>
    <row r="1260" spans="1:24" ht="14.25">
      <c r="A1260" s="37"/>
      <c r="B1260" s="37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W1260" s="37"/>
      <c r="X1260" s="37"/>
    </row>
    <row r="1261" spans="1:24" ht="14.25">
      <c r="A1261" s="37"/>
      <c r="B1261" s="37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W1261" s="37"/>
      <c r="X1261" s="37"/>
    </row>
    <row r="1262" spans="1:24" ht="14.25">
      <c r="A1262" s="37"/>
      <c r="B1262" s="37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37"/>
      <c r="X1262" s="37"/>
    </row>
    <row r="1263" spans="1:24" ht="14.25">
      <c r="A1263" s="37"/>
      <c r="B1263" s="37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37"/>
      <c r="X1263" s="37"/>
    </row>
    <row r="1264" spans="1:24" ht="14.25">
      <c r="A1264" s="37"/>
      <c r="B1264" s="37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/>
      <c r="X1264" s="37"/>
    </row>
    <row r="1265" spans="1:24" ht="14.25">
      <c r="A1265" s="37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</row>
    <row r="1266" spans="1:24" ht="14.25">
      <c r="A1266" s="37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</row>
    <row r="1267" spans="1:24" ht="14.25">
      <c r="A1267" s="37"/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</row>
    <row r="1268" spans="1:24" ht="14.25">
      <c r="A1268" s="37"/>
      <c r="B1268" s="37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/>
      <c r="X1268" s="37"/>
    </row>
    <row r="1269" spans="1:24" ht="14.25">
      <c r="A1269" s="37"/>
      <c r="B1269" s="37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</row>
    <row r="1270" spans="1:24" ht="14.25">
      <c r="A1270" s="37"/>
      <c r="B1270" s="37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</row>
    <row r="1271" spans="1:24" ht="14.25">
      <c r="A1271" s="37"/>
      <c r="B1271" s="37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</row>
    <row r="1272" spans="1:24" ht="14.25">
      <c r="A1272" s="37"/>
      <c r="B1272" s="37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</row>
    <row r="1273" spans="1:24" ht="14.25">
      <c r="A1273" s="37"/>
      <c r="B1273" s="37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</row>
    <row r="1274" spans="1:24" ht="14.25">
      <c r="A1274" s="37"/>
      <c r="B1274" s="37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</row>
    <row r="1275" spans="1:24" ht="14.25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</row>
    <row r="1276" spans="1:24" ht="14.25">
      <c r="A1276" s="37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</row>
    <row r="1277" spans="1:24" ht="14.25">
      <c r="A1277" s="37"/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</row>
    <row r="1278" spans="1:24" ht="14.25">
      <c r="A1278" s="37"/>
      <c r="B1278" s="37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/>
      <c r="X1278" s="37"/>
    </row>
    <row r="1279" spans="1:24" ht="14.25">
      <c r="A1279" s="37"/>
      <c r="B1279" s="37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</row>
    <row r="1280" spans="1:24" ht="14.25">
      <c r="A1280" s="37"/>
      <c r="B1280" s="37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37"/>
      <c r="X1280" s="37"/>
    </row>
    <row r="1281" spans="1:24" ht="14.25">
      <c r="A1281" s="37"/>
      <c r="B1281" s="37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37"/>
      <c r="X1281" s="37"/>
    </row>
    <row r="1282" spans="1:24" ht="14.25">
      <c r="A1282" s="37"/>
      <c r="B1282" s="37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</row>
    <row r="1283" spans="1:24" ht="14.25">
      <c r="A1283" s="37"/>
      <c r="B1283" s="37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</row>
    <row r="1284" spans="1:24" ht="14.25">
      <c r="A1284" s="37"/>
      <c r="B1284" s="37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W1284" s="37"/>
      <c r="X1284" s="37"/>
    </row>
    <row r="1285" spans="1:24" ht="14.25">
      <c r="A1285" s="37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</row>
    <row r="1286" spans="1:24" ht="14.25">
      <c r="A1286" s="37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</row>
    <row r="1287" spans="1:24" ht="14.25">
      <c r="A1287" s="37"/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</row>
    <row r="1288" spans="1:24" ht="14.25">
      <c r="A1288" s="37"/>
      <c r="B1288" s="37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</row>
    <row r="1289" spans="1:24" ht="14.25">
      <c r="A1289" s="37"/>
      <c r="B1289" s="37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/>
      <c r="X1289" s="37"/>
    </row>
    <row r="1290" spans="1:24" ht="14.25">
      <c r="A1290" s="37"/>
      <c r="B1290" s="37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37"/>
      <c r="X1290" s="37"/>
    </row>
    <row r="1291" spans="1:24" ht="14.25">
      <c r="A1291" s="37"/>
      <c r="B1291" s="37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</row>
    <row r="1292" spans="1:24" ht="14.25">
      <c r="A1292" s="37"/>
      <c r="B1292" s="37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</row>
    <row r="1293" spans="1:24" ht="14.25">
      <c r="A1293" s="37"/>
      <c r="B1293" s="37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37"/>
      <c r="X1293" s="37"/>
    </row>
    <row r="1294" spans="1:24" ht="14.25">
      <c r="A1294" s="37"/>
      <c r="B1294" s="37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</row>
    <row r="1295" spans="1:24" ht="14.25">
      <c r="A1295" s="37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</row>
    <row r="1296" spans="1:24" ht="14.25">
      <c r="A1296" s="37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</row>
    <row r="1297" spans="1:24" ht="14.25">
      <c r="A1297" s="37"/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</row>
    <row r="1298" spans="1:24" ht="14.25">
      <c r="A1298" s="37"/>
      <c r="B1298" s="37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W1298" s="37"/>
      <c r="X1298" s="37"/>
    </row>
    <row r="1299" spans="1:24" ht="14.25">
      <c r="A1299" s="37"/>
      <c r="B1299" s="37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  <c r="Q1299" s="37"/>
      <c r="R1299" s="37"/>
      <c r="S1299" s="37"/>
      <c r="T1299" s="37"/>
      <c r="U1299" s="37"/>
      <c r="V1299" s="37"/>
      <c r="W1299" s="37"/>
      <c r="X1299" s="37"/>
    </row>
    <row r="1300" spans="1:24" ht="14.25">
      <c r="A1300" s="37"/>
      <c r="B1300" s="37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  <c r="Q1300" s="37"/>
      <c r="R1300" s="37"/>
      <c r="S1300" s="37"/>
      <c r="T1300" s="37"/>
      <c r="U1300" s="37"/>
      <c r="V1300" s="37"/>
      <c r="W1300" s="37"/>
      <c r="X1300" s="37"/>
    </row>
    <row r="1301" spans="1:24" ht="14.25">
      <c r="A1301" s="37"/>
      <c r="B1301" s="37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  <c r="S1301" s="37"/>
      <c r="T1301" s="37"/>
      <c r="U1301" s="37"/>
      <c r="V1301" s="37"/>
      <c r="W1301" s="37"/>
      <c r="X1301" s="37"/>
    </row>
    <row r="1302" spans="1:24" ht="14.25">
      <c r="A1302" s="37"/>
      <c r="B1302" s="37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</row>
    <row r="1303" spans="1:24" ht="14.25">
      <c r="A1303" s="37"/>
      <c r="B1303" s="37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W1303" s="37"/>
      <c r="X1303" s="37"/>
    </row>
    <row r="1304" spans="1:24" ht="14.25">
      <c r="A1304" s="37"/>
      <c r="B1304" s="37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  <c r="Q1304" s="37"/>
      <c r="R1304" s="37"/>
      <c r="S1304" s="37"/>
      <c r="T1304" s="37"/>
      <c r="U1304" s="37"/>
      <c r="V1304" s="37"/>
      <c r="W1304" s="37"/>
      <c r="X1304" s="37"/>
    </row>
    <row r="1305" spans="1:24" ht="14.25">
      <c r="A1305" s="37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</row>
    <row r="1306" spans="1:24" ht="14.25">
      <c r="A1306" s="37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</row>
    <row r="1307" spans="1:24" ht="14.25">
      <c r="A1307" s="37"/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</row>
    <row r="1308" spans="1:24" ht="14.2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</row>
    <row r="1309" spans="1:24" ht="14.25">
      <c r="A1309" s="37"/>
      <c r="B1309" s="37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  <c r="Q1309" s="37"/>
      <c r="R1309" s="37"/>
      <c r="S1309" s="37"/>
      <c r="T1309" s="37"/>
      <c r="U1309" s="37"/>
      <c r="V1309" s="37"/>
      <c r="W1309" s="37"/>
      <c r="X1309" s="37"/>
    </row>
    <row r="1310" spans="1:24" ht="14.25">
      <c r="A1310" s="37"/>
      <c r="B1310" s="37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  <c r="Q1310" s="37"/>
      <c r="R1310" s="37"/>
      <c r="S1310" s="37"/>
      <c r="T1310" s="37"/>
      <c r="U1310" s="37"/>
      <c r="V1310" s="37"/>
      <c r="W1310" s="37"/>
      <c r="X1310" s="37"/>
    </row>
    <row r="1311" spans="1:24" ht="14.25">
      <c r="A1311" s="37"/>
      <c r="B1311" s="37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  <c r="Q1311" s="37"/>
      <c r="R1311" s="37"/>
      <c r="S1311" s="37"/>
      <c r="T1311" s="37"/>
      <c r="U1311" s="37"/>
      <c r="V1311" s="37"/>
      <c r="W1311" s="37"/>
      <c r="X1311" s="37"/>
    </row>
    <row r="1312" spans="1:24" ht="14.25">
      <c r="A1312" s="37"/>
      <c r="B1312" s="37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  <c r="S1312" s="37"/>
      <c r="T1312" s="37"/>
      <c r="U1312" s="37"/>
      <c r="V1312" s="37"/>
      <c r="W1312" s="37"/>
      <c r="X1312" s="37"/>
    </row>
    <row r="1313" spans="1:24" ht="14.25">
      <c r="A1313" s="37"/>
      <c r="B1313" s="37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  <c r="S1313" s="37"/>
      <c r="T1313" s="37"/>
      <c r="U1313" s="37"/>
      <c r="V1313" s="37"/>
      <c r="W1313" s="37"/>
      <c r="X1313" s="37"/>
    </row>
    <row r="1314" spans="1:24" ht="14.25">
      <c r="A1314" s="37"/>
      <c r="B1314" s="37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  <c r="Q1314" s="37"/>
      <c r="R1314" s="37"/>
      <c r="S1314" s="37"/>
      <c r="T1314" s="37"/>
      <c r="U1314" s="37"/>
      <c r="V1314" s="37"/>
      <c r="W1314" s="37"/>
      <c r="X1314" s="37"/>
    </row>
    <row r="1315" spans="1:24" ht="14.25">
      <c r="A1315" s="37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</row>
    <row r="1316" spans="1:24" ht="14.25">
      <c r="A1316" s="37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</row>
    <row r="1317" spans="1:24" ht="14.25">
      <c r="A1317" s="37"/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</row>
    <row r="1318" spans="1:24" ht="14.25">
      <c r="A1318" s="37"/>
      <c r="B1318" s="37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  <c r="Q1318" s="37"/>
      <c r="R1318" s="37"/>
      <c r="S1318" s="37"/>
      <c r="T1318" s="37"/>
      <c r="U1318" s="37"/>
      <c r="V1318" s="37"/>
      <c r="W1318" s="37"/>
      <c r="X1318" s="37"/>
    </row>
    <row r="1319" spans="1:24" ht="14.25">
      <c r="A1319" s="37"/>
      <c r="B1319" s="37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W1319" s="37"/>
      <c r="X1319" s="37"/>
    </row>
    <row r="1320" spans="1:24" ht="14.25">
      <c r="A1320" s="37"/>
      <c r="B1320" s="37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W1320" s="37"/>
      <c r="X1320" s="37"/>
    </row>
    <row r="1321" spans="1:24" ht="14.25">
      <c r="A1321" s="37"/>
      <c r="B1321" s="37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</row>
    <row r="1322" spans="1:24" ht="14.25">
      <c r="A1322" s="37"/>
      <c r="B1322" s="37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/>
      <c r="X1322" s="37"/>
    </row>
    <row r="1323" spans="1:24" ht="14.25">
      <c r="A1323" s="37"/>
      <c r="B1323" s="37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W1323" s="37"/>
      <c r="X1323" s="37"/>
    </row>
    <row r="1324" spans="1:24" ht="14.25">
      <c r="A1324" s="37"/>
      <c r="B1324" s="37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  <c r="Q1324" s="37"/>
      <c r="R1324" s="37"/>
      <c r="S1324" s="37"/>
      <c r="T1324" s="37"/>
      <c r="U1324" s="37"/>
      <c r="V1324" s="37"/>
      <c r="W1324" s="37"/>
      <c r="X1324" s="37"/>
    </row>
    <row r="1325" spans="1:24" ht="14.25">
      <c r="A1325" s="37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</row>
    <row r="1326" spans="1:24" ht="14.25">
      <c r="A1326" s="37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</row>
    <row r="1327" spans="1:24" ht="14.25">
      <c r="A1327" s="37"/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</row>
    <row r="1328" spans="1:24" ht="14.25">
      <c r="A1328" s="37"/>
      <c r="B1328" s="37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</row>
    <row r="1329" spans="1:24" ht="14.25">
      <c r="A1329" s="37"/>
      <c r="B1329" s="37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  <c r="V1329" s="37"/>
      <c r="W1329" s="37"/>
      <c r="X1329" s="37"/>
    </row>
    <row r="1330" spans="1:24" ht="14.25">
      <c r="A1330" s="37"/>
      <c r="B1330" s="37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  <c r="Q1330" s="37"/>
      <c r="R1330" s="37"/>
      <c r="S1330" s="37"/>
      <c r="T1330" s="37"/>
      <c r="U1330" s="37"/>
      <c r="V1330" s="37"/>
      <c r="W1330" s="37"/>
      <c r="X1330" s="37"/>
    </row>
    <row r="1331" spans="1:24" ht="14.25">
      <c r="A1331" s="37"/>
      <c r="B1331" s="37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  <c r="V1331" s="37"/>
      <c r="W1331" s="37"/>
      <c r="X1331" s="37"/>
    </row>
    <row r="1332" spans="1:24" ht="14.25">
      <c r="A1332" s="37"/>
      <c r="B1332" s="37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  <c r="Q1332" s="37"/>
      <c r="R1332" s="37"/>
      <c r="S1332" s="37"/>
      <c r="T1332" s="37"/>
      <c r="U1332" s="37"/>
      <c r="V1332" s="37"/>
      <c r="W1332" s="37"/>
      <c r="X1332" s="37"/>
    </row>
    <row r="1333" spans="1:24" ht="14.25">
      <c r="A1333" s="37"/>
      <c r="B1333" s="37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37"/>
      <c r="X1333" s="37"/>
    </row>
    <row r="1334" spans="1:24" ht="14.25">
      <c r="A1334" s="37"/>
      <c r="B1334" s="37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  <c r="Q1334" s="37"/>
      <c r="R1334" s="37"/>
      <c r="S1334" s="37"/>
      <c r="T1334" s="37"/>
      <c r="U1334" s="37"/>
      <c r="V1334" s="37"/>
      <c r="W1334" s="37"/>
      <c r="X1334" s="37"/>
    </row>
    <row r="1335" spans="1:24" ht="14.25">
      <c r="A1335" s="37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</row>
    <row r="1336" spans="1:24" ht="14.25">
      <c r="A1336" s="37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</row>
    <row r="1337" spans="1:24" ht="14.25">
      <c r="A1337" s="37"/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</row>
    <row r="1338" spans="1:24" ht="14.25">
      <c r="A1338" s="37"/>
      <c r="B1338" s="37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  <c r="Q1338" s="37"/>
      <c r="R1338" s="37"/>
      <c r="S1338" s="37"/>
      <c r="T1338" s="37"/>
      <c r="U1338" s="37"/>
      <c r="V1338" s="37"/>
      <c r="W1338" s="37"/>
      <c r="X1338" s="37"/>
    </row>
    <row r="1339" spans="1:24" ht="14.25">
      <c r="A1339" s="37"/>
      <c r="B1339" s="37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  <c r="Q1339" s="37"/>
      <c r="R1339" s="37"/>
      <c r="S1339" s="37"/>
      <c r="T1339" s="37"/>
      <c r="U1339" s="37"/>
      <c r="V1339" s="37"/>
      <c r="W1339" s="37"/>
      <c r="X1339" s="37"/>
    </row>
    <row r="1340" spans="1:24" ht="14.25">
      <c r="A1340" s="37"/>
      <c r="B1340" s="37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  <c r="Q1340" s="37"/>
      <c r="R1340" s="37"/>
      <c r="S1340" s="37"/>
      <c r="T1340" s="37"/>
      <c r="U1340" s="37"/>
      <c r="V1340" s="37"/>
      <c r="W1340" s="37"/>
      <c r="X1340" s="37"/>
    </row>
    <row r="1341" spans="1:24" ht="14.25">
      <c r="A1341" s="37"/>
      <c r="B1341" s="37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  <c r="Q1341" s="37"/>
      <c r="R1341" s="37"/>
      <c r="S1341" s="37"/>
      <c r="T1341" s="37"/>
      <c r="U1341" s="37"/>
      <c r="V1341" s="37"/>
      <c r="W1341" s="37"/>
      <c r="X1341" s="37"/>
    </row>
    <row r="1342" spans="1:24" ht="14.25">
      <c r="A1342" s="37"/>
      <c r="B1342" s="37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  <c r="Q1342" s="37"/>
      <c r="R1342" s="37"/>
      <c r="S1342" s="37"/>
      <c r="T1342" s="37"/>
      <c r="U1342" s="37"/>
      <c r="V1342" s="37"/>
      <c r="W1342" s="37"/>
      <c r="X1342" s="37"/>
    </row>
    <row r="1343" spans="1:24" ht="14.25">
      <c r="A1343" s="37"/>
      <c r="B1343" s="37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  <c r="Q1343" s="37"/>
      <c r="R1343" s="37"/>
      <c r="S1343" s="37"/>
      <c r="T1343" s="37"/>
      <c r="U1343" s="37"/>
      <c r="V1343" s="37"/>
      <c r="W1343" s="37"/>
      <c r="X1343" s="37"/>
    </row>
    <row r="1344" spans="1:24" ht="14.25">
      <c r="A1344" s="37"/>
      <c r="B1344" s="37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  <c r="Q1344" s="37"/>
      <c r="R1344" s="37"/>
      <c r="S1344" s="37"/>
      <c r="T1344" s="37"/>
      <c r="U1344" s="37"/>
      <c r="V1344" s="37"/>
      <c r="W1344" s="37"/>
      <c r="X1344" s="37"/>
    </row>
    <row r="1345" spans="1:24" ht="14.25">
      <c r="A1345" s="37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</row>
    <row r="1346" spans="1:24" ht="14.25">
      <c r="A1346" s="37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</row>
    <row r="1347" spans="1:24" ht="14.25">
      <c r="A1347" s="37"/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</row>
    <row r="1348" spans="1:24" ht="14.25">
      <c r="A1348" s="37"/>
      <c r="B1348" s="37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W1348" s="37"/>
      <c r="X1348" s="37"/>
    </row>
    <row r="1349" spans="1:24" ht="14.25">
      <c r="A1349" s="37"/>
      <c r="B1349" s="37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  <c r="Q1349" s="37"/>
      <c r="R1349" s="37"/>
      <c r="S1349" s="37"/>
      <c r="T1349" s="37"/>
      <c r="U1349" s="37"/>
      <c r="V1349" s="37"/>
      <c r="W1349" s="37"/>
      <c r="X1349" s="37"/>
    </row>
    <row r="1350" spans="1:24" ht="14.25">
      <c r="A1350" s="37"/>
      <c r="B1350" s="37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37"/>
      <c r="X1350" s="37"/>
    </row>
    <row r="1351" spans="1:24" ht="14.25">
      <c r="A1351" s="37"/>
      <c r="B1351" s="37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37"/>
      <c r="X1351" s="37"/>
    </row>
    <row r="1352" spans="1:24" ht="14.25">
      <c r="A1352" s="37"/>
      <c r="B1352" s="37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W1352" s="37"/>
      <c r="X1352" s="37"/>
    </row>
    <row r="1353" spans="1:24" ht="14.25">
      <c r="A1353" s="37"/>
      <c r="B1353" s="37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</row>
    <row r="1354" spans="1:24" ht="14.25">
      <c r="A1354" s="37"/>
      <c r="B1354" s="37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  <c r="Q1354" s="37"/>
      <c r="R1354" s="37"/>
      <c r="S1354" s="37"/>
      <c r="T1354" s="37"/>
      <c r="U1354" s="37"/>
      <c r="V1354" s="37"/>
      <c r="W1354" s="37"/>
      <c r="X1354" s="37"/>
    </row>
    <row r="1355" spans="1:24" ht="14.25">
      <c r="A1355" s="37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</row>
    <row r="1356" spans="1:24" ht="14.25">
      <c r="A1356" s="37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</row>
    <row r="1357" spans="1:24" ht="14.25">
      <c r="A1357" s="37"/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</row>
    <row r="1358" spans="1:24" ht="14.25">
      <c r="A1358" s="37"/>
      <c r="B1358" s="37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  <c r="Q1358" s="37"/>
      <c r="R1358" s="37"/>
      <c r="S1358" s="37"/>
      <c r="T1358" s="37"/>
      <c r="U1358" s="37"/>
      <c r="V1358" s="37"/>
      <c r="W1358" s="37"/>
      <c r="X1358" s="37"/>
    </row>
    <row r="1359" spans="1:24" ht="14.25">
      <c r="A1359" s="37"/>
      <c r="B1359" s="37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  <c r="Q1359" s="37"/>
      <c r="R1359" s="37"/>
      <c r="S1359" s="37"/>
      <c r="T1359" s="37"/>
      <c r="U1359" s="37"/>
      <c r="V1359" s="37"/>
      <c r="W1359" s="37"/>
      <c r="X1359" s="37"/>
    </row>
    <row r="1360" spans="1:24" ht="14.25">
      <c r="A1360" s="37"/>
      <c r="B1360" s="37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  <c r="Q1360" s="37"/>
      <c r="R1360" s="37"/>
      <c r="S1360" s="37"/>
      <c r="T1360" s="37"/>
      <c r="U1360" s="37"/>
      <c r="V1360" s="37"/>
      <c r="W1360" s="37"/>
      <c r="X1360" s="37"/>
    </row>
    <row r="1361" spans="1:24" ht="14.25">
      <c r="A1361" s="37"/>
      <c r="B1361" s="37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  <c r="Q1361" s="37"/>
      <c r="R1361" s="37"/>
      <c r="S1361" s="37"/>
      <c r="T1361" s="37"/>
      <c r="U1361" s="37"/>
      <c r="V1361" s="37"/>
      <c r="W1361" s="37"/>
      <c r="X1361" s="37"/>
    </row>
    <row r="1362" spans="1:24" ht="14.25">
      <c r="A1362" s="37"/>
      <c r="B1362" s="37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  <c r="Q1362" s="37"/>
      <c r="R1362" s="37"/>
      <c r="S1362" s="37"/>
      <c r="T1362" s="37"/>
      <c r="U1362" s="37"/>
      <c r="V1362" s="37"/>
      <c r="W1362" s="37"/>
      <c r="X1362" s="37"/>
    </row>
    <row r="1363" spans="1:24" ht="14.25">
      <c r="A1363" s="37"/>
      <c r="B1363" s="37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W1363" s="37"/>
      <c r="X1363" s="37"/>
    </row>
    <row r="1364" spans="1:24" ht="14.25">
      <c r="A1364" s="37"/>
      <c r="B1364" s="37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  <c r="O1364" s="37"/>
      <c r="P1364" s="37"/>
      <c r="Q1364" s="37"/>
      <c r="R1364" s="37"/>
      <c r="S1364" s="37"/>
      <c r="T1364" s="37"/>
      <c r="U1364" s="37"/>
      <c r="V1364" s="37"/>
      <c r="W1364" s="37"/>
      <c r="X1364" s="37"/>
    </row>
    <row r="1365" spans="1:24" ht="14.25">
      <c r="A1365" s="37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</row>
    <row r="1366" spans="1:24" ht="14.25">
      <c r="A1366" s="37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</row>
    <row r="1367" spans="1:24" ht="14.25">
      <c r="A1367" s="37"/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</row>
    <row r="1368" spans="1:24" ht="14.25">
      <c r="A1368" s="37"/>
      <c r="B1368" s="37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  <c r="Q1368" s="37"/>
      <c r="R1368" s="37"/>
      <c r="S1368" s="37"/>
      <c r="T1368" s="37"/>
      <c r="U1368" s="37"/>
      <c r="V1368" s="37"/>
      <c r="W1368" s="37"/>
      <c r="X1368" s="37"/>
    </row>
    <row r="1369" spans="1:24" ht="14.25">
      <c r="A1369" s="37"/>
      <c r="B1369" s="37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  <c r="Q1369" s="37"/>
      <c r="R1369" s="37"/>
      <c r="S1369" s="37"/>
      <c r="T1369" s="37"/>
      <c r="U1369" s="37"/>
      <c r="V1369" s="37"/>
      <c r="W1369" s="37"/>
      <c r="X1369" s="37"/>
    </row>
    <row r="1370" spans="1:24" ht="14.25">
      <c r="A1370" s="37"/>
      <c r="B1370" s="37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  <c r="Q1370" s="37"/>
      <c r="R1370" s="37"/>
      <c r="S1370" s="37"/>
      <c r="T1370" s="37"/>
      <c r="U1370" s="37"/>
      <c r="V1370" s="37"/>
      <c r="W1370" s="37"/>
      <c r="X1370" s="37"/>
    </row>
    <row r="1371" spans="1:24" ht="14.25">
      <c r="A1371" s="37"/>
      <c r="B1371" s="37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  <c r="Q1371" s="37"/>
      <c r="R1371" s="37"/>
      <c r="S1371" s="37"/>
      <c r="T1371" s="37"/>
      <c r="U1371" s="37"/>
      <c r="V1371" s="37"/>
      <c r="W1371" s="37"/>
      <c r="X1371" s="37"/>
    </row>
    <row r="1372" spans="1:24" ht="14.25">
      <c r="A1372" s="37"/>
      <c r="B1372" s="37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  <c r="Q1372" s="37"/>
      <c r="R1372" s="37"/>
      <c r="S1372" s="37"/>
      <c r="T1372" s="37"/>
      <c r="U1372" s="37"/>
      <c r="V1372" s="37"/>
      <c r="W1372" s="37"/>
      <c r="X1372" s="37"/>
    </row>
    <row r="1373" spans="1:24" ht="14.25">
      <c r="A1373" s="37"/>
      <c r="B1373" s="37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  <c r="S1373" s="37"/>
      <c r="T1373" s="37"/>
      <c r="U1373" s="37"/>
      <c r="V1373" s="37"/>
      <c r="W1373" s="37"/>
      <c r="X1373" s="37"/>
    </row>
    <row r="1374" spans="1:24" ht="14.25">
      <c r="A1374" s="37"/>
      <c r="B1374" s="37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  <c r="Q1374" s="37"/>
      <c r="R1374" s="37"/>
      <c r="S1374" s="37"/>
      <c r="T1374" s="37"/>
      <c r="U1374" s="37"/>
      <c r="V1374" s="37"/>
      <c r="W1374" s="37"/>
      <c r="X1374" s="37"/>
    </row>
    <row r="1375" spans="1:24" ht="14.25">
      <c r="A1375" s="37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</row>
    <row r="1376" spans="1:24" ht="14.25">
      <c r="A1376" s="37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</row>
    <row r="1377" spans="1:24" ht="14.25">
      <c r="A1377" s="37"/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</row>
    <row r="1378" spans="1:24" ht="14.25">
      <c r="A1378" s="37"/>
      <c r="B1378" s="37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  <c r="Q1378" s="37"/>
      <c r="R1378" s="37"/>
      <c r="S1378" s="37"/>
      <c r="T1378" s="37"/>
      <c r="U1378" s="37"/>
      <c r="V1378" s="37"/>
      <c r="W1378" s="37"/>
      <c r="X1378" s="37"/>
    </row>
    <row r="1379" spans="1:24" ht="14.25">
      <c r="A1379" s="37"/>
      <c r="B1379" s="37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  <c r="S1379" s="37"/>
      <c r="T1379" s="37"/>
      <c r="U1379" s="37"/>
      <c r="V1379" s="37"/>
      <c r="W1379" s="37"/>
      <c r="X1379" s="37"/>
    </row>
    <row r="1380" spans="1:24" ht="14.25">
      <c r="A1380" s="37"/>
      <c r="B1380" s="37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  <c r="O1380" s="37"/>
      <c r="P1380" s="37"/>
      <c r="Q1380" s="37"/>
      <c r="R1380" s="37"/>
      <c r="S1380" s="37"/>
      <c r="T1380" s="37"/>
      <c r="U1380" s="37"/>
      <c r="V1380" s="37"/>
      <c r="W1380" s="37"/>
      <c r="X1380" s="37"/>
    </row>
    <row r="1381" spans="1:24" ht="14.25">
      <c r="A1381" s="37"/>
      <c r="B1381" s="37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  <c r="Q1381" s="37"/>
      <c r="R1381" s="37"/>
      <c r="S1381" s="37"/>
      <c r="T1381" s="37"/>
      <c r="U1381" s="37"/>
      <c r="V1381" s="37"/>
      <c r="W1381" s="37"/>
      <c r="X1381" s="37"/>
    </row>
    <row r="1382" spans="1:24" ht="14.25">
      <c r="A1382" s="37"/>
      <c r="B1382" s="37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  <c r="Q1382" s="37"/>
      <c r="R1382" s="37"/>
      <c r="S1382" s="37"/>
      <c r="T1382" s="37"/>
      <c r="U1382" s="37"/>
      <c r="V1382" s="37"/>
      <c r="W1382" s="37"/>
      <c r="X1382" s="37"/>
    </row>
    <row r="1383" spans="1:24" ht="14.25">
      <c r="A1383" s="37"/>
      <c r="B1383" s="37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  <c r="V1383" s="37"/>
      <c r="W1383" s="37"/>
      <c r="X1383" s="37"/>
    </row>
    <row r="1384" spans="1:24" ht="14.25">
      <c r="A1384" s="37"/>
      <c r="B1384" s="37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  <c r="Q1384" s="37"/>
      <c r="R1384" s="37"/>
      <c r="S1384" s="37"/>
      <c r="T1384" s="37"/>
      <c r="U1384" s="37"/>
      <c r="V1384" s="37"/>
      <c r="W1384" s="37"/>
      <c r="X1384" s="37"/>
    </row>
    <row r="1385" spans="1:24" ht="14.25">
      <c r="A1385" s="37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</row>
    <row r="1386" spans="1:24" ht="14.25">
      <c r="A1386" s="37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</row>
    <row r="1387" spans="1:24" ht="14.25">
      <c r="A1387" s="37"/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</row>
    <row r="1388" spans="1:24" ht="14.25">
      <c r="A1388" s="37"/>
      <c r="B1388" s="37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  <c r="Q1388" s="37"/>
      <c r="R1388" s="37"/>
      <c r="S1388" s="37"/>
      <c r="T1388" s="37"/>
      <c r="U1388" s="37"/>
      <c r="V1388" s="37"/>
      <c r="W1388" s="37"/>
      <c r="X1388" s="37"/>
    </row>
    <row r="1389" spans="1:24" ht="14.25">
      <c r="A1389" s="37"/>
      <c r="B1389" s="37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  <c r="Q1389" s="37"/>
      <c r="R1389" s="37"/>
      <c r="S1389" s="37"/>
      <c r="T1389" s="37"/>
      <c r="U1389" s="37"/>
      <c r="V1389" s="37"/>
      <c r="W1389" s="37"/>
      <c r="X1389" s="37"/>
    </row>
    <row r="1390" spans="1:24" ht="14.25">
      <c r="A1390" s="37"/>
      <c r="B1390" s="37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  <c r="O1390" s="37"/>
      <c r="P1390" s="37"/>
      <c r="Q1390" s="37"/>
      <c r="R1390" s="37"/>
      <c r="S1390" s="37"/>
      <c r="T1390" s="37"/>
      <c r="U1390" s="37"/>
      <c r="V1390" s="37"/>
      <c r="W1390" s="37"/>
      <c r="X1390" s="37"/>
    </row>
    <row r="1391" spans="1:24" ht="14.25">
      <c r="A1391" s="37"/>
      <c r="B1391" s="37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W1391" s="37"/>
      <c r="X1391" s="37"/>
    </row>
    <row r="1392" spans="1:24" ht="14.25">
      <c r="A1392" s="37"/>
      <c r="B1392" s="37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  <c r="Q1392" s="37"/>
      <c r="R1392" s="37"/>
      <c r="S1392" s="37"/>
      <c r="T1392" s="37"/>
      <c r="U1392" s="37"/>
      <c r="V1392" s="37"/>
      <c r="W1392" s="37"/>
      <c r="X1392" s="37"/>
    </row>
    <row r="1393" spans="1:24" ht="14.25">
      <c r="A1393" s="37"/>
      <c r="B1393" s="37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37"/>
      <c r="X1393" s="37"/>
    </row>
    <row r="1394" spans="1:24" ht="14.25">
      <c r="A1394" s="37"/>
      <c r="B1394" s="37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  <c r="Q1394" s="37"/>
      <c r="R1394" s="37"/>
      <c r="S1394" s="37"/>
      <c r="T1394" s="37"/>
      <c r="U1394" s="37"/>
      <c r="V1394" s="37"/>
      <c r="W1394" s="37"/>
      <c r="X1394" s="37"/>
    </row>
    <row r="1395" spans="1:24" ht="14.25">
      <c r="A1395" s="37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</row>
    <row r="1396" spans="1:24" ht="14.25">
      <c r="A1396" s="37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</row>
    <row r="1397" spans="1:24" ht="14.25">
      <c r="A1397" s="37"/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</row>
    <row r="1398" spans="1:24" ht="14.25">
      <c r="A1398" s="37"/>
      <c r="B1398" s="37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  <c r="Q1398" s="37"/>
      <c r="R1398" s="37"/>
      <c r="S1398" s="37"/>
      <c r="T1398" s="37"/>
      <c r="U1398" s="37"/>
      <c r="V1398" s="37"/>
      <c r="W1398" s="37"/>
      <c r="X1398" s="37"/>
    </row>
    <row r="1399" spans="1:24" ht="14.25">
      <c r="A1399" s="37"/>
      <c r="B1399" s="37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  <c r="Q1399" s="37"/>
      <c r="R1399" s="37"/>
      <c r="S1399" s="37"/>
      <c r="T1399" s="37"/>
      <c r="U1399" s="37"/>
      <c r="V1399" s="37"/>
      <c r="W1399" s="37"/>
      <c r="X1399" s="37"/>
    </row>
    <row r="1400" spans="1:24" ht="14.25">
      <c r="A1400" s="37"/>
      <c r="B1400" s="37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  <c r="Q1400" s="37"/>
      <c r="R1400" s="37"/>
      <c r="S1400" s="37"/>
      <c r="T1400" s="37"/>
      <c r="U1400" s="37"/>
      <c r="V1400" s="37"/>
      <c r="W1400" s="37"/>
      <c r="X1400" s="37"/>
    </row>
    <row r="1401" spans="1:24" ht="14.25">
      <c r="A1401" s="37"/>
      <c r="B1401" s="37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37"/>
      <c r="X1401" s="37"/>
    </row>
    <row r="1402" spans="1:24" ht="14.25">
      <c r="A1402" s="37"/>
      <c r="B1402" s="37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  <c r="Q1402" s="37"/>
      <c r="R1402" s="37"/>
      <c r="S1402" s="37"/>
      <c r="T1402" s="37"/>
      <c r="U1402" s="37"/>
      <c r="V1402" s="37"/>
      <c r="W1402" s="37"/>
      <c r="X1402" s="37"/>
    </row>
    <row r="1403" spans="1:24" ht="14.25">
      <c r="A1403" s="37"/>
      <c r="B1403" s="37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  <c r="S1403" s="37"/>
      <c r="T1403" s="37"/>
      <c r="U1403" s="37"/>
      <c r="V1403" s="37"/>
      <c r="W1403" s="37"/>
      <c r="X1403" s="37"/>
    </row>
    <row r="1404" spans="1:24" ht="14.25">
      <c r="A1404" s="37"/>
      <c r="B1404" s="37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  <c r="Q1404" s="37"/>
      <c r="R1404" s="37"/>
      <c r="S1404" s="37"/>
      <c r="T1404" s="37"/>
      <c r="U1404" s="37"/>
      <c r="V1404" s="37"/>
      <c r="W1404" s="37"/>
      <c r="X1404" s="37"/>
    </row>
    <row r="1405" spans="1:24" ht="14.25">
      <c r="A1405" s="37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</row>
    <row r="1406" spans="1:24" ht="14.25">
      <c r="A1406" s="37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</row>
    <row r="1407" spans="1:24" ht="14.25">
      <c r="A1407" s="37"/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</row>
    <row r="1408" spans="1:24" ht="14.25">
      <c r="A1408" s="37"/>
      <c r="B1408" s="37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/>
      <c r="X1408" s="37"/>
    </row>
    <row r="1409" spans="1:24" ht="14.25">
      <c r="A1409" s="37"/>
      <c r="B1409" s="37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37"/>
      <c r="X1409" s="37"/>
    </row>
    <row r="1410" spans="1:24" ht="14.25">
      <c r="A1410" s="37"/>
      <c r="B1410" s="37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37"/>
      <c r="X1410" s="37"/>
    </row>
    <row r="1411" spans="1:24" ht="14.25">
      <c r="A1411" s="37"/>
      <c r="B1411" s="37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  <c r="Q1411" s="37"/>
      <c r="R1411" s="37"/>
      <c r="S1411" s="37"/>
      <c r="T1411" s="37"/>
      <c r="U1411" s="37"/>
      <c r="V1411" s="37"/>
      <c r="W1411" s="37"/>
      <c r="X1411" s="37"/>
    </row>
    <row r="1412" spans="1:24" ht="14.25">
      <c r="A1412" s="37"/>
      <c r="B1412" s="37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W1412" s="37"/>
      <c r="X1412" s="37"/>
    </row>
    <row r="1413" spans="1:24" ht="14.25">
      <c r="A1413" s="37"/>
      <c r="B1413" s="37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/>
      <c r="X1413" s="37"/>
    </row>
    <row r="1414" spans="1:24" ht="14.25">
      <c r="A1414" s="37"/>
      <c r="B1414" s="37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W1414" s="37"/>
      <c r="X1414" s="37"/>
    </row>
    <row r="1415" spans="1:24" ht="14.25">
      <c r="A1415" s="37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</row>
    <row r="1416" spans="1:24" ht="14.25">
      <c r="A1416" s="37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</row>
    <row r="1417" spans="1:24" ht="14.25">
      <c r="A1417" s="37"/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</row>
    <row r="1418" spans="1:24" ht="14.25">
      <c r="A1418" s="37"/>
      <c r="B1418" s="37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  <c r="Q1418" s="37"/>
      <c r="R1418" s="37"/>
      <c r="S1418" s="37"/>
      <c r="T1418" s="37"/>
      <c r="U1418" s="37"/>
      <c r="V1418" s="37"/>
      <c r="W1418" s="37"/>
      <c r="X1418" s="37"/>
    </row>
    <row r="1419" spans="1:24" ht="14.25">
      <c r="A1419" s="37"/>
      <c r="B1419" s="37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  <c r="Q1419" s="37"/>
      <c r="R1419" s="37"/>
      <c r="S1419" s="37"/>
      <c r="T1419" s="37"/>
      <c r="U1419" s="37"/>
      <c r="V1419" s="37"/>
      <c r="W1419" s="37"/>
      <c r="X1419" s="37"/>
    </row>
    <row r="1420" spans="1:24" ht="14.25">
      <c r="A1420" s="37"/>
      <c r="B1420" s="37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  <c r="Q1420" s="37"/>
      <c r="R1420" s="37"/>
      <c r="S1420" s="37"/>
      <c r="T1420" s="37"/>
      <c r="U1420" s="37"/>
      <c r="V1420" s="37"/>
      <c r="W1420" s="37"/>
      <c r="X1420" s="37"/>
    </row>
    <row r="1421" spans="1:24" ht="14.25">
      <c r="A1421" s="37"/>
      <c r="B1421" s="37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  <c r="Q1421" s="37"/>
      <c r="R1421" s="37"/>
      <c r="S1421" s="37"/>
      <c r="T1421" s="37"/>
      <c r="U1421" s="37"/>
      <c r="V1421" s="37"/>
      <c r="W1421" s="37"/>
      <c r="X1421" s="37"/>
    </row>
    <row r="1422" spans="1:24" ht="14.25">
      <c r="A1422" s="37"/>
      <c r="B1422" s="37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  <c r="Q1422" s="37"/>
      <c r="R1422" s="37"/>
      <c r="S1422" s="37"/>
      <c r="T1422" s="37"/>
      <c r="U1422" s="37"/>
      <c r="V1422" s="37"/>
      <c r="W1422" s="37"/>
      <c r="X1422" s="37"/>
    </row>
    <row r="1423" spans="1:24" ht="14.25">
      <c r="A1423" s="37"/>
      <c r="B1423" s="37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  <c r="V1423" s="37"/>
      <c r="W1423" s="37"/>
      <c r="X1423" s="37"/>
    </row>
    <row r="1424" spans="1:24" ht="14.25">
      <c r="A1424" s="37"/>
      <c r="B1424" s="37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  <c r="Q1424" s="37"/>
      <c r="R1424" s="37"/>
      <c r="S1424" s="37"/>
      <c r="T1424" s="37"/>
      <c r="U1424" s="37"/>
      <c r="V1424" s="37"/>
      <c r="W1424" s="37"/>
      <c r="X1424" s="37"/>
    </row>
    <row r="1425" spans="1:24" ht="14.25">
      <c r="A1425" s="37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</row>
    <row r="1426" spans="1:24" ht="14.25">
      <c r="A1426" s="37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</row>
    <row r="1427" spans="1:24" ht="14.25">
      <c r="A1427" s="37"/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</row>
    <row r="1428" spans="1:24" ht="14.25">
      <c r="A1428" s="37"/>
      <c r="B1428" s="37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  <c r="Q1428" s="37"/>
      <c r="R1428" s="37"/>
      <c r="S1428" s="37"/>
      <c r="T1428" s="37"/>
      <c r="U1428" s="37"/>
      <c r="V1428" s="37"/>
      <c r="W1428" s="37"/>
      <c r="X1428" s="37"/>
    </row>
    <row r="1429" spans="1:24" ht="14.25">
      <c r="A1429" s="37"/>
      <c r="B1429" s="37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  <c r="Q1429" s="37"/>
      <c r="R1429" s="37"/>
      <c r="S1429" s="37"/>
      <c r="T1429" s="37"/>
      <c r="U1429" s="37"/>
      <c r="V1429" s="37"/>
      <c r="W1429" s="37"/>
      <c r="X1429" s="37"/>
    </row>
    <row r="1430" spans="1:24" ht="14.25">
      <c r="A1430" s="37"/>
      <c r="B1430" s="37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  <c r="Q1430" s="37"/>
      <c r="R1430" s="37"/>
      <c r="S1430" s="37"/>
      <c r="T1430" s="37"/>
      <c r="U1430" s="37"/>
      <c r="V1430" s="37"/>
      <c r="W1430" s="37"/>
      <c r="X1430" s="37"/>
    </row>
    <row r="1431" spans="1:24" ht="14.25">
      <c r="A1431" s="37"/>
      <c r="B1431" s="37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  <c r="Q1431" s="37"/>
      <c r="R1431" s="37"/>
      <c r="S1431" s="37"/>
      <c r="T1431" s="37"/>
      <c r="U1431" s="37"/>
      <c r="V1431" s="37"/>
      <c r="W1431" s="37"/>
      <c r="X1431" s="37"/>
    </row>
    <row r="1432" spans="1:24" ht="14.25">
      <c r="A1432" s="37"/>
      <c r="B1432" s="37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  <c r="Q1432" s="37"/>
      <c r="R1432" s="37"/>
      <c r="S1432" s="37"/>
      <c r="T1432" s="37"/>
      <c r="U1432" s="37"/>
      <c r="V1432" s="37"/>
      <c r="W1432" s="37"/>
      <c r="X1432" s="37"/>
    </row>
    <row r="1433" spans="1:24" ht="14.25">
      <c r="A1433" s="37"/>
      <c r="B1433" s="37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  <c r="Q1433" s="37"/>
      <c r="R1433" s="37"/>
      <c r="S1433" s="37"/>
      <c r="T1433" s="37"/>
      <c r="U1433" s="37"/>
      <c r="V1433" s="37"/>
      <c r="W1433" s="37"/>
      <c r="X1433" s="37"/>
    </row>
    <row r="1434" spans="1:24" ht="14.25">
      <c r="A1434" s="37"/>
      <c r="B1434" s="37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  <c r="Q1434" s="37"/>
      <c r="R1434" s="37"/>
      <c r="S1434" s="37"/>
      <c r="T1434" s="37"/>
      <c r="U1434" s="37"/>
      <c r="V1434" s="37"/>
      <c r="W1434" s="37"/>
      <c r="X1434" s="37"/>
    </row>
    <row r="1435" spans="1:24" ht="14.25">
      <c r="A1435" s="37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</row>
    <row r="1436" spans="1:24" ht="14.25">
      <c r="A1436" s="37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</row>
    <row r="1437" spans="1:24" ht="14.25">
      <c r="A1437" s="37"/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</row>
    <row r="1438" spans="1:24" ht="14.25">
      <c r="A1438" s="37"/>
      <c r="B1438" s="37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  <c r="Q1438" s="37"/>
      <c r="R1438" s="37"/>
      <c r="S1438" s="37"/>
      <c r="T1438" s="37"/>
      <c r="U1438" s="37"/>
      <c r="V1438" s="37"/>
      <c r="W1438" s="37"/>
      <c r="X1438" s="37"/>
    </row>
    <row r="1439" spans="1:24" ht="14.25">
      <c r="A1439" s="37"/>
      <c r="B1439" s="37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37"/>
      <c r="X1439" s="37"/>
    </row>
    <row r="1440" spans="1:24" ht="14.25">
      <c r="A1440" s="37"/>
      <c r="B1440" s="37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  <c r="Q1440" s="37"/>
      <c r="R1440" s="37"/>
      <c r="S1440" s="37"/>
      <c r="T1440" s="37"/>
      <c r="U1440" s="37"/>
      <c r="V1440" s="37"/>
      <c r="W1440" s="37"/>
      <c r="X1440" s="37"/>
    </row>
    <row r="1441" spans="1:24" ht="14.25">
      <c r="A1441" s="37"/>
      <c r="B1441" s="37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37"/>
      <c r="X1441" s="37"/>
    </row>
    <row r="1442" spans="1:24" ht="14.25">
      <c r="A1442" s="37"/>
      <c r="B1442" s="37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W1442" s="37"/>
      <c r="X1442" s="37"/>
    </row>
    <row r="1443" spans="1:24" ht="14.25">
      <c r="A1443" s="37"/>
      <c r="B1443" s="37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  <c r="S1443" s="37"/>
      <c r="T1443" s="37"/>
      <c r="U1443" s="37"/>
      <c r="V1443" s="37"/>
      <c r="W1443" s="37"/>
      <c r="X1443" s="37"/>
    </row>
    <row r="1444" spans="1:24" ht="14.25">
      <c r="A1444" s="37"/>
      <c r="B1444" s="37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  <c r="Q1444" s="37"/>
      <c r="R1444" s="37"/>
      <c r="S1444" s="37"/>
      <c r="T1444" s="37"/>
      <c r="U1444" s="37"/>
      <c r="V1444" s="37"/>
      <c r="W1444" s="37"/>
      <c r="X1444" s="37"/>
    </row>
    <row r="1445" spans="1:24" ht="14.25">
      <c r="A1445" s="37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</row>
    <row r="1446" spans="1:24" ht="14.25">
      <c r="A1446" s="37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</row>
    <row r="1447" spans="1:24" ht="14.25">
      <c r="A1447" s="37"/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</row>
    <row r="1448" spans="1:24" ht="14.25">
      <c r="A1448" s="37"/>
      <c r="B1448" s="37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W1448" s="37"/>
      <c r="X1448" s="37"/>
    </row>
    <row r="1449" spans="1:24" ht="14.25">
      <c r="A1449" s="37"/>
      <c r="B1449" s="37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37"/>
      <c r="X1449" s="37"/>
    </row>
    <row r="1450" spans="1:24" ht="14.25">
      <c r="A1450" s="37"/>
      <c r="B1450" s="37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/>
      <c r="X1450" s="37"/>
    </row>
    <row r="1451" spans="1:24" ht="14.25">
      <c r="A1451" s="37"/>
      <c r="B1451" s="37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37"/>
      <c r="X1451" s="37"/>
    </row>
    <row r="1452" spans="1:24" ht="14.25">
      <c r="A1452" s="37"/>
      <c r="B1452" s="37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37"/>
      <c r="X1452" s="37"/>
    </row>
    <row r="1453" spans="1:24" ht="14.25">
      <c r="A1453" s="37"/>
      <c r="B1453" s="37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/>
      <c r="X1453" s="37"/>
    </row>
    <row r="1454" spans="1:24" ht="14.25">
      <c r="A1454" s="37"/>
      <c r="B1454" s="37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  <c r="Q1454" s="37"/>
      <c r="R1454" s="37"/>
      <c r="S1454" s="37"/>
      <c r="T1454" s="37"/>
      <c r="U1454" s="37"/>
      <c r="V1454" s="37"/>
      <c r="W1454" s="37"/>
      <c r="X1454" s="37"/>
    </row>
    <row r="1455" spans="1:24" ht="14.25">
      <c r="A1455" s="37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</row>
    <row r="1456" spans="1:24" ht="14.25">
      <c r="A1456" s="37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</row>
    <row r="1457" spans="1:24" ht="14.25">
      <c r="A1457" s="37"/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</row>
    <row r="1458" spans="1:24" ht="14.25">
      <c r="A1458" s="37"/>
      <c r="B1458" s="37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/>
      <c r="X1458" s="37"/>
    </row>
    <row r="1459" spans="1:24" ht="14.25">
      <c r="A1459" s="37"/>
      <c r="B1459" s="37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X1459" s="37"/>
    </row>
    <row r="1460" spans="1:24" ht="14.25">
      <c r="A1460" s="37"/>
      <c r="B1460" s="37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37"/>
      <c r="X1460" s="37"/>
    </row>
    <row r="1461" spans="1:24" ht="14.25">
      <c r="A1461" s="37"/>
      <c r="B1461" s="37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X1461" s="37"/>
    </row>
    <row r="1462" spans="1:24" ht="14.25">
      <c r="A1462" s="37"/>
      <c r="B1462" s="37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/>
      <c r="X1462" s="37"/>
    </row>
    <row r="1463" spans="1:24" ht="14.25">
      <c r="A1463" s="37"/>
      <c r="B1463" s="37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W1463" s="37"/>
      <c r="X1463" s="37"/>
    </row>
    <row r="1464" spans="1:24" ht="14.25">
      <c r="A1464" s="37"/>
      <c r="B1464" s="37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  <c r="Q1464" s="37"/>
      <c r="R1464" s="37"/>
      <c r="S1464" s="37"/>
      <c r="T1464" s="37"/>
      <c r="U1464" s="37"/>
      <c r="V1464" s="37"/>
      <c r="W1464" s="37"/>
      <c r="X1464" s="37"/>
    </row>
    <row r="1465" spans="1:24" ht="14.25">
      <c r="A1465" s="37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</row>
    <row r="1466" spans="1:24" ht="14.25">
      <c r="A1466" s="37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</row>
    <row r="1467" spans="1:24" ht="14.25">
      <c r="A1467" s="37"/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</row>
    <row r="1468" spans="1:24" ht="14.25">
      <c r="A1468" s="37"/>
      <c r="B1468" s="37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  <c r="Q1468" s="37"/>
      <c r="R1468" s="37"/>
      <c r="S1468" s="37"/>
      <c r="T1468" s="37"/>
      <c r="U1468" s="37"/>
      <c r="V1468" s="37"/>
      <c r="W1468" s="37"/>
      <c r="X1468" s="37"/>
    </row>
    <row r="1469" spans="1:24" ht="14.25">
      <c r="A1469" s="37"/>
      <c r="B1469" s="37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  <c r="Q1469" s="37"/>
      <c r="R1469" s="37"/>
      <c r="S1469" s="37"/>
      <c r="T1469" s="37"/>
      <c r="U1469" s="37"/>
      <c r="V1469" s="37"/>
      <c r="W1469" s="37"/>
      <c r="X1469" s="37"/>
    </row>
    <row r="1470" spans="1:24" ht="14.25">
      <c r="A1470" s="37"/>
      <c r="B1470" s="37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  <c r="Q1470" s="37"/>
      <c r="R1470" s="37"/>
      <c r="S1470" s="37"/>
      <c r="T1470" s="37"/>
      <c r="U1470" s="37"/>
      <c r="V1470" s="37"/>
      <c r="W1470" s="37"/>
      <c r="X1470" s="37"/>
    </row>
    <row r="1471" spans="1:24" ht="14.25">
      <c r="A1471" s="37"/>
      <c r="B1471" s="37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W1471" s="37"/>
      <c r="X1471" s="37"/>
    </row>
    <row r="1472" spans="1:24" ht="14.25">
      <c r="A1472" s="37"/>
      <c r="B1472" s="37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W1472" s="37"/>
      <c r="X1472" s="37"/>
    </row>
    <row r="1473" spans="1:24" ht="14.25">
      <c r="A1473" s="37"/>
      <c r="B1473" s="37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X1473" s="37"/>
    </row>
    <row r="1474" spans="1:24" ht="14.25">
      <c r="A1474" s="37"/>
      <c r="B1474" s="37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  <c r="Q1474" s="37"/>
      <c r="R1474" s="37"/>
      <c r="S1474" s="37"/>
      <c r="T1474" s="37"/>
      <c r="U1474" s="37"/>
      <c r="V1474" s="37"/>
      <c r="W1474" s="37"/>
      <c r="X1474" s="37"/>
    </row>
    <row r="1475" spans="1:24" ht="14.25">
      <c r="A1475" s="37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</row>
    <row r="1476" spans="1:24" ht="14.25">
      <c r="A1476" s="37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</row>
    <row r="1477" spans="1:24" ht="14.25">
      <c r="A1477" s="37"/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</row>
    <row r="1478" spans="1:24" ht="14.25">
      <c r="A1478" s="37"/>
      <c r="B1478" s="37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W1478" s="37"/>
      <c r="X1478" s="37"/>
    </row>
    <row r="1479" spans="1:24" ht="14.25">
      <c r="A1479" s="37"/>
      <c r="B1479" s="37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  <c r="Q1479" s="37"/>
      <c r="R1479" s="37"/>
      <c r="S1479" s="37"/>
      <c r="T1479" s="37"/>
      <c r="U1479" s="37"/>
      <c r="V1479" s="37"/>
      <c r="W1479" s="37"/>
      <c r="X1479" s="37"/>
    </row>
    <row r="1480" spans="1:24" ht="14.25">
      <c r="A1480" s="37"/>
      <c r="B1480" s="37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  <c r="Q1480" s="37"/>
      <c r="R1480" s="37"/>
      <c r="S1480" s="37"/>
      <c r="T1480" s="37"/>
      <c r="U1480" s="37"/>
      <c r="V1480" s="37"/>
      <c r="W1480" s="37"/>
      <c r="X1480" s="37"/>
    </row>
    <row r="1481" spans="1:24" ht="14.25">
      <c r="A1481" s="37"/>
      <c r="B1481" s="37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/>
      <c r="X1481" s="37"/>
    </row>
    <row r="1482" spans="1:24" ht="14.25">
      <c r="A1482" s="37"/>
      <c r="B1482" s="37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37"/>
      <c r="X1482" s="37"/>
    </row>
    <row r="1483" spans="1:24" ht="14.25">
      <c r="A1483" s="37"/>
      <c r="B1483" s="37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/>
      <c r="X1483" s="37"/>
    </row>
    <row r="1484" spans="1:24" ht="14.25">
      <c r="A1484" s="37"/>
      <c r="B1484" s="37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  <c r="V1484" s="37"/>
      <c r="W1484" s="37"/>
      <c r="X1484" s="37"/>
    </row>
    <row r="1485" spans="1:24" ht="14.25">
      <c r="A1485" s="37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</row>
    <row r="1486" spans="1:24" ht="14.25">
      <c r="A1486" s="37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</row>
    <row r="1487" spans="1:24" ht="14.25">
      <c r="A1487" s="37"/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</row>
    <row r="1488" spans="1:24" ht="14.25">
      <c r="A1488" s="37"/>
      <c r="B1488" s="37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</row>
    <row r="1489" spans="1:24" ht="14.25">
      <c r="A1489" s="37"/>
      <c r="B1489" s="37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</row>
    <row r="1490" spans="1:24" ht="14.25">
      <c r="A1490" s="37"/>
      <c r="B1490" s="37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</row>
    <row r="1491" spans="1:24" ht="14.25">
      <c r="A1491" s="37"/>
      <c r="B1491" s="37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</row>
    <row r="1492" spans="1:24" ht="14.25">
      <c r="A1492" s="37"/>
      <c r="B1492" s="37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</row>
    <row r="1493" spans="1:24" ht="14.25">
      <c r="A1493" s="37"/>
      <c r="B1493" s="37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</row>
    <row r="1494" spans="1:24" ht="14.25">
      <c r="A1494" s="37"/>
      <c r="B1494" s="37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W1494" s="37"/>
      <c r="X1494" s="37"/>
    </row>
    <row r="1495" spans="1:24" ht="14.25">
      <c r="A1495" s="37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</row>
    <row r="1496" spans="1:24" ht="14.25">
      <c r="A1496" s="37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</row>
    <row r="1497" spans="1:24" ht="14.25">
      <c r="A1497" s="37"/>
      <c r="B1497" s="37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</row>
    <row r="1498" spans="1:24" ht="14.25">
      <c r="A1498" s="37"/>
      <c r="B1498" s="37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</row>
    <row r="1499" spans="1:24" ht="14.25">
      <c r="A1499" s="37"/>
      <c r="B1499" s="37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</row>
    <row r="1500" spans="1:24" ht="14.25">
      <c r="A1500" s="37"/>
      <c r="B1500" s="37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</row>
    <row r="1501" spans="1:24" ht="14.25">
      <c r="A1501" s="37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</row>
    <row r="1502" spans="1:24" ht="14.25">
      <c r="A1502" s="37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</row>
    <row r="1503" spans="1:24" ht="14.25">
      <c r="A1503" s="37"/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</row>
    <row r="1504" spans="1:24" ht="14.25">
      <c r="A1504" s="37"/>
      <c r="B1504" s="37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/>
      <c r="X1504" s="37"/>
    </row>
    <row r="1505" spans="1:24" ht="14.25">
      <c r="A1505" s="37"/>
      <c r="B1505" s="37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/>
      <c r="X1505" s="37"/>
    </row>
    <row r="1506" spans="1:24" ht="14.25">
      <c r="A1506" s="37"/>
      <c r="B1506" s="37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W1506" s="37"/>
      <c r="X1506" s="37"/>
    </row>
    <row r="1507" spans="1:24" ht="14.25">
      <c r="A1507" s="37"/>
      <c r="B1507" s="37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37"/>
      <c r="X1507" s="37"/>
    </row>
    <row r="1508" spans="1:24" ht="14.25">
      <c r="A1508" s="37"/>
      <c r="B1508" s="37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  <c r="V1508" s="37"/>
      <c r="W1508" s="37"/>
      <c r="X1508" s="37"/>
    </row>
    <row r="1509" spans="1:24" ht="14.25">
      <c r="A1509" s="37"/>
      <c r="B1509" s="37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37"/>
      <c r="X1509" s="37"/>
    </row>
    <row r="1510" spans="1:24" ht="14.25">
      <c r="A1510" s="37"/>
      <c r="B1510" s="37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W1510" s="37"/>
      <c r="X1510" s="37"/>
    </row>
    <row r="1511" spans="1:24" ht="14.25">
      <c r="A1511" s="37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</row>
    <row r="1512" spans="1:24" ht="14.25">
      <c r="A1512" s="37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</row>
    <row r="1513" spans="1:24" ht="14.25">
      <c r="A1513" s="37"/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</row>
    <row r="1514" spans="1:24" ht="14.25">
      <c r="A1514" s="37"/>
      <c r="B1514" s="37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  <c r="Q1514" s="37"/>
      <c r="R1514" s="37"/>
      <c r="S1514" s="37"/>
      <c r="T1514" s="37"/>
      <c r="U1514" s="37"/>
      <c r="V1514" s="37"/>
      <c r="W1514" s="37"/>
      <c r="X1514" s="37"/>
    </row>
    <row r="1515" spans="1:24" ht="14.25">
      <c r="A1515" s="37"/>
      <c r="B1515" s="37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  <c r="Q1515" s="37"/>
      <c r="R1515" s="37"/>
      <c r="S1515" s="37"/>
      <c r="T1515" s="37"/>
      <c r="U1515" s="37"/>
      <c r="V1515" s="37"/>
      <c r="W1515" s="37"/>
      <c r="X1515" s="37"/>
    </row>
    <row r="1516" spans="1:24" ht="14.25">
      <c r="A1516" s="37"/>
      <c r="B1516" s="37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/>
      <c r="X1516" s="37"/>
    </row>
    <row r="1517" spans="1:24" ht="14.25">
      <c r="A1517" s="37"/>
      <c r="B1517" s="37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37"/>
      <c r="X1517" s="37"/>
    </row>
    <row r="1518" spans="1:24" ht="14.25">
      <c r="A1518" s="37"/>
      <c r="B1518" s="37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37"/>
      <c r="X1518" s="37"/>
    </row>
    <row r="1519" spans="1:24" ht="14.25">
      <c r="A1519" s="37"/>
      <c r="B1519" s="37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37"/>
      <c r="X1519" s="37"/>
    </row>
    <row r="1520" spans="1:24" ht="14.25">
      <c r="A1520" s="37"/>
      <c r="B1520" s="37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W1520" s="37"/>
      <c r="X1520" s="37"/>
    </row>
    <row r="1521" spans="1:24" ht="14.25">
      <c r="A1521" s="37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</row>
    <row r="1522" spans="1:24" ht="14.25">
      <c r="A1522" s="37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</row>
    <row r="1523" spans="1:24" ht="14.25">
      <c r="A1523" s="37"/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</row>
    <row r="1524" spans="1:24" ht="14.25">
      <c r="A1524" s="37"/>
      <c r="B1524" s="37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37"/>
      <c r="X1524" s="37"/>
    </row>
    <row r="1525" spans="1:24" ht="14.25">
      <c r="A1525" s="37"/>
      <c r="B1525" s="37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W1525" s="37"/>
      <c r="X1525" s="37"/>
    </row>
    <row r="1526" spans="1:24" ht="14.25">
      <c r="A1526" s="37"/>
      <c r="B1526" s="37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</row>
    <row r="1527" spans="1:24" ht="14.25">
      <c r="A1527" s="37"/>
      <c r="B1527" s="37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/>
      <c r="X1527" s="37"/>
    </row>
    <row r="1528" spans="1:24" ht="14.25">
      <c r="A1528" s="37"/>
      <c r="B1528" s="37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37"/>
      <c r="X1528" s="37"/>
    </row>
    <row r="1529" spans="1:24" ht="14.25">
      <c r="A1529" s="37"/>
      <c r="B1529" s="37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/>
      <c r="X1529" s="37"/>
    </row>
    <row r="1530" spans="1:24" ht="14.25">
      <c r="A1530" s="37"/>
      <c r="B1530" s="37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37"/>
      <c r="X1530" s="37"/>
    </row>
    <row r="1531" spans="1:24" ht="14.25">
      <c r="A1531" s="37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</row>
    <row r="1532" spans="1:24" ht="14.25">
      <c r="A1532" s="37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</row>
    <row r="1533" spans="1:24" ht="14.25">
      <c r="A1533" s="37"/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</row>
    <row r="1534" spans="1:24" ht="14.25">
      <c r="A1534" s="37"/>
      <c r="B1534" s="37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/>
      <c r="X1534" s="37"/>
    </row>
    <row r="1535" spans="1:24" ht="14.25">
      <c r="A1535" s="37"/>
      <c r="B1535" s="37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X1535" s="37"/>
    </row>
    <row r="1536" spans="1:24" ht="14.25">
      <c r="A1536" s="37"/>
      <c r="B1536" s="37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/>
      <c r="X1536" s="37"/>
    </row>
    <row r="1537" spans="1:24" ht="14.25">
      <c r="A1537" s="37"/>
      <c r="B1537" s="37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/>
      <c r="X1537" s="37"/>
    </row>
    <row r="1538" spans="1:24" ht="14.25">
      <c r="A1538" s="37"/>
      <c r="B1538" s="37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W1538" s="37"/>
      <c r="X1538" s="37"/>
    </row>
    <row r="1539" spans="1:24" ht="14.25">
      <c r="A1539" s="37"/>
      <c r="B1539" s="37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  <c r="S1539" s="37"/>
      <c r="T1539" s="37"/>
      <c r="U1539" s="37"/>
      <c r="V1539" s="37"/>
      <c r="W1539" s="37"/>
      <c r="X1539" s="37"/>
    </row>
    <row r="1540" spans="1:24" ht="14.25">
      <c r="A1540" s="37"/>
      <c r="B1540" s="37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W1540" s="37"/>
      <c r="X1540" s="37"/>
    </row>
    <row r="1541" spans="1:24" ht="14.25">
      <c r="A1541" s="37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</row>
    <row r="1542" spans="1:24" ht="14.25">
      <c r="A1542" s="37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</row>
    <row r="1543" spans="1:24" ht="14.25">
      <c r="A1543" s="37"/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</row>
    <row r="1544" spans="1:24" ht="14.25">
      <c r="A1544" s="37"/>
      <c r="B1544" s="37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37"/>
      <c r="X1544" s="37"/>
    </row>
    <row r="1545" spans="1:24" ht="14.25">
      <c r="A1545" s="37"/>
      <c r="B1545" s="37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W1545" s="37"/>
      <c r="X1545" s="37"/>
    </row>
    <row r="1546" spans="1:24" ht="14.25">
      <c r="A1546" s="37"/>
      <c r="B1546" s="37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X1546" s="37"/>
    </row>
    <row r="1547" spans="1:24" ht="14.25">
      <c r="A1547" s="37"/>
      <c r="B1547" s="37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37"/>
      <c r="X1547" s="37"/>
    </row>
    <row r="1548" spans="1:24" ht="14.25">
      <c r="A1548" s="37"/>
      <c r="B1548" s="37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/>
      <c r="X1548" s="37"/>
    </row>
    <row r="1549" spans="1:24" ht="14.25">
      <c r="A1549" s="37"/>
      <c r="B1549" s="37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37"/>
      <c r="X1549" s="37"/>
    </row>
    <row r="1550" spans="1:24" ht="14.25">
      <c r="A1550" s="37"/>
      <c r="B1550" s="37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37"/>
      <c r="X1550" s="37"/>
    </row>
    <row r="1551" spans="1:24" ht="14.25">
      <c r="A1551" s="37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</row>
    <row r="1552" spans="1:24" ht="14.25">
      <c r="A1552" s="37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</row>
    <row r="1553" spans="1:24" ht="14.25">
      <c r="A1553" s="37"/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</row>
    <row r="1554" spans="1:24" ht="14.25">
      <c r="A1554" s="37"/>
      <c r="B1554" s="37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/>
      <c r="X1554" s="37"/>
    </row>
    <row r="1555" spans="1:24" ht="14.25">
      <c r="A1555" s="37"/>
      <c r="B1555" s="37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/>
      <c r="X1555" s="37"/>
    </row>
    <row r="1556" spans="1:24" ht="14.25">
      <c r="A1556" s="37"/>
      <c r="B1556" s="37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X1556" s="37"/>
    </row>
    <row r="1557" spans="1:24" ht="14.25">
      <c r="A1557" s="37"/>
      <c r="B1557" s="37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37"/>
      <c r="X1557" s="37"/>
    </row>
    <row r="1558" spans="1:24" ht="14.25">
      <c r="A1558" s="37"/>
      <c r="B1558" s="37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  <c r="Q1558" s="37"/>
      <c r="R1558" s="37"/>
      <c r="S1558" s="37"/>
      <c r="T1558" s="37"/>
      <c r="U1558" s="37"/>
      <c r="V1558" s="37"/>
      <c r="W1558" s="37"/>
      <c r="X1558" s="37"/>
    </row>
    <row r="1559" spans="1:24" ht="14.25">
      <c r="A1559" s="37"/>
      <c r="B1559" s="37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  <c r="V1559" s="37"/>
      <c r="W1559" s="37"/>
      <c r="X1559" s="37"/>
    </row>
    <row r="1560" spans="1:24" ht="14.25">
      <c r="A1560" s="37"/>
      <c r="B1560" s="37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  <c r="V1560" s="37"/>
      <c r="W1560" s="37"/>
      <c r="X1560" s="37"/>
    </row>
    <row r="1561" spans="1:24" ht="14.25">
      <c r="A1561" s="37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</row>
    <row r="1562" spans="1:24" ht="14.25">
      <c r="A1562" s="37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</row>
    <row r="1563" spans="1:24" ht="14.25">
      <c r="A1563" s="37"/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</row>
    <row r="1564" spans="1:24" ht="14.25">
      <c r="A1564" s="37"/>
      <c r="B1564" s="37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/>
      <c r="X1564" s="37"/>
    </row>
    <row r="1565" spans="1:24" ht="14.25">
      <c r="A1565" s="37"/>
      <c r="B1565" s="37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W1565" s="37"/>
      <c r="X1565" s="37"/>
    </row>
    <row r="1566" spans="1:24" ht="14.25">
      <c r="A1566" s="37"/>
      <c r="B1566" s="37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37"/>
      <c r="X1566" s="37"/>
    </row>
    <row r="1567" spans="1:24" ht="14.25">
      <c r="A1567" s="37"/>
      <c r="B1567" s="37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/>
      <c r="X1567" s="37"/>
    </row>
    <row r="1568" spans="1:24" ht="14.25">
      <c r="A1568" s="37"/>
      <c r="B1568" s="37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37"/>
      <c r="X1568" s="37"/>
    </row>
    <row r="1569" spans="1:24" ht="14.25">
      <c r="A1569" s="37"/>
      <c r="B1569" s="37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W1569" s="37"/>
      <c r="X1569" s="37"/>
    </row>
    <row r="1570" spans="1:24" ht="14.25">
      <c r="A1570" s="37"/>
      <c r="B1570" s="37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W1570" s="37"/>
      <c r="X1570" s="37"/>
    </row>
    <row r="1571" spans="1:24" ht="14.25">
      <c r="A1571" s="37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</row>
    <row r="1572" spans="1:24" ht="14.25">
      <c r="A1572" s="37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</row>
    <row r="1573" spans="1:24" ht="14.25">
      <c r="A1573" s="37"/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</row>
    <row r="1574" spans="1:24" ht="14.25">
      <c r="A1574" s="37"/>
      <c r="B1574" s="37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37"/>
      <c r="X1574" s="37"/>
    </row>
    <row r="1575" spans="1:24" ht="14.25">
      <c r="A1575" s="37"/>
      <c r="B1575" s="37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W1575" s="37"/>
      <c r="X1575" s="37"/>
    </row>
    <row r="1576" spans="1:24" ht="14.25">
      <c r="A1576" s="37"/>
      <c r="B1576" s="37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7"/>
      <c r="X1576" s="37"/>
    </row>
    <row r="1577" spans="1:24" ht="14.25">
      <c r="A1577" s="37"/>
      <c r="B1577" s="37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37"/>
      <c r="X1577" s="37"/>
    </row>
    <row r="1578" spans="1:24" ht="14.25">
      <c r="A1578" s="37"/>
      <c r="B1578" s="37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  <c r="Q1578" s="37"/>
      <c r="R1578" s="37"/>
      <c r="S1578" s="37"/>
      <c r="T1578" s="37"/>
      <c r="U1578" s="37"/>
      <c r="V1578" s="37"/>
      <c r="W1578" s="37"/>
      <c r="X1578" s="37"/>
    </row>
    <row r="1579" spans="1:24" ht="14.25">
      <c r="A1579" s="37"/>
      <c r="B1579" s="37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37"/>
      <c r="X1579" s="37"/>
    </row>
    <row r="1580" spans="1:24" ht="14.25">
      <c r="A1580" s="37"/>
      <c r="B1580" s="37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37"/>
      <c r="X1580" s="37"/>
    </row>
    <row r="1581" spans="1:24" ht="14.25">
      <c r="A1581" s="37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</row>
    <row r="1582" spans="1:24" ht="14.25">
      <c r="A1582" s="37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</row>
    <row r="1583" spans="1:24" ht="14.25">
      <c r="A1583" s="37"/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</row>
    <row r="1584" spans="1:24" ht="14.25">
      <c r="A1584" s="37"/>
      <c r="B1584" s="37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37"/>
      <c r="X1584" s="37"/>
    </row>
    <row r="1585" spans="1:24" ht="14.25">
      <c r="A1585" s="37"/>
      <c r="B1585" s="37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37"/>
      <c r="X1585" s="37"/>
    </row>
    <row r="1586" spans="1:24" ht="14.25">
      <c r="A1586" s="37"/>
      <c r="B1586" s="37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/>
      <c r="X1586" s="37"/>
    </row>
    <row r="1587" spans="1:24" ht="14.25">
      <c r="A1587" s="37"/>
      <c r="B1587" s="37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/>
      <c r="X1587" s="37"/>
    </row>
    <row r="1588" spans="1:24" ht="14.25">
      <c r="A1588" s="37"/>
      <c r="B1588" s="37"/>
      <c r="C1588" s="37"/>
      <c r="D1588" s="37"/>
      <c r="E1588" s="37"/>
      <c r="F1588" s="37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W1588" s="37"/>
      <c r="X1588" s="37"/>
    </row>
    <row r="1589" spans="1:24" ht="14.25">
      <c r="A1589" s="37"/>
      <c r="B1589" s="37"/>
      <c r="C1589" s="37"/>
      <c r="D1589" s="37"/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  <c r="S1589" s="37"/>
      <c r="T1589" s="37"/>
      <c r="U1589" s="37"/>
      <c r="V1589" s="37"/>
      <c r="W1589" s="37"/>
      <c r="X1589" s="37"/>
    </row>
    <row r="1590" spans="1:24" ht="14.25">
      <c r="A1590" s="37"/>
      <c r="B1590" s="37"/>
      <c r="C1590" s="37"/>
      <c r="D1590" s="37"/>
      <c r="E1590" s="37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  <c r="S1590" s="37"/>
      <c r="T1590" s="37"/>
      <c r="U1590" s="37"/>
      <c r="V1590" s="37"/>
      <c r="W1590" s="37"/>
      <c r="X1590" s="37"/>
    </row>
    <row r="1591" spans="1:24" ht="14.25">
      <c r="A1591" s="37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</row>
    <row r="1592" spans="1:24" ht="14.25">
      <c r="A1592" s="37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</row>
    <row r="1593" spans="1:24" ht="14.25">
      <c r="A1593" s="37"/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</row>
    <row r="1594" spans="1:24" ht="14.25">
      <c r="A1594" s="37"/>
      <c r="B1594" s="37"/>
      <c r="C1594" s="37"/>
      <c r="D1594" s="37"/>
      <c r="E1594" s="37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W1594" s="37"/>
      <c r="X1594" s="37"/>
    </row>
    <row r="1595" spans="1:24" ht="14.25">
      <c r="A1595" s="37"/>
      <c r="B1595" s="37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  <c r="S1595" s="37"/>
      <c r="T1595" s="37"/>
      <c r="U1595" s="37"/>
      <c r="V1595" s="37"/>
      <c r="W1595" s="37"/>
      <c r="X1595" s="37"/>
    </row>
    <row r="1596" spans="1:24" ht="14.25">
      <c r="A1596" s="37"/>
      <c r="B1596" s="37"/>
      <c r="C1596" s="37"/>
      <c r="D1596" s="37"/>
      <c r="E1596" s="37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W1596" s="37"/>
      <c r="X1596" s="37"/>
    </row>
    <row r="1597" spans="1:24" ht="14.25">
      <c r="A1597" s="37"/>
      <c r="B1597" s="37"/>
      <c r="C1597" s="37"/>
      <c r="D1597" s="37"/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W1597" s="37"/>
      <c r="X1597" s="37"/>
    </row>
    <row r="1598" spans="1:24" ht="14.25">
      <c r="A1598" s="37"/>
      <c r="B1598" s="37"/>
      <c r="C1598" s="37"/>
      <c r="D1598" s="37"/>
      <c r="E1598" s="37"/>
      <c r="F1598" s="37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  <c r="Q1598" s="37"/>
      <c r="R1598" s="37"/>
      <c r="S1598" s="37"/>
      <c r="T1598" s="37"/>
      <c r="U1598" s="37"/>
      <c r="V1598" s="37"/>
      <c r="W1598" s="37"/>
      <c r="X1598" s="37"/>
    </row>
    <row r="1599" spans="1:24" ht="14.25">
      <c r="A1599" s="37"/>
      <c r="B1599" s="37"/>
      <c r="C1599" s="37"/>
      <c r="D1599" s="37"/>
      <c r="E1599" s="37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  <c r="Q1599" s="37"/>
      <c r="R1599" s="37"/>
      <c r="S1599" s="37"/>
      <c r="T1599" s="37"/>
      <c r="U1599" s="37"/>
      <c r="V1599" s="37"/>
      <c r="W1599" s="37"/>
      <c r="X1599" s="37"/>
    </row>
    <row r="1600" spans="1:24" ht="14.25">
      <c r="A1600" s="37"/>
      <c r="B1600" s="37"/>
      <c r="C1600" s="37"/>
      <c r="D1600" s="37"/>
      <c r="E1600" s="37"/>
      <c r="F1600" s="37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W1600" s="37"/>
      <c r="X1600" s="37"/>
    </row>
    <row r="1601" spans="1:24" ht="14.25">
      <c r="A1601" s="37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</row>
    <row r="1602" spans="1:24" ht="14.25">
      <c r="A1602" s="37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</row>
    <row r="1603" spans="1:24" ht="14.25">
      <c r="A1603" s="37"/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</row>
    <row r="1604" spans="1:24" ht="14.25">
      <c r="A1604" s="37"/>
      <c r="B1604" s="37"/>
      <c r="C1604" s="37"/>
      <c r="D1604" s="37"/>
      <c r="E1604" s="37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W1604" s="37"/>
      <c r="X1604" s="37"/>
    </row>
    <row r="1605" spans="1:24" ht="14.25">
      <c r="A1605" s="37"/>
      <c r="B1605" s="37"/>
      <c r="C1605" s="37"/>
      <c r="D1605" s="37"/>
      <c r="E1605" s="37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W1605" s="37"/>
      <c r="X1605" s="37"/>
    </row>
    <row r="1606" spans="1:24" ht="14.25">
      <c r="A1606" s="37"/>
      <c r="B1606" s="37"/>
      <c r="C1606" s="37"/>
      <c r="D1606" s="37"/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  <c r="Q1606" s="37"/>
      <c r="R1606" s="37"/>
      <c r="S1606" s="37"/>
      <c r="T1606" s="37"/>
      <c r="U1606" s="37"/>
      <c r="V1606" s="37"/>
      <c r="W1606" s="37"/>
      <c r="X1606" s="37"/>
    </row>
    <row r="1607" spans="1:24" ht="14.25">
      <c r="A1607" s="37"/>
      <c r="B1607" s="37"/>
      <c r="C1607" s="37"/>
      <c r="D1607" s="37"/>
      <c r="E1607" s="37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W1607" s="37"/>
      <c r="X1607" s="37"/>
    </row>
    <row r="1608" spans="1:24" ht="14.25">
      <c r="A1608" s="37"/>
      <c r="B1608" s="37"/>
      <c r="C1608" s="37"/>
      <c r="D1608" s="37"/>
      <c r="E1608" s="37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  <c r="Q1608" s="37"/>
      <c r="R1608" s="37"/>
      <c r="S1608" s="37"/>
      <c r="T1608" s="37"/>
      <c r="U1608" s="37"/>
      <c r="V1608" s="37"/>
      <c r="W1608" s="37"/>
      <c r="X1608" s="37"/>
    </row>
    <row r="1609" spans="1:24" ht="14.25">
      <c r="A1609" s="37"/>
      <c r="B1609" s="37"/>
      <c r="C1609" s="37"/>
      <c r="D1609" s="37"/>
      <c r="E1609" s="37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  <c r="Q1609" s="37"/>
      <c r="R1609" s="37"/>
      <c r="S1609" s="37"/>
      <c r="T1609" s="37"/>
      <c r="U1609" s="37"/>
      <c r="V1609" s="37"/>
      <c r="W1609" s="37"/>
      <c r="X1609" s="37"/>
    </row>
    <row r="1610" spans="1:24" ht="14.25">
      <c r="A1610" s="37"/>
      <c r="B1610" s="37"/>
      <c r="C1610" s="37"/>
      <c r="D1610" s="37"/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  <c r="Q1610" s="37"/>
      <c r="R1610" s="37"/>
      <c r="S1610" s="37"/>
      <c r="T1610" s="37"/>
      <c r="U1610" s="37"/>
      <c r="V1610" s="37"/>
      <c r="W1610" s="37"/>
      <c r="X1610" s="37"/>
    </row>
    <row r="1611" spans="1:24" ht="14.25">
      <c r="A1611" s="37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</row>
    <row r="1612" spans="1:24" ht="14.25">
      <c r="A1612" s="37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</row>
    <row r="1613" spans="1:24" ht="14.25">
      <c r="A1613" s="37"/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</row>
    <row r="1614" spans="1:24" ht="14.25">
      <c r="A1614" s="37"/>
      <c r="B1614" s="37"/>
      <c r="C1614" s="37"/>
      <c r="D1614" s="37"/>
      <c r="E1614" s="37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  <c r="Q1614" s="37"/>
      <c r="R1614" s="37"/>
      <c r="S1614" s="37"/>
      <c r="T1614" s="37"/>
      <c r="U1614" s="37"/>
      <c r="V1614" s="37"/>
      <c r="W1614" s="37"/>
      <c r="X1614" s="37"/>
    </row>
    <row r="1615" spans="1:24" ht="14.25">
      <c r="A1615" s="37"/>
      <c r="B1615" s="37"/>
      <c r="C1615" s="37"/>
      <c r="D1615" s="37"/>
      <c r="E1615" s="37"/>
      <c r="F1615" s="37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  <c r="Q1615" s="37"/>
      <c r="R1615" s="37"/>
      <c r="S1615" s="37"/>
      <c r="T1615" s="37"/>
      <c r="U1615" s="37"/>
      <c r="V1615" s="37"/>
      <c r="W1615" s="37"/>
      <c r="X1615" s="37"/>
    </row>
    <row r="1616" spans="1:24" ht="14.25">
      <c r="A1616" s="37"/>
      <c r="B1616" s="37"/>
      <c r="C1616" s="37"/>
      <c r="D1616" s="37"/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  <c r="Q1616" s="37"/>
      <c r="R1616" s="37"/>
      <c r="S1616" s="37"/>
      <c r="T1616" s="37"/>
      <c r="U1616" s="37"/>
      <c r="V1616" s="37"/>
      <c r="W1616" s="37"/>
      <c r="X1616" s="37"/>
    </row>
    <row r="1617" spans="1:24" ht="14.25">
      <c r="A1617" s="37"/>
      <c r="B1617" s="37"/>
      <c r="C1617" s="37"/>
      <c r="D1617" s="37"/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37"/>
      <c r="X1617" s="37"/>
    </row>
    <row r="1618" spans="1:24" ht="14.25">
      <c r="A1618" s="37"/>
      <c r="B1618" s="37"/>
      <c r="C1618" s="37"/>
      <c r="D1618" s="37"/>
      <c r="E1618" s="37"/>
      <c r="F1618" s="37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W1618" s="37"/>
      <c r="X1618" s="37"/>
    </row>
    <row r="1619" spans="1:24" ht="14.25">
      <c r="A1619" s="37"/>
      <c r="B1619" s="37"/>
      <c r="C1619" s="37"/>
      <c r="D1619" s="37"/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  <c r="S1619" s="37"/>
      <c r="T1619" s="37"/>
      <c r="U1619" s="37"/>
      <c r="V1619" s="37"/>
      <c r="W1619" s="37"/>
      <c r="X1619" s="37"/>
    </row>
    <row r="1620" spans="1:24" ht="14.25">
      <c r="A1620" s="37"/>
      <c r="B1620" s="37"/>
      <c r="C1620" s="37"/>
      <c r="D1620" s="37"/>
      <c r="E1620" s="37"/>
      <c r="F1620" s="37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W1620" s="37"/>
      <c r="X1620" s="37"/>
    </row>
    <row r="1621" spans="1:24" ht="14.25">
      <c r="A1621" s="37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</row>
    <row r="1622" spans="1:24" ht="14.25">
      <c r="A1622" s="37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</row>
    <row r="1623" spans="1:24" ht="14.25">
      <c r="A1623" s="37"/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</row>
    <row r="1624" spans="1:24" ht="14.25">
      <c r="A1624" s="37"/>
      <c r="B1624" s="37"/>
      <c r="C1624" s="37"/>
      <c r="D1624" s="37"/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  <c r="S1624" s="37"/>
      <c r="T1624" s="37"/>
      <c r="U1624" s="37"/>
      <c r="V1624" s="37"/>
      <c r="W1624" s="37"/>
      <c r="X1624" s="37"/>
    </row>
    <row r="1625" spans="1:24" ht="14.25">
      <c r="A1625" s="37"/>
      <c r="B1625" s="37"/>
      <c r="C1625" s="37"/>
      <c r="D1625" s="37"/>
      <c r="E1625" s="37"/>
      <c r="F1625" s="37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  <c r="Q1625" s="37"/>
      <c r="R1625" s="37"/>
      <c r="S1625" s="37"/>
      <c r="T1625" s="37"/>
      <c r="U1625" s="37"/>
      <c r="V1625" s="37"/>
      <c r="W1625" s="37"/>
      <c r="X1625" s="37"/>
    </row>
    <row r="1626" spans="1:24" ht="14.25">
      <c r="A1626" s="37"/>
      <c r="B1626" s="37"/>
      <c r="C1626" s="37"/>
      <c r="D1626" s="37"/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  <c r="S1626" s="37"/>
      <c r="T1626" s="37"/>
      <c r="U1626" s="37"/>
      <c r="V1626" s="37"/>
      <c r="W1626" s="37"/>
      <c r="X1626" s="37"/>
    </row>
    <row r="1627" spans="1:24" ht="14.25">
      <c r="A1627" s="37"/>
      <c r="B1627" s="37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  <c r="S1627" s="37"/>
      <c r="T1627" s="37"/>
      <c r="U1627" s="37"/>
      <c r="V1627" s="37"/>
      <c r="W1627" s="37"/>
      <c r="X1627" s="37"/>
    </row>
    <row r="1628" spans="1:24" ht="14.25">
      <c r="A1628" s="37"/>
      <c r="B1628" s="37"/>
      <c r="C1628" s="37"/>
      <c r="D1628" s="37"/>
      <c r="E1628" s="37"/>
      <c r="F1628" s="37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  <c r="Q1628" s="37"/>
      <c r="R1628" s="37"/>
      <c r="S1628" s="37"/>
      <c r="T1628" s="37"/>
      <c r="U1628" s="37"/>
      <c r="V1628" s="37"/>
      <c r="W1628" s="37"/>
      <c r="X1628" s="37"/>
    </row>
    <row r="1629" spans="1:24" ht="14.25">
      <c r="A1629" s="37"/>
      <c r="B1629" s="37"/>
      <c r="C1629" s="37"/>
      <c r="D1629" s="37"/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  <c r="Q1629" s="37"/>
      <c r="R1629" s="37"/>
      <c r="S1629" s="37"/>
      <c r="T1629" s="37"/>
      <c r="U1629" s="37"/>
      <c r="V1629" s="37"/>
      <c r="W1629" s="37"/>
      <c r="X1629" s="37"/>
    </row>
    <row r="1630" spans="1:24" ht="14.25">
      <c r="A1630" s="37"/>
      <c r="B1630" s="37"/>
      <c r="C1630" s="37"/>
      <c r="D1630" s="37"/>
      <c r="E1630" s="37"/>
      <c r="F1630" s="37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  <c r="Q1630" s="37"/>
      <c r="R1630" s="37"/>
      <c r="S1630" s="37"/>
      <c r="T1630" s="37"/>
      <c r="U1630" s="37"/>
      <c r="V1630" s="37"/>
      <c r="W1630" s="37"/>
      <c r="X1630" s="37"/>
    </row>
    <row r="1631" spans="1:24" ht="14.25">
      <c r="A1631" s="37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</row>
    <row r="1632" spans="1:24" ht="14.25">
      <c r="A1632" s="37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</row>
    <row r="1633" spans="1:24" ht="14.25">
      <c r="A1633" s="37"/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</row>
    <row r="1634" spans="1:24" ht="14.25">
      <c r="A1634" s="37"/>
      <c r="B1634" s="37"/>
      <c r="C1634" s="37"/>
      <c r="D1634" s="37"/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W1634" s="37"/>
      <c r="X1634" s="37"/>
    </row>
    <row r="1635" spans="1:24" ht="14.25">
      <c r="A1635" s="37"/>
      <c r="B1635" s="37"/>
      <c r="C1635" s="37"/>
      <c r="D1635" s="37"/>
      <c r="E1635" s="37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  <c r="S1635" s="37"/>
      <c r="T1635" s="37"/>
      <c r="U1635" s="37"/>
      <c r="V1635" s="37"/>
      <c r="W1635" s="37"/>
      <c r="X1635" s="37"/>
    </row>
    <row r="1636" spans="1:24" ht="14.25">
      <c r="A1636" s="37"/>
      <c r="B1636" s="37"/>
      <c r="C1636" s="37"/>
      <c r="D1636" s="37"/>
      <c r="E1636" s="37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37"/>
      <c r="X1636" s="37"/>
    </row>
    <row r="1637" spans="1:24" ht="14.25">
      <c r="A1637" s="37"/>
      <c r="B1637" s="37"/>
      <c r="C1637" s="37"/>
      <c r="D1637" s="37"/>
      <c r="E1637" s="37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37"/>
      <c r="X1637" s="37"/>
    </row>
    <row r="1638" spans="1:24" ht="14.25">
      <c r="A1638" s="37"/>
      <c r="B1638" s="37"/>
      <c r="C1638" s="37"/>
      <c r="D1638" s="37"/>
      <c r="E1638" s="37"/>
      <c r="F1638" s="37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37"/>
      <c r="X1638" s="37"/>
    </row>
    <row r="1639" spans="1:24" ht="14.25">
      <c r="A1639" s="37"/>
      <c r="B1639" s="37"/>
      <c r="C1639" s="37"/>
      <c r="D1639" s="37"/>
      <c r="E1639" s="37"/>
      <c r="F1639" s="37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  <c r="Q1639" s="37"/>
      <c r="R1639" s="37"/>
      <c r="S1639" s="37"/>
      <c r="T1639" s="37"/>
      <c r="U1639" s="37"/>
      <c r="V1639" s="37"/>
      <c r="W1639" s="37"/>
      <c r="X1639" s="37"/>
    </row>
    <row r="1640" spans="1:24" ht="14.25">
      <c r="A1640" s="37"/>
      <c r="B1640" s="37"/>
      <c r="C1640" s="37"/>
      <c r="D1640" s="37"/>
      <c r="E1640" s="37"/>
      <c r="F1640" s="37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  <c r="Q1640" s="37"/>
      <c r="R1640" s="37"/>
      <c r="S1640" s="37"/>
      <c r="T1640" s="37"/>
      <c r="U1640" s="37"/>
      <c r="V1640" s="37"/>
      <c r="W1640" s="37"/>
      <c r="X1640" s="37"/>
    </row>
    <row r="1641" spans="1:24" ht="14.25">
      <c r="A1641" s="37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</row>
    <row r="1642" spans="1:24" ht="14.25">
      <c r="A1642" s="37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</row>
    <row r="1643" spans="1:24" ht="14.25">
      <c r="A1643" s="37"/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</row>
    <row r="1644" spans="1:24" ht="14.25">
      <c r="A1644" s="37"/>
      <c r="B1644" s="37"/>
      <c r="C1644" s="37"/>
      <c r="D1644" s="37"/>
      <c r="E1644" s="37"/>
      <c r="F1644" s="37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  <c r="Q1644" s="37"/>
      <c r="R1644" s="37"/>
      <c r="S1644" s="37"/>
      <c r="T1644" s="37"/>
      <c r="U1644" s="37"/>
      <c r="V1644" s="37"/>
      <c r="W1644" s="37"/>
      <c r="X1644" s="37"/>
    </row>
    <row r="1645" spans="1:24" ht="14.25">
      <c r="A1645" s="37"/>
      <c r="B1645" s="37"/>
      <c r="C1645" s="37"/>
      <c r="D1645" s="37"/>
      <c r="E1645" s="37"/>
      <c r="F1645" s="37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  <c r="Q1645" s="37"/>
      <c r="R1645" s="37"/>
      <c r="S1645" s="37"/>
      <c r="T1645" s="37"/>
      <c r="U1645" s="37"/>
      <c r="V1645" s="37"/>
      <c r="W1645" s="37"/>
      <c r="X1645" s="37"/>
    </row>
    <row r="1646" spans="1:24" ht="14.25">
      <c r="A1646" s="37"/>
      <c r="B1646" s="37"/>
      <c r="C1646" s="37"/>
      <c r="D1646" s="37"/>
      <c r="E1646" s="37"/>
      <c r="F1646" s="37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X1646" s="37"/>
    </row>
    <row r="1647" spans="1:24" ht="14.25">
      <c r="A1647" s="37"/>
      <c r="B1647" s="37"/>
      <c r="C1647" s="37"/>
      <c r="D1647" s="37"/>
      <c r="E1647" s="37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37"/>
      <c r="X1647" s="37"/>
    </row>
    <row r="1648" spans="1:24" ht="14.25">
      <c r="A1648" s="37"/>
      <c r="B1648" s="37"/>
      <c r="C1648" s="37"/>
      <c r="D1648" s="37"/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37"/>
      <c r="X1648" s="37"/>
    </row>
    <row r="1649" spans="1:24" ht="14.25">
      <c r="A1649" s="37"/>
      <c r="B1649" s="37"/>
      <c r="C1649" s="37"/>
      <c r="D1649" s="37"/>
      <c r="E1649" s="37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W1649" s="37"/>
      <c r="X1649" s="37"/>
    </row>
    <row r="1650" spans="1:24" ht="14.25">
      <c r="A1650" s="37"/>
      <c r="B1650" s="37"/>
      <c r="C1650" s="37"/>
      <c r="D1650" s="37"/>
      <c r="E1650" s="37"/>
      <c r="F1650" s="37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  <c r="Q1650" s="37"/>
      <c r="R1650" s="37"/>
      <c r="S1650" s="37"/>
      <c r="T1650" s="37"/>
      <c r="U1650" s="37"/>
      <c r="V1650" s="37"/>
      <c r="W1650" s="37"/>
      <c r="X1650" s="37"/>
    </row>
    <row r="1651" spans="1:24" ht="14.25">
      <c r="A1651" s="37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</row>
    <row r="1652" spans="1:24" ht="14.25">
      <c r="A1652" s="37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</row>
    <row r="1653" spans="1:24" ht="14.25">
      <c r="A1653" s="37"/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</row>
    <row r="1654" spans="1:24" ht="14.25">
      <c r="A1654" s="37"/>
      <c r="B1654" s="37"/>
      <c r="C1654" s="37"/>
      <c r="D1654" s="37"/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X1654" s="37"/>
    </row>
    <row r="1655" spans="1:24" ht="14.25">
      <c r="A1655" s="37"/>
      <c r="B1655" s="37"/>
      <c r="C1655" s="37"/>
      <c r="D1655" s="37"/>
      <c r="E1655" s="37"/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X1655" s="37"/>
    </row>
    <row r="1656" spans="1:24" ht="14.25">
      <c r="A1656" s="37"/>
      <c r="B1656" s="37"/>
      <c r="C1656" s="37"/>
      <c r="D1656" s="37"/>
      <c r="E1656" s="37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X1656" s="37"/>
    </row>
    <row r="1657" spans="1:24" ht="14.25">
      <c r="A1657" s="37"/>
      <c r="B1657" s="37"/>
      <c r="C1657" s="37"/>
      <c r="D1657" s="37"/>
      <c r="E1657" s="37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</row>
    <row r="1658" spans="1:24" ht="14.25">
      <c r="A1658" s="37"/>
      <c r="B1658" s="37"/>
      <c r="C1658" s="37"/>
      <c r="D1658" s="37"/>
      <c r="E1658" s="37"/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X1658" s="37"/>
    </row>
    <row r="1659" spans="1:24" ht="14.25">
      <c r="A1659" s="37"/>
      <c r="B1659" s="37"/>
      <c r="C1659" s="37"/>
      <c r="D1659" s="37"/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</row>
    <row r="1660" spans="1:24" ht="14.25">
      <c r="A1660" s="37"/>
      <c r="B1660" s="37"/>
      <c r="C1660" s="37"/>
      <c r="D1660" s="37"/>
      <c r="E1660" s="37"/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X1660" s="37"/>
    </row>
    <row r="1661" spans="1:24" ht="14.25">
      <c r="A1661" s="37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</row>
    <row r="1662" spans="1:24" ht="14.25">
      <c r="A1662" s="37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</row>
    <row r="1663" spans="1:24" ht="14.25">
      <c r="A1663" s="37"/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</row>
    <row r="1664" spans="1:24" ht="14.25">
      <c r="A1664" s="37"/>
      <c r="B1664" s="37"/>
      <c r="C1664" s="37"/>
      <c r="D1664" s="37"/>
      <c r="E1664" s="37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37"/>
      <c r="X1664" s="37"/>
    </row>
    <row r="1665" spans="1:24" ht="14.25">
      <c r="A1665" s="37"/>
      <c r="B1665" s="37"/>
      <c r="C1665" s="37"/>
      <c r="D1665" s="37"/>
      <c r="E1665" s="37"/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  <c r="Q1665" s="37"/>
      <c r="R1665" s="37"/>
      <c r="S1665" s="37"/>
      <c r="T1665" s="37"/>
      <c r="U1665" s="37"/>
      <c r="V1665" s="37"/>
      <c r="W1665" s="37"/>
      <c r="X1665" s="37"/>
    </row>
    <row r="1666" spans="1:24" ht="14.25">
      <c r="A1666" s="37"/>
      <c r="B1666" s="37"/>
      <c r="C1666" s="37"/>
      <c r="D1666" s="37"/>
      <c r="E1666" s="37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X1666" s="37"/>
    </row>
    <row r="1667" spans="1:24" ht="14.25">
      <c r="A1667" s="37"/>
      <c r="B1667" s="37"/>
      <c r="C1667" s="37"/>
      <c r="D1667" s="37"/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37"/>
      <c r="X1667" s="37"/>
    </row>
    <row r="1668" spans="1:24" ht="14.25">
      <c r="A1668" s="37"/>
      <c r="B1668" s="37"/>
      <c r="C1668" s="37"/>
      <c r="D1668" s="37"/>
      <c r="E1668" s="37"/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  <c r="Q1668" s="37"/>
      <c r="R1668" s="37"/>
      <c r="S1668" s="37"/>
      <c r="T1668" s="37"/>
      <c r="U1668" s="37"/>
      <c r="V1668" s="37"/>
      <c r="W1668" s="37"/>
      <c r="X1668" s="37"/>
    </row>
    <row r="1669" spans="1:24" ht="14.25">
      <c r="A1669" s="37"/>
      <c r="B1669" s="37"/>
      <c r="C1669" s="37"/>
      <c r="D1669" s="37"/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W1669" s="37"/>
      <c r="X1669" s="37"/>
    </row>
    <row r="1670" spans="1:24" ht="14.25">
      <c r="A1670" s="37"/>
      <c r="B1670" s="37"/>
      <c r="C1670" s="37"/>
      <c r="D1670" s="37"/>
      <c r="E1670" s="37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W1670" s="37"/>
      <c r="X1670" s="37"/>
    </row>
    <row r="1671" spans="1:24" ht="14.25">
      <c r="A1671" s="37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</row>
    <row r="1672" spans="1:24" ht="14.25">
      <c r="A1672" s="37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</row>
    <row r="1673" spans="1:24" ht="14.25">
      <c r="A1673" s="37"/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</row>
    <row r="1674" spans="1:24" ht="14.25">
      <c r="A1674" s="37"/>
      <c r="B1674" s="37"/>
      <c r="C1674" s="37"/>
      <c r="D1674" s="37"/>
      <c r="E1674" s="37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  <c r="S1674" s="37"/>
      <c r="T1674" s="37"/>
      <c r="U1674" s="37"/>
      <c r="V1674" s="37"/>
      <c r="W1674" s="37"/>
      <c r="X1674" s="37"/>
    </row>
    <row r="1675" spans="1:24" ht="14.25">
      <c r="A1675" s="37"/>
      <c r="B1675" s="37"/>
      <c r="C1675" s="37"/>
      <c r="D1675" s="37"/>
      <c r="E1675" s="37"/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  <c r="S1675" s="37"/>
      <c r="T1675" s="37"/>
      <c r="U1675" s="37"/>
      <c r="V1675" s="37"/>
      <c r="W1675" s="37"/>
      <c r="X1675" s="37"/>
    </row>
    <row r="1676" spans="1:24" ht="14.25">
      <c r="A1676" s="37"/>
      <c r="B1676" s="37"/>
      <c r="C1676" s="37"/>
      <c r="D1676" s="37"/>
      <c r="E1676" s="37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  <c r="S1676" s="37"/>
      <c r="T1676" s="37"/>
      <c r="U1676" s="37"/>
      <c r="V1676" s="37"/>
      <c r="W1676" s="37"/>
      <c r="X1676" s="37"/>
    </row>
    <row r="1677" spans="1:24" ht="14.25">
      <c r="A1677" s="37"/>
      <c r="B1677" s="37"/>
      <c r="C1677" s="37"/>
      <c r="D1677" s="37"/>
      <c r="E1677" s="37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  <c r="S1677" s="37"/>
      <c r="T1677" s="37"/>
      <c r="U1677" s="37"/>
      <c r="V1677" s="37"/>
      <c r="W1677" s="37"/>
      <c r="X1677" s="37"/>
    </row>
    <row r="1678" spans="1:24" ht="14.25">
      <c r="A1678" s="37"/>
      <c r="B1678" s="37"/>
      <c r="C1678" s="37"/>
      <c r="D1678" s="37"/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W1678" s="37"/>
      <c r="X1678" s="37"/>
    </row>
    <row r="1679" spans="1:24" ht="14.25">
      <c r="A1679" s="37"/>
      <c r="B1679" s="37"/>
      <c r="C1679" s="37"/>
      <c r="D1679" s="37"/>
      <c r="E1679" s="37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  <c r="S1679" s="37"/>
      <c r="T1679" s="37"/>
      <c r="U1679" s="37"/>
      <c r="V1679" s="37"/>
      <c r="W1679" s="37"/>
      <c r="X1679" s="37"/>
    </row>
    <row r="1680" spans="1:24" ht="14.25">
      <c r="A1680" s="37"/>
      <c r="B1680" s="37"/>
      <c r="C1680" s="37"/>
      <c r="D1680" s="37"/>
      <c r="E1680" s="37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  <c r="S1680" s="37"/>
      <c r="T1680" s="37"/>
      <c r="U1680" s="37"/>
      <c r="V1680" s="37"/>
      <c r="W1680" s="37"/>
      <c r="X1680" s="37"/>
    </row>
    <row r="1681" spans="1:24" ht="14.25">
      <c r="A1681" s="37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</row>
    <row r="1682" spans="1:24" ht="14.25">
      <c r="A1682" s="37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</row>
    <row r="1683" spans="1:24" ht="14.25">
      <c r="A1683" s="37"/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</row>
    <row r="1684" spans="1:24" ht="14.25">
      <c r="A1684" s="37"/>
      <c r="B1684" s="37"/>
      <c r="C1684" s="37"/>
      <c r="D1684" s="37"/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37"/>
      <c r="X1684" s="37"/>
    </row>
    <row r="1685" spans="1:24" ht="14.25">
      <c r="A1685" s="37"/>
      <c r="B1685" s="37"/>
      <c r="C1685" s="37"/>
      <c r="D1685" s="37"/>
      <c r="E1685" s="37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37"/>
      <c r="X1685" s="37"/>
    </row>
    <row r="1686" spans="1:24" ht="14.25">
      <c r="A1686" s="37"/>
      <c r="B1686" s="37"/>
      <c r="C1686" s="37"/>
      <c r="D1686" s="37"/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X1686" s="37"/>
    </row>
    <row r="1687" spans="1:24" ht="14.25">
      <c r="A1687" s="37"/>
      <c r="B1687" s="37"/>
      <c r="C1687" s="37"/>
      <c r="D1687" s="37"/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X1687" s="37"/>
    </row>
    <row r="1688" spans="1:24" ht="14.25">
      <c r="A1688" s="37"/>
      <c r="B1688" s="37"/>
      <c r="C1688" s="37"/>
      <c r="D1688" s="37"/>
      <c r="E1688" s="37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W1688" s="37"/>
      <c r="X1688" s="37"/>
    </row>
    <row r="1689" spans="1:24" ht="14.25">
      <c r="A1689" s="37"/>
      <c r="B1689" s="37"/>
      <c r="C1689" s="37"/>
      <c r="D1689" s="37"/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W1689" s="37"/>
      <c r="X1689" s="37"/>
    </row>
    <row r="1690" spans="1:24" ht="14.25">
      <c r="A1690" s="37"/>
      <c r="B1690" s="37"/>
      <c r="C1690" s="37"/>
      <c r="D1690" s="37"/>
      <c r="E1690" s="37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W1690" s="37"/>
      <c r="X1690" s="37"/>
    </row>
    <row r="1691" spans="1:24" ht="14.25">
      <c r="A1691" s="37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</row>
    <row r="1692" spans="1:24" ht="14.25">
      <c r="A1692" s="37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</row>
    <row r="1693" spans="1:24" ht="14.25">
      <c r="A1693" s="37"/>
      <c r="B1693" s="37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</row>
    <row r="1694" spans="1:24" ht="14.25">
      <c r="A1694" s="37"/>
      <c r="B1694" s="37"/>
      <c r="C1694" s="37"/>
      <c r="D1694" s="37"/>
      <c r="E1694" s="37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  <c r="Q1694" s="37"/>
      <c r="R1694" s="37"/>
      <c r="S1694" s="37"/>
      <c r="T1694" s="37"/>
      <c r="U1694" s="37"/>
      <c r="V1694" s="37"/>
      <c r="W1694" s="37"/>
      <c r="X1694" s="37"/>
    </row>
    <row r="1695" spans="1:24" ht="14.25">
      <c r="A1695" s="37"/>
      <c r="B1695" s="37"/>
      <c r="C1695" s="37"/>
      <c r="D1695" s="37"/>
      <c r="E1695" s="37"/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W1695" s="37"/>
      <c r="X1695" s="37"/>
    </row>
    <row r="1696" spans="1:24" ht="14.25">
      <c r="A1696" s="37"/>
      <c r="B1696" s="37"/>
      <c r="C1696" s="37"/>
      <c r="D1696" s="37"/>
      <c r="E1696" s="37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37"/>
      <c r="X1696" s="37"/>
    </row>
    <row r="1697" spans="1:24" ht="14.25">
      <c r="A1697" s="37"/>
      <c r="B1697" s="37"/>
      <c r="C1697" s="37"/>
      <c r="D1697" s="37"/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37"/>
      <c r="X1697" s="37"/>
    </row>
    <row r="1698" spans="1:24" ht="14.25">
      <c r="A1698" s="37"/>
      <c r="B1698" s="37"/>
      <c r="C1698" s="37"/>
      <c r="D1698" s="37"/>
      <c r="E1698" s="37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  <c r="Q1698" s="37"/>
      <c r="R1698" s="37"/>
      <c r="S1698" s="37"/>
      <c r="T1698" s="37"/>
      <c r="U1698" s="37"/>
      <c r="V1698" s="37"/>
      <c r="W1698" s="37"/>
      <c r="X1698" s="37"/>
    </row>
    <row r="1699" spans="1:24" ht="14.25">
      <c r="A1699" s="37"/>
      <c r="B1699" s="37"/>
      <c r="C1699" s="37"/>
      <c r="D1699" s="37"/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  <c r="S1699" s="37"/>
      <c r="T1699" s="37"/>
      <c r="U1699" s="37"/>
      <c r="V1699" s="37"/>
      <c r="W1699" s="37"/>
      <c r="X1699" s="37"/>
    </row>
    <row r="1700" spans="1:24" ht="14.25">
      <c r="A1700" s="37"/>
      <c r="B1700" s="37"/>
      <c r="C1700" s="37"/>
      <c r="D1700" s="37"/>
      <c r="E1700" s="37"/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  <c r="Q1700" s="37"/>
      <c r="R1700" s="37"/>
      <c r="S1700" s="37"/>
      <c r="T1700" s="37"/>
      <c r="U1700" s="37"/>
      <c r="V1700" s="37"/>
      <c r="W1700" s="37"/>
      <c r="X1700" s="37"/>
    </row>
    <row r="1701" spans="1:24" ht="14.25">
      <c r="A1701" s="37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</row>
    <row r="1702" spans="1:24" ht="14.25">
      <c r="A1702" s="37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</row>
    <row r="1703" spans="1:24" ht="14.25">
      <c r="A1703" s="37"/>
      <c r="B1703" s="37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</row>
    <row r="1704" spans="1:24" ht="14.25">
      <c r="A1704" s="37"/>
      <c r="B1704" s="37"/>
      <c r="C1704" s="37"/>
      <c r="D1704" s="37"/>
      <c r="E1704" s="37"/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  <c r="Q1704" s="37"/>
      <c r="R1704" s="37"/>
      <c r="S1704" s="37"/>
      <c r="T1704" s="37"/>
      <c r="U1704" s="37"/>
      <c r="V1704" s="37"/>
      <c r="W1704" s="37"/>
      <c r="X1704" s="37"/>
    </row>
    <row r="1705" spans="1:24" ht="14.25">
      <c r="A1705" s="37"/>
      <c r="B1705" s="37"/>
      <c r="C1705" s="37"/>
      <c r="D1705" s="37"/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W1705" s="37"/>
      <c r="X1705" s="37"/>
    </row>
    <row r="1706" spans="1:24" ht="14.25">
      <c r="A1706" s="37"/>
      <c r="B1706" s="37"/>
      <c r="C1706" s="37"/>
      <c r="D1706" s="37"/>
      <c r="E1706" s="37"/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W1706" s="37"/>
      <c r="X1706" s="37"/>
    </row>
    <row r="1707" spans="1:24" ht="14.25">
      <c r="A1707" s="37"/>
      <c r="B1707" s="37"/>
      <c r="C1707" s="37"/>
      <c r="D1707" s="37"/>
      <c r="E1707" s="37"/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  <c r="Q1707" s="37"/>
      <c r="R1707" s="37"/>
      <c r="S1707" s="37"/>
      <c r="T1707" s="37"/>
      <c r="U1707" s="37"/>
      <c r="V1707" s="37"/>
      <c r="W1707" s="37"/>
      <c r="X1707" s="37"/>
    </row>
    <row r="1708" spans="1:24" ht="14.25">
      <c r="A1708" s="37"/>
      <c r="B1708" s="37"/>
      <c r="C1708" s="37"/>
      <c r="D1708" s="37"/>
      <c r="E1708" s="37"/>
      <c r="F1708" s="37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  <c r="Q1708" s="37"/>
      <c r="R1708" s="37"/>
      <c r="S1708" s="37"/>
      <c r="T1708" s="37"/>
      <c r="U1708" s="37"/>
      <c r="V1708" s="37"/>
      <c r="W1708" s="37"/>
      <c r="X1708" s="37"/>
    </row>
    <row r="1709" spans="1:24" ht="14.25">
      <c r="A1709" s="37"/>
      <c r="B1709" s="37"/>
      <c r="C1709" s="37"/>
      <c r="D1709" s="37"/>
      <c r="E1709" s="37"/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  <c r="Q1709" s="37"/>
      <c r="R1709" s="37"/>
      <c r="S1709" s="37"/>
      <c r="T1709" s="37"/>
      <c r="U1709" s="37"/>
      <c r="V1709" s="37"/>
      <c r="W1709" s="37"/>
      <c r="X1709" s="37"/>
    </row>
    <row r="1710" spans="1:24" ht="14.25">
      <c r="A1710" s="37"/>
      <c r="B1710" s="37"/>
      <c r="C1710" s="37"/>
      <c r="D1710" s="37"/>
      <c r="E1710" s="37"/>
      <c r="F1710" s="37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  <c r="Q1710" s="37"/>
      <c r="R1710" s="37"/>
      <c r="S1710" s="37"/>
      <c r="T1710" s="37"/>
      <c r="U1710" s="37"/>
      <c r="V1710" s="37"/>
      <c r="W1710" s="37"/>
      <c r="X1710" s="37"/>
    </row>
    <row r="1711" spans="1:24" ht="14.25">
      <c r="A1711" s="37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</row>
    <row r="1712" spans="1:24" ht="14.25">
      <c r="A1712" s="37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</row>
    <row r="1713" spans="1:24" ht="14.25">
      <c r="A1713" s="37"/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</row>
    <row r="1714" spans="1:24" ht="14.25">
      <c r="A1714" s="37"/>
      <c r="B1714" s="37"/>
      <c r="C1714" s="37"/>
      <c r="D1714" s="37"/>
      <c r="E1714" s="37"/>
      <c r="F1714" s="37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  <c r="Q1714" s="37"/>
      <c r="R1714" s="37"/>
      <c r="S1714" s="37"/>
      <c r="T1714" s="37"/>
      <c r="U1714" s="37"/>
      <c r="V1714" s="37"/>
      <c r="W1714" s="37"/>
      <c r="X1714" s="37"/>
    </row>
    <row r="1715" spans="1:24" ht="14.25">
      <c r="A1715" s="37"/>
      <c r="B1715" s="37"/>
      <c r="C1715" s="37"/>
      <c r="D1715" s="37"/>
      <c r="E1715" s="37"/>
      <c r="F1715" s="37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  <c r="Q1715" s="37"/>
      <c r="R1715" s="37"/>
      <c r="S1715" s="37"/>
      <c r="T1715" s="37"/>
      <c r="U1715" s="37"/>
      <c r="V1715" s="37"/>
      <c r="W1715" s="37"/>
      <c r="X1715" s="37"/>
    </row>
    <row r="1716" spans="1:24" ht="14.25">
      <c r="A1716" s="37"/>
      <c r="B1716" s="37"/>
      <c r="C1716" s="37"/>
      <c r="D1716" s="37"/>
      <c r="E1716" s="37"/>
      <c r="F1716" s="37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  <c r="Q1716" s="37"/>
      <c r="R1716" s="37"/>
      <c r="S1716" s="37"/>
      <c r="T1716" s="37"/>
      <c r="U1716" s="37"/>
      <c r="V1716" s="37"/>
      <c r="W1716" s="37"/>
      <c r="X1716" s="37"/>
    </row>
    <row r="1717" spans="1:24" ht="14.25">
      <c r="A1717" s="37"/>
      <c r="B1717" s="37"/>
      <c r="C1717" s="37"/>
      <c r="D1717" s="37"/>
      <c r="E1717" s="37"/>
      <c r="F1717" s="37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  <c r="Q1717" s="37"/>
      <c r="R1717" s="37"/>
      <c r="S1717" s="37"/>
      <c r="T1717" s="37"/>
      <c r="U1717" s="37"/>
      <c r="V1717" s="37"/>
      <c r="W1717" s="37"/>
      <c r="X1717" s="37"/>
    </row>
    <row r="1718" spans="1:24" ht="14.25">
      <c r="A1718" s="37"/>
      <c r="B1718" s="37"/>
      <c r="C1718" s="37"/>
      <c r="D1718" s="37"/>
      <c r="E1718" s="37"/>
      <c r="F1718" s="37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  <c r="Q1718" s="37"/>
      <c r="R1718" s="37"/>
      <c r="S1718" s="37"/>
      <c r="T1718" s="37"/>
      <c r="U1718" s="37"/>
      <c r="V1718" s="37"/>
      <c r="W1718" s="37"/>
      <c r="X1718" s="37"/>
    </row>
    <row r="1719" spans="1:24" ht="14.25">
      <c r="A1719" s="37"/>
      <c r="B1719" s="37"/>
      <c r="C1719" s="37"/>
      <c r="D1719" s="37"/>
      <c r="E1719" s="37"/>
      <c r="F1719" s="37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  <c r="Q1719" s="37"/>
      <c r="R1719" s="37"/>
      <c r="S1719" s="37"/>
      <c r="T1719" s="37"/>
      <c r="U1719" s="37"/>
      <c r="V1719" s="37"/>
      <c r="W1719" s="37"/>
      <c r="X1719" s="37"/>
    </row>
    <row r="1720" spans="1:24" ht="14.25">
      <c r="A1720" s="37"/>
      <c r="B1720" s="37"/>
      <c r="C1720" s="37"/>
      <c r="D1720" s="37"/>
      <c r="E1720" s="37"/>
      <c r="F1720" s="37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  <c r="S1720" s="37"/>
      <c r="T1720" s="37"/>
      <c r="U1720" s="37"/>
      <c r="V1720" s="37"/>
      <c r="W1720" s="37"/>
      <c r="X1720" s="37"/>
    </row>
    <row r="1721" spans="1:24" ht="14.25">
      <c r="A1721" s="37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</row>
    <row r="1722" spans="1:24" ht="14.25">
      <c r="A1722" s="37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</row>
    <row r="1723" spans="1:24" ht="14.25">
      <c r="A1723" s="37"/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</row>
    <row r="1724" spans="1:24" ht="14.25">
      <c r="A1724" s="37"/>
      <c r="B1724" s="37"/>
      <c r="C1724" s="37"/>
      <c r="D1724" s="37"/>
      <c r="E1724" s="37"/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  <c r="Q1724" s="37"/>
      <c r="R1724" s="37"/>
      <c r="S1724" s="37"/>
      <c r="T1724" s="37"/>
      <c r="U1724" s="37"/>
      <c r="V1724" s="37"/>
      <c r="W1724" s="37"/>
      <c r="X1724" s="37"/>
    </row>
    <row r="1725" spans="1:24" ht="14.25">
      <c r="A1725" s="37"/>
      <c r="B1725" s="37"/>
      <c r="C1725" s="37"/>
      <c r="D1725" s="37"/>
      <c r="E1725" s="37"/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  <c r="S1725" s="37"/>
      <c r="T1725" s="37"/>
      <c r="U1725" s="37"/>
      <c r="V1725" s="37"/>
      <c r="W1725" s="37"/>
      <c r="X1725" s="37"/>
    </row>
    <row r="1726" spans="1:24" ht="14.25">
      <c r="A1726" s="37"/>
      <c r="B1726" s="37"/>
      <c r="C1726" s="37"/>
      <c r="D1726" s="37"/>
      <c r="E1726" s="37"/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  <c r="V1726" s="37"/>
      <c r="W1726" s="37"/>
      <c r="X1726" s="37"/>
    </row>
    <row r="1727" spans="1:24" ht="14.25">
      <c r="A1727" s="37"/>
      <c r="B1727" s="37"/>
      <c r="C1727" s="37"/>
      <c r="D1727" s="37"/>
      <c r="E1727" s="37"/>
      <c r="F1727" s="37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  <c r="Q1727" s="37"/>
      <c r="R1727" s="37"/>
      <c r="S1727" s="37"/>
      <c r="T1727" s="37"/>
      <c r="U1727" s="37"/>
      <c r="V1727" s="37"/>
      <c r="W1727" s="37"/>
      <c r="X1727" s="37"/>
    </row>
    <row r="1728" spans="1:24" ht="14.25">
      <c r="A1728" s="37"/>
      <c r="B1728" s="37"/>
      <c r="C1728" s="37"/>
      <c r="D1728" s="37"/>
      <c r="E1728" s="37"/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  <c r="S1728" s="37"/>
      <c r="T1728" s="37"/>
      <c r="U1728" s="37"/>
      <c r="V1728" s="37"/>
      <c r="W1728" s="37"/>
      <c r="X1728" s="37"/>
    </row>
    <row r="1729" spans="1:24" ht="14.25">
      <c r="A1729" s="37"/>
      <c r="B1729" s="37"/>
      <c r="C1729" s="37"/>
      <c r="D1729" s="37"/>
      <c r="E1729" s="37"/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  <c r="Q1729" s="37"/>
      <c r="R1729" s="37"/>
      <c r="S1729" s="37"/>
      <c r="T1729" s="37"/>
      <c r="U1729" s="37"/>
      <c r="V1729" s="37"/>
      <c r="W1729" s="37"/>
      <c r="X1729" s="37"/>
    </row>
    <row r="1730" spans="1:24" ht="14.25">
      <c r="A1730" s="37"/>
      <c r="B1730" s="37"/>
      <c r="C1730" s="37"/>
      <c r="D1730" s="37"/>
      <c r="E1730" s="37"/>
      <c r="F1730" s="37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  <c r="Q1730" s="37"/>
      <c r="R1730" s="37"/>
      <c r="S1730" s="37"/>
      <c r="T1730" s="37"/>
      <c r="U1730" s="37"/>
      <c r="V1730" s="37"/>
      <c r="W1730" s="37"/>
      <c r="X1730" s="37"/>
    </row>
    <row r="1731" spans="1:24" ht="14.25">
      <c r="A1731" s="37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</row>
    <row r="1732" spans="1:24" ht="14.25">
      <c r="A1732" s="37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</row>
    <row r="1733" spans="1:24" ht="14.25">
      <c r="A1733" s="37"/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</row>
    <row r="1734" spans="1:24" ht="14.25">
      <c r="A1734" s="37"/>
      <c r="B1734" s="37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</row>
    <row r="1735" spans="1:24" ht="14.25">
      <c r="A1735" s="37"/>
      <c r="B1735" s="37"/>
      <c r="C1735" s="37"/>
      <c r="D1735" s="37"/>
      <c r="E1735" s="37"/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W1735" s="37"/>
      <c r="X1735" s="37"/>
    </row>
    <row r="1736" spans="1:24" ht="14.25">
      <c r="A1736" s="37"/>
      <c r="B1736" s="37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</row>
    <row r="1737" spans="1:24" ht="14.25">
      <c r="A1737" s="37"/>
      <c r="B1737" s="37"/>
      <c r="C1737" s="37"/>
      <c r="D1737" s="37"/>
      <c r="E1737" s="37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  <c r="V1737" s="37"/>
      <c r="W1737" s="37"/>
      <c r="X1737" s="37"/>
    </row>
    <row r="1738" spans="1:24" ht="14.25">
      <c r="A1738" s="37"/>
      <c r="B1738" s="37"/>
      <c r="C1738" s="37"/>
      <c r="D1738" s="37"/>
      <c r="E1738" s="37"/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  <c r="S1738" s="37"/>
      <c r="T1738" s="37"/>
      <c r="U1738" s="37"/>
      <c r="V1738" s="37"/>
      <c r="W1738" s="37"/>
      <c r="X1738" s="37"/>
    </row>
    <row r="1739" spans="1:24" ht="14.25">
      <c r="A1739" s="37"/>
      <c r="B1739" s="37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</row>
    <row r="1740" spans="1:24" ht="14.25">
      <c r="A1740" s="37"/>
      <c r="B1740" s="37"/>
      <c r="C1740" s="37"/>
      <c r="D1740" s="37"/>
      <c r="E1740" s="37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  <c r="Q1740" s="37"/>
      <c r="R1740" s="37"/>
      <c r="S1740" s="37"/>
      <c r="T1740" s="37"/>
      <c r="U1740" s="37"/>
      <c r="V1740" s="37"/>
      <c r="W1740" s="37"/>
      <c r="X1740" s="37"/>
    </row>
    <row r="1741" spans="1:24" ht="14.25">
      <c r="A1741" s="37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</row>
    <row r="1742" spans="1:24" ht="14.25">
      <c r="A1742" s="37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</row>
    <row r="1743" spans="1:24" ht="14.25">
      <c r="A1743" s="37"/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</row>
    <row r="1744" spans="1:24" ht="14.25">
      <c r="A1744" s="37"/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</row>
    <row r="1745" spans="1:24" ht="14.25">
      <c r="A1745" s="37"/>
      <c r="B1745" s="37"/>
      <c r="C1745" s="37"/>
      <c r="D1745" s="37"/>
      <c r="E1745" s="37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  <c r="S1745" s="37"/>
      <c r="T1745" s="37"/>
      <c r="U1745" s="37"/>
      <c r="V1745" s="37"/>
      <c r="W1745" s="37"/>
      <c r="X1745" s="37"/>
    </row>
    <row r="1746" spans="1:24" ht="14.25">
      <c r="A1746" s="37"/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</row>
    <row r="1747" spans="1:24" ht="14.25">
      <c r="A1747" s="37"/>
      <c r="B1747" s="37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</row>
    <row r="1748" spans="1:24" ht="14.25">
      <c r="A1748" s="37"/>
      <c r="B1748" s="37"/>
      <c r="C1748" s="37"/>
      <c r="D1748" s="37"/>
      <c r="E1748" s="37"/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  <c r="Q1748" s="37"/>
      <c r="R1748" s="37"/>
      <c r="S1748" s="37"/>
      <c r="T1748" s="37"/>
      <c r="U1748" s="37"/>
      <c r="V1748" s="37"/>
      <c r="W1748" s="37"/>
      <c r="X1748" s="37"/>
    </row>
    <row r="1749" spans="1:24" ht="14.25">
      <c r="A1749" s="37"/>
      <c r="B1749" s="37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</row>
    <row r="1750" spans="1:24" ht="14.25">
      <c r="A1750" s="37"/>
      <c r="B1750" s="37"/>
      <c r="C1750" s="37"/>
      <c r="D1750" s="37"/>
      <c r="E1750" s="37"/>
      <c r="F1750" s="37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  <c r="Q1750" s="37"/>
      <c r="R1750" s="37"/>
      <c r="S1750" s="37"/>
      <c r="T1750" s="37"/>
      <c r="U1750" s="37"/>
      <c r="V1750" s="37"/>
      <c r="W1750" s="37"/>
      <c r="X1750" s="37"/>
    </row>
    <row r="1751" spans="1:24" ht="14.25">
      <c r="A1751" s="37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</row>
    <row r="1752" spans="1:24" ht="14.25">
      <c r="A1752" s="37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</row>
    <row r="1753" spans="1:24" ht="14.25">
      <c r="A1753" s="37"/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</row>
    <row r="1754" spans="1:24" ht="14.25">
      <c r="A1754" s="37"/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</row>
    <row r="1755" spans="1:24" ht="14.25">
      <c r="A1755" s="37"/>
      <c r="B1755" s="37"/>
      <c r="C1755" s="37"/>
      <c r="D1755" s="37"/>
      <c r="E1755" s="37"/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  <c r="V1755" s="37"/>
      <c r="W1755" s="37"/>
      <c r="X1755" s="37"/>
    </row>
    <row r="1756" spans="1:24" ht="14.25">
      <c r="A1756" s="37"/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</row>
    <row r="1757" spans="1:24" ht="14.25">
      <c r="A1757" s="37"/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</row>
    <row r="1758" spans="1:24" ht="14.25">
      <c r="A1758" s="37"/>
      <c r="B1758" s="37"/>
      <c r="C1758" s="37"/>
      <c r="D1758" s="37"/>
      <c r="E1758" s="37"/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  <c r="Q1758" s="37"/>
      <c r="R1758" s="37"/>
      <c r="S1758" s="37"/>
      <c r="T1758" s="37"/>
      <c r="U1758" s="37"/>
      <c r="V1758" s="37"/>
      <c r="W1758" s="37"/>
      <c r="X1758" s="37"/>
    </row>
    <row r="1759" spans="1:24" ht="14.25">
      <c r="A1759" s="37"/>
      <c r="B1759" s="37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</row>
    <row r="1760" spans="1:24" ht="14.25">
      <c r="A1760" s="37"/>
      <c r="B1760" s="37"/>
      <c r="C1760" s="37"/>
      <c r="D1760" s="37"/>
      <c r="E1760" s="37"/>
      <c r="F1760" s="37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  <c r="Q1760" s="37"/>
      <c r="R1760" s="37"/>
      <c r="S1760" s="37"/>
      <c r="T1760" s="37"/>
      <c r="U1760" s="37"/>
      <c r="V1760" s="37"/>
      <c r="W1760" s="37"/>
      <c r="X1760" s="37"/>
    </row>
    <row r="1761" spans="1:24" ht="14.25">
      <c r="A1761" s="37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</row>
    <row r="1762" spans="1:24" ht="14.25">
      <c r="A1762" s="37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</row>
    <row r="1763" spans="1:24" ht="14.25">
      <c r="A1763" s="37"/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</row>
    <row r="1764" spans="1:24" ht="14.25">
      <c r="A1764" s="37"/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</row>
    <row r="1765" spans="1:24" ht="14.25">
      <c r="A1765" s="37"/>
      <c r="B1765" s="37"/>
      <c r="C1765" s="37"/>
      <c r="D1765" s="37"/>
      <c r="E1765" s="37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  <c r="S1765" s="37"/>
      <c r="T1765" s="37"/>
      <c r="U1765" s="37"/>
      <c r="V1765" s="37"/>
      <c r="W1765" s="37"/>
      <c r="X1765" s="37"/>
    </row>
    <row r="1766" spans="1:24" ht="14.25">
      <c r="A1766" s="37"/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</row>
    <row r="1767" spans="1:24" ht="14.25">
      <c r="A1767" s="37"/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</row>
    <row r="1768" spans="1:24" ht="14.25">
      <c r="A1768" s="37"/>
      <c r="B1768" s="37"/>
      <c r="C1768" s="37"/>
      <c r="D1768" s="37"/>
      <c r="E1768" s="37"/>
      <c r="F1768" s="37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  <c r="Q1768" s="37"/>
      <c r="R1768" s="37"/>
      <c r="S1768" s="37"/>
      <c r="T1768" s="37"/>
      <c r="U1768" s="37"/>
      <c r="V1768" s="37"/>
      <c r="W1768" s="37"/>
      <c r="X1768" s="37"/>
    </row>
    <row r="1769" spans="1:24" ht="14.25">
      <c r="A1769" s="37"/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</row>
    <row r="1770" spans="1:24" ht="14.25">
      <c r="A1770" s="37"/>
      <c r="B1770" s="37"/>
      <c r="C1770" s="37"/>
      <c r="D1770" s="37"/>
      <c r="E1770" s="37"/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  <c r="Q1770" s="37"/>
      <c r="R1770" s="37"/>
      <c r="S1770" s="37"/>
      <c r="T1770" s="37"/>
      <c r="U1770" s="37"/>
      <c r="V1770" s="37"/>
      <c r="W1770" s="37"/>
      <c r="X1770" s="37"/>
    </row>
    <row r="1771" spans="1:24" ht="14.25">
      <c r="A1771" s="37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</row>
    <row r="1772" spans="1:24" ht="14.25">
      <c r="A1772" s="37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</row>
    <row r="1773" spans="1:24" ht="14.25">
      <c r="A1773" s="37"/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</row>
    <row r="1774" spans="1:24" ht="14.25">
      <c r="A1774" s="37"/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</row>
    <row r="1775" spans="1:24" ht="14.25">
      <c r="A1775" s="37"/>
      <c r="B1775" s="37"/>
      <c r="C1775" s="37"/>
      <c r="D1775" s="37"/>
      <c r="E1775" s="37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W1775" s="37"/>
      <c r="X1775" s="37"/>
    </row>
    <row r="1776" spans="1:24" ht="14.25">
      <c r="A1776" s="37"/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</row>
    <row r="1777" spans="1:24" ht="14.25">
      <c r="A1777" s="37"/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</row>
    <row r="1778" spans="1:24" ht="14.25">
      <c r="A1778" s="37"/>
      <c r="B1778" s="37"/>
      <c r="C1778" s="37"/>
      <c r="D1778" s="37"/>
      <c r="E1778" s="37"/>
      <c r="F1778" s="37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  <c r="Q1778" s="37"/>
      <c r="R1778" s="37"/>
      <c r="S1778" s="37"/>
      <c r="T1778" s="37"/>
      <c r="U1778" s="37"/>
      <c r="V1778" s="37"/>
      <c r="W1778" s="37"/>
      <c r="X1778" s="37"/>
    </row>
    <row r="1779" spans="1:24" ht="14.25">
      <c r="A1779" s="37"/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</row>
    <row r="1780" spans="1:24" ht="14.25">
      <c r="A1780" s="37"/>
      <c r="B1780" s="37"/>
      <c r="C1780" s="37"/>
      <c r="D1780" s="37"/>
      <c r="E1780" s="37"/>
      <c r="F1780" s="37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  <c r="Q1780" s="37"/>
      <c r="R1780" s="37"/>
      <c r="S1780" s="37"/>
      <c r="T1780" s="37"/>
      <c r="U1780" s="37"/>
      <c r="V1780" s="37"/>
      <c r="W1780" s="37"/>
      <c r="X1780" s="37"/>
    </row>
    <row r="1781" spans="1:24" ht="14.25">
      <c r="A1781" s="37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</row>
    <row r="1782" spans="1:24" ht="14.25">
      <c r="A1782" s="37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</row>
    <row r="1783" spans="1:24" ht="14.25">
      <c r="A1783" s="37"/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</row>
    <row r="1784" spans="1:24" ht="14.25">
      <c r="A1784" s="37"/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</row>
    <row r="1785" spans="1:24" ht="14.25">
      <c r="A1785" s="37"/>
      <c r="B1785" s="37"/>
      <c r="C1785" s="37"/>
      <c r="D1785" s="37"/>
      <c r="E1785" s="37"/>
      <c r="F1785" s="37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  <c r="Q1785" s="37"/>
      <c r="R1785" s="37"/>
      <c r="S1785" s="37"/>
      <c r="T1785" s="37"/>
      <c r="U1785" s="37"/>
      <c r="V1785" s="37"/>
      <c r="W1785" s="37"/>
      <c r="X1785" s="37"/>
    </row>
    <row r="1786" spans="1:24" ht="14.25">
      <c r="A1786" s="37"/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</row>
    <row r="1787" spans="1:24" ht="14.25">
      <c r="A1787" s="37"/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</row>
    <row r="1788" spans="1:24" ht="14.25">
      <c r="A1788" s="37"/>
      <c r="B1788" s="37"/>
      <c r="C1788" s="37"/>
      <c r="D1788" s="37"/>
      <c r="E1788" s="37"/>
      <c r="F1788" s="37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  <c r="Q1788" s="37"/>
      <c r="R1788" s="37"/>
      <c r="S1788" s="37"/>
      <c r="T1788" s="37"/>
      <c r="U1788" s="37"/>
      <c r="V1788" s="37"/>
      <c r="W1788" s="37"/>
      <c r="X1788" s="37"/>
    </row>
    <row r="1789" spans="1:24" ht="14.25">
      <c r="A1789" s="37"/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</row>
    <row r="1790" spans="1:24" ht="14.25">
      <c r="A1790" s="37"/>
      <c r="B1790" s="37"/>
      <c r="C1790" s="37"/>
      <c r="D1790" s="37"/>
      <c r="E1790" s="37"/>
      <c r="F1790" s="37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  <c r="Q1790" s="37"/>
      <c r="R1790" s="37"/>
      <c r="S1790" s="37"/>
      <c r="T1790" s="37"/>
      <c r="U1790" s="37"/>
      <c r="V1790" s="37"/>
      <c r="W1790" s="37"/>
      <c r="X1790" s="37"/>
    </row>
    <row r="1791" spans="1:24" ht="14.25">
      <c r="A1791" s="37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</row>
    <row r="1792" spans="1:24" ht="14.25">
      <c r="A1792" s="37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</row>
    <row r="1793" spans="1:24" ht="14.25">
      <c r="A1793" s="37"/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</row>
    <row r="1794" spans="1:24" ht="14.25">
      <c r="A1794" s="37"/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</row>
    <row r="1795" spans="1:24" ht="14.25">
      <c r="A1795" s="37"/>
      <c r="B1795" s="37"/>
      <c r="C1795" s="37"/>
      <c r="D1795" s="37"/>
      <c r="E1795" s="37"/>
      <c r="F1795" s="37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  <c r="Q1795" s="37"/>
      <c r="R1795" s="37"/>
      <c r="S1795" s="37"/>
      <c r="T1795" s="37"/>
      <c r="U1795" s="37"/>
      <c r="V1795" s="37"/>
      <c r="W1795" s="37"/>
      <c r="X1795" s="37"/>
    </row>
    <row r="1796" spans="1:24" ht="14.25">
      <c r="A1796" s="37"/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</row>
    <row r="1797" spans="1:24" ht="14.25">
      <c r="A1797" s="37"/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</row>
    <row r="1798" spans="1:24" ht="14.25">
      <c r="A1798" s="37"/>
      <c r="B1798" s="37"/>
      <c r="C1798" s="37"/>
      <c r="D1798" s="37"/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  <c r="Q1798" s="37"/>
      <c r="R1798" s="37"/>
      <c r="S1798" s="37"/>
      <c r="T1798" s="37"/>
      <c r="U1798" s="37"/>
      <c r="V1798" s="37"/>
      <c r="W1798" s="37"/>
      <c r="X1798" s="37"/>
    </row>
    <row r="1799" spans="1:24" ht="14.25">
      <c r="A1799" s="37"/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</row>
    <row r="1800" spans="1:24" ht="14.25">
      <c r="A1800" s="37"/>
      <c r="B1800" s="37"/>
      <c r="C1800" s="37"/>
      <c r="D1800" s="37"/>
      <c r="E1800" s="37"/>
      <c r="F1800" s="37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  <c r="Q1800" s="37"/>
      <c r="R1800" s="37"/>
      <c r="S1800" s="37"/>
      <c r="T1800" s="37"/>
      <c r="U1800" s="37"/>
      <c r="V1800" s="37"/>
      <c r="W1800" s="37"/>
      <c r="X1800" s="37"/>
    </row>
    <row r="1801" spans="1:24" ht="14.25">
      <c r="A1801" s="37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</row>
    <row r="1802" spans="1:24" ht="14.25">
      <c r="A1802" s="37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</row>
    <row r="1803" spans="1:24" ht="14.25">
      <c r="A1803" s="37"/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</row>
    <row r="1804" spans="1:24" ht="14.25">
      <c r="A1804" s="37"/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</row>
    <row r="1805" spans="1:24" ht="14.25">
      <c r="A1805" s="37"/>
      <c r="B1805" s="37"/>
      <c r="C1805" s="37"/>
      <c r="D1805" s="37"/>
      <c r="E1805" s="37"/>
      <c r="F1805" s="37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  <c r="Q1805" s="37"/>
      <c r="R1805" s="37"/>
      <c r="S1805" s="37"/>
      <c r="T1805" s="37"/>
      <c r="U1805" s="37"/>
      <c r="V1805" s="37"/>
      <c r="W1805" s="37"/>
      <c r="X1805" s="37"/>
    </row>
    <row r="1806" spans="1:24" ht="14.25">
      <c r="A1806" s="37"/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</row>
    <row r="1807" spans="1:24" ht="14.25">
      <c r="A1807" s="37"/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</row>
    <row r="1808" spans="1:24" ht="14.25">
      <c r="A1808" s="37"/>
      <c r="B1808" s="37"/>
      <c r="C1808" s="37"/>
      <c r="D1808" s="37"/>
      <c r="E1808" s="37"/>
      <c r="F1808" s="37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  <c r="Q1808" s="37"/>
      <c r="R1808" s="37"/>
      <c r="S1808" s="37"/>
      <c r="T1808" s="37"/>
      <c r="U1808" s="37"/>
      <c r="V1808" s="37"/>
      <c r="W1808" s="37"/>
      <c r="X1808" s="37"/>
    </row>
    <row r="1809" spans="1:24" ht="14.25">
      <c r="A1809" s="37"/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</row>
    <row r="1810" spans="1:24" ht="14.25">
      <c r="A1810" s="37"/>
      <c r="B1810" s="37"/>
      <c r="C1810" s="37"/>
      <c r="D1810" s="37"/>
      <c r="E1810" s="37"/>
      <c r="F1810" s="37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  <c r="Q1810" s="37"/>
      <c r="R1810" s="37"/>
      <c r="S1810" s="37"/>
      <c r="T1810" s="37"/>
      <c r="U1810" s="37"/>
      <c r="V1810" s="37"/>
      <c r="W1810" s="37"/>
      <c r="X1810" s="37"/>
    </row>
    <row r="1811" spans="1:24" ht="14.25">
      <c r="A1811" s="37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</row>
    <row r="1812" spans="1:24" ht="14.25">
      <c r="A1812" s="37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</row>
    <row r="1813" spans="1:24" ht="14.25">
      <c r="A1813" s="37"/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</row>
    <row r="1814" spans="1:24" ht="14.25">
      <c r="A1814" s="37"/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</row>
    <row r="1815" spans="1:24" ht="14.25">
      <c r="A1815" s="37"/>
      <c r="B1815" s="37"/>
      <c r="C1815" s="37"/>
      <c r="D1815" s="37"/>
      <c r="E1815" s="37"/>
      <c r="F1815" s="37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  <c r="Q1815" s="37"/>
      <c r="R1815" s="37"/>
      <c r="S1815" s="37"/>
      <c r="T1815" s="37"/>
      <c r="U1815" s="37"/>
      <c r="V1815" s="37"/>
      <c r="W1815" s="37"/>
      <c r="X1815" s="37"/>
    </row>
    <row r="1816" spans="1:24" ht="14.25">
      <c r="A1816" s="37"/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</row>
    <row r="1817" spans="1:24" ht="14.25">
      <c r="A1817" s="37"/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</row>
    <row r="1818" spans="1:24" ht="14.25">
      <c r="A1818" s="37"/>
      <c r="B1818" s="37"/>
      <c r="C1818" s="37"/>
      <c r="D1818" s="37"/>
      <c r="E1818" s="37"/>
      <c r="F1818" s="37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  <c r="Q1818" s="37"/>
      <c r="R1818" s="37"/>
      <c r="S1818" s="37"/>
      <c r="T1818" s="37"/>
      <c r="U1818" s="37"/>
      <c r="V1818" s="37"/>
      <c r="W1818" s="37"/>
      <c r="X1818" s="37"/>
    </row>
    <row r="1819" spans="1:24" ht="14.25">
      <c r="A1819" s="37"/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</row>
    <row r="1820" spans="1:24" ht="14.25">
      <c r="A1820" s="37"/>
      <c r="B1820" s="37"/>
      <c r="C1820" s="37"/>
      <c r="D1820" s="37"/>
      <c r="E1820" s="37"/>
      <c r="F1820" s="37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  <c r="Q1820" s="37"/>
      <c r="R1820" s="37"/>
      <c r="S1820" s="37"/>
      <c r="T1820" s="37"/>
      <c r="U1820" s="37"/>
      <c r="V1820" s="37"/>
      <c r="W1820" s="37"/>
      <c r="X1820" s="37"/>
    </row>
    <row r="1821" spans="1:24" ht="14.25">
      <c r="A1821" s="37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</row>
    <row r="1822" spans="1:24" ht="14.25">
      <c r="A1822" s="37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</row>
    <row r="1823" spans="1:24" ht="14.25">
      <c r="A1823" s="37"/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</row>
    <row r="1824" spans="1:24" ht="14.25">
      <c r="A1824" s="37"/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</row>
    <row r="1825" spans="1:24" ht="14.25">
      <c r="A1825" s="37"/>
      <c r="B1825" s="37"/>
      <c r="C1825" s="37"/>
      <c r="D1825" s="37"/>
      <c r="E1825" s="37"/>
      <c r="F1825" s="37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  <c r="Q1825" s="37"/>
      <c r="R1825" s="37"/>
      <c r="S1825" s="37"/>
      <c r="T1825" s="37"/>
      <c r="U1825" s="37"/>
      <c r="V1825" s="37"/>
      <c r="W1825" s="37"/>
      <c r="X1825" s="37"/>
    </row>
    <row r="1826" spans="1:24" ht="14.25">
      <c r="A1826" s="37"/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</row>
    <row r="1827" spans="1:24" ht="14.25">
      <c r="A1827" s="37"/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</row>
    <row r="1828" spans="1:24" ht="14.25">
      <c r="A1828" s="37"/>
      <c r="B1828" s="37"/>
      <c r="C1828" s="37"/>
      <c r="D1828" s="37"/>
      <c r="E1828" s="37"/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W1828" s="37"/>
      <c r="X1828" s="37"/>
    </row>
    <row r="1829" spans="1:24" ht="14.25">
      <c r="A1829" s="37"/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</row>
    <row r="1830" spans="1:24" ht="14.25">
      <c r="A1830" s="37"/>
      <c r="B1830" s="37"/>
      <c r="C1830" s="37"/>
      <c r="D1830" s="37"/>
      <c r="E1830" s="37"/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  <c r="S1830" s="37"/>
      <c r="T1830" s="37"/>
      <c r="U1830" s="37"/>
      <c r="V1830" s="37"/>
      <c r="W1830" s="37"/>
      <c r="X1830" s="37"/>
    </row>
    <row r="1831" spans="1:24" ht="14.25">
      <c r="A1831" s="37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</row>
    <row r="1832" spans="1:24" ht="14.25">
      <c r="A1832" s="37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</row>
    <row r="1833" spans="1:24" ht="14.25">
      <c r="A1833" s="37"/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</row>
    <row r="1834" spans="1:24" ht="14.25">
      <c r="A1834" s="37"/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</row>
    <row r="1835" spans="1:24" ht="14.25">
      <c r="A1835" s="37"/>
      <c r="B1835" s="37"/>
      <c r="C1835" s="37"/>
      <c r="D1835" s="37"/>
      <c r="E1835" s="37"/>
      <c r="F1835" s="37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  <c r="Q1835" s="37"/>
      <c r="R1835" s="37"/>
      <c r="S1835" s="37"/>
      <c r="T1835" s="37"/>
      <c r="U1835" s="37"/>
      <c r="V1835" s="37"/>
      <c r="W1835" s="37"/>
      <c r="X1835" s="37"/>
    </row>
    <row r="1836" spans="1:24" ht="14.25">
      <c r="A1836" s="37"/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</row>
    <row r="1837" spans="1:24" ht="14.25">
      <c r="A1837" s="37"/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</row>
    <row r="1838" spans="1:24" ht="14.25">
      <c r="A1838" s="37"/>
      <c r="B1838" s="37"/>
      <c r="C1838" s="37"/>
      <c r="D1838" s="37"/>
      <c r="E1838" s="37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  <c r="S1838" s="37"/>
      <c r="T1838" s="37"/>
      <c r="U1838" s="37"/>
      <c r="V1838" s="37"/>
      <c r="W1838" s="37"/>
      <c r="X1838" s="37"/>
    </row>
    <row r="1839" spans="1:24" ht="14.25">
      <c r="A1839" s="37"/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</row>
    <row r="1840" spans="1:24" ht="14.25">
      <c r="A1840" s="37"/>
      <c r="B1840" s="37"/>
      <c r="C1840" s="37"/>
      <c r="D1840" s="37"/>
      <c r="E1840" s="37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  <c r="S1840" s="37"/>
      <c r="T1840" s="37"/>
      <c r="U1840" s="37"/>
      <c r="V1840" s="37"/>
      <c r="W1840" s="37"/>
      <c r="X1840" s="37"/>
    </row>
    <row r="1841" spans="1:24" ht="14.25">
      <c r="A1841" s="37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</row>
    <row r="1842" spans="1:24" ht="14.25">
      <c r="A1842" s="37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</row>
    <row r="1843" spans="1:24" ht="14.25">
      <c r="A1843" s="37"/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</row>
    <row r="1844" spans="1:24" ht="14.25">
      <c r="A1844" s="37"/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</row>
    <row r="1845" spans="1:24" ht="14.25">
      <c r="A1845" s="37"/>
      <c r="B1845" s="37"/>
      <c r="C1845" s="37"/>
      <c r="D1845" s="37"/>
      <c r="E1845" s="37"/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  <c r="S1845" s="37"/>
      <c r="T1845" s="37"/>
      <c r="U1845" s="37"/>
      <c r="V1845" s="37"/>
      <c r="W1845" s="37"/>
      <c r="X1845" s="37"/>
    </row>
    <row r="1846" spans="1:24" ht="14.25">
      <c r="A1846" s="37"/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</row>
    <row r="1847" spans="1:24" ht="14.25">
      <c r="A1847" s="37"/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</row>
    <row r="1848" spans="1:24" ht="14.25">
      <c r="A1848" s="37"/>
      <c r="B1848" s="37"/>
      <c r="C1848" s="37"/>
      <c r="D1848" s="37"/>
      <c r="E1848" s="37"/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  <c r="S1848" s="37"/>
      <c r="T1848" s="37"/>
      <c r="U1848" s="37"/>
      <c r="V1848" s="37"/>
      <c r="W1848" s="37"/>
      <c r="X1848" s="37"/>
    </row>
    <row r="1849" spans="1:24" ht="14.25">
      <c r="A1849" s="37"/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</row>
    <row r="1850" spans="1:24" ht="14.25">
      <c r="A1850" s="37"/>
      <c r="B1850" s="37"/>
      <c r="C1850" s="37"/>
      <c r="D1850" s="37"/>
      <c r="E1850" s="37"/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  <c r="S1850" s="37"/>
      <c r="T1850" s="37"/>
      <c r="U1850" s="37"/>
      <c r="V1850" s="37"/>
      <c r="W1850" s="37"/>
      <c r="X1850" s="37"/>
    </row>
    <row r="1851" spans="1:24" ht="14.25">
      <c r="A1851" s="37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</row>
    <row r="1852" spans="1:24" ht="14.25">
      <c r="A1852" s="37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</row>
    <row r="1853" spans="1:24" ht="14.25">
      <c r="A1853" s="37"/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</row>
    <row r="1854" spans="1:24" ht="14.25">
      <c r="A1854" s="37"/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</row>
    <row r="1855" spans="1:24" ht="14.25">
      <c r="A1855" s="37"/>
      <c r="B1855" s="37"/>
      <c r="C1855" s="37"/>
      <c r="D1855" s="37"/>
      <c r="E1855" s="37"/>
      <c r="F1855" s="37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  <c r="Q1855" s="37"/>
      <c r="R1855" s="37"/>
      <c r="S1855" s="37"/>
      <c r="T1855" s="37"/>
      <c r="U1855" s="37"/>
      <c r="V1855" s="37"/>
      <c r="W1855" s="37"/>
      <c r="X1855" s="37"/>
    </row>
    <row r="1856" spans="1:24" ht="14.25">
      <c r="A1856" s="37"/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</row>
    <row r="1857" spans="1:24" ht="14.25">
      <c r="A1857" s="37"/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</row>
    <row r="1858" spans="1:24" ht="14.25">
      <c r="A1858" s="37"/>
      <c r="B1858" s="37"/>
      <c r="C1858" s="37"/>
      <c r="D1858" s="37"/>
      <c r="E1858" s="37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  <c r="V1858" s="37"/>
      <c r="W1858" s="37"/>
      <c r="X1858" s="37"/>
    </row>
    <row r="1859" spans="1:24" ht="14.25">
      <c r="A1859" s="37"/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</row>
    <row r="1860" spans="1:24" ht="14.25">
      <c r="A1860" s="37"/>
      <c r="B1860" s="37"/>
      <c r="C1860" s="37"/>
      <c r="D1860" s="37"/>
      <c r="E1860" s="37"/>
      <c r="F1860" s="37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  <c r="Q1860" s="37"/>
      <c r="R1860" s="37"/>
      <c r="S1860" s="37"/>
      <c r="T1860" s="37"/>
      <c r="U1860" s="37"/>
      <c r="V1860" s="37"/>
      <c r="W1860" s="37"/>
      <c r="X1860" s="37"/>
    </row>
    <row r="1861" spans="1:24" ht="14.25">
      <c r="A1861" s="37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</row>
    <row r="1862" spans="1:24" ht="14.25">
      <c r="A1862" s="37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</row>
    <row r="1863" spans="1:24" ht="14.25">
      <c r="A1863" s="37"/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</row>
    <row r="1864" spans="1:24" ht="14.25">
      <c r="A1864" s="37"/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</row>
    <row r="1865" spans="1:24" ht="14.25">
      <c r="A1865" s="37"/>
      <c r="B1865" s="37"/>
      <c r="C1865" s="37"/>
      <c r="D1865" s="37"/>
      <c r="E1865" s="37"/>
      <c r="F1865" s="37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  <c r="Q1865" s="37"/>
      <c r="R1865" s="37"/>
      <c r="S1865" s="37"/>
      <c r="T1865" s="37"/>
      <c r="U1865" s="37"/>
      <c r="V1865" s="37"/>
      <c r="W1865" s="37"/>
      <c r="X1865" s="37"/>
    </row>
    <row r="1866" spans="1:24" ht="14.25">
      <c r="A1866" s="37"/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</row>
    <row r="1867" spans="1:24" ht="14.25">
      <c r="A1867" s="37"/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</row>
    <row r="1868" spans="1:24" ht="14.25">
      <c r="A1868" s="37"/>
      <c r="B1868" s="37"/>
      <c r="C1868" s="37"/>
      <c r="D1868" s="37"/>
      <c r="E1868" s="37"/>
      <c r="F1868" s="37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  <c r="Q1868" s="37"/>
      <c r="R1868" s="37"/>
      <c r="S1868" s="37"/>
      <c r="T1868" s="37"/>
      <c r="U1868" s="37"/>
      <c r="V1868" s="37"/>
      <c r="W1868" s="37"/>
      <c r="X1868" s="37"/>
    </row>
    <row r="1869" spans="1:24" ht="14.25">
      <c r="A1869" s="37"/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</row>
    <row r="1870" spans="1:24" ht="14.25">
      <c r="A1870" s="37"/>
      <c r="B1870" s="37"/>
      <c r="C1870" s="37"/>
      <c r="D1870" s="37"/>
      <c r="E1870" s="37"/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  <c r="Q1870" s="37"/>
      <c r="R1870" s="37"/>
      <c r="S1870" s="37"/>
      <c r="T1870" s="37"/>
      <c r="U1870" s="37"/>
      <c r="V1870" s="37"/>
      <c r="W1870" s="37"/>
      <c r="X1870" s="37"/>
    </row>
    <row r="1871" spans="1:24" ht="14.25">
      <c r="A1871" s="37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</row>
    <row r="1872" spans="1:24" ht="14.25">
      <c r="A1872" s="37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</row>
    <row r="1873" spans="1:24" ht="14.25">
      <c r="A1873" s="37"/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</row>
    <row r="1874" spans="1:24" ht="14.25">
      <c r="A1874" s="37"/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</row>
    <row r="1875" spans="1:24" ht="14.25">
      <c r="A1875" s="37"/>
      <c r="B1875" s="37"/>
      <c r="C1875" s="37"/>
      <c r="D1875" s="37"/>
      <c r="E1875" s="37"/>
      <c r="F1875" s="37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  <c r="Q1875" s="37"/>
      <c r="R1875" s="37"/>
      <c r="S1875" s="37"/>
      <c r="T1875" s="37"/>
      <c r="U1875" s="37"/>
      <c r="V1875" s="37"/>
      <c r="W1875" s="37"/>
      <c r="X1875" s="37"/>
    </row>
    <row r="1876" spans="1:24" ht="14.25">
      <c r="A1876" s="37"/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</row>
    <row r="1877" spans="1:24" ht="14.25">
      <c r="A1877" s="37"/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</row>
    <row r="1878" spans="1:24" ht="14.25">
      <c r="A1878" s="37"/>
      <c r="B1878" s="37"/>
      <c r="C1878" s="37"/>
      <c r="D1878" s="37"/>
      <c r="E1878" s="37"/>
      <c r="F1878" s="37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  <c r="Q1878" s="37"/>
      <c r="R1878" s="37"/>
      <c r="S1878" s="37"/>
      <c r="T1878" s="37"/>
      <c r="U1878" s="37"/>
      <c r="V1878" s="37"/>
      <c r="W1878" s="37"/>
      <c r="X1878" s="37"/>
    </row>
    <row r="1879" spans="1:24" ht="14.25">
      <c r="A1879" s="37"/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</row>
    <row r="1880" spans="1:24" ht="14.25">
      <c r="A1880" s="37"/>
      <c r="B1880" s="37"/>
      <c r="C1880" s="37"/>
      <c r="D1880" s="37"/>
      <c r="E1880" s="37"/>
      <c r="F1880" s="37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  <c r="Q1880" s="37"/>
      <c r="R1880" s="37"/>
      <c r="S1880" s="37"/>
      <c r="T1880" s="37"/>
      <c r="U1880" s="37"/>
      <c r="V1880" s="37"/>
      <c r="W1880" s="37"/>
      <c r="X1880" s="37"/>
    </row>
    <row r="1881" spans="1:24" ht="14.25">
      <c r="A1881" s="37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</row>
    <row r="1882" spans="1:24" ht="14.25">
      <c r="A1882" s="37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</row>
    <row r="1883" spans="1:24" ht="14.25">
      <c r="A1883" s="37"/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</row>
    <row r="1884" spans="1:24" ht="14.25">
      <c r="A1884" s="37"/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</row>
    <row r="1885" spans="1:24" ht="14.25">
      <c r="A1885" s="37"/>
      <c r="B1885" s="37"/>
      <c r="C1885" s="37"/>
      <c r="D1885" s="37"/>
      <c r="E1885" s="37"/>
      <c r="F1885" s="37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  <c r="Q1885" s="37"/>
      <c r="R1885" s="37"/>
      <c r="S1885" s="37"/>
      <c r="T1885" s="37"/>
      <c r="U1885" s="37"/>
      <c r="V1885" s="37"/>
      <c r="W1885" s="37"/>
      <c r="X1885" s="37"/>
    </row>
    <row r="1886" spans="1:24" ht="14.25">
      <c r="A1886" s="37"/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</row>
    <row r="1887" spans="1:24" ht="14.25">
      <c r="A1887" s="37"/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</row>
    <row r="1888" spans="1:24" ht="14.25">
      <c r="A1888" s="37"/>
      <c r="B1888" s="37"/>
      <c r="C1888" s="37"/>
      <c r="D1888" s="37"/>
      <c r="E1888" s="37"/>
      <c r="F1888" s="37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  <c r="Q1888" s="37"/>
      <c r="R1888" s="37"/>
      <c r="S1888" s="37"/>
      <c r="T1888" s="37"/>
      <c r="U1888" s="37"/>
      <c r="V1888" s="37"/>
      <c r="W1888" s="37"/>
      <c r="X1888" s="37"/>
    </row>
    <row r="1889" spans="1:24" ht="14.25">
      <c r="A1889" s="37"/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</row>
    <row r="1890" spans="1:24" ht="14.25">
      <c r="A1890" s="37"/>
      <c r="B1890" s="37"/>
      <c r="C1890" s="37"/>
      <c r="D1890" s="37"/>
      <c r="E1890" s="37"/>
      <c r="F1890" s="37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  <c r="Q1890" s="37"/>
      <c r="R1890" s="37"/>
      <c r="S1890" s="37"/>
      <c r="T1890" s="37"/>
      <c r="U1890" s="37"/>
      <c r="V1890" s="37"/>
      <c r="W1890" s="37"/>
      <c r="X1890" s="37"/>
    </row>
    <row r="1891" spans="1:24" ht="14.25">
      <c r="A1891" s="37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</row>
    <row r="1892" spans="1:24" ht="14.25">
      <c r="A1892" s="37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</row>
    <row r="1893" spans="1:24" ht="14.25">
      <c r="A1893" s="37"/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</row>
    <row r="1894" spans="1:24" ht="14.25">
      <c r="A1894" s="37"/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</row>
    <row r="1895" spans="1:24" ht="14.25">
      <c r="A1895" s="37"/>
      <c r="B1895" s="37"/>
      <c r="C1895" s="37"/>
      <c r="D1895" s="37"/>
      <c r="E1895" s="37"/>
      <c r="F1895" s="37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  <c r="Q1895" s="37"/>
      <c r="R1895" s="37"/>
      <c r="S1895" s="37"/>
      <c r="T1895" s="37"/>
      <c r="U1895" s="37"/>
      <c r="V1895" s="37"/>
      <c r="W1895" s="37"/>
      <c r="X1895" s="37"/>
    </row>
    <row r="1896" spans="1:24" ht="14.25">
      <c r="A1896" s="37"/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</row>
    <row r="1897" spans="1:24" ht="14.25">
      <c r="A1897" s="37"/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</row>
    <row r="1898" spans="1:24" ht="14.25">
      <c r="A1898" s="37"/>
      <c r="B1898" s="37"/>
      <c r="C1898" s="37"/>
      <c r="D1898" s="37"/>
      <c r="E1898" s="37"/>
      <c r="F1898" s="37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  <c r="Q1898" s="37"/>
      <c r="R1898" s="37"/>
      <c r="S1898" s="37"/>
      <c r="T1898" s="37"/>
      <c r="U1898" s="37"/>
      <c r="V1898" s="37"/>
      <c r="W1898" s="37"/>
      <c r="X1898" s="37"/>
    </row>
    <row r="1899" spans="1:24" ht="14.25">
      <c r="A1899" s="37"/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</row>
    <row r="1900" spans="1:24" ht="14.25">
      <c r="A1900" s="37"/>
      <c r="B1900" s="37"/>
      <c r="C1900" s="37"/>
      <c r="D1900" s="37"/>
      <c r="E1900" s="37"/>
      <c r="F1900" s="37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  <c r="Q1900" s="37"/>
      <c r="R1900" s="37"/>
      <c r="S1900" s="37"/>
      <c r="T1900" s="37"/>
      <c r="U1900" s="37"/>
      <c r="V1900" s="37"/>
      <c r="W1900" s="37"/>
      <c r="X1900" s="37"/>
    </row>
    <row r="1901" spans="1:24" ht="14.25">
      <c r="A1901" s="37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</row>
    <row r="1902" spans="1:24" ht="14.25">
      <c r="A1902" s="37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</row>
    <row r="1903" spans="1:24" ht="14.25">
      <c r="A1903" s="37"/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</row>
    <row r="1904" spans="1:24" ht="14.25">
      <c r="A1904" s="37"/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</row>
    <row r="1905" spans="1:24" ht="14.25">
      <c r="A1905" s="37"/>
      <c r="B1905" s="37"/>
      <c r="C1905" s="37"/>
      <c r="D1905" s="37"/>
      <c r="E1905" s="37"/>
      <c r="F1905" s="37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  <c r="Q1905" s="37"/>
      <c r="R1905" s="37"/>
      <c r="S1905" s="37"/>
      <c r="T1905" s="37"/>
      <c r="U1905" s="37"/>
      <c r="V1905" s="37"/>
      <c r="W1905" s="37"/>
      <c r="X1905" s="37"/>
    </row>
    <row r="1906" spans="1:24" ht="14.25">
      <c r="A1906" s="37"/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</row>
    <row r="1907" spans="1:24" ht="14.25">
      <c r="A1907" s="37"/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</row>
    <row r="1908" spans="1:24" ht="14.25">
      <c r="A1908" s="37"/>
      <c r="B1908" s="37"/>
      <c r="C1908" s="37"/>
      <c r="D1908" s="37"/>
      <c r="E1908" s="37"/>
      <c r="F1908" s="37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  <c r="Q1908" s="37"/>
      <c r="R1908" s="37"/>
      <c r="S1908" s="37"/>
      <c r="T1908" s="37"/>
      <c r="U1908" s="37"/>
      <c r="V1908" s="37"/>
      <c r="W1908" s="37"/>
      <c r="X1908" s="37"/>
    </row>
    <row r="1909" spans="1:24" ht="14.25">
      <c r="A1909" s="37"/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</row>
    <row r="1910" spans="1:24" ht="14.25">
      <c r="A1910" s="37"/>
      <c r="B1910" s="37"/>
      <c r="C1910" s="37"/>
      <c r="D1910" s="37"/>
      <c r="E1910" s="37"/>
      <c r="F1910" s="37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  <c r="Q1910" s="37"/>
      <c r="R1910" s="37"/>
      <c r="S1910" s="37"/>
      <c r="T1910" s="37"/>
      <c r="U1910" s="37"/>
      <c r="V1910" s="37"/>
      <c r="W1910" s="37"/>
      <c r="X1910" s="37"/>
    </row>
    <row r="1911" spans="1:24" ht="14.25">
      <c r="A1911" s="37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</row>
    <row r="1912" spans="1:24" ht="14.25">
      <c r="A1912" s="37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</row>
    <row r="1913" spans="1:24" ht="14.25">
      <c r="A1913" s="37"/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</row>
    <row r="1914" spans="1:24" ht="14.25">
      <c r="A1914" s="37"/>
      <c r="B1914" s="37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</row>
    <row r="1915" spans="1:24" ht="14.25">
      <c r="A1915" s="37"/>
      <c r="B1915" s="37"/>
      <c r="C1915" s="37"/>
      <c r="D1915" s="37"/>
      <c r="E1915" s="37"/>
      <c r="F1915" s="37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  <c r="Q1915" s="37"/>
      <c r="R1915" s="37"/>
      <c r="S1915" s="37"/>
      <c r="T1915" s="37"/>
      <c r="U1915" s="37"/>
      <c r="V1915" s="37"/>
      <c r="W1915" s="37"/>
      <c r="X1915" s="37"/>
    </row>
    <row r="1916" spans="1:24" ht="14.25">
      <c r="A1916" s="37"/>
      <c r="B1916" s="37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</row>
    <row r="1917" spans="1:24" ht="14.25">
      <c r="A1917" s="37"/>
      <c r="B1917" s="37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</row>
    <row r="1918" spans="1:24" ht="14.25">
      <c r="A1918" s="37"/>
      <c r="B1918" s="37"/>
      <c r="C1918" s="37"/>
      <c r="D1918" s="37"/>
      <c r="E1918" s="37"/>
      <c r="F1918" s="37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  <c r="Q1918" s="37"/>
      <c r="R1918" s="37"/>
      <c r="S1918" s="37"/>
      <c r="T1918" s="37"/>
      <c r="U1918" s="37"/>
      <c r="V1918" s="37"/>
      <c r="W1918" s="37"/>
      <c r="X1918" s="37"/>
    </row>
    <row r="1919" spans="1:24" ht="14.25">
      <c r="A1919" s="37"/>
      <c r="B1919" s="37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X1919" s="37"/>
    </row>
    <row r="1920" spans="1:24" ht="14.25">
      <c r="A1920" s="37"/>
      <c r="B1920" s="37"/>
      <c r="C1920" s="37"/>
      <c r="D1920" s="37"/>
      <c r="E1920" s="37"/>
      <c r="F1920" s="37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  <c r="Q1920" s="37"/>
      <c r="R1920" s="37"/>
      <c r="S1920" s="37"/>
      <c r="T1920" s="37"/>
      <c r="U1920" s="37"/>
      <c r="V1920" s="37"/>
      <c r="W1920" s="37"/>
      <c r="X1920" s="37"/>
    </row>
    <row r="1921" spans="1:24" ht="14.25">
      <c r="A1921" s="37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</row>
    <row r="1922" spans="1:24" ht="14.25">
      <c r="A1922" s="37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</row>
    <row r="1923" spans="1:24" ht="14.25">
      <c r="A1923" s="37"/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</row>
    <row r="1924" spans="1:24" ht="14.25">
      <c r="A1924" s="37"/>
      <c r="B1924" s="37"/>
      <c r="C1924" s="37"/>
      <c r="D1924" s="37"/>
      <c r="E1924" s="37"/>
      <c r="F1924" s="37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  <c r="Q1924" s="37"/>
      <c r="R1924" s="37"/>
      <c r="S1924" s="37"/>
      <c r="T1924" s="37"/>
      <c r="U1924" s="37"/>
      <c r="V1924" s="37"/>
      <c r="W1924" s="37"/>
      <c r="X1924" s="37"/>
    </row>
    <row r="1925" spans="1:24" ht="14.25">
      <c r="A1925" s="37"/>
      <c r="B1925" s="37"/>
      <c r="C1925" s="37"/>
      <c r="D1925" s="37"/>
      <c r="E1925" s="37"/>
      <c r="F1925" s="37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  <c r="Q1925" s="37"/>
      <c r="R1925" s="37"/>
      <c r="S1925" s="37"/>
      <c r="T1925" s="37"/>
      <c r="U1925" s="37"/>
      <c r="V1925" s="37"/>
      <c r="W1925" s="37"/>
      <c r="X1925" s="37"/>
    </row>
    <row r="1926" spans="1:24" ht="14.25">
      <c r="A1926" s="37"/>
      <c r="B1926" s="37"/>
      <c r="C1926" s="37"/>
      <c r="D1926" s="37"/>
      <c r="E1926" s="37"/>
      <c r="F1926" s="37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  <c r="Q1926" s="37"/>
      <c r="R1926" s="37"/>
      <c r="S1926" s="37"/>
      <c r="T1926" s="37"/>
      <c r="U1926" s="37"/>
      <c r="V1926" s="37"/>
      <c r="W1926" s="37"/>
      <c r="X1926" s="37"/>
    </row>
    <row r="1927" spans="1:24" ht="14.25">
      <c r="A1927" s="37"/>
      <c r="B1927" s="37"/>
      <c r="C1927" s="37"/>
      <c r="D1927" s="37"/>
      <c r="E1927" s="37"/>
      <c r="F1927" s="37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  <c r="Q1927" s="37"/>
      <c r="R1927" s="37"/>
      <c r="S1927" s="37"/>
      <c r="T1927" s="37"/>
      <c r="U1927" s="37"/>
      <c r="V1927" s="37"/>
      <c r="W1927" s="37"/>
      <c r="X1927" s="37"/>
    </row>
    <row r="1928" spans="1:24" ht="14.25">
      <c r="A1928" s="37"/>
      <c r="B1928" s="37"/>
      <c r="C1928" s="37"/>
      <c r="D1928" s="37"/>
      <c r="E1928" s="37"/>
      <c r="F1928" s="37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  <c r="Q1928" s="37"/>
      <c r="R1928" s="37"/>
      <c r="S1928" s="37"/>
      <c r="T1928" s="37"/>
      <c r="U1928" s="37"/>
      <c r="V1928" s="37"/>
      <c r="W1928" s="37"/>
      <c r="X1928" s="37"/>
    </row>
    <row r="1929" spans="1:24" ht="14.25">
      <c r="A1929" s="37"/>
      <c r="B1929" s="37"/>
      <c r="C1929" s="37"/>
      <c r="D1929" s="37"/>
      <c r="E1929" s="37"/>
      <c r="F1929" s="37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  <c r="Q1929" s="37"/>
      <c r="R1929" s="37"/>
      <c r="S1929" s="37"/>
      <c r="T1929" s="37"/>
      <c r="U1929" s="37"/>
      <c r="V1929" s="37"/>
      <c r="W1929" s="37"/>
      <c r="X1929" s="37"/>
    </row>
    <row r="1930" spans="1:24" ht="14.25">
      <c r="A1930" s="37"/>
      <c r="B1930" s="37"/>
      <c r="C1930" s="37"/>
      <c r="D1930" s="37"/>
      <c r="E1930" s="37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  <c r="V1930" s="37"/>
      <c r="W1930" s="37"/>
      <c r="X1930" s="37"/>
    </row>
    <row r="1931" spans="1:24" ht="14.25">
      <c r="A1931" s="37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</row>
    <row r="1932" spans="1:24" ht="14.25">
      <c r="A1932" s="37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</row>
    <row r="1933" spans="1:24" ht="14.25">
      <c r="A1933" s="37"/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</row>
    <row r="1934" spans="1:24" ht="14.25">
      <c r="A1934" s="37"/>
      <c r="B1934" s="37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X1934" s="37"/>
    </row>
    <row r="1935" spans="1:24" ht="14.25">
      <c r="A1935" s="37"/>
      <c r="B1935" s="37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</row>
    <row r="1936" spans="1:24" ht="14.25">
      <c r="A1936" s="37"/>
      <c r="B1936" s="37"/>
      <c r="C1936" s="37"/>
      <c r="D1936" s="37"/>
      <c r="E1936" s="37"/>
      <c r="F1936" s="37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  <c r="Q1936" s="37"/>
      <c r="R1936" s="37"/>
      <c r="S1936" s="37"/>
      <c r="T1936" s="37"/>
      <c r="U1936" s="37"/>
      <c r="V1936" s="37"/>
      <c r="W1936" s="37"/>
      <c r="X1936" s="37"/>
    </row>
    <row r="1937" spans="1:24" ht="14.25">
      <c r="A1937" s="37"/>
      <c r="B1937" s="37"/>
      <c r="C1937" s="37"/>
      <c r="D1937" s="37"/>
      <c r="E1937" s="37"/>
      <c r="F1937" s="37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  <c r="Q1937" s="37"/>
      <c r="R1937" s="37"/>
      <c r="S1937" s="37"/>
      <c r="T1937" s="37"/>
      <c r="U1937" s="37"/>
      <c r="V1937" s="37"/>
      <c r="W1937" s="37"/>
      <c r="X1937" s="37"/>
    </row>
    <row r="1938" spans="1:24" ht="14.25">
      <c r="A1938" s="37"/>
      <c r="B1938" s="37"/>
      <c r="C1938" s="37"/>
      <c r="D1938" s="37"/>
      <c r="E1938" s="37"/>
      <c r="F1938" s="37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  <c r="Q1938" s="37"/>
      <c r="R1938" s="37"/>
      <c r="S1938" s="37"/>
      <c r="T1938" s="37"/>
      <c r="U1938" s="37"/>
      <c r="V1938" s="37"/>
      <c r="W1938" s="37"/>
      <c r="X1938" s="37"/>
    </row>
    <row r="1939" spans="1:24" ht="14.25">
      <c r="A1939" s="37"/>
      <c r="B1939" s="37"/>
      <c r="C1939" s="37"/>
      <c r="D1939" s="37"/>
      <c r="E1939" s="37"/>
      <c r="F1939" s="37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  <c r="Q1939" s="37"/>
      <c r="R1939" s="37"/>
      <c r="S1939" s="37"/>
      <c r="T1939" s="37"/>
      <c r="U1939" s="37"/>
      <c r="V1939" s="37"/>
      <c r="W1939" s="37"/>
      <c r="X1939" s="37"/>
    </row>
    <row r="1940" spans="1:24" ht="14.25">
      <c r="A1940" s="37"/>
      <c r="B1940" s="37"/>
      <c r="C1940" s="37"/>
      <c r="D1940" s="37"/>
      <c r="E1940" s="37"/>
      <c r="F1940" s="37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  <c r="Q1940" s="37"/>
      <c r="R1940" s="37"/>
      <c r="S1940" s="37"/>
      <c r="T1940" s="37"/>
      <c r="U1940" s="37"/>
      <c r="V1940" s="37"/>
      <c r="W1940" s="37"/>
      <c r="X1940" s="37"/>
    </row>
    <row r="1941" spans="1:24" ht="14.25">
      <c r="A1941" s="37"/>
      <c r="B1941" s="37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</row>
    <row r="1942" spans="1:24" ht="14.25">
      <c r="A1942" s="37"/>
      <c r="B1942" s="37"/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</row>
    <row r="1943" spans="1:24" ht="14.25">
      <c r="A1943" s="37"/>
      <c r="B1943" s="37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</row>
    <row r="1944" spans="1:24" ht="14.25">
      <c r="A1944" s="37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</row>
    <row r="1945" spans="1:24" ht="14.25">
      <c r="A1945" s="37"/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</row>
    <row r="1946" spans="1:24" ht="14.25">
      <c r="A1946" s="37"/>
      <c r="B1946" s="37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</row>
    <row r="1947" spans="1:24" ht="14.25">
      <c r="A1947" s="37"/>
      <c r="B1947" s="37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</row>
    <row r="1948" spans="1:24" ht="14.25">
      <c r="A1948" s="37"/>
      <c r="B1948" s="37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</row>
    <row r="1949" spans="1:24" ht="14.25">
      <c r="A1949" s="37"/>
      <c r="B1949" s="37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X1949" s="37"/>
    </row>
    <row r="1950" spans="1:24" ht="14.25">
      <c r="A1950" s="37"/>
      <c r="B1950" s="37"/>
      <c r="C1950" s="37"/>
      <c r="D1950" s="37"/>
      <c r="E1950" s="37"/>
      <c r="F1950" s="37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  <c r="Q1950" s="37"/>
      <c r="R1950" s="37"/>
      <c r="S1950" s="37"/>
      <c r="T1950" s="37"/>
      <c r="U1950" s="37"/>
      <c r="V1950" s="37"/>
      <c r="W1950" s="37"/>
      <c r="X1950" s="37"/>
    </row>
    <row r="1951" spans="1:24" ht="14.25">
      <c r="A1951" s="37"/>
      <c r="B1951" s="37"/>
      <c r="C1951" s="37"/>
      <c r="D1951" s="37"/>
      <c r="E1951" s="37"/>
      <c r="F1951" s="37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  <c r="Q1951" s="37"/>
      <c r="R1951" s="37"/>
      <c r="S1951" s="37"/>
      <c r="T1951" s="37"/>
      <c r="U1951" s="37"/>
      <c r="V1951" s="37"/>
      <c r="W1951" s="37"/>
      <c r="X1951" s="37"/>
    </row>
    <row r="1952" spans="1:24" ht="14.25">
      <c r="A1952" s="37"/>
      <c r="B1952" s="37"/>
      <c r="C1952" s="37"/>
      <c r="D1952" s="37"/>
      <c r="E1952" s="37"/>
      <c r="F1952" s="37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  <c r="Q1952" s="37"/>
      <c r="R1952" s="37"/>
      <c r="S1952" s="37"/>
      <c r="T1952" s="37"/>
      <c r="U1952" s="37"/>
      <c r="V1952" s="37"/>
      <c r="W1952" s="37"/>
      <c r="X1952" s="37"/>
    </row>
    <row r="1953" spans="1:24" ht="14.25">
      <c r="A1953" s="37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</row>
    <row r="1954" spans="1:24" ht="14.25">
      <c r="A1954" s="37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</row>
    <row r="1955" spans="1:24" ht="14.25">
      <c r="A1955" s="37"/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</row>
    <row r="1956" spans="1:24" ht="14.25">
      <c r="A1956" s="37"/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</row>
    <row r="1957" spans="1:24" ht="14.25">
      <c r="A1957" s="37"/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</row>
    <row r="1958" spans="1:24" ht="14.25">
      <c r="A1958" s="37"/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</row>
    <row r="1959" spans="1:24" ht="14.25">
      <c r="A1959" s="37"/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</row>
    <row r="1960" spans="1:24" ht="14.25">
      <c r="A1960" s="37"/>
      <c r="B1960" s="37"/>
      <c r="C1960" s="37"/>
      <c r="D1960" s="37"/>
      <c r="E1960" s="37"/>
      <c r="F1960" s="37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  <c r="Q1960" s="37"/>
      <c r="R1960" s="37"/>
      <c r="S1960" s="37"/>
      <c r="T1960" s="37"/>
      <c r="U1960" s="37"/>
      <c r="V1960" s="37"/>
      <c r="W1960" s="37"/>
      <c r="X1960" s="37"/>
    </row>
    <row r="1961" spans="1:24" ht="14.25">
      <c r="A1961" s="37"/>
      <c r="B1961" s="37"/>
      <c r="C1961" s="37"/>
      <c r="D1961" s="37"/>
      <c r="E1961" s="37"/>
      <c r="F1961" s="37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  <c r="Q1961" s="37"/>
      <c r="R1961" s="37"/>
      <c r="S1961" s="37"/>
      <c r="T1961" s="37"/>
      <c r="U1961" s="37"/>
      <c r="V1961" s="37"/>
      <c r="W1961" s="37"/>
      <c r="X1961" s="37"/>
    </row>
    <row r="1962" spans="1:24" ht="14.25">
      <c r="A1962" s="37"/>
      <c r="B1962" s="37"/>
      <c r="C1962" s="37"/>
      <c r="D1962" s="37"/>
      <c r="E1962" s="37"/>
      <c r="F1962" s="37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  <c r="Q1962" s="37"/>
      <c r="R1962" s="37"/>
      <c r="S1962" s="37"/>
      <c r="T1962" s="37"/>
      <c r="U1962" s="37"/>
      <c r="V1962" s="37"/>
      <c r="W1962" s="37"/>
      <c r="X1962" s="37"/>
    </row>
    <row r="1963" spans="1:24" ht="14.25">
      <c r="A1963" s="37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</row>
    <row r="1964" spans="1:24" ht="14.25">
      <c r="A1964" s="37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</row>
    <row r="1965" spans="1:24" ht="14.25">
      <c r="A1965" s="37"/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</row>
    <row r="1966" spans="1:24" ht="14.25">
      <c r="A1966" s="37"/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</row>
    <row r="1967" spans="1:24" ht="14.25">
      <c r="A1967" s="37"/>
      <c r="B1967" s="37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</row>
    <row r="1968" spans="1:24" ht="14.25">
      <c r="A1968" s="37"/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</row>
    <row r="1969" spans="1:24" ht="14.25">
      <c r="A1969" s="37"/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</row>
    <row r="1970" spans="1:24" ht="14.25">
      <c r="A1970" s="37"/>
      <c r="B1970" s="37"/>
      <c r="C1970" s="37"/>
      <c r="D1970" s="37"/>
      <c r="E1970" s="37"/>
      <c r="F1970" s="37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  <c r="Q1970" s="37"/>
      <c r="R1970" s="37"/>
      <c r="S1970" s="37"/>
      <c r="T1970" s="37"/>
      <c r="U1970" s="37"/>
      <c r="V1970" s="37"/>
      <c r="W1970" s="37"/>
      <c r="X1970" s="37"/>
    </row>
    <row r="1971" spans="1:24" ht="14.25">
      <c r="A1971" s="37"/>
      <c r="B1971" s="37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</row>
    <row r="1972" spans="1:24" ht="14.25">
      <c r="A1972" s="37"/>
      <c r="B1972" s="37"/>
      <c r="C1972" s="37"/>
      <c r="D1972" s="37"/>
      <c r="E1972" s="37"/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  <c r="Q1972" s="37"/>
      <c r="R1972" s="37"/>
      <c r="S1972" s="37"/>
      <c r="T1972" s="37"/>
      <c r="U1972" s="37"/>
      <c r="V1972" s="37"/>
      <c r="W1972" s="37"/>
      <c r="X1972" s="37"/>
    </row>
    <row r="1973" spans="1:24" ht="14.25">
      <c r="A1973" s="37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</row>
    <row r="1974" spans="1:24" ht="14.25">
      <c r="A1974" s="37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</row>
    <row r="1975" spans="1:24" ht="14.25">
      <c r="A1975" s="37"/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</row>
    <row r="1976" spans="1:24" ht="14.25">
      <c r="A1976" s="37"/>
      <c r="B1976" s="37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</row>
    <row r="1977" spans="1:24" ht="14.25">
      <c r="A1977" s="37"/>
      <c r="B1977" s="37"/>
      <c r="C1977" s="37"/>
      <c r="D1977" s="37"/>
      <c r="E1977" s="37"/>
      <c r="F1977" s="37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  <c r="Q1977" s="37"/>
      <c r="R1977" s="37"/>
      <c r="S1977" s="37"/>
      <c r="T1977" s="37"/>
      <c r="U1977" s="37"/>
      <c r="V1977" s="37"/>
      <c r="W1977" s="37"/>
      <c r="X1977" s="37"/>
    </row>
    <row r="1978" spans="1:24" ht="14.25">
      <c r="A1978" s="37"/>
      <c r="B1978" s="37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</row>
    <row r="1979" spans="1:24" ht="14.25">
      <c r="A1979" s="37"/>
      <c r="B1979" s="37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</row>
    <row r="1980" spans="1:24" ht="14.25">
      <c r="A1980" s="37"/>
      <c r="B1980" s="37"/>
      <c r="C1980" s="37"/>
      <c r="D1980" s="37"/>
      <c r="E1980" s="37"/>
      <c r="F1980" s="37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  <c r="Q1980" s="37"/>
      <c r="R1980" s="37"/>
      <c r="S1980" s="37"/>
      <c r="T1980" s="37"/>
      <c r="U1980" s="37"/>
      <c r="V1980" s="37"/>
      <c r="W1980" s="37"/>
      <c r="X1980" s="37"/>
    </row>
    <row r="1981" spans="1:24" ht="14.25">
      <c r="A1981" s="37"/>
      <c r="B1981" s="37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</row>
    <row r="1982" spans="1:24" ht="14.25">
      <c r="A1982" s="37"/>
      <c r="B1982" s="37"/>
      <c r="C1982" s="37"/>
      <c r="D1982" s="37"/>
      <c r="E1982" s="37"/>
      <c r="F1982" s="37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  <c r="Q1982" s="37"/>
      <c r="R1982" s="37"/>
      <c r="S1982" s="37"/>
      <c r="T1982" s="37"/>
      <c r="U1982" s="37"/>
      <c r="V1982" s="37"/>
      <c r="W1982" s="37"/>
      <c r="X1982" s="37"/>
    </row>
    <row r="1983" spans="1:24" ht="14.25">
      <c r="A1983" s="37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</row>
    <row r="1984" spans="1:24" ht="14.25">
      <c r="A1984" s="37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</row>
    <row r="1985" spans="1:24" ht="14.25">
      <c r="A1985" s="37"/>
      <c r="B1985" s="37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</row>
    <row r="1986" spans="1:24" ht="14.25">
      <c r="A1986" s="37"/>
      <c r="B1986" s="37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</row>
    <row r="1987" spans="1:24" ht="14.25">
      <c r="A1987" s="37"/>
      <c r="B1987" s="37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</row>
    <row r="1988" spans="1:24" ht="14.25">
      <c r="A1988" s="37"/>
      <c r="B1988" s="37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</row>
    <row r="1989" spans="1:24" ht="14.25">
      <c r="A1989" s="37"/>
      <c r="B1989" s="37"/>
      <c r="C1989" s="37"/>
      <c r="D1989" s="37"/>
      <c r="E1989" s="37"/>
      <c r="F1989" s="37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  <c r="Q1989" s="37"/>
      <c r="R1989" s="37"/>
      <c r="S1989" s="37"/>
      <c r="T1989" s="37"/>
      <c r="U1989" s="37"/>
      <c r="V1989" s="37"/>
      <c r="W1989" s="37"/>
      <c r="X1989" s="37"/>
    </row>
    <row r="1990" spans="1:24" ht="14.25">
      <c r="A1990" s="37"/>
      <c r="B1990" s="37"/>
      <c r="C1990" s="37"/>
      <c r="D1990" s="37"/>
      <c r="E1990" s="37"/>
      <c r="F1990" s="37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  <c r="Q1990" s="37"/>
      <c r="R1990" s="37"/>
      <c r="S1990" s="37"/>
      <c r="T1990" s="37"/>
      <c r="U1990" s="37"/>
      <c r="V1990" s="37"/>
      <c r="W1990" s="37"/>
      <c r="X1990" s="37"/>
    </row>
    <row r="1991" spans="1:24" ht="14.25">
      <c r="A1991" s="37"/>
      <c r="B1991" s="37"/>
      <c r="C1991" s="37"/>
      <c r="D1991" s="37"/>
      <c r="E1991" s="37"/>
      <c r="F1991" s="37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  <c r="Q1991" s="37"/>
      <c r="R1991" s="37"/>
      <c r="S1991" s="37"/>
      <c r="T1991" s="37"/>
      <c r="U1991" s="37"/>
      <c r="V1991" s="37"/>
      <c r="W1991" s="37"/>
      <c r="X1991" s="37"/>
    </row>
    <row r="1992" spans="1:24" ht="14.25">
      <c r="A1992" s="37"/>
      <c r="B1992" s="37"/>
      <c r="C1992" s="37"/>
      <c r="D1992" s="37"/>
      <c r="E1992" s="37"/>
      <c r="F1992" s="37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  <c r="Q1992" s="37"/>
      <c r="R1992" s="37"/>
      <c r="S1992" s="37"/>
      <c r="T1992" s="37"/>
      <c r="U1992" s="37"/>
      <c r="V1992" s="37"/>
      <c r="W1992" s="37"/>
      <c r="X1992" s="37"/>
    </row>
    <row r="1993" spans="1:24" ht="14.25">
      <c r="A1993" s="37"/>
      <c r="B1993" s="37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</row>
    <row r="1994" spans="1:24" ht="14.25">
      <c r="A1994" s="37"/>
      <c r="B1994" s="37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X1994" s="37"/>
    </row>
    <row r="1995" spans="1:24" ht="14.25">
      <c r="A1995" s="37"/>
      <c r="B1995" s="37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</row>
    <row r="1996" spans="1:24" ht="14.25">
      <c r="A1996" s="37"/>
      <c r="B1996" s="37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</row>
    <row r="1997" spans="1:24" ht="14.25">
      <c r="A1997" s="37"/>
      <c r="B1997" s="37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</row>
    <row r="1998" spans="1:24" ht="14.25">
      <c r="A1998" s="37"/>
      <c r="B1998" s="37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</row>
    <row r="1999" spans="1:24" ht="14.25">
      <c r="A1999" s="37"/>
      <c r="B1999" s="37"/>
      <c r="C1999" s="37"/>
      <c r="D1999" s="37"/>
      <c r="E1999" s="37"/>
      <c r="F1999" s="37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  <c r="Q1999" s="37"/>
      <c r="R1999" s="37"/>
      <c r="S1999" s="37"/>
      <c r="T1999" s="37"/>
      <c r="U1999" s="37"/>
      <c r="V1999" s="37"/>
      <c r="W1999" s="37"/>
      <c r="X1999" s="37"/>
    </row>
    <row r="2000" spans="1:24" ht="14.25">
      <c r="A2000" s="37"/>
      <c r="B2000" s="37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</row>
    <row r="2001" spans="1:24" ht="14.25">
      <c r="A2001" s="37"/>
      <c r="B2001" s="37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</row>
    <row r="2002" spans="1:24" ht="14.25">
      <c r="A2002" s="37"/>
      <c r="B2002" s="37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</row>
    <row r="2003" spans="1:24" ht="14.25">
      <c r="A2003" s="37"/>
      <c r="B2003" s="37"/>
      <c r="C2003" s="37"/>
      <c r="D2003" s="37"/>
      <c r="E2003" s="37"/>
      <c r="F2003" s="37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  <c r="Q2003" s="37"/>
      <c r="R2003" s="37"/>
      <c r="S2003" s="37"/>
      <c r="T2003" s="37"/>
      <c r="U2003" s="37"/>
      <c r="V2003" s="37"/>
      <c r="W2003" s="37"/>
      <c r="X2003" s="37"/>
    </row>
    <row r="2004" spans="1:24" ht="14.25">
      <c r="A2004" s="37"/>
      <c r="B2004" s="37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X2004" s="37"/>
    </row>
    <row r="2005" spans="1:24" ht="14.25">
      <c r="A2005" s="37"/>
      <c r="B2005" s="37"/>
      <c r="C2005" s="37"/>
      <c r="D2005" s="37"/>
      <c r="E2005" s="37"/>
      <c r="F2005" s="37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  <c r="Q2005" s="37"/>
      <c r="R2005" s="37"/>
      <c r="S2005" s="37"/>
      <c r="T2005" s="37"/>
      <c r="U2005" s="37"/>
      <c r="V2005" s="37"/>
      <c r="W2005" s="37"/>
      <c r="X2005" s="37"/>
    </row>
    <row r="2006" spans="1:24" ht="14.25">
      <c r="A2006" s="37"/>
      <c r="B2006" s="37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</row>
    <row r="2007" spans="1:24" ht="14.25">
      <c r="A2007" s="37"/>
      <c r="B2007" s="37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</row>
    <row r="2008" spans="1:24" ht="14.25">
      <c r="A2008" s="37"/>
      <c r="B2008" s="37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</row>
    <row r="2009" spans="1:24" ht="14.25">
      <c r="A2009" s="37"/>
      <c r="B2009" s="37"/>
      <c r="C2009" s="37"/>
      <c r="D2009" s="37"/>
      <c r="E2009" s="37"/>
      <c r="F2009" s="37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  <c r="Q2009" s="37"/>
      <c r="R2009" s="37"/>
      <c r="S2009" s="37"/>
      <c r="T2009" s="37"/>
      <c r="U2009" s="37"/>
      <c r="V2009" s="37"/>
      <c r="W2009" s="37"/>
      <c r="X2009" s="37"/>
    </row>
    <row r="2010" spans="1:24" ht="14.25">
      <c r="A2010" s="37"/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</row>
    <row r="2011" spans="1:24" ht="14.25">
      <c r="A2011" s="37"/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</row>
    <row r="2012" spans="1:24" ht="14.25">
      <c r="A2012" s="37"/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</row>
    <row r="2013" spans="1:24" ht="14.25">
      <c r="A2013" s="37"/>
      <c r="B2013" s="37"/>
      <c r="C2013" s="37"/>
      <c r="D2013" s="37"/>
      <c r="E2013" s="37"/>
      <c r="F2013" s="37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  <c r="Q2013" s="37"/>
      <c r="R2013" s="37"/>
      <c r="S2013" s="37"/>
      <c r="T2013" s="37"/>
      <c r="U2013" s="37"/>
      <c r="V2013" s="37"/>
      <c r="W2013" s="37"/>
      <c r="X2013" s="37"/>
    </row>
    <row r="2014" spans="1:24" ht="14.25">
      <c r="A2014" s="37"/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</row>
    <row r="2015" spans="1:24" ht="14.25">
      <c r="A2015" s="37"/>
      <c r="B2015" s="37"/>
      <c r="C2015" s="37"/>
      <c r="D2015" s="37"/>
      <c r="E2015" s="37"/>
      <c r="F2015" s="37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  <c r="Q2015" s="37"/>
      <c r="R2015" s="37"/>
      <c r="S2015" s="37"/>
      <c r="T2015" s="37"/>
      <c r="U2015" s="37"/>
      <c r="V2015" s="37"/>
      <c r="W2015" s="37"/>
      <c r="X2015" s="37"/>
    </row>
    <row r="2016" spans="1:24" ht="14.25">
      <c r="A2016" s="37"/>
      <c r="B2016" s="37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</row>
    <row r="2017" spans="1:24" ht="14.25">
      <c r="A2017" s="37"/>
      <c r="B2017" s="37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</row>
    <row r="2018" spans="1:24" ht="14.25">
      <c r="A2018" s="37"/>
      <c r="B2018" s="37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</row>
    <row r="2019" spans="1:24" ht="14.25">
      <c r="A2019" s="37"/>
      <c r="B2019" s="37"/>
      <c r="C2019" s="37"/>
      <c r="D2019" s="37"/>
      <c r="E2019" s="37"/>
      <c r="F2019" s="37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  <c r="Q2019" s="37"/>
      <c r="R2019" s="37"/>
      <c r="S2019" s="37"/>
      <c r="T2019" s="37"/>
      <c r="U2019" s="37"/>
      <c r="V2019" s="37"/>
      <c r="W2019" s="37"/>
      <c r="X2019" s="37"/>
    </row>
    <row r="2020" spans="1:24" ht="14.25">
      <c r="A2020" s="37"/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</row>
    <row r="2021" spans="1:24" ht="14.25">
      <c r="A2021" s="37"/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</row>
    <row r="2022" spans="1:24" ht="14.25">
      <c r="A2022" s="37"/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</row>
    <row r="2023" spans="1:24" ht="14.25">
      <c r="A2023" s="37"/>
      <c r="B2023" s="37"/>
      <c r="C2023" s="37"/>
      <c r="D2023" s="37"/>
      <c r="E2023" s="37"/>
      <c r="F2023" s="37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  <c r="Q2023" s="37"/>
      <c r="R2023" s="37"/>
      <c r="S2023" s="37"/>
      <c r="T2023" s="37"/>
      <c r="U2023" s="37"/>
      <c r="V2023" s="37"/>
      <c r="W2023" s="37"/>
      <c r="X2023" s="37"/>
    </row>
    <row r="2024" spans="1:24" ht="14.25">
      <c r="A2024" s="37"/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</row>
    <row r="2025" spans="1:24" ht="14.25">
      <c r="A2025" s="37"/>
      <c r="B2025" s="37"/>
      <c r="C2025" s="37"/>
      <c r="D2025" s="37"/>
      <c r="E2025" s="37"/>
      <c r="F2025" s="37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  <c r="Q2025" s="37"/>
      <c r="R2025" s="37"/>
      <c r="S2025" s="37"/>
      <c r="T2025" s="37"/>
      <c r="U2025" s="37"/>
      <c r="V2025" s="37"/>
      <c r="W2025" s="37"/>
      <c r="X2025" s="37"/>
    </row>
    <row r="2026" spans="1:24" ht="14.25">
      <c r="A2026" s="37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</row>
    <row r="2027" spans="1:24" ht="14.25">
      <c r="A2027" s="37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</row>
    <row r="2028" spans="1:24" ht="14.25">
      <c r="A2028" s="37"/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</row>
    <row r="2029" spans="1:24" ht="14.25">
      <c r="A2029" s="37"/>
      <c r="B2029" s="37"/>
      <c r="C2029" s="37"/>
      <c r="D2029" s="37"/>
      <c r="E2029" s="37"/>
      <c r="F2029" s="37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  <c r="Q2029" s="37"/>
      <c r="R2029" s="37"/>
      <c r="S2029" s="37"/>
      <c r="T2029" s="37"/>
      <c r="U2029" s="37"/>
      <c r="V2029" s="37"/>
      <c r="W2029" s="37"/>
      <c r="X2029" s="37"/>
    </row>
    <row r="2030" spans="1:24" ht="14.25">
      <c r="A2030" s="37"/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</row>
    <row r="2031" spans="1:24" ht="14.25">
      <c r="A2031" s="37"/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</row>
    <row r="2032" spans="1:24" ht="14.25">
      <c r="A2032" s="37"/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</row>
    <row r="2033" spans="1:24" ht="14.25">
      <c r="A2033" s="37"/>
      <c r="B2033" s="37"/>
      <c r="C2033" s="37"/>
      <c r="D2033" s="37"/>
      <c r="E2033" s="37"/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  <c r="Q2033" s="37"/>
      <c r="R2033" s="37"/>
      <c r="S2033" s="37"/>
      <c r="T2033" s="37"/>
      <c r="U2033" s="37"/>
      <c r="V2033" s="37"/>
      <c r="W2033" s="37"/>
      <c r="X2033" s="37"/>
    </row>
    <row r="2034" spans="1:24" ht="14.25">
      <c r="A2034" s="37"/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</row>
    <row r="2035" spans="1:24" ht="14.25">
      <c r="A2035" s="37"/>
      <c r="B2035" s="37"/>
      <c r="C2035" s="37"/>
      <c r="D2035" s="37"/>
      <c r="E2035" s="37"/>
      <c r="F2035" s="37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  <c r="Q2035" s="37"/>
      <c r="R2035" s="37"/>
      <c r="S2035" s="37"/>
      <c r="T2035" s="37"/>
      <c r="U2035" s="37"/>
      <c r="V2035" s="37"/>
      <c r="W2035" s="37"/>
      <c r="X2035" s="37"/>
    </row>
    <row r="2036" spans="1:24" ht="14.25">
      <c r="A2036" s="37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</row>
    <row r="2037" spans="1:24" ht="14.25">
      <c r="A2037" s="37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</row>
    <row r="2038" spans="1:24" ht="14.25">
      <c r="A2038" s="37"/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</row>
    <row r="2039" spans="1:24" ht="14.25">
      <c r="A2039" s="37"/>
      <c r="B2039" s="37"/>
      <c r="C2039" s="37"/>
      <c r="D2039" s="37"/>
      <c r="E2039" s="37"/>
      <c r="F2039" s="37"/>
      <c r="G2039" s="37"/>
      <c r="H2039" s="37"/>
      <c r="I2039" s="37"/>
      <c r="J2039" s="37"/>
      <c r="K2039" s="37"/>
      <c r="L2039" s="37"/>
      <c r="M2039" s="37"/>
      <c r="N2039" s="37"/>
      <c r="O2039" s="37"/>
      <c r="P2039" s="37"/>
      <c r="Q2039" s="37"/>
      <c r="R2039" s="37"/>
      <c r="S2039" s="37"/>
      <c r="T2039" s="37"/>
      <c r="U2039" s="37"/>
      <c r="V2039" s="37"/>
      <c r="W2039" s="37"/>
      <c r="X2039" s="37"/>
    </row>
    <row r="2040" spans="1:24" ht="14.25">
      <c r="A2040" s="37"/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</row>
    <row r="2041" spans="1:24" ht="14.25">
      <c r="A2041" s="37"/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</row>
    <row r="2042" spans="1:24" ht="14.25">
      <c r="A2042" s="37"/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</row>
    <row r="2043" spans="1:24" ht="14.25">
      <c r="A2043" s="37"/>
      <c r="B2043" s="37"/>
      <c r="C2043" s="37"/>
      <c r="D2043" s="37"/>
      <c r="E2043" s="37"/>
      <c r="F2043" s="37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  <c r="Q2043" s="37"/>
      <c r="R2043" s="37"/>
      <c r="S2043" s="37"/>
      <c r="T2043" s="37"/>
      <c r="U2043" s="37"/>
      <c r="V2043" s="37"/>
      <c r="W2043" s="37"/>
      <c r="X2043" s="37"/>
    </row>
    <row r="2044" spans="1:24" ht="14.25">
      <c r="A2044" s="37"/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</row>
    <row r="2045" spans="1:24" ht="14.25">
      <c r="A2045" s="37"/>
      <c r="B2045" s="37"/>
      <c r="C2045" s="37"/>
      <c r="D2045" s="37"/>
      <c r="E2045" s="37"/>
      <c r="F2045" s="37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  <c r="Q2045" s="37"/>
      <c r="R2045" s="37"/>
      <c r="S2045" s="37"/>
      <c r="T2045" s="37"/>
      <c r="U2045" s="37"/>
      <c r="V2045" s="37"/>
      <c r="W2045" s="37"/>
      <c r="X2045" s="37"/>
    </row>
    <row r="2046" spans="1:24" ht="14.25">
      <c r="A2046" s="37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</row>
    <row r="2047" spans="1:24" ht="14.25">
      <c r="A2047" s="37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</row>
    <row r="2048" spans="1:24" ht="14.25">
      <c r="A2048" s="37"/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</row>
    <row r="2049" spans="1:24" ht="14.25">
      <c r="A2049" s="37"/>
      <c r="B2049" s="37"/>
      <c r="C2049" s="37"/>
      <c r="D2049" s="37"/>
      <c r="E2049" s="37"/>
      <c r="F2049" s="37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  <c r="Q2049" s="37"/>
      <c r="R2049" s="37"/>
      <c r="S2049" s="37"/>
      <c r="T2049" s="37"/>
      <c r="U2049" s="37"/>
      <c r="V2049" s="37"/>
      <c r="W2049" s="37"/>
      <c r="X2049" s="37"/>
    </row>
    <row r="2050" spans="1:24" ht="14.25">
      <c r="A2050" s="37"/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</row>
    <row r="2051" spans="1:24" ht="14.25">
      <c r="A2051" s="37"/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</row>
    <row r="2052" spans="1:24" ht="14.25">
      <c r="A2052" s="37"/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</row>
    <row r="2053" spans="1:24" ht="14.25">
      <c r="A2053" s="37"/>
      <c r="B2053" s="37"/>
      <c r="C2053" s="37"/>
      <c r="D2053" s="37"/>
      <c r="E2053" s="37"/>
      <c r="F2053" s="37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  <c r="Q2053" s="37"/>
      <c r="R2053" s="37"/>
      <c r="S2053" s="37"/>
      <c r="T2053" s="37"/>
      <c r="U2053" s="37"/>
      <c r="V2053" s="37"/>
      <c r="W2053" s="37"/>
      <c r="X2053" s="37"/>
    </row>
    <row r="2054" spans="1:24" ht="14.25">
      <c r="A2054" s="37"/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</row>
    <row r="2055" spans="1:24" ht="14.25">
      <c r="A2055" s="37"/>
      <c r="B2055" s="37"/>
      <c r="C2055" s="37"/>
      <c r="D2055" s="37"/>
      <c r="E2055" s="37"/>
      <c r="F2055" s="37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  <c r="Q2055" s="37"/>
      <c r="R2055" s="37"/>
      <c r="S2055" s="37"/>
      <c r="T2055" s="37"/>
      <c r="U2055" s="37"/>
      <c r="V2055" s="37"/>
      <c r="W2055" s="37"/>
      <c r="X2055" s="37"/>
    </row>
    <row r="2056" spans="1:24" ht="14.25">
      <c r="A2056" s="37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</row>
    <row r="2057" spans="1:24" ht="14.25">
      <c r="A2057" s="37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</row>
    <row r="2058" spans="1:24" ht="14.25">
      <c r="A2058" s="37"/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</row>
    <row r="2059" spans="1:24" ht="14.25">
      <c r="A2059" s="37"/>
      <c r="B2059" s="37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X2059" s="37"/>
    </row>
    <row r="2060" spans="1:24" ht="14.25">
      <c r="A2060" s="37"/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</row>
    <row r="2061" spans="1:24" ht="14.25">
      <c r="A2061" s="37"/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</row>
    <row r="2062" spans="1:24" ht="14.25">
      <c r="A2062" s="37"/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</row>
    <row r="2063" spans="1:24" ht="14.25">
      <c r="A2063" s="37"/>
      <c r="B2063" s="37"/>
      <c r="C2063" s="37"/>
      <c r="D2063" s="37"/>
      <c r="E2063" s="37"/>
      <c r="F2063" s="37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  <c r="Q2063" s="37"/>
      <c r="R2063" s="37"/>
      <c r="S2063" s="37"/>
      <c r="T2063" s="37"/>
      <c r="U2063" s="37"/>
      <c r="V2063" s="37"/>
      <c r="W2063" s="37"/>
      <c r="X2063" s="37"/>
    </row>
    <row r="2064" spans="1:24" ht="14.25">
      <c r="A2064" s="37"/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</row>
    <row r="2065" spans="1:24" ht="14.25">
      <c r="A2065" s="37"/>
      <c r="B2065" s="37"/>
      <c r="C2065" s="37"/>
      <c r="D2065" s="37"/>
      <c r="E2065" s="37"/>
      <c r="F2065" s="37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  <c r="Q2065" s="37"/>
      <c r="R2065" s="37"/>
      <c r="S2065" s="37"/>
      <c r="T2065" s="37"/>
      <c r="U2065" s="37"/>
      <c r="V2065" s="37"/>
      <c r="W2065" s="37"/>
      <c r="X2065" s="37"/>
    </row>
    <row r="2066" spans="1:24" ht="14.25">
      <c r="A2066" s="37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</row>
    <row r="2067" spans="1:24" ht="14.25">
      <c r="A2067" s="37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</row>
    <row r="2068" spans="1:24" ht="14.25">
      <c r="A2068" s="37"/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</row>
    <row r="2069" spans="1:24" ht="14.25">
      <c r="A2069" s="37"/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</row>
    <row r="2070" spans="1:24" ht="14.25">
      <c r="A2070" s="37"/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</row>
    <row r="2071" spans="1:24" ht="14.25">
      <c r="A2071" s="37"/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</row>
    <row r="2072" spans="1:24" ht="14.25">
      <c r="A2072" s="37"/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</row>
    <row r="2073" spans="1:24" ht="14.25">
      <c r="A2073" s="37"/>
      <c r="B2073" s="37"/>
      <c r="C2073" s="37"/>
      <c r="D2073" s="37"/>
      <c r="E2073" s="37"/>
      <c r="F2073" s="37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  <c r="Q2073" s="37"/>
      <c r="R2073" s="37"/>
      <c r="S2073" s="37"/>
      <c r="T2073" s="37"/>
      <c r="U2073" s="37"/>
      <c r="V2073" s="37"/>
      <c r="W2073" s="37"/>
      <c r="X2073" s="37"/>
    </row>
    <row r="2074" spans="1:24" ht="14.25">
      <c r="A2074" s="37"/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</row>
    <row r="2075" spans="1:24" ht="14.25">
      <c r="A2075" s="37"/>
      <c r="B2075" s="37"/>
      <c r="C2075" s="37"/>
      <c r="D2075" s="37"/>
      <c r="E2075" s="37"/>
      <c r="F2075" s="37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  <c r="Q2075" s="37"/>
      <c r="R2075" s="37"/>
      <c r="S2075" s="37"/>
      <c r="T2075" s="37"/>
      <c r="U2075" s="37"/>
      <c r="V2075" s="37"/>
      <c r="W2075" s="37"/>
      <c r="X2075" s="37"/>
    </row>
    <row r="2076" spans="1:24" ht="14.25">
      <c r="A2076" s="37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</row>
    <row r="2077" spans="1:24" ht="14.25">
      <c r="A2077" s="37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</row>
    <row r="2078" spans="1:24" ht="14.25">
      <c r="A2078" s="37"/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</row>
    <row r="2079" spans="1:24" ht="14.25">
      <c r="A2079" s="37"/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</row>
    <row r="2080" spans="1:24" ht="14.25">
      <c r="A2080" s="37"/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</row>
    <row r="2081" spans="1:24" ht="14.25">
      <c r="A2081" s="37"/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</row>
    <row r="2082" spans="1:24" ht="14.25">
      <c r="A2082" s="37"/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</row>
    <row r="2083" spans="1:24" ht="14.25">
      <c r="A2083" s="37"/>
      <c r="B2083" s="37"/>
      <c r="C2083" s="37"/>
      <c r="D2083" s="37"/>
      <c r="E2083" s="37"/>
      <c r="F2083" s="37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  <c r="Q2083" s="37"/>
      <c r="R2083" s="37"/>
      <c r="S2083" s="37"/>
      <c r="T2083" s="37"/>
      <c r="U2083" s="37"/>
      <c r="V2083" s="37"/>
      <c r="W2083" s="37"/>
      <c r="X2083" s="37"/>
    </row>
    <row r="2084" spans="1:24" ht="14.25">
      <c r="A2084" s="37"/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</row>
    <row r="2085" spans="1:24" ht="14.25">
      <c r="A2085" s="37"/>
      <c r="B2085" s="37"/>
      <c r="C2085" s="37"/>
      <c r="D2085" s="37"/>
      <c r="E2085" s="37"/>
      <c r="F2085" s="37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  <c r="Q2085" s="37"/>
      <c r="R2085" s="37"/>
      <c r="S2085" s="37"/>
      <c r="T2085" s="37"/>
      <c r="U2085" s="37"/>
      <c r="V2085" s="37"/>
      <c r="W2085" s="37"/>
      <c r="X2085" s="37"/>
    </row>
    <row r="2086" spans="1:24" ht="14.25">
      <c r="A2086" s="37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</row>
    <row r="2087" spans="1:24" ht="14.25">
      <c r="A2087" s="37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</row>
    <row r="2088" spans="1:24" ht="14.25">
      <c r="A2088" s="37"/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</row>
    <row r="2089" spans="1:24" ht="14.25">
      <c r="A2089" s="37"/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</row>
    <row r="2090" spans="1:24" ht="14.25">
      <c r="A2090" s="37"/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</row>
    <row r="2091" spans="1:24" ht="14.25">
      <c r="A2091" s="37"/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</row>
    <row r="2092" spans="1:24" ht="14.25">
      <c r="A2092" s="37"/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</row>
    <row r="2093" spans="1:24" ht="14.25">
      <c r="A2093" s="37"/>
      <c r="B2093" s="37"/>
      <c r="C2093" s="37"/>
      <c r="D2093" s="37"/>
      <c r="E2093" s="37"/>
      <c r="F2093" s="37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  <c r="Q2093" s="37"/>
      <c r="R2093" s="37"/>
      <c r="S2093" s="37"/>
      <c r="T2093" s="37"/>
      <c r="U2093" s="37"/>
      <c r="V2093" s="37"/>
      <c r="W2093" s="37"/>
      <c r="X2093" s="37"/>
    </row>
    <row r="2094" spans="1:24" ht="14.25">
      <c r="A2094" s="37"/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</row>
    <row r="2095" spans="1:24" ht="14.25">
      <c r="A2095" s="37"/>
      <c r="B2095" s="37"/>
      <c r="C2095" s="37"/>
      <c r="D2095" s="37"/>
      <c r="E2095" s="37"/>
      <c r="F2095" s="37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  <c r="Q2095" s="37"/>
      <c r="R2095" s="37"/>
      <c r="S2095" s="37"/>
      <c r="T2095" s="37"/>
      <c r="U2095" s="37"/>
      <c r="V2095" s="37"/>
      <c r="W2095" s="37"/>
      <c r="X2095" s="37"/>
    </row>
    <row r="2096" spans="1:24" ht="14.25">
      <c r="A2096" s="37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</row>
    <row r="2097" spans="1:24" ht="14.25">
      <c r="A2097" s="37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</row>
    <row r="2098" spans="1:24" ht="14.25">
      <c r="A2098" s="37"/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</row>
    <row r="2099" spans="1:24" ht="14.25">
      <c r="A2099" s="37"/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</row>
    <row r="2100" spans="1:24" ht="14.25">
      <c r="A2100" s="37"/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</row>
    <row r="2101" spans="1:24" ht="14.25">
      <c r="A2101" s="37"/>
      <c r="B2101" s="37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X2101" s="37"/>
    </row>
    <row r="2102" spans="1:24" ht="14.25">
      <c r="A2102" s="37"/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</row>
    <row r="2103" spans="1:24" ht="14.25">
      <c r="A2103" s="37"/>
      <c r="B2103" s="37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</row>
    <row r="2104" spans="1:24" ht="14.25">
      <c r="A2104" s="37"/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</row>
    <row r="2105" spans="1:24" ht="14.25">
      <c r="A2105" s="37"/>
      <c r="B2105" s="37"/>
      <c r="C2105" s="37"/>
      <c r="D2105" s="37"/>
      <c r="E2105" s="37"/>
      <c r="F2105" s="37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  <c r="Q2105" s="37"/>
      <c r="R2105" s="37"/>
      <c r="S2105" s="37"/>
      <c r="T2105" s="37"/>
      <c r="U2105" s="37"/>
      <c r="V2105" s="37"/>
      <c r="W2105" s="37"/>
      <c r="X2105" s="37"/>
    </row>
    <row r="2106" spans="1:24" ht="14.25">
      <c r="A2106" s="37"/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</row>
    <row r="2107" spans="1:24" ht="14.25">
      <c r="A2107" s="37"/>
      <c r="B2107" s="37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X2107" s="37"/>
    </row>
    <row r="2108" spans="1:24" ht="14.25">
      <c r="A2108" s="37"/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</row>
    <row r="2109" spans="1:24" ht="14.25">
      <c r="A2109" s="37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</row>
    <row r="2110" spans="1:24" ht="14.25">
      <c r="A2110" s="37"/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</row>
    <row r="2111" spans="1:24" ht="14.25">
      <c r="A2111" s="37"/>
      <c r="B2111" s="37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W2111" s="37"/>
      <c r="X2111" s="37"/>
    </row>
    <row r="2112" spans="1:24" ht="14.25">
      <c r="A2112" s="37"/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</row>
    <row r="2113" spans="1:24" ht="14.25">
      <c r="A2113" s="37"/>
      <c r="B2113" s="37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W2113" s="37"/>
      <c r="X2113" s="37"/>
    </row>
    <row r="2114" spans="1:24" ht="14.25">
      <c r="A2114" s="37"/>
      <c r="B2114" s="37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X2114" s="37"/>
    </row>
    <row r="2115" spans="1:24" ht="14.25">
      <c r="A2115" s="37"/>
      <c r="B2115" s="37"/>
      <c r="C2115" s="37"/>
      <c r="D2115" s="37"/>
      <c r="E2115" s="37"/>
      <c r="F2115" s="37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  <c r="Q2115" s="37"/>
      <c r="R2115" s="37"/>
      <c r="S2115" s="37"/>
      <c r="T2115" s="37"/>
      <c r="U2115" s="37"/>
      <c r="V2115" s="37"/>
      <c r="W2115" s="37"/>
      <c r="X2115" s="37"/>
    </row>
    <row r="2116" spans="1:24" ht="14.25">
      <c r="A2116" s="37"/>
      <c r="B2116" s="37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W2116" s="37"/>
      <c r="X2116" s="37"/>
    </row>
    <row r="2117" spans="1:24" ht="14.25">
      <c r="A2117" s="37"/>
      <c r="B2117" s="37"/>
      <c r="C2117" s="37"/>
      <c r="D2117" s="37"/>
      <c r="E2117" s="37"/>
      <c r="F2117" s="37"/>
      <c r="G2117" s="37"/>
      <c r="H2117" s="37"/>
      <c r="I2117" s="37"/>
      <c r="J2117" s="37"/>
      <c r="K2117" s="37"/>
      <c r="L2117" s="37"/>
      <c r="M2117" s="37"/>
      <c r="N2117" s="37"/>
      <c r="O2117" s="37"/>
      <c r="P2117" s="37"/>
      <c r="Q2117" s="37"/>
      <c r="R2117" s="37"/>
      <c r="S2117" s="37"/>
      <c r="T2117" s="37"/>
      <c r="U2117" s="37"/>
      <c r="V2117" s="37"/>
      <c r="W2117" s="37"/>
      <c r="X2117" s="37"/>
    </row>
    <row r="2118" spans="1:24" ht="14.25">
      <c r="A2118" s="37"/>
      <c r="B2118" s="37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X2118" s="37"/>
    </row>
    <row r="2119" spans="1:24" ht="14.25">
      <c r="A2119" s="37"/>
      <c r="B2119" s="37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W2119" s="37"/>
      <c r="X2119" s="37"/>
    </row>
    <row r="2120" spans="1:24" ht="14.25">
      <c r="A2120" s="37"/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</row>
    <row r="2121" spans="1:24" ht="14.25">
      <c r="A2121" s="37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</row>
    <row r="2122" spans="1:24" ht="14.25">
      <c r="A2122" s="37"/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</row>
    <row r="2123" spans="1:24" ht="14.25">
      <c r="A2123" s="37"/>
      <c r="B2123" s="37"/>
      <c r="C2123" s="37"/>
      <c r="D2123" s="37"/>
      <c r="E2123" s="37"/>
      <c r="F2123" s="37"/>
      <c r="G2123" s="37"/>
      <c r="H2123" s="37"/>
      <c r="I2123" s="37"/>
      <c r="J2123" s="37"/>
      <c r="K2123" s="37"/>
      <c r="L2123" s="37"/>
      <c r="M2123" s="37"/>
      <c r="N2123" s="37"/>
      <c r="O2123" s="37"/>
      <c r="P2123" s="37"/>
      <c r="Q2123" s="37"/>
      <c r="R2123" s="37"/>
      <c r="S2123" s="37"/>
      <c r="T2123" s="37"/>
      <c r="U2123" s="37"/>
      <c r="V2123" s="37"/>
      <c r="W2123" s="37"/>
      <c r="X2123" s="37"/>
    </row>
    <row r="2124" spans="1:24" ht="14.25">
      <c r="A2124" s="37"/>
      <c r="B2124" s="37"/>
      <c r="C2124" s="37"/>
      <c r="D2124" s="37"/>
      <c r="E2124" s="37"/>
      <c r="F2124" s="37"/>
      <c r="G2124" s="37"/>
      <c r="H2124" s="37"/>
      <c r="I2124" s="37"/>
      <c r="J2124" s="37"/>
      <c r="K2124" s="37"/>
      <c r="L2124" s="37"/>
      <c r="M2124" s="37"/>
      <c r="N2124" s="37"/>
      <c r="O2124" s="37"/>
      <c r="P2124" s="37"/>
      <c r="Q2124" s="37"/>
      <c r="R2124" s="37"/>
      <c r="S2124" s="37"/>
      <c r="T2124" s="37"/>
      <c r="U2124" s="37"/>
      <c r="V2124" s="37"/>
      <c r="W2124" s="37"/>
      <c r="X2124" s="37"/>
    </row>
    <row r="2125" spans="1:24" ht="14.25">
      <c r="A2125" s="37"/>
      <c r="B2125" s="37"/>
      <c r="C2125" s="37"/>
      <c r="D2125" s="37"/>
      <c r="E2125" s="37"/>
      <c r="F2125" s="37"/>
      <c r="G2125" s="37"/>
      <c r="H2125" s="37"/>
      <c r="I2125" s="37"/>
      <c r="J2125" s="37"/>
      <c r="K2125" s="37"/>
      <c r="L2125" s="37"/>
      <c r="M2125" s="37"/>
      <c r="N2125" s="37"/>
      <c r="O2125" s="37"/>
      <c r="P2125" s="37"/>
      <c r="Q2125" s="37"/>
      <c r="R2125" s="37"/>
      <c r="S2125" s="37"/>
      <c r="T2125" s="37"/>
      <c r="U2125" s="37"/>
      <c r="V2125" s="37"/>
      <c r="W2125" s="37"/>
      <c r="X2125" s="37"/>
    </row>
    <row r="2126" spans="1:24" ht="14.25">
      <c r="A2126" s="37"/>
      <c r="B2126" s="37"/>
      <c r="C2126" s="37"/>
      <c r="D2126" s="37"/>
      <c r="E2126" s="37"/>
      <c r="F2126" s="37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  <c r="Q2126" s="37"/>
      <c r="R2126" s="37"/>
      <c r="S2126" s="37"/>
      <c r="T2126" s="37"/>
      <c r="U2126" s="37"/>
      <c r="V2126" s="37"/>
      <c r="W2126" s="37"/>
      <c r="X2126" s="37"/>
    </row>
    <row r="2127" spans="1:24" ht="14.25">
      <c r="A2127" s="37"/>
      <c r="B2127" s="37"/>
      <c r="C2127" s="37"/>
      <c r="D2127" s="37"/>
      <c r="E2127" s="37"/>
      <c r="F2127" s="37"/>
      <c r="G2127" s="37"/>
      <c r="H2127" s="37"/>
      <c r="I2127" s="37"/>
      <c r="J2127" s="37"/>
      <c r="K2127" s="37"/>
      <c r="L2127" s="37"/>
      <c r="M2127" s="37"/>
      <c r="N2127" s="37"/>
      <c r="O2127" s="37"/>
      <c r="P2127" s="37"/>
      <c r="Q2127" s="37"/>
      <c r="R2127" s="37"/>
      <c r="S2127" s="37"/>
      <c r="T2127" s="37"/>
      <c r="U2127" s="37"/>
      <c r="V2127" s="37"/>
      <c r="W2127" s="37"/>
      <c r="X2127" s="37"/>
    </row>
    <row r="2128" spans="1:24" ht="14.25">
      <c r="A2128" s="37"/>
      <c r="B2128" s="37"/>
      <c r="C2128" s="37"/>
      <c r="D2128" s="37"/>
      <c r="E2128" s="37"/>
      <c r="F2128" s="37"/>
      <c r="G2128" s="37"/>
      <c r="H2128" s="37"/>
      <c r="I2128" s="37"/>
      <c r="J2128" s="37"/>
      <c r="K2128" s="37"/>
      <c r="L2128" s="37"/>
      <c r="M2128" s="37"/>
      <c r="N2128" s="37"/>
      <c r="O2128" s="37"/>
      <c r="P2128" s="37"/>
      <c r="Q2128" s="37"/>
      <c r="R2128" s="37"/>
      <c r="S2128" s="37"/>
      <c r="T2128" s="37"/>
      <c r="U2128" s="37"/>
      <c r="V2128" s="37"/>
      <c r="W2128" s="37"/>
      <c r="X2128" s="37"/>
    </row>
    <row r="2129" spans="1:24" ht="14.25">
      <c r="A2129" s="37"/>
      <c r="B2129" s="37"/>
      <c r="C2129" s="37"/>
      <c r="D2129" s="37"/>
      <c r="E2129" s="37"/>
      <c r="F2129" s="37"/>
      <c r="G2129" s="37"/>
      <c r="H2129" s="37"/>
      <c r="I2129" s="37"/>
      <c r="J2129" s="37"/>
      <c r="K2129" s="37"/>
      <c r="L2129" s="37"/>
      <c r="M2129" s="37"/>
      <c r="N2129" s="37"/>
      <c r="O2129" s="37"/>
      <c r="P2129" s="37"/>
      <c r="Q2129" s="37"/>
      <c r="R2129" s="37"/>
      <c r="S2129" s="37"/>
      <c r="T2129" s="37"/>
      <c r="U2129" s="37"/>
      <c r="V2129" s="37"/>
      <c r="W2129" s="37"/>
      <c r="X2129" s="37"/>
    </row>
    <row r="2130" spans="1:24" ht="14.25">
      <c r="A2130" s="37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</row>
    <row r="2131" spans="1:24" ht="14.25">
      <c r="A2131" s="37"/>
      <c r="B2131" s="37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W2131" s="37"/>
      <c r="X2131" s="37"/>
    </row>
    <row r="2132" spans="1:24" ht="14.25">
      <c r="A2132" s="37"/>
      <c r="B2132" s="37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X2132" s="37"/>
    </row>
    <row r="2133" spans="1:24" ht="14.25">
      <c r="A2133" s="37"/>
      <c r="B2133" s="37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W2133" s="37"/>
      <c r="X2133" s="37"/>
    </row>
    <row r="2134" spans="1:24" ht="14.25">
      <c r="A2134" s="37"/>
      <c r="B2134" s="37"/>
      <c r="C2134" s="37"/>
      <c r="D2134" s="37"/>
      <c r="E2134" s="37"/>
      <c r="F2134" s="37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  <c r="Q2134" s="37"/>
      <c r="R2134" s="37"/>
      <c r="S2134" s="37"/>
      <c r="T2134" s="37"/>
      <c r="U2134" s="37"/>
      <c r="V2134" s="37"/>
      <c r="W2134" s="37"/>
      <c r="X2134" s="37"/>
    </row>
    <row r="2135" spans="1:24" ht="14.25">
      <c r="A2135" s="37"/>
      <c r="B2135" s="37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W2135" s="37"/>
      <c r="X2135" s="37"/>
    </row>
    <row r="2136" spans="1:24" ht="14.25">
      <c r="A2136" s="37"/>
      <c r="B2136" s="37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W2136" s="37"/>
      <c r="X2136" s="37"/>
    </row>
    <row r="2137" spans="1:24" ht="14.25">
      <c r="A2137" s="37"/>
      <c r="B2137" s="37"/>
      <c r="C2137" s="37"/>
      <c r="D2137" s="37"/>
      <c r="E2137" s="37"/>
      <c r="F2137" s="37"/>
      <c r="G2137" s="37"/>
      <c r="H2137" s="37"/>
      <c r="I2137" s="37"/>
      <c r="J2137" s="37"/>
      <c r="K2137" s="37"/>
      <c r="L2137" s="37"/>
      <c r="M2137" s="37"/>
      <c r="N2137" s="37"/>
      <c r="O2137" s="37"/>
      <c r="P2137" s="37"/>
      <c r="Q2137" s="37"/>
      <c r="R2137" s="37"/>
      <c r="S2137" s="37"/>
      <c r="T2137" s="37"/>
      <c r="U2137" s="37"/>
      <c r="V2137" s="37"/>
      <c r="W2137" s="37"/>
      <c r="X2137" s="37"/>
    </row>
    <row r="2138" spans="1:24" ht="14.25">
      <c r="A2138" s="37"/>
      <c r="B2138" s="37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W2138" s="37"/>
      <c r="X2138" s="37"/>
    </row>
    <row r="2139" spans="1:24" ht="14.25">
      <c r="A2139" s="37"/>
      <c r="B2139" s="37"/>
      <c r="C2139" s="37"/>
      <c r="D2139" s="37"/>
      <c r="E2139" s="37"/>
      <c r="F2139" s="37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  <c r="Q2139" s="37"/>
      <c r="R2139" s="37"/>
      <c r="S2139" s="37"/>
      <c r="T2139" s="37"/>
      <c r="U2139" s="37"/>
      <c r="V2139" s="37"/>
      <c r="W2139" s="37"/>
      <c r="X2139" s="37"/>
    </row>
    <row r="2140" spans="1:24" ht="14.25">
      <c r="A2140" s="37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</row>
    <row r="2141" spans="1:24" ht="14.25">
      <c r="A2141" s="37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</row>
    <row r="2142" spans="1:24" ht="14.25">
      <c r="A2142" s="37"/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</row>
    <row r="2143" spans="1:24" ht="14.25">
      <c r="A2143" s="37"/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</row>
    <row r="2144" spans="1:24" ht="14.25">
      <c r="A2144" s="37"/>
      <c r="B2144" s="37"/>
      <c r="C2144" s="37"/>
      <c r="D2144" s="37"/>
      <c r="E2144" s="37"/>
      <c r="F2144" s="37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  <c r="Q2144" s="37"/>
      <c r="R2144" s="37"/>
      <c r="S2144" s="37"/>
      <c r="T2144" s="37"/>
      <c r="U2144" s="37"/>
      <c r="V2144" s="37"/>
      <c r="W2144" s="37"/>
      <c r="X2144" s="37"/>
    </row>
    <row r="2145" spans="1:24" ht="14.25">
      <c r="A2145" s="37"/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</row>
    <row r="2146" spans="1:24" ht="14.25">
      <c r="A2146" s="37"/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</row>
    <row r="2147" spans="1:24" ht="14.25">
      <c r="A2147" s="37"/>
      <c r="B2147" s="37"/>
      <c r="C2147" s="37"/>
      <c r="D2147" s="37"/>
      <c r="E2147" s="37"/>
      <c r="F2147" s="37"/>
      <c r="G2147" s="37"/>
      <c r="H2147" s="37"/>
      <c r="I2147" s="37"/>
      <c r="J2147" s="37"/>
      <c r="K2147" s="37"/>
      <c r="L2147" s="37"/>
      <c r="M2147" s="37"/>
      <c r="N2147" s="37"/>
      <c r="O2147" s="37"/>
      <c r="P2147" s="37"/>
      <c r="Q2147" s="37"/>
      <c r="R2147" s="37"/>
      <c r="S2147" s="37"/>
      <c r="T2147" s="37"/>
      <c r="U2147" s="37"/>
      <c r="V2147" s="37"/>
      <c r="W2147" s="37"/>
      <c r="X2147" s="37"/>
    </row>
    <row r="2148" spans="1:24" ht="14.25">
      <c r="A2148" s="37"/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</row>
    <row r="2149" spans="1:24" ht="14.25">
      <c r="A2149" s="37"/>
      <c r="B2149" s="37"/>
      <c r="C2149" s="37"/>
      <c r="D2149" s="37"/>
      <c r="E2149" s="37"/>
      <c r="F2149" s="37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  <c r="Q2149" s="37"/>
      <c r="R2149" s="37"/>
      <c r="S2149" s="37"/>
      <c r="T2149" s="37"/>
      <c r="U2149" s="37"/>
      <c r="V2149" s="37"/>
      <c r="W2149" s="37"/>
      <c r="X2149" s="37"/>
    </row>
    <row r="2150" spans="1:24" ht="14.25">
      <c r="A2150" s="37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</row>
    <row r="2151" spans="1:24" ht="14.25">
      <c r="A2151" s="37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</row>
    <row r="2152" spans="1:24" ht="14.25">
      <c r="A2152" s="37"/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</row>
    <row r="2153" spans="1:24" ht="14.25">
      <c r="A2153" s="37"/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</row>
    <row r="2154" spans="1:24" ht="14.25">
      <c r="A2154" s="37"/>
      <c r="B2154" s="37"/>
      <c r="C2154" s="37"/>
      <c r="D2154" s="37"/>
      <c r="E2154" s="37"/>
      <c r="F2154" s="37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  <c r="Q2154" s="37"/>
      <c r="R2154" s="37"/>
      <c r="S2154" s="37"/>
      <c r="T2154" s="37"/>
      <c r="U2154" s="37"/>
      <c r="V2154" s="37"/>
      <c r="W2154" s="37"/>
      <c r="X2154" s="37"/>
    </row>
    <row r="2155" spans="1:24" ht="14.25">
      <c r="A2155" s="37"/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</row>
    <row r="2156" spans="1:24" ht="14.25">
      <c r="A2156" s="37"/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</row>
    <row r="2157" spans="1:24" ht="14.25">
      <c r="A2157" s="37"/>
      <c r="B2157" s="37"/>
      <c r="C2157" s="37"/>
      <c r="D2157" s="37"/>
      <c r="E2157" s="37"/>
      <c r="F2157" s="37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  <c r="Q2157" s="37"/>
      <c r="R2157" s="37"/>
      <c r="S2157" s="37"/>
      <c r="T2157" s="37"/>
      <c r="U2157" s="37"/>
      <c r="V2157" s="37"/>
      <c r="W2157" s="37"/>
      <c r="X2157" s="37"/>
    </row>
    <row r="2158" spans="1:24" ht="14.25">
      <c r="A2158" s="37"/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</row>
    <row r="2159" spans="1:24" ht="14.25">
      <c r="A2159" s="37"/>
      <c r="B2159" s="37"/>
      <c r="C2159" s="37"/>
      <c r="D2159" s="37"/>
      <c r="E2159" s="37"/>
      <c r="F2159" s="37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  <c r="Q2159" s="37"/>
      <c r="R2159" s="37"/>
      <c r="S2159" s="37"/>
      <c r="T2159" s="37"/>
      <c r="U2159" s="37"/>
      <c r="V2159" s="37"/>
      <c r="W2159" s="37"/>
      <c r="X2159" s="37"/>
    </row>
    <row r="2160" spans="1:24" ht="14.25">
      <c r="A2160" s="37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</row>
    <row r="2161" spans="1:24" ht="14.25">
      <c r="A2161" s="37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</row>
    <row r="2162" spans="1:24" ht="14.25">
      <c r="A2162" s="37"/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</row>
    <row r="2163" spans="1:24" ht="14.25">
      <c r="A2163" s="37"/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</row>
    <row r="2164" spans="1:24" ht="14.25">
      <c r="A2164" s="37"/>
      <c r="B2164" s="37"/>
      <c r="C2164" s="37"/>
      <c r="D2164" s="37"/>
      <c r="E2164" s="37"/>
      <c r="F2164" s="37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  <c r="Q2164" s="37"/>
      <c r="R2164" s="37"/>
      <c r="S2164" s="37"/>
      <c r="T2164" s="37"/>
      <c r="U2164" s="37"/>
      <c r="V2164" s="37"/>
      <c r="W2164" s="37"/>
      <c r="X2164" s="37"/>
    </row>
    <row r="2165" spans="1:24" ht="14.25">
      <c r="A2165" s="37"/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</row>
    <row r="2166" spans="1:24" ht="14.25">
      <c r="A2166" s="37"/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</row>
    <row r="2167" spans="1:24" ht="14.25">
      <c r="A2167" s="37"/>
      <c r="B2167" s="37"/>
      <c r="C2167" s="37"/>
      <c r="D2167" s="37"/>
      <c r="E2167" s="37"/>
      <c r="F2167" s="37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  <c r="Q2167" s="37"/>
      <c r="R2167" s="37"/>
      <c r="S2167" s="37"/>
      <c r="T2167" s="37"/>
      <c r="U2167" s="37"/>
      <c r="V2167" s="37"/>
      <c r="W2167" s="37"/>
      <c r="X2167" s="37"/>
    </row>
    <row r="2168" spans="1:24" ht="14.25">
      <c r="A2168" s="37"/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</row>
    <row r="2169" spans="1:24" ht="14.25">
      <c r="A2169" s="37"/>
      <c r="B2169" s="37"/>
      <c r="C2169" s="37"/>
      <c r="D2169" s="37"/>
      <c r="E2169" s="37"/>
      <c r="F2169" s="37"/>
      <c r="G2169" s="37"/>
      <c r="H2169" s="37"/>
      <c r="I2169" s="37"/>
      <c r="J2169" s="37"/>
      <c r="K2169" s="37"/>
      <c r="L2169" s="37"/>
      <c r="M2169" s="37"/>
      <c r="N2169" s="37"/>
      <c r="O2169" s="37"/>
      <c r="P2169" s="37"/>
      <c r="Q2169" s="37"/>
      <c r="R2169" s="37"/>
      <c r="S2169" s="37"/>
      <c r="T2169" s="37"/>
      <c r="U2169" s="37"/>
      <c r="V2169" s="37"/>
      <c r="W2169" s="37"/>
      <c r="X2169" s="37"/>
    </row>
    <row r="2170" spans="1:24" ht="14.25">
      <c r="A2170" s="37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</row>
    <row r="2171" spans="1:24" ht="14.25">
      <c r="A2171" s="37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</row>
    <row r="2172" spans="1:24" ht="14.25">
      <c r="A2172" s="37"/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</row>
    <row r="2173" spans="1:24" ht="14.25">
      <c r="A2173" s="37"/>
      <c r="B2173" s="37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X2173" s="37"/>
    </row>
    <row r="2174" spans="1:24" ht="14.25">
      <c r="A2174" s="37"/>
      <c r="B2174" s="37"/>
      <c r="C2174" s="37"/>
      <c r="D2174" s="37"/>
      <c r="E2174" s="37"/>
      <c r="F2174" s="37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  <c r="Q2174" s="37"/>
      <c r="R2174" s="37"/>
      <c r="S2174" s="37"/>
      <c r="T2174" s="37"/>
      <c r="U2174" s="37"/>
      <c r="V2174" s="37"/>
      <c r="W2174" s="37"/>
      <c r="X2174" s="37"/>
    </row>
    <row r="2175" spans="1:24" ht="14.25">
      <c r="A2175" s="37"/>
      <c r="B2175" s="37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</row>
    <row r="2176" spans="1:24" ht="14.25">
      <c r="A2176" s="37"/>
      <c r="B2176" s="37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X2176" s="37"/>
    </row>
    <row r="2177" spans="1:24" ht="14.25">
      <c r="A2177" s="37"/>
      <c r="B2177" s="37"/>
      <c r="C2177" s="37"/>
      <c r="D2177" s="37"/>
      <c r="E2177" s="37"/>
      <c r="F2177" s="37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  <c r="Q2177" s="37"/>
      <c r="R2177" s="37"/>
      <c r="S2177" s="37"/>
      <c r="T2177" s="37"/>
      <c r="U2177" s="37"/>
      <c r="V2177" s="37"/>
      <c r="W2177" s="37"/>
      <c r="X2177" s="37"/>
    </row>
    <row r="2178" spans="1:24" ht="14.25">
      <c r="A2178" s="37"/>
      <c r="B2178" s="37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X2178" s="37"/>
    </row>
    <row r="2179" spans="1:24" ht="14.25">
      <c r="A2179" s="37"/>
      <c r="B2179" s="37"/>
      <c r="C2179" s="37"/>
      <c r="D2179" s="37"/>
      <c r="E2179" s="37"/>
      <c r="F2179" s="37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  <c r="Q2179" s="37"/>
      <c r="R2179" s="37"/>
      <c r="S2179" s="37"/>
      <c r="T2179" s="37"/>
      <c r="U2179" s="37"/>
      <c r="V2179" s="37"/>
      <c r="W2179" s="37"/>
      <c r="X2179" s="37"/>
    </row>
    <row r="2180" spans="1:24" ht="14.25">
      <c r="A2180" s="37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</row>
    <row r="2181" spans="1:24" ht="14.25">
      <c r="A2181" s="37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</row>
    <row r="2182" spans="1:24" ht="14.25">
      <c r="A2182" s="37"/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</row>
    <row r="2183" spans="1:24" ht="14.25">
      <c r="A2183" s="37"/>
      <c r="B2183" s="37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X2183" s="37"/>
    </row>
    <row r="2184" spans="1:24" ht="14.25">
      <c r="A2184" s="37"/>
      <c r="B2184" s="37"/>
      <c r="C2184" s="37"/>
      <c r="D2184" s="37"/>
      <c r="E2184" s="37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  <c r="S2184" s="37"/>
      <c r="T2184" s="37"/>
      <c r="U2184" s="37"/>
      <c r="V2184" s="37"/>
      <c r="W2184" s="37"/>
      <c r="X2184" s="37"/>
    </row>
    <row r="2185" spans="1:24" ht="14.25">
      <c r="A2185" s="37"/>
      <c r="B2185" s="37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X2185" s="37"/>
    </row>
    <row r="2186" spans="1:24" ht="14.25">
      <c r="A2186" s="37"/>
      <c r="B2186" s="37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X2186" s="37"/>
    </row>
    <row r="2187" spans="1:24" ht="14.25">
      <c r="A2187" s="37"/>
      <c r="B2187" s="37"/>
      <c r="C2187" s="37"/>
      <c r="D2187" s="37"/>
      <c r="E2187" s="37"/>
      <c r="F2187" s="37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  <c r="Q2187" s="37"/>
      <c r="R2187" s="37"/>
      <c r="S2187" s="37"/>
      <c r="T2187" s="37"/>
      <c r="U2187" s="37"/>
      <c r="V2187" s="37"/>
      <c r="W2187" s="37"/>
      <c r="X2187" s="37"/>
    </row>
    <row r="2188" spans="1:24" ht="14.25">
      <c r="A2188" s="37"/>
      <c r="B2188" s="37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X2188" s="37"/>
    </row>
    <row r="2189" spans="1:24" ht="14.25">
      <c r="A2189" s="37"/>
      <c r="B2189" s="37"/>
      <c r="C2189" s="37"/>
      <c r="D2189" s="37"/>
      <c r="E2189" s="37"/>
      <c r="F2189" s="37"/>
      <c r="G2189" s="37"/>
      <c r="H2189" s="37"/>
      <c r="I2189" s="37"/>
      <c r="J2189" s="37"/>
      <c r="K2189" s="37"/>
      <c r="L2189" s="37"/>
      <c r="M2189" s="37"/>
      <c r="N2189" s="37"/>
      <c r="O2189" s="37"/>
      <c r="P2189" s="37"/>
      <c r="Q2189" s="37"/>
      <c r="R2189" s="37"/>
      <c r="S2189" s="37"/>
      <c r="T2189" s="37"/>
      <c r="U2189" s="37"/>
      <c r="V2189" s="37"/>
      <c r="W2189" s="37"/>
      <c r="X2189" s="37"/>
    </row>
    <row r="2190" spans="1:24" ht="14.25">
      <c r="A2190" s="37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</row>
    <row r="2191" spans="1:24" ht="14.25">
      <c r="A2191" s="37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</row>
    <row r="2192" spans="1:24" ht="14.25">
      <c r="A2192" s="37"/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</row>
    <row r="2193" spans="1:24" ht="14.25">
      <c r="A2193" s="37"/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</row>
    <row r="2194" spans="1:24" ht="14.25">
      <c r="A2194" s="37"/>
      <c r="B2194" s="37"/>
      <c r="C2194" s="37"/>
      <c r="D2194" s="37"/>
      <c r="E2194" s="37"/>
      <c r="F2194" s="37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  <c r="Q2194" s="37"/>
      <c r="R2194" s="37"/>
      <c r="S2194" s="37"/>
      <c r="T2194" s="37"/>
      <c r="U2194" s="37"/>
      <c r="V2194" s="37"/>
      <c r="W2194" s="37"/>
      <c r="X2194" s="37"/>
    </row>
    <row r="2195" spans="1:24" ht="14.25">
      <c r="A2195" s="37"/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</row>
    <row r="2196" spans="1:24" ht="14.25">
      <c r="A2196" s="37"/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</row>
    <row r="2197" spans="1:24" ht="14.25">
      <c r="A2197" s="37"/>
      <c r="B2197" s="37"/>
      <c r="C2197" s="37"/>
      <c r="D2197" s="37"/>
      <c r="E2197" s="37"/>
      <c r="F2197" s="37"/>
      <c r="G2197" s="37"/>
      <c r="H2197" s="37"/>
      <c r="I2197" s="37"/>
      <c r="J2197" s="37"/>
      <c r="K2197" s="37"/>
      <c r="L2197" s="37"/>
      <c r="M2197" s="37"/>
      <c r="N2197" s="37"/>
      <c r="O2197" s="37"/>
      <c r="P2197" s="37"/>
      <c r="Q2197" s="37"/>
      <c r="R2197" s="37"/>
      <c r="S2197" s="37"/>
      <c r="T2197" s="37"/>
      <c r="U2197" s="37"/>
      <c r="V2197" s="37"/>
      <c r="W2197" s="37"/>
      <c r="X2197" s="37"/>
    </row>
    <row r="2198" spans="1:24" ht="14.25">
      <c r="A2198" s="37"/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</row>
    <row r="2199" spans="1:24" ht="14.25">
      <c r="A2199" s="37"/>
      <c r="B2199" s="37"/>
      <c r="C2199" s="37"/>
      <c r="D2199" s="37"/>
      <c r="E2199" s="37"/>
      <c r="F2199" s="37"/>
      <c r="G2199" s="37"/>
      <c r="H2199" s="37"/>
      <c r="I2199" s="37"/>
      <c r="J2199" s="37"/>
      <c r="K2199" s="37"/>
      <c r="L2199" s="37"/>
      <c r="M2199" s="37"/>
      <c r="N2199" s="37"/>
      <c r="O2199" s="37"/>
      <c r="P2199" s="37"/>
      <c r="Q2199" s="37"/>
      <c r="R2199" s="37"/>
      <c r="S2199" s="37"/>
      <c r="T2199" s="37"/>
      <c r="U2199" s="37"/>
      <c r="V2199" s="37"/>
      <c r="W2199" s="37"/>
      <c r="X2199" s="37"/>
    </row>
    <row r="2200" spans="1:24" ht="14.25">
      <c r="A2200" s="37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</row>
    <row r="2201" spans="1:24" ht="14.25">
      <c r="A2201" s="37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</row>
    <row r="2202" spans="1:24" ht="14.25">
      <c r="A2202" s="37"/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</row>
    <row r="2203" spans="1:24" ht="14.25">
      <c r="A2203" s="37"/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</row>
    <row r="2204" spans="1:24" ht="14.25">
      <c r="A2204" s="37"/>
      <c r="B2204" s="37"/>
      <c r="C2204" s="37"/>
      <c r="D2204" s="37"/>
      <c r="E2204" s="37"/>
      <c r="F2204" s="37"/>
      <c r="G2204" s="37"/>
      <c r="H2204" s="37"/>
      <c r="I2204" s="37"/>
      <c r="J2204" s="37"/>
      <c r="K2204" s="37"/>
      <c r="L2204" s="37"/>
      <c r="M2204" s="37"/>
      <c r="N2204" s="37"/>
      <c r="O2204" s="37"/>
      <c r="P2204" s="37"/>
      <c r="Q2204" s="37"/>
      <c r="R2204" s="37"/>
      <c r="S2204" s="37"/>
      <c r="T2204" s="37"/>
      <c r="U2204" s="37"/>
      <c r="V2204" s="37"/>
      <c r="W2204" s="37"/>
      <c r="X2204" s="37"/>
    </row>
    <row r="2205" spans="1:24" ht="14.25">
      <c r="A2205" s="37"/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</row>
    <row r="2206" spans="1:24" ht="14.25">
      <c r="A2206" s="37"/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</row>
    <row r="2207" spans="1:24" ht="14.25">
      <c r="A2207" s="37"/>
      <c r="B2207" s="37"/>
      <c r="C2207" s="37"/>
      <c r="D2207" s="37"/>
      <c r="E2207" s="37"/>
      <c r="F2207" s="37"/>
      <c r="G2207" s="37"/>
      <c r="H2207" s="37"/>
      <c r="I2207" s="37"/>
      <c r="J2207" s="37"/>
      <c r="K2207" s="37"/>
      <c r="L2207" s="37"/>
      <c r="M2207" s="37"/>
      <c r="N2207" s="37"/>
      <c r="O2207" s="37"/>
      <c r="P2207" s="37"/>
      <c r="Q2207" s="37"/>
      <c r="R2207" s="37"/>
      <c r="S2207" s="37"/>
      <c r="T2207" s="37"/>
      <c r="U2207" s="37"/>
      <c r="V2207" s="37"/>
      <c r="W2207" s="37"/>
      <c r="X2207" s="37"/>
    </row>
    <row r="2208" spans="1:24" ht="14.25">
      <c r="A2208" s="37"/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</row>
    <row r="2209" spans="1:24" ht="14.25">
      <c r="A2209" s="37"/>
      <c r="B2209" s="37"/>
      <c r="C2209" s="37"/>
      <c r="D2209" s="37"/>
      <c r="E2209" s="37"/>
      <c r="F2209" s="37"/>
      <c r="G2209" s="37"/>
      <c r="H2209" s="37"/>
      <c r="I2209" s="37"/>
      <c r="J2209" s="37"/>
      <c r="K2209" s="37"/>
      <c r="L2209" s="37"/>
      <c r="M2209" s="37"/>
      <c r="N2209" s="37"/>
      <c r="O2209" s="37"/>
      <c r="P2209" s="37"/>
      <c r="Q2209" s="37"/>
      <c r="R2209" s="37"/>
      <c r="S2209" s="37"/>
      <c r="T2209" s="37"/>
      <c r="U2209" s="37"/>
      <c r="V2209" s="37"/>
      <c r="W2209" s="37"/>
      <c r="X2209" s="37"/>
    </row>
    <row r="2210" spans="1:24" ht="14.25">
      <c r="A2210" s="37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</row>
    <row r="2211" spans="1:24" ht="14.25">
      <c r="A2211" s="37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</row>
    <row r="2212" spans="1:24" ht="14.25">
      <c r="A2212" s="37"/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</row>
    <row r="2213" spans="1:24" ht="14.25">
      <c r="A2213" s="37"/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</row>
    <row r="2214" spans="1:24" ht="14.25">
      <c r="A2214" s="37"/>
      <c r="B2214" s="37"/>
      <c r="C2214" s="37"/>
      <c r="D2214" s="37"/>
      <c r="E2214" s="37"/>
      <c r="F2214" s="37"/>
      <c r="G2214" s="37"/>
      <c r="H2214" s="37"/>
      <c r="I2214" s="37"/>
      <c r="J2214" s="37"/>
      <c r="K2214" s="37"/>
      <c r="L2214" s="37"/>
      <c r="M2214" s="37"/>
      <c r="N2214" s="37"/>
      <c r="O2214" s="37"/>
      <c r="P2214" s="37"/>
      <c r="Q2214" s="37"/>
      <c r="R2214" s="37"/>
      <c r="S2214" s="37"/>
      <c r="T2214" s="37"/>
      <c r="U2214" s="37"/>
      <c r="V2214" s="37"/>
      <c r="W2214" s="37"/>
      <c r="X2214" s="37"/>
    </row>
    <row r="2215" spans="1:24" ht="14.25">
      <c r="A2215" s="37"/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</row>
    <row r="2216" spans="1:24" ht="14.25">
      <c r="A2216" s="37"/>
      <c r="B2216" s="37"/>
      <c r="C2216" s="37"/>
      <c r="D2216" s="37"/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W2216" s="37"/>
      <c r="X2216" s="37"/>
    </row>
    <row r="2217" spans="1:24" ht="14.25">
      <c r="A2217" s="37"/>
      <c r="B2217" s="37"/>
      <c r="C2217" s="37"/>
      <c r="D2217" s="37"/>
      <c r="E2217" s="37"/>
      <c r="F2217" s="37"/>
      <c r="G2217" s="37"/>
      <c r="H2217" s="37"/>
      <c r="I2217" s="37"/>
      <c r="J2217" s="37"/>
      <c r="K2217" s="37"/>
      <c r="L2217" s="37"/>
      <c r="M2217" s="37"/>
      <c r="N2217" s="37"/>
      <c r="O2217" s="37"/>
      <c r="P2217" s="37"/>
      <c r="Q2217" s="37"/>
      <c r="R2217" s="37"/>
      <c r="S2217" s="37"/>
      <c r="T2217" s="37"/>
      <c r="U2217" s="37"/>
      <c r="V2217" s="37"/>
      <c r="W2217" s="37"/>
      <c r="X2217" s="37"/>
    </row>
    <row r="2218" spans="1:24" ht="14.25">
      <c r="A2218" s="37"/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</row>
    <row r="2219" spans="1:24" ht="14.25">
      <c r="A2219" s="37"/>
      <c r="B2219" s="37"/>
      <c r="C2219" s="37"/>
      <c r="D2219" s="37"/>
      <c r="E2219" s="37"/>
      <c r="F2219" s="37"/>
      <c r="G2219" s="37"/>
      <c r="H2219" s="37"/>
      <c r="I2219" s="37"/>
      <c r="J2219" s="37"/>
      <c r="K2219" s="37"/>
      <c r="L2219" s="37"/>
      <c r="M2219" s="37"/>
      <c r="N2219" s="37"/>
      <c r="O2219" s="37"/>
      <c r="P2219" s="37"/>
      <c r="Q2219" s="37"/>
      <c r="R2219" s="37"/>
      <c r="S2219" s="37"/>
      <c r="T2219" s="37"/>
      <c r="U2219" s="37"/>
      <c r="V2219" s="37"/>
      <c r="W2219" s="37"/>
      <c r="X2219" s="37"/>
    </row>
    <row r="2220" spans="1:24" ht="14.25">
      <c r="A2220" s="37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</row>
    <row r="2221" spans="1:24" ht="14.25">
      <c r="A2221" s="37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</row>
    <row r="2222" spans="1:24" ht="14.25">
      <c r="A2222" s="37"/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</row>
    <row r="2223" spans="1:24" ht="14.25">
      <c r="A2223" s="37"/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</row>
    <row r="2224" spans="1:24" ht="14.25">
      <c r="A2224" s="37"/>
      <c r="B2224" s="37"/>
      <c r="C2224" s="37"/>
      <c r="D2224" s="37"/>
      <c r="E2224" s="37"/>
      <c r="F2224" s="37"/>
      <c r="G2224" s="37"/>
      <c r="H2224" s="37"/>
      <c r="I2224" s="37"/>
      <c r="J2224" s="37"/>
      <c r="K2224" s="37"/>
      <c r="L2224" s="37"/>
      <c r="M2224" s="37"/>
      <c r="N2224" s="37"/>
      <c r="O2224" s="37"/>
      <c r="P2224" s="37"/>
      <c r="Q2224" s="37"/>
      <c r="R2224" s="37"/>
      <c r="S2224" s="37"/>
      <c r="T2224" s="37"/>
      <c r="U2224" s="37"/>
      <c r="V2224" s="37"/>
      <c r="W2224" s="37"/>
      <c r="X2224" s="37"/>
    </row>
    <row r="2225" spans="1:24" ht="14.25">
      <c r="A2225" s="37"/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</row>
    <row r="2226" spans="1:24" ht="14.25">
      <c r="A2226" s="37"/>
      <c r="B2226" s="37"/>
      <c r="C2226" s="37"/>
      <c r="D2226" s="37"/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W2226" s="37"/>
      <c r="X2226" s="37"/>
    </row>
    <row r="2227" spans="1:24" ht="14.25">
      <c r="A2227" s="37"/>
      <c r="B2227" s="37"/>
      <c r="C2227" s="37"/>
      <c r="D2227" s="37"/>
      <c r="E2227" s="37"/>
      <c r="F2227" s="37"/>
      <c r="G2227" s="37"/>
      <c r="H2227" s="37"/>
      <c r="I2227" s="37"/>
      <c r="J2227" s="37"/>
      <c r="K2227" s="37"/>
      <c r="L2227" s="37"/>
      <c r="M2227" s="37"/>
      <c r="N2227" s="37"/>
      <c r="O2227" s="37"/>
      <c r="P2227" s="37"/>
      <c r="Q2227" s="37"/>
      <c r="R2227" s="37"/>
      <c r="S2227" s="37"/>
      <c r="T2227" s="37"/>
      <c r="U2227" s="37"/>
      <c r="V2227" s="37"/>
      <c r="W2227" s="37"/>
      <c r="X2227" s="37"/>
    </row>
    <row r="2228" spans="1:24" ht="14.25">
      <c r="A2228" s="37"/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</row>
    <row r="2229" spans="1:24" ht="14.25">
      <c r="A2229" s="37"/>
      <c r="B2229" s="37"/>
      <c r="C2229" s="37"/>
      <c r="D2229" s="37"/>
      <c r="E2229" s="37"/>
      <c r="F2229" s="37"/>
      <c r="G2229" s="37"/>
      <c r="H2229" s="37"/>
      <c r="I2229" s="37"/>
      <c r="J2229" s="37"/>
      <c r="K2229" s="37"/>
      <c r="L2229" s="37"/>
      <c r="M2229" s="37"/>
      <c r="N2229" s="37"/>
      <c r="O2229" s="37"/>
      <c r="P2229" s="37"/>
      <c r="Q2229" s="37"/>
      <c r="R2229" s="37"/>
      <c r="S2229" s="37"/>
      <c r="T2229" s="37"/>
      <c r="U2229" s="37"/>
      <c r="V2229" s="37"/>
      <c r="W2229" s="37"/>
      <c r="X2229" s="37"/>
    </row>
    <row r="2230" spans="1:24" ht="14.25">
      <c r="A2230" s="37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</row>
    <row r="2231" spans="1:24" ht="14.25">
      <c r="A2231" s="37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</row>
    <row r="2232" spans="1:24" ht="14.25">
      <c r="A2232" s="37"/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</row>
    <row r="2233" spans="1:24" ht="14.25">
      <c r="A2233" s="37"/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</row>
    <row r="2234" spans="1:24" ht="14.25">
      <c r="A2234" s="37"/>
      <c r="B2234" s="37"/>
      <c r="C2234" s="37"/>
      <c r="D2234" s="37"/>
      <c r="E2234" s="37"/>
      <c r="F2234" s="37"/>
      <c r="G2234" s="37"/>
      <c r="H2234" s="37"/>
      <c r="I2234" s="37"/>
      <c r="J2234" s="37"/>
      <c r="K2234" s="37"/>
      <c r="L2234" s="37"/>
      <c r="M2234" s="37"/>
      <c r="N2234" s="37"/>
      <c r="O2234" s="37"/>
      <c r="P2234" s="37"/>
      <c r="Q2234" s="37"/>
      <c r="R2234" s="37"/>
      <c r="S2234" s="37"/>
      <c r="T2234" s="37"/>
      <c r="U2234" s="37"/>
      <c r="V2234" s="37"/>
      <c r="W2234" s="37"/>
      <c r="X2234" s="37"/>
    </row>
    <row r="2235" spans="1:24" ht="14.25">
      <c r="A2235" s="37"/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</row>
    <row r="2236" spans="1:24" ht="14.25">
      <c r="A2236" s="37"/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</row>
    <row r="2237" spans="1:24" ht="14.25">
      <c r="A2237" s="37"/>
      <c r="B2237" s="37"/>
      <c r="C2237" s="37"/>
      <c r="D2237" s="37"/>
      <c r="E2237" s="37"/>
      <c r="F2237" s="37"/>
      <c r="G2237" s="37"/>
      <c r="H2237" s="37"/>
      <c r="I2237" s="37"/>
      <c r="J2237" s="37"/>
      <c r="K2237" s="37"/>
      <c r="L2237" s="37"/>
      <c r="M2237" s="37"/>
      <c r="N2237" s="37"/>
      <c r="O2237" s="37"/>
      <c r="P2237" s="37"/>
      <c r="Q2237" s="37"/>
      <c r="R2237" s="37"/>
      <c r="S2237" s="37"/>
      <c r="T2237" s="37"/>
      <c r="U2237" s="37"/>
      <c r="V2237" s="37"/>
      <c r="W2237" s="37"/>
      <c r="X2237" s="37"/>
    </row>
    <row r="2238" spans="1:24" ht="14.25">
      <c r="A2238" s="37"/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</row>
    <row r="2239" spans="1:24" ht="14.25">
      <c r="A2239" s="37"/>
      <c r="B2239" s="37"/>
      <c r="C2239" s="37"/>
      <c r="D2239" s="37"/>
      <c r="E2239" s="37"/>
      <c r="F2239" s="37"/>
      <c r="G2239" s="37"/>
      <c r="H2239" s="37"/>
      <c r="I2239" s="37"/>
      <c r="J2239" s="37"/>
      <c r="K2239" s="37"/>
      <c r="L2239" s="37"/>
      <c r="M2239" s="37"/>
      <c r="N2239" s="37"/>
      <c r="O2239" s="37"/>
      <c r="P2239" s="37"/>
      <c r="Q2239" s="37"/>
      <c r="R2239" s="37"/>
      <c r="S2239" s="37"/>
      <c r="T2239" s="37"/>
      <c r="U2239" s="37"/>
      <c r="V2239" s="37"/>
      <c r="W2239" s="37"/>
      <c r="X2239" s="37"/>
    </row>
    <row r="2240" spans="1:24" ht="14.25">
      <c r="A2240" s="37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</row>
    <row r="2241" spans="1:24" ht="14.25">
      <c r="A2241" s="37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</row>
    <row r="2242" spans="1:24" ht="14.25">
      <c r="A2242" s="37"/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</row>
    <row r="2243" spans="1:24" ht="14.25">
      <c r="A2243" s="37"/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</row>
    <row r="2244" spans="1:24" ht="14.25">
      <c r="A2244" s="37"/>
      <c r="B2244" s="37"/>
      <c r="C2244" s="37"/>
      <c r="D2244" s="37"/>
      <c r="E2244" s="37"/>
      <c r="F2244" s="37"/>
      <c r="G2244" s="37"/>
      <c r="H2244" s="37"/>
      <c r="I2244" s="37"/>
      <c r="J2244" s="37"/>
      <c r="K2244" s="37"/>
      <c r="L2244" s="37"/>
      <c r="M2244" s="37"/>
      <c r="N2244" s="37"/>
      <c r="O2244" s="37"/>
      <c r="P2244" s="37"/>
      <c r="Q2244" s="37"/>
      <c r="R2244" s="37"/>
      <c r="S2244" s="37"/>
      <c r="T2244" s="37"/>
      <c r="U2244" s="37"/>
      <c r="V2244" s="37"/>
      <c r="W2244" s="37"/>
      <c r="X2244" s="37"/>
    </row>
    <row r="2245" spans="1:24" ht="14.25">
      <c r="A2245" s="37"/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</row>
    <row r="2246" spans="1:24" ht="14.25">
      <c r="A2246" s="37"/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</row>
    <row r="2247" spans="1:24" ht="14.25">
      <c r="A2247" s="37"/>
      <c r="B2247" s="37"/>
      <c r="C2247" s="37"/>
      <c r="D2247" s="37"/>
      <c r="E2247" s="37"/>
      <c r="F2247" s="37"/>
      <c r="G2247" s="37"/>
      <c r="H2247" s="37"/>
      <c r="I2247" s="37"/>
      <c r="J2247" s="37"/>
      <c r="K2247" s="37"/>
      <c r="L2247" s="37"/>
      <c r="M2247" s="37"/>
      <c r="N2247" s="37"/>
      <c r="O2247" s="37"/>
      <c r="P2247" s="37"/>
      <c r="Q2247" s="37"/>
      <c r="R2247" s="37"/>
      <c r="S2247" s="37"/>
      <c r="T2247" s="37"/>
      <c r="U2247" s="37"/>
      <c r="V2247" s="37"/>
      <c r="W2247" s="37"/>
      <c r="X2247" s="37"/>
    </row>
    <row r="2248" spans="1:24" ht="14.25">
      <c r="A2248" s="37"/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</row>
    <row r="2249" spans="1:24" ht="14.25">
      <c r="A2249" s="37"/>
      <c r="B2249" s="37"/>
      <c r="C2249" s="37"/>
      <c r="D2249" s="37"/>
      <c r="E2249" s="37"/>
      <c r="F2249" s="37"/>
      <c r="G2249" s="37"/>
      <c r="H2249" s="37"/>
      <c r="I2249" s="37"/>
      <c r="J2249" s="37"/>
      <c r="K2249" s="37"/>
      <c r="L2249" s="37"/>
      <c r="M2249" s="37"/>
      <c r="N2249" s="37"/>
      <c r="O2249" s="37"/>
      <c r="P2249" s="37"/>
      <c r="Q2249" s="37"/>
      <c r="R2249" s="37"/>
      <c r="S2249" s="37"/>
      <c r="T2249" s="37"/>
      <c r="U2249" s="37"/>
      <c r="V2249" s="37"/>
      <c r="W2249" s="37"/>
      <c r="X2249" s="37"/>
    </row>
    <row r="2250" spans="1:24" ht="14.25">
      <c r="A2250" s="37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</row>
    <row r="2251" spans="1:24" ht="14.25">
      <c r="A2251" s="37"/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</row>
    <row r="2252" spans="1:24" ht="14.25">
      <c r="A2252" s="37"/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</row>
    <row r="2253" spans="1:24" ht="14.25">
      <c r="A2253" s="37"/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</row>
    <row r="2254" spans="1:24" ht="14.25">
      <c r="A2254" s="37"/>
      <c r="B2254" s="37"/>
      <c r="C2254" s="37"/>
      <c r="D2254" s="37"/>
      <c r="E2254" s="37"/>
      <c r="F2254" s="37"/>
      <c r="G2254" s="37"/>
      <c r="H2254" s="37"/>
      <c r="I2254" s="37"/>
      <c r="J2254" s="37"/>
      <c r="K2254" s="37"/>
      <c r="L2254" s="37"/>
      <c r="M2254" s="37"/>
      <c r="N2254" s="37"/>
      <c r="O2254" s="37"/>
      <c r="P2254" s="37"/>
      <c r="Q2254" s="37"/>
      <c r="R2254" s="37"/>
      <c r="S2254" s="37"/>
      <c r="T2254" s="37"/>
      <c r="U2254" s="37"/>
      <c r="V2254" s="37"/>
      <c r="W2254" s="37"/>
      <c r="X2254" s="37"/>
    </row>
    <row r="2255" spans="1:24" ht="14.25">
      <c r="A2255" s="37"/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</row>
    <row r="2256" spans="1:24" ht="14.25">
      <c r="A2256" s="37"/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</row>
    <row r="2257" spans="1:24" ht="14.25">
      <c r="A2257" s="37"/>
      <c r="B2257" s="37"/>
      <c r="C2257" s="37"/>
      <c r="D2257" s="37"/>
      <c r="E2257" s="37"/>
      <c r="F2257" s="37"/>
      <c r="G2257" s="37"/>
      <c r="H2257" s="37"/>
      <c r="I2257" s="37"/>
      <c r="J2257" s="37"/>
      <c r="K2257" s="37"/>
      <c r="L2257" s="37"/>
      <c r="M2257" s="37"/>
      <c r="N2257" s="37"/>
      <c r="O2257" s="37"/>
      <c r="P2257" s="37"/>
      <c r="Q2257" s="37"/>
      <c r="R2257" s="37"/>
      <c r="S2257" s="37"/>
      <c r="T2257" s="37"/>
      <c r="U2257" s="37"/>
      <c r="V2257" s="37"/>
      <c r="W2257" s="37"/>
      <c r="X2257" s="37"/>
    </row>
    <row r="2258" spans="1:24" ht="14.25">
      <c r="A2258" s="37"/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</row>
    <row r="2259" spans="1:24" ht="14.25">
      <c r="A2259" s="37"/>
      <c r="B2259" s="37"/>
      <c r="C2259" s="37"/>
      <c r="D2259" s="37"/>
      <c r="E2259" s="37"/>
      <c r="F2259" s="37"/>
      <c r="G2259" s="37"/>
      <c r="H2259" s="37"/>
      <c r="I2259" s="37"/>
      <c r="J2259" s="37"/>
      <c r="K2259" s="37"/>
      <c r="L2259" s="37"/>
      <c r="M2259" s="37"/>
      <c r="N2259" s="37"/>
      <c r="O2259" s="37"/>
      <c r="P2259" s="37"/>
      <c r="Q2259" s="37"/>
      <c r="R2259" s="37"/>
      <c r="S2259" s="37"/>
      <c r="T2259" s="37"/>
      <c r="U2259" s="37"/>
      <c r="V2259" s="37"/>
      <c r="W2259" s="37"/>
      <c r="X2259" s="37"/>
    </row>
    <row r="2260" spans="1:24" ht="14.25">
      <c r="A2260" s="37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</row>
    <row r="2261" spans="1:24" ht="14.25">
      <c r="A2261" s="37"/>
      <c r="B2261" s="37"/>
      <c r="C2261" s="37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</row>
    <row r="2262" spans="1:24" ht="14.25">
      <c r="A2262" s="37"/>
      <c r="B2262" s="37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</row>
    <row r="2263" spans="1:24" ht="14.25">
      <c r="A2263" s="37"/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</row>
    <row r="2264" spans="1:24" ht="14.25">
      <c r="A2264" s="37"/>
      <c r="B2264" s="37"/>
      <c r="C2264" s="37"/>
      <c r="D2264" s="37"/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X2264" s="37"/>
    </row>
    <row r="2265" spans="1:24" ht="14.25">
      <c r="A2265" s="37"/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</row>
    <row r="2266" spans="1:24" ht="14.25">
      <c r="A2266" s="37"/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</row>
    <row r="2267" spans="1:24" ht="14.25">
      <c r="A2267" s="37"/>
      <c r="B2267" s="37"/>
      <c r="C2267" s="37"/>
      <c r="D2267" s="37"/>
      <c r="E2267" s="37"/>
      <c r="F2267" s="37"/>
      <c r="G2267" s="37"/>
      <c r="H2267" s="37"/>
      <c r="I2267" s="37"/>
      <c r="J2267" s="37"/>
      <c r="K2267" s="37"/>
      <c r="L2267" s="37"/>
      <c r="M2267" s="37"/>
      <c r="N2267" s="37"/>
      <c r="O2267" s="37"/>
      <c r="P2267" s="37"/>
      <c r="Q2267" s="37"/>
      <c r="R2267" s="37"/>
      <c r="S2267" s="37"/>
      <c r="T2267" s="37"/>
      <c r="U2267" s="37"/>
      <c r="V2267" s="37"/>
      <c r="W2267" s="37"/>
      <c r="X2267" s="37"/>
    </row>
    <row r="2268" spans="1:24" ht="14.25">
      <c r="A2268" s="37"/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</row>
    <row r="2269" spans="1:24" ht="14.25">
      <c r="A2269" s="37"/>
      <c r="B2269" s="37"/>
      <c r="C2269" s="37"/>
      <c r="D2269" s="37"/>
      <c r="E2269" s="37"/>
      <c r="F2269" s="37"/>
      <c r="G2269" s="37"/>
      <c r="H2269" s="37"/>
      <c r="I2269" s="37"/>
      <c r="J2269" s="37"/>
      <c r="K2269" s="37"/>
      <c r="L2269" s="37"/>
      <c r="M2269" s="37"/>
      <c r="N2269" s="37"/>
      <c r="O2269" s="37"/>
      <c r="P2269" s="37"/>
      <c r="Q2269" s="37"/>
      <c r="R2269" s="37"/>
      <c r="S2269" s="37"/>
      <c r="T2269" s="37"/>
      <c r="U2269" s="37"/>
      <c r="V2269" s="37"/>
      <c r="W2269" s="37"/>
      <c r="X2269" s="37"/>
    </row>
    <row r="2270" spans="1:24" ht="14.25">
      <c r="A2270" s="37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</row>
    <row r="2271" spans="1:24" ht="14.25">
      <c r="A2271" s="37"/>
      <c r="B2271" s="37"/>
      <c r="C2271" s="37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</row>
    <row r="2272" spans="1:24" ht="14.25">
      <c r="A2272" s="37"/>
      <c r="B2272" s="37"/>
      <c r="C2272" s="37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</row>
    <row r="2273" spans="1:24" ht="14.25">
      <c r="A2273" s="37"/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</row>
    <row r="2274" spans="1:24" ht="14.25">
      <c r="A2274" s="37"/>
      <c r="B2274" s="37"/>
      <c r="C2274" s="37"/>
      <c r="D2274" s="37"/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W2274" s="37"/>
      <c r="X2274" s="37"/>
    </row>
    <row r="2275" spans="1:24" ht="14.25">
      <c r="A2275" s="37"/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</row>
    <row r="2276" spans="1:24" ht="14.25">
      <c r="A2276" s="37"/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</row>
    <row r="2277" spans="1:24" ht="14.25">
      <c r="A2277" s="37"/>
      <c r="B2277" s="37"/>
      <c r="C2277" s="37"/>
      <c r="D2277" s="37"/>
      <c r="E2277" s="37"/>
      <c r="F2277" s="37"/>
      <c r="G2277" s="37"/>
      <c r="H2277" s="37"/>
      <c r="I2277" s="37"/>
      <c r="J2277" s="37"/>
      <c r="K2277" s="37"/>
      <c r="L2277" s="37"/>
      <c r="M2277" s="37"/>
      <c r="N2277" s="37"/>
      <c r="O2277" s="37"/>
      <c r="P2277" s="37"/>
      <c r="Q2277" s="37"/>
      <c r="R2277" s="37"/>
      <c r="S2277" s="37"/>
      <c r="T2277" s="37"/>
      <c r="U2277" s="37"/>
      <c r="V2277" s="37"/>
      <c r="W2277" s="37"/>
      <c r="X2277" s="37"/>
    </row>
    <row r="2278" spans="1:24" ht="14.25">
      <c r="A2278" s="37"/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</row>
    <row r="2279" spans="1:24" ht="14.25">
      <c r="A2279" s="37"/>
      <c r="B2279" s="37"/>
      <c r="C2279" s="37"/>
      <c r="D2279" s="37"/>
      <c r="E2279" s="37"/>
      <c r="F2279" s="37"/>
      <c r="G2279" s="37"/>
      <c r="H2279" s="37"/>
      <c r="I2279" s="37"/>
      <c r="J2279" s="37"/>
      <c r="K2279" s="37"/>
      <c r="L2279" s="37"/>
      <c r="M2279" s="37"/>
      <c r="N2279" s="37"/>
      <c r="O2279" s="37"/>
      <c r="P2279" s="37"/>
      <c r="Q2279" s="37"/>
      <c r="R2279" s="37"/>
      <c r="S2279" s="37"/>
      <c r="T2279" s="37"/>
      <c r="U2279" s="37"/>
      <c r="V2279" s="37"/>
      <c r="W2279" s="37"/>
      <c r="X2279" s="37"/>
    </row>
    <row r="2280" spans="1:24" ht="14.25">
      <c r="A2280" s="37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</row>
    <row r="2281" spans="1:24" ht="14.25">
      <c r="A2281" s="37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</row>
    <row r="2282" spans="1:24" ht="14.25">
      <c r="A2282" s="37"/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</row>
    <row r="2283" spans="1:24" ht="14.25">
      <c r="A2283" s="37"/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</row>
    <row r="2284" spans="1:24" ht="14.25">
      <c r="A2284" s="37"/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</row>
    <row r="2285" spans="1:24" ht="14.25">
      <c r="A2285" s="37"/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</row>
    <row r="2286" spans="1:24" ht="14.25">
      <c r="A2286" s="37"/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</row>
    <row r="2287" spans="1:24" ht="14.25">
      <c r="A2287" s="37"/>
      <c r="B2287" s="37"/>
      <c r="C2287" s="37"/>
      <c r="D2287" s="37"/>
      <c r="E2287" s="37"/>
      <c r="F2287" s="37"/>
      <c r="G2287" s="37"/>
      <c r="H2287" s="37"/>
      <c r="I2287" s="37"/>
      <c r="J2287" s="37"/>
      <c r="K2287" s="37"/>
      <c r="L2287" s="37"/>
      <c r="M2287" s="37"/>
      <c r="N2287" s="37"/>
      <c r="O2287" s="37"/>
      <c r="P2287" s="37"/>
      <c r="Q2287" s="37"/>
      <c r="R2287" s="37"/>
      <c r="S2287" s="37"/>
      <c r="T2287" s="37"/>
      <c r="U2287" s="37"/>
      <c r="V2287" s="37"/>
      <c r="W2287" s="37"/>
      <c r="X2287" s="37"/>
    </row>
    <row r="2288" spans="1:24" ht="14.25">
      <c r="A2288" s="37"/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</row>
    <row r="2289" spans="1:24" ht="14.25">
      <c r="A2289" s="37"/>
      <c r="B2289" s="37"/>
      <c r="C2289" s="37"/>
      <c r="D2289" s="37"/>
      <c r="E2289" s="37"/>
      <c r="F2289" s="37"/>
      <c r="G2289" s="37"/>
      <c r="H2289" s="37"/>
      <c r="I2289" s="37"/>
      <c r="J2289" s="37"/>
      <c r="K2289" s="37"/>
      <c r="L2289" s="37"/>
      <c r="M2289" s="37"/>
      <c r="N2289" s="37"/>
      <c r="O2289" s="37"/>
      <c r="P2289" s="37"/>
      <c r="Q2289" s="37"/>
      <c r="R2289" s="37"/>
      <c r="S2289" s="37"/>
      <c r="T2289" s="37"/>
      <c r="U2289" s="37"/>
      <c r="V2289" s="37"/>
      <c r="W2289" s="37"/>
      <c r="X2289" s="37"/>
    </row>
    <row r="2290" spans="1:24" ht="14.25">
      <c r="A2290" s="37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</row>
    <row r="2291" spans="1:24" ht="14.25">
      <c r="A2291" s="37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</row>
    <row r="2292" spans="1:24" ht="14.25">
      <c r="A2292" s="37"/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</row>
    <row r="2293" spans="1:24" ht="14.25">
      <c r="A2293" s="37"/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</row>
    <row r="2294" spans="1:24" ht="14.25">
      <c r="A2294" s="37"/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</row>
    <row r="2295" spans="1:24" ht="14.25">
      <c r="A2295" s="37"/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</row>
    <row r="2296" spans="1:24" ht="14.25">
      <c r="A2296" s="37"/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</row>
    <row r="2297" spans="1:24" ht="14.25">
      <c r="A2297" s="37"/>
      <c r="B2297" s="37"/>
      <c r="C2297" s="37"/>
      <c r="D2297" s="37"/>
      <c r="E2297" s="37"/>
      <c r="F2297" s="37"/>
      <c r="G2297" s="37"/>
      <c r="H2297" s="37"/>
      <c r="I2297" s="37"/>
      <c r="J2297" s="37"/>
      <c r="K2297" s="37"/>
      <c r="L2297" s="37"/>
      <c r="M2297" s="37"/>
      <c r="N2297" s="37"/>
      <c r="O2297" s="37"/>
      <c r="P2297" s="37"/>
      <c r="Q2297" s="37"/>
      <c r="R2297" s="37"/>
      <c r="S2297" s="37"/>
      <c r="T2297" s="37"/>
      <c r="U2297" s="37"/>
      <c r="V2297" s="37"/>
      <c r="W2297" s="37"/>
      <c r="X2297" s="37"/>
    </row>
    <row r="2298" spans="1:24" ht="14.25">
      <c r="A2298" s="37"/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</row>
    <row r="2299" spans="1:24" ht="14.25">
      <c r="A2299" s="37"/>
      <c r="B2299" s="37"/>
      <c r="C2299" s="37"/>
      <c r="D2299" s="37"/>
      <c r="E2299" s="37"/>
      <c r="F2299" s="37"/>
      <c r="G2299" s="37"/>
      <c r="H2299" s="37"/>
      <c r="I2299" s="37"/>
      <c r="J2299" s="37"/>
      <c r="K2299" s="37"/>
      <c r="L2299" s="37"/>
      <c r="M2299" s="37"/>
      <c r="N2299" s="37"/>
      <c r="O2299" s="37"/>
      <c r="P2299" s="37"/>
      <c r="Q2299" s="37"/>
      <c r="R2299" s="37"/>
      <c r="S2299" s="37"/>
      <c r="T2299" s="37"/>
      <c r="U2299" s="37"/>
      <c r="V2299" s="37"/>
      <c r="W2299" s="37"/>
      <c r="X2299" s="37"/>
    </row>
    <row r="2300" spans="1:24" ht="14.25">
      <c r="A2300" s="37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</row>
    <row r="2301" spans="1:24" ht="14.25">
      <c r="A2301" s="37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</row>
    <row r="2302" spans="1:24" ht="14.25">
      <c r="A2302" s="37"/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</row>
    <row r="2303" spans="1:24" ht="14.25">
      <c r="A2303" s="37"/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</row>
    <row r="2304" spans="1:24" ht="14.25">
      <c r="A2304" s="37"/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</row>
    <row r="2305" spans="1:24" ht="14.25">
      <c r="A2305" s="37"/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</row>
    <row r="2306" spans="1:24" ht="14.25">
      <c r="A2306" s="37"/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</row>
    <row r="2307" spans="1:24" ht="14.25">
      <c r="A2307" s="37"/>
      <c r="B2307" s="37"/>
      <c r="C2307" s="37"/>
      <c r="D2307" s="37"/>
      <c r="E2307" s="37"/>
      <c r="F2307" s="37"/>
      <c r="G2307" s="37"/>
      <c r="H2307" s="37"/>
      <c r="I2307" s="37"/>
      <c r="J2307" s="37"/>
      <c r="K2307" s="37"/>
      <c r="L2307" s="37"/>
      <c r="M2307" s="37"/>
      <c r="N2307" s="37"/>
      <c r="O2307" s="37"/>
      <c r="P2307" s="37"/>
      <c r="Q2307" s="37"/>
      <c r="R2307" s="37"/>
      <c r="S2307" s="37"/>
      <c r="T2307" s="37"/>
      <c r="U2307" s="37"/>
      <c r="V2307" s="37"/>
      <c r="W2307" s="37"/>
      <c r="X2307" s="37"/>
    </row>
    <row r="2308" spans="1:24" ht="14.25">
      <c r="A2308" s="37"/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</row>
    <row r="2309" spans="1:24" ht="14.25">
      <c r="A2309" s="37"/>
      <c r="B2309" s="37"/>
      <c r="C2309" s="37"/>
      <c r="D2309" s="37"/>
      <c r="E2309" s="37"/>
      <c r="F2309" s="37"/>
      <c r="G2309" s="37"/>
      <c r="H2309" s="37"/>
      <c r="I2309" s="37"/>
      <c r="J2309" s="37"/>
      <c r="K2309" s="37"/>
      <c r="L2309" s="37"/>
      <c r="M2309" s="37"/>
      <c r="N2309" s="37"/>
      <c r="O2309" s="37"/>
      <c r="P2309" s="37"/>
      <c r="Q2309" s="37"/>
      <c r="R2309" s="37"/>
      <c r="S2309" s="37"/>
      <c r="T2309" s="37"/>
      <c r="U2309" s="37"/>
      <c r="V2309" s="37"/>
      <c r="W2309" s="37"/>
      <c r="X2309" s="37"/>
    </row>
    <row r="2310" spans="1:24" ht="14.25">
      <c r="A2310" s="37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</row>
    <row r="2311" spans="1:24" ht="14.25">
      <c r="A2311" s="37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</row>
    <row r="2312" spans="1:24" ht="14.25">
      <c r="A2312" s="37"/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</row>
    <row r="2313" spans="1:24" ht="14.25">
      <c r="A2313" s="37"/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</row>
    <row r="2314" spans="1:24" ht="14.25">
      <c r="A2314" s="37"/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</row>
    <row r="2315" spans="1:24" ht="14.25">
      <c r="A2315" s="37"/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</row>
    <row r="2316" spans="1:24" ht="14.25">
      <c r="A2316" s="37"/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</row>
    <row r="2317" spans="1:24" ht="14.25">
      <c r="A2317" s="37"/>
      <c r="B2317" s="37"/>
      <c r="C2317" s="37"/>
      <c r="D2317" s="37"/>
      <c r="E2317" s="37"/>
      <c r="F2317" s="37"/>
      <c r="G2317" s="37"/>
      <c r="H2317" s="37"/>
      <c r="I2317" s="37"/>
      <c r="J2317" s="37"/>
      <c r="K2317" s="37"/>
      <c r="L2317" s="37"/>
      <c r="M2317" s="37"/>
      <c r="N2317" s="37"/>
      <c r="O2317" s="37"/>
      <c r="P2317" s="37"/>
      <c r="Q2317" s="37"/>
      <c r="R2317" s="37"/>
      <c r="S2317" s="37"/>
      <c r="T2317" s="37"/>
      <c r="U2317" s="37"/>
      <c r="V2317" s="37"/>
      <c r="W2317" s="37"/>
      <c r="X2317" s="37"/>
    </row>
    <row r="2318" spans="1:24" ht="14.25">
      <c r="A2318" s="37"/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</row>
    <row r="2319" spans="1:24" ht="14.25">
      <c r="A2319" s="37"/>
      <c r="B2319" s="37"/>
      <c r="C2319" s="37"/>
      <c r="D2319" s="37"/>
      <c r="E2319" s="37"/>
      <c r="F2319" s="37"/>
      <c r="G2319" s="37"/>
      <c r="H2319" s="37"/>
      <c r="I2319" s="37"/>
      <c r="J2319" s="37"/>
      <c r="K2319" s="37"/>
      <c r="L2319" s="37"/>
      <c r="M2319" s="37"/>
      <c r="N2319" s="37"/>
      <c r="O2319" s="37"/>
      <c r="P2319" s="37"/>
      <c r="Q2319" s="37"/>
      <c r="R2319" s="37"/>
      <c r="S2319" s="37"/>
      <c r="T2319" s="37"/>
      <c r="U2319" s="37"/>
      <c r="V2319" s="37"/>
      <c r="W2319" s="37"/>
      <c r="X2319" s="37"/>
    </row>
    <row r="2320" spans="1:24" ht="14.25">
      <c r="A2320" s="37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</row>
    <row r="2321" spans="1:24" ht="14.25">
      <c r="A2321" s="37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</row>
    <row r="2322" spans="1:24" ht="14.25">
      <c r="A2322" s="37"/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</row>
    <row r="2323" spans="1:24" ht="14.25">
      <c r="A2323" s="37"/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</row>
    <row r="2324" spans="1:24" ht="14.25">
      <c r="A2324" s="37"/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</row>
    <row r="2325" spans="1:24" ht="14.25">
      <c r="A2325" s="37"/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</row>
    <row r="2326" spans="1:24" ht="14.25">
      <c r="A2326" s="37"/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</row>
    <row r="2327" spans="1:24" ht="14.25">
      <c r="A2327" s="37"/>
      <c r="B2327" s="37"/>
      <c r="C2327" s="37"/>
      <c r="D2327" s="37"/>
      <c r="E2327" s="37"/>
      <c r="F2327" s="37"/>
      <c r="G2327" s="37"/>
      <c r="H2327" s="37"/>
      <c r="I2327" s="37"/>
      <c r="J2327" s="37"/>
      <c r="K2327" s="37"/>
      <c r="L2327" s="37"/>
      <c r="M2327" s="37"/>
      <c r="N2327" s="37"/>
      <c r="O2327" s="37"/>
      <c r="P2327" s="37"/>
      <c r="Q2327" s="37"/>
      <c r="R2327" s="37"/>
      <c r="S2327" s="37"/>
      <c r="T2327" s="37"/>
      <c r="U2327" s="37"/>
      <c r="V2327" s="37"/>
      <c r="W2327" s="37"/>
      <c r="X2327" s="37"/>
    </row>
    <row r="2328" spans="1:24" ht="14.25">
      <c r="A2328" s="37"/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</row>
    <row r="2329" spans="1:24" ht="14.25">
      <c r="A2329" s="37"/>
      <c r="B2329" s="37"/>
      <c r="C2329" s="37"/>
      <c r="D2329" s="37"/>
      <c r="E2329" s="37"/>
      <c r="F2329" s="37"/>
      <c r="G2329" s="37"/>
      <c r="H2329" s="37"/>
      <c r="I2329" s="37"/>
      <c r="J2329" s="37"/>
      <c r="K2329" s="37"/>
      <c r="L2329" s="37"/>
      <c r="M2329" s="37"/>
      <c r="N2329" s="37"/>
      <c r="O2329" s="37"/>
      <c r="P2329" s="37"/>
      <c r="Q2329" s="37"/>
      <c r="R2329" s="37"/>
      <c r="S2329" s="37"/>
      <c r="T2329" s="37"/>
      <c r="U2329" s="37"/>
      <c r="V2329" s="37"/>
      <c r="W2329" s="37"/>
      <c r="X2329" s="37"/>
    </row>
    <row r="2330" spans="1:24" ht="14.25">
      <c r="A2330" s="37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</row>
    <row r="2331" spans="1:24" ht="14.25">
      <c r="A2331" s="37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</row>
    <row r="2332" spans="1:24" ht="14.25">
      <c r="A2332" s="37"/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</row>
    <row r="2333" spans="1:24" ht="14.25">
      <c r="A2333" s="37"/>
      <c r="B2333" s="37"/>
      <c r="C2333" s="37"/>
      <c r="D2333" s="37"/>
      <c r="E2333" s="37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W2333" s="37"/>
      <c r="X2333" s="37"/>
    </row>
    <row r="2334" spans="1:24" ht="14.25">
      <c r="A2334" s="37"/>
      <c r="B2334" s="37"/>
      <c r="C2334" s="37"/>
      <c r="D2334" s="37"/>
      <c r="E2334" s="37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W2334" s="37"/>
      <c r="X2334" s="37"/>
    </row>
    <row r="2335" spans="1:24" ht="14.25">
      <c r="A2335" s="37"/>
      <c r="B2335" s="37"/>
      <c r="C2335" s="37"/>
      <c r="D2335" s="37"/>
      <c r="E2335" s="37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W2335" s="37"/>
      <c r="X2335" s="37"/>
    </row>
    <row r="2336" spans="1:24" ht="14.25">
      <c r="A2336" s="37"/>
      <c r="B2336" s="37"/>
      <c r="C2336" s="37"/>
      <c r="D2336" s="37"/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W2336" s="37"/>
      <c r="X2336" s="37"/>
    </row>
    <row r="2337" spans="1:24" ht="14.25">
      <c r="A2337" s="37"/>
      <c r="B2337" s="37"/>
      <c r="C2337" s="37"/>
      <c r="D2337" s="37"/>
      <c r="E2337" s="37"/>
      <c r="F2337" s="37"/>
      <c r="G2337" s="37"/>
      <c r="H2337" s="37"/>
      <c r="I2337" s="37"/>
      <c r="J2337" s="37"/>
      <c r="K2337" s="37"/>
      <c r="L2337" s="37"/>
      <c r="M2337" s="37"/>
      <c r="N2337" s="37"/>
      <c r="O2337" s="37"/>
      <c r="P2337" s="37"/>
      <c r="Q2337" s="37"/>
      <c r="R2337" s="37"/>
      <c r="S2337" s="37"/>
      <c r="T2337" s="37"/>
      <c r="U2337" s="37"/>
      <c r="V2337" s="37"/>
      <c r="W2337" s="37"/>
      <c r="X2337" s="37"/>
    </row>
    <row r="2338" spans="1:24" ht="14.25">
      <c r="A2338" s="37"/>
      <c r="B2338" s="37"/>
      <c r="C2338" s="37"/>
      <c r="D2338" s="37"/>
      <c r="E2338" s="37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W2338" s="37"/>
      <c r="X2338" s="37"/>
    </row>
    <row r="2339" spans="1:24" ht="14.25">
      <c r="A2339" s="37"/>
      <c r="B2339" s="37"/>
      <c r="C2339" s="37"/>
      <c r="D2339" s="37"/>
      <c r="E2339" s="37"/>
      <c r="F2339" s="37"/>
      <c r="G2339" s="37"/>
      <c r="H2339" s="37"/>
      <c r="I2339" s="37"/>
      <c r="J2339" s="37"/>
      <c r="K2339" s="37"/>
      <c r="L2339" s="37"/>
      <c r="M2339" s="37"/>
      <c r="N2339" s="37"/>
      <c r="O2339" s="37"/>
      <c r="P2339" s="37"/>
      <c r="Q2339" s="37"/>
      <c r="R2339" s="37"/>
      <c r="S2339" s="37"/>
      <c r="T2339" s="37"/>
      <c r="U2339" s="37"/>
      <c r="V2339" s="37"/>
      <c r="W2339" s="37"/>
      <c r="X2339" s="37"/>
    </row>
    <row r="2340" spans="1:24" ht="14.25">
      <c r="A2340" s="37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</row>
    <row r="2341" spans="1:24" ht="14.25">
      <c r="A2341" s="37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</row>
    <row r="2342" spans="1:24" ht="14.25">
      <c r="A2342" s="37"/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</row>
    <row r="2343" spans="1:24" ht="14.25">
      <c r="A2343" s="37"/>
      <c r="B2343" s="37"/>
      <c r="C2343" s="37"/>
      <c r="D2343" s="37"/>
      <c r="E2343" s="37"/>
      <c r="F2343" s="37"/>
      <c r="G2343" s="37"/>
      <c r="H2343" s="37"/>
      <c r="I2343" s="37"/>
      <c r="J2343" s="37"/>
      <c r="K2343" s="37"/>
      <c r="L2343" s="37"/>
      <c r="M2343" s="37"/>
      <c r="N2343" s="37"/>
      <c r="O2343" s="37"/>
      <c r="P2343" s="37"/>
      <c r="Q2343" s="37"/>
      <c r="R2343" s="37"/>
      <c r="S2343" s="37"/>
      <c r="T2343" s="37"/>
      <c r="U2343" s="37"/>
      <c r="V2343" s="37"/>
      <c r="W2343" s="37"/>
      <c r="X2343" s="37"/>
    </row>
    <row r="2344" spans="1:24" ht="14.25">
      <c r="A2344" s="37"/>
      <c r="B2344" s="37"/>
      <c r="C2344" s="37"/>
      <c r="D2344" s="37"/>
      <c r="E2344" s="37"/>
      <c r="F2344" s="37"/>
      <c r="G2344" s="37"/>
      <c r="H2344" s="37"/>
      <c r="I2344" s="37"/>
      <c r="J2344" s="37"/>
      <c r="K2344" s="37"/>
      <c r="L2344" s="37"/>
      <c r="M2344" s="37"/>
      <c r="N2344" s="37"/>
      <c r="O2344" s="37"/>
      <c r="P2344" s="37"/>
      <c r="Q2344" s="37"/>
      <c r="R2344" s="37"/>
      <c r="S2344" s="37"/>
      <c r="T2344" s="37"/>
      <c r="U2344" s="37"/>
      <c r="V2344" s="37"/>
      <c r="W2344" s="37"/>
      <c r="X2344" s="37"/>
    </row>
    <row r="2345" spans="1:24" ht="14.25">
      <c r="A2345" s="37"/>
      <c r="B2345" s="37"/>
      <c r="C2345" s="37"/>
      <c r="D2345" s="37"/>
      <c r="E2345" s="37"/>
      <c r="F2345" s="37"/>
      <c r="G2345" s="37"/>
      <c r="H2345" s="37"/>
      <c r="I2345" s="37"/>
      <c r="J2345" s="37"/>
      <c r="K2345" s="37"/>
      <c r="L2345" s="37"/>
      <c r="M2345" s="37"/>
      <c r="N2345" s="37"/>
      <c r="O2345" s="37"/>
      <c r="P2345" s="37"/>
      <c r="Q2345" s="37"/>
      <c r="R2345" s="37"/>
      <c r="S2345" s="37"/>
      <c r="T2345" s="37"/>
      <c r="U2345" s="37"/>
      <c r="V2345" s="37"/>
      <c r="W2345" s="37"/>
      <c r="X2345" s="37"/>
    </row>
    <row r="2346" spans="1:24" ht="14.25">
      <c r="A2346" s="37"/>
      <c r="B2346" s="37"/>
      <c r="C2346" s="37"/>
      <c r="D2346" s="37"/>
      <c r="E2346" s="37"/>
      <c r="F2346" s="37"/>
      <c r="G2346" s="37"/>
      <c r="H2346" s="37"/>
      <c r="I2346" s="37"/>
      <c r="J2346" s="37"/>
      <c r="K2346" s="37"/>
      <c r="L2346" s="37"/>
      <c r="M2346" s="37"/>
      <c r="N2346" s="37"/>
      <c r="O2346" s="37"/>
      <c r="P2346" s="37"/>
      <c r="Q2346" s="37"/>
      <c r="R2346" s="37"/>
      <c r="S2346" s="37"/>
      <c r="T2346" s="37"/>
      <c r="U2346" s="37"/>
      <c r="V2346" s="37"/>
      <c r="W2346" s="37"/>
      <c r="X2346" s="37"/>
    </row>
    <row r="2347" spans="1:24" ht="14.25">
      <c r="A2347" s="37"/>
      <c r="B2347" s="37"/>
      <c r="C2347" s="37"/>
      <c r="D2347" s="37"/>
      <c r="E2347" s="37"/>
      <c r="F2347" s="37"/>
      <c r="G2347" s="37"/>
      <c r="H2347" s="37"/>
      <c r="I2347" s="37"/>
      <c r="J2347" s="37"/>
      <c r="K2347" s="37"/>
      <c r="L2347" s="37"/>
      <c r="M2347" s="37"/>
      <c r="N2347" s="37"/>
      <c r="O2347" s="37"/>
      <c r="P2347" s="37"/>
      <c r="Q2347" s="37"/>
      <c r="R2347" s="37"/>
      <c r="S2347" s="37"/>
      <c r="T2347" s="37"/>
      <c r="U2347" s="37"/>
      <c r="V2347" s="37"/>
      <c r="W2347" s="37"/>
      <c r="X2347" s="37"/>
    </row>
    <row r="2348" spans="1:24" ht="14.25">
      <c r="A2348" s="37"/>
      <c r="B2348" s="37"/>
      <c r="C2348" s="37"/>
      <c r="D2348" s="37"/>
      <c r="E2348" s="37"/>
      <c r="F2348" s="37"/>
      <c r="G2348" s="37"/>
      <c r="H2348" s="37"/>
      <c r="I2348" s="37"/>
      <c r="J2348" s="37"/>
      <c r="K2348" s="37"/>
      <c r="L2348" s="37"/>
      <c r="M2348" s="37"/>
      <c r="N2348" s="37"/>
      <c r="O2348" s="37"/>
      <c r="P2348" s="37"/>
      <c r="Q2348" s="37"/>
      <c r="R2348" s="37"/>
      <c r="S2348" s="37"/>
      <c r="T2348" s="37"/>
      <c r="U2348" s="37"/>
      <c r="V2348" s="37"/>
      <c r="W2348" s="37"/>
      <c r="X2348" s="37"/>
    </row>
    <row r="2349" spans="1:24" ht="14.25">
      <c r="A2349" s="37"/>
      <c r="B2349" s="37"/>
      <c r="C2349" s="37"/>
      <c r="D2349" s="37"/>
      <c r="E2349" s="37"/>
      <c r="F2349" s="37"/>
      <c r="G2349" s="37"/>
      <c r="H2349" s="37"/>
      <c r="I2349" s="37"/>
      <c r="J2349" s="37"/>
      <c r="K2349" s="37"/>
      <c r="L2349" s="37"/>
      <c r="M2349" s="37"/>
      <c r="N2349" s="37"/>
      <c r="O2349" s="37"/>
      <c r="P2349" s="37"/>
      <c r="Q2349" s="37"/>
      <c r="R2349" s="37"/>
      <c r="S2349" s="37"/>
      <c r="T2349" s="37"/>
      <c r="U2349" s="37"/>
      <c r="V2349" s="37"/>
      <c r="W2349" s="37"/>
      <c r="X2349" s="37"/>
    </row>
    <row r="2350" spans="1:24" ht="14.25">
      <c r="A2350" s="37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</row>
    <row r="2351" spans="1:24" ht="14.25">
      <c r="A2351" s="37"/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</row>
    <row r="2352" spans="1:24" ht="14.25">
      <c r="A2352" s="37"/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</row>
    <row r="2353" spans="1:24" ht="14.25">
      <c r="A2353" s="37"/>
      <c r="B2353" s="37"/>
      <c r="C2353" s="37"/>
      <c r="D2353" s="37"/>
      <c r="E2353" s="37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  <c r="S2353" s="37"/>
      <c r="T2353" s="37"/>
      <c r="U2353" s="37"/>
      <c r="V2353" s="37"/>
      <c r="W2353" s="37"/>
      <c r="X2353" s="37"/>
    </row>
    <row r="2354" spans="1:24" ht="14.25">
      <c r="A2354" s="37"/>
      <c r="B2354" s="37"/>
      <c r="C2354" s="37"/>
      <c r="D2354" s="37"/>
      <c r="E2354" s="37"/>
      <c r="F2354" s="37"/>
      <c r="G2354" s="37"/>
      <c r="H2354" s="37"/>
      <c r="I2354" s="37"/>
      <c r="J2354" s="37"/>
      <c r="K2354" s="37"/>
      <c r="L2354" s="37"/>
      <c r="M2354" s="37"/>
      <c r="N2354" s="37"/>
      <c r="O2354" s="37"/>
      <c r="P2354" s="37"/>
      <c r="Q2354" s="37"/>
      <c r="R2354" s="37"/>
      <c r="S2354" s="37"/>
      <c r="T2354" s="37"/>
      <c r="U2354" s="37"/>
      <c r="V2354" s="37"/>
      <c r="W2354" s="37"/>
      <c r="X2354" s="37"/>
    </row>
    <row r="2355" spans="1:24" ht="14.25">
      <c r="A2355" s="37"/>
      <c r="B2355" s="37"/>
      <c r="C2355" s="37"/>
      <c r="D2355" s="37"/>
      <c r="E2355" s="37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X2355" s="37"/>
    </row>
    <row r="2356" spans="1:24" ht="14.25">
      <c r="A2356" s="37"/>
      <c r="B2356" s="37"/>
      <c r="C2356" s="37"/>
      <c r="D2356" s="37"/>
      <c r="E2356" s="37"/>
      <c r="F2356" s="37"/>
      <c r="G2356" s="37"/>
      <c r="H2356" s="37"/>
      <c r="I2356" s="37"/>
      <c r="J2356" s="37"/>
      <c r="K2356" s="37"/>
      <c r="L2356" s="37"/>
      <c r="M2356" s="37"/>
      <c r="N2356" s="37"/>
      <c r="O2356" s="37"/>
      <c r="P2356" s="37"/>
      <c r="Q2356" s="37"/>
      <c r="R2356" s="37"/>
      <c r="S2356" s="37"/>
      <c r="T2356" s="37"/>
      <c r="U2356" s="37"/>
      <c r="V2356" s="37"/>
      <c r="W2356" s="37"/>
      <c r="X2356" s="37"/>
    </row>
    <row r="2357" spans="1:24" ht="14.25">
      <c r="A2357" s="37"/>
      <c r="B2357" s="37"/>
      <c r="C2357" s="37"/>
      <c r="D2357" s="37"/>
      <c r="E2357" s="37"/>
      <c r="F2357" s="37"/>
      <c r="G2357" s="37"/>
      <c r="H2357" s="37"/>
      <c r="I2357" s="37"/>
      <c r="J2357" s="37"/>
      <c r="K2357" s="37"/>
      <c r="L2357" s="37"/>
      <c r="M2357" s="37"/>
      <c r="N2357" s="37"/>
      <c r="O2357" s="37"/>
      <c r="P2357" s="37"/>
      <c r="Q2357" s="37"/>
      <c r="R2357" s="37"/>
      <c r="S2357" s="37"/>
      <c r="T2357" s="37"/>
      <c r="U2357" s="37"/>
      <c r="V2357" s="37"/>
      <c r="W2357" s="37"/>
      <c r="X2357" s="37"/>
    </row>
    <row r="2358" spans="1:24" ht="14.25">
      <c r="A2358" s="37"/>
      <c r="B2358" s="37"/>
      <c r="C2358" s="37"/>
      <c r="D2358" s="37"/>
      <c r="E2358" s="37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  <c r="S2358" s="37"/>
      <c r="T2358" s="37"/>
      <c r="U2358" s="37"/>
      <c r="V2358" s="37"/>
      <c r="W2358" s="37"/>
      <c r="X2358" s="37"/>
    </row>
    <row r="2359" spans="1:24" ht="14.25">
      <c r="A2359" s="37"/>
      <c r="B2359" s="37"/>
      <c r="C2359" s="37"/>
      <c r="D2359" s="37"/>
      <c r="E2359" s="37"/>
      <c r="F2359" s="37"/>
      <c r="G2359" s="37"/>
      <c r="H2359" s="37"/>
      <c r="I2359" s="37"/>
      <c r="J2359" s="37"/>
      <c r="K2359" s="37"/>
      <c r="L2359" s="37"/>
      <c r="M2359" s="37"/>
      <c r="N2359" s="37"/>
      <c r="O2359" s="37"/>
      <c r="P2359" s="37"/>
      <c r="Q2359" s="37"/>
      <c r="R2359" s="37"/>
      <c r="S2359" s="37"/>
      <c r="T2359" s="37"/>
      <c r="U2359" s="37"/>
      <c r="V2359" s="37"/>
      <c r="W2359" s="37"/>
      <c r="X2359" s="37"/>
    </row>
    <row r="2360" spans="1:24" ht="14.25">
      <c r="A2360" s="37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</row>
    <row r="2361" spans="1:24" ht="14.25">
      <c r="A2361" s="37"/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</row>
    <row r="2362" spans="1:24" ht="14.25">
      <c r="A2362" s="37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</row>
    <row r="2363" spans="1:24" ht="14.25">
      <c r="A2363" s="37"/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</row>
    <row r="2364" spans="1:24" ht="14.25">
      <c r="A2364" s="37"/>
      <c r="B2364" s="37"/>
      <c r="C2364" s="37"/>
      <c r="D2364" s="37"/>
      <c r="E2364" s="37"/>
      <c r="F2364" s="37"/>
      <c r="G2364" s="37"/>
      <c r="H2364" s="37"/>
      <c r="I2364" s="37"/>
      <c r="J2364" s="37"/>
      <c r="K2364" s="37"/>
      <c r="L2364" s="37"/>
      <c r="M2364" s="37"/>
      <c r="N2364" s="37"/>
      <c r="O2364" s="37"/>
      <c r="P2364" s="37"/>
      <c r="Q2364" s="37"/>
      <c r="R2364" s="37"/>
      <c r="S2364" s="37"/>
      <c r="T2364" s="37"/>
      <c r="U2364" s="37"/>
      <c r="V2364" s="37"/>
      <c r="W2364" s="37"/>
      <c r="X2364" s="37"/>
    </row>
    <row r="2365" spans="1:24" ht="14.25">
      <c r="A2365" s="37"/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</row>
    <row r="2366" spans="1:24" ht="14.25">
      <c r="A2366" s="37"/>
      <c r="B2366" s="37"/>
      <c r="C2366" s="37"/>
      <c r="D2366" s="37"/>
      <c r="E2366" s="37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W2366" s="37"/>
      <c r="X2366" s="37"/>
    </row>
    <row r="2367" spans="1:24" ht="14.25">
      <c r="A2367" s="37"/>
      <c r="B2367" s="37"/>
      <c r="C2367" s="37"/>
      <c r="D2367" s="37"/>
      <c r="E2367" s="37"/>
      <c r="F2367" s="37"/>
      <c r="G2367" s="37"/>
      <c r="H2367" s="37"/>
      <c r="I2367" s="37"/>
      <c r="J2367" s="37"/>
      <c r="K2367" s="37"/>
      <c r="L2367" s="37"/>
      <c r="M2367" s="37"/>
      <c r="N2367" s="37"/>
      <c r="O2367" s="37"/>
      <c r="P2367" s="37"/>
      <c r="Q2367" s="37"/>
      <c r="R2367" s="37"/>
      <c r="S2367" s="37"/>
      <c r="T2367" s="37"/>
      <c r="U2367" s="37"/>
      <c r="V2367" s="37"/>
      <c r="W2367" s="37"/>
      <c r="X2367" s="37"/>
    </row>
    <row r="2368" spans="1:24" ht="14.25">
      <c r="A2368" s="37"/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</row>
    <row r="2369" spans="1:24" ht="14.25">
      <c r="A2369" s="37"/>
      <c r="B2369" s="37"/>
      <c r="C2369" s="37"/>
      <c r="D2369" s="37"/>
      <c r="E2369" s="37"/>
      <c r="F2369" s="37"/>
      <c r="G2369" s="37"/>
      <c r="H2369" s="37"/>
      <c r="I2369" s="37"/>
      <c r="J2369" s="37"/>
      <c r="K2369" s="37"/>
      <c r="L2369" s="37"/>
      <c r="M2369" s="37"/>
      <c r="N2369" s="37"/>
      <c r="O2369" s="37"/>
      <c r="P2369" s="37"/>
      <c r="Q2369" s="37"/>
      <c r="R2369" s="37"/>
      <c r="S2369" s="37"/>
      <c r="T2369" s="37"/>
      <c r="U2369" s="37"/>
      <c r="V2369" s="37"/>
      <c r="W2369" s="37"/>
      <c r="X2369" s="37"/>
    </row>
    <row r="2370" spans="1:24" ht="14.25">
      <c r="A2370" s="37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</row>
    <row r="2371" spans="1:24" ht="14.25">
      <c r="A2371" s="37"/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</row>
    <row r="2372" spans="1:24" ht="14.25">
      <c r="A2372" s="37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</row>
    <row r="2373" spans="1:24" ht="14.25">
      <c r="A2373" s="37"/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</row>
    <row r="2374" spans="1:24" ht="14.25">
      <c r="A2374" s="37"/>
      <c r="B2374" s="37"/>
      <c r="C2374" s="37"/>
      <c r="D2374" s="37"/>
      <c r="E2374" s="37"/>
      <c r="F2374" s="37"/>
      <c r="G2374" s="37"/>
      <c r="H2374" s="37"/>
      <c r="I2374" s="37"/>
      <c r="J2374" s="37"/>
      <c r="K2374" s="37"/>
      <c r="L2374" s="37"/>
      <c r="M2374" s="37"/>
      <c r="N2374" s="37"/>
      <c r="O2374" s="37"/>
      <c r="P2374" s="37"/>
      <c r="Q2374" s="37"/>
      <c r="R2374" s="37"/>
      <c r="S2374" s="37"/>
      <c r="T2374" s="37"/>
      <c r="U2374" s="37"/>
      <c r="V2374" s="37"/>
      <c r="W2374" s="37"/>
      <c r="X2374" s="37"/>
    </row>
    <row r="2375" spans="1:24" ht="14.25">
      <c r="A2375" s="37"/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</row>
    <row r="2376" spans="1:24" ht="14.25">
      <c r="A2376" s="37"/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</row>
    <row r="2377" spans="1:24" ht="14.25">
      <c r="A2377" s="37"/>
      <c r="B2377" s="37"/>
      <c r="C2377" s="37"/>
      <c r="D2377" s="37"/>
      <c r="E2377" s="37"/>
      <c r="F2377" s="37"/>
      <c r="G2377" s="37"/>
      <c r="H2377" s="37"/>
      <c r="I2377" s="37"/>
      <c r="J2377" s="37"/>
      <c r="K2377" s="37"/>
      <c r="L2377" s="37"/>
      <c r="M2377" s="37"/>
      <c r="N2377" s="37"/>
      <c r="O2377" s="37"/>
      <c r="P2377" s="37"/>
      <c r="Q2377" s="37"/>
      <c r="R2377" s="37"/>
      <c r="S2377" s="37"/>
      <c r="T2377" s="37"/>
      <c r="U2377" s="37"/>
      <c r="V2377" s="37"/>
      <c r="W2377" s="37"/>
      <c r="X2377" s="37"/>
    </row>
    <row r="2378" spans="1:24" ht="14.25">
      <c r="A2378" s="37"/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</row>
    <row r="2379" spans="1:24" ht="14.25">
      <c r="A2379" s="37"/>
      <c r="B2379" s="37"/>
      <c r="C2379" s="37"/>
      <c r="D2379" s="37"/>
      <c r="E2379" s="37"/>
      <c r="F2379" s="37"/>
      <c r="G2379" s="37"/>
      <c r="H2379" s="37"/>
      <c r="I2379" s="37"/>
      <c r="J2379" s="37"/>
      <c r="K2379" s="37"/>
      <c r="L2379" s="37"/>
      <c r="M2379" s="37"/>
      <c r="N2379" s="37"/>
      <c r="O2379" s="37"/>
      <c r="P2379" s="37"/>
      <c r="Q2379" s="37"/>
      <c r="R2379" s="37"/>
      <c r="S2379" s="37"/>
      <c r="T2379" s="37"/>
      <c r="U2379" s="37"/>
      <c r="V2379" s="37"/>
      <c r="W2379" s="37"/>
      <c r="X2379" s="37"/>
    </row>
    <row r="2380" spans="1:24" ht="14.25">
      <c r="A2380" s="37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</row>
    <row r="2381" spans="1:24" ht="14.25">
      <c r="A2381" s="37"/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</row>
    <row r="2382" spans="1:24" ht="14.25">
      <c r="A2382" s="37"/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</row>
    <row r="2383" spans="1:24" ht="14.25">
      <c r="A2383" s="37"/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</row>
    <row r="2384" spans="1:24" ht="14.25">
      <c r="A2384" s="37"/>
      <c r="B2384" s="37"/>
      <c r="C2384" s="37"/>
      <c r="D2384" s="37"/>
      <c r="E2384" s="37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  <c r="S2384" s="37"/>
      <c r="T2384" s="37"/>
      <c r="U2384" s="37"/>
      <c r="V2384" s="37"/>
      <c r="W2384" s="37"/>
      <c r="X2384" s="37"/>
    </row>
    <row r="2385" spans="1:24" ht="14.25">
      <c r="A2385" s="37"/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</row>
    <row r="2386" spans="1:24" ht="14.25">
      <c r="A2386" s="37"/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</row>
    <row r="2387" spans="1:24" ht="14.25">
      <c r="A2387" s="37"/>
      <c r="B2387" s="37"/>
      <c r="C2387" s="37"/>
      <c r="D2387" s="37"/>
      <c r="E2387" s="37"/>
      <c r="F2387" s="37"/>
      <c r="G2387" s="37"/>
      <c r="H2387" s="37"/>
      <c r="I2387" s="37"/>
      <c r="J2387" s="37"/>
      <c r="K2387" s="37"/>
      <c r="L2387" s="37"/>
      <c r="M2387" s="37"/>
      <c r="N2387" s="37"/>
      <c r="O2387" s="37"/>
      <c r="P2387" s="37"/>
      <c r="Q2387" s="37"/>
      <c r="R2387" s="37"/>
      <c r="S2387" s="37"/>
      <c r="T2387" s="37"/>
      <c r="U2387" s="37"/>
      <c r="V2387" s="37"/>
      <c r="W2387" s="37"/>
      <c r="X2387" s="37"/>
    </row>
    <row r="2388" spans="1:24" ht="14.25">
      <c r="A2388" s="37"/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</row>
    <row r="2389" spans="1:24" ht="14.25">
      <c r="A2389" s="37"/>
      <c r="B2389" s="37"/>
      <c r="C2389" s="37"/>
      <c r="D2389" s="37"/>
      <c r="E2389" s="37"/>
      <c r="F2389" s="37"/>
      <c r="G2389" s="37"/>
      <c r="H2389" s="37"/>
      <c r="I2389" s="37"/>
      <c r="J2389" s="37"/>
      <c r="K2389" s="37"/>
      <c r="L2389" s="37"/>
      <c r="M2389" s="37"/>
      <c r="N2389" s="37"/>
      <c r="O2389" s="37"/>
      <c r="P2389" s="37"/>
      <c r="Q2389" s="37"/>
      <c r="R2389" s="37"/>
      <c r="S2389" s="37"/>
      <c r="T2389" s="37"/>
      <c r="U2389" s="37"/>
      <c r="V2389" s="37"/>
      <c r="W2389" s="37"/>
      <c r="X2389" s="37"/>
    </row>
    <row r="2390" spans="1:24" ht="14.25">
      <c r="A2390" s="37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</row>
    <row r="2391" spans="1:24" ht="14.25">
      <c r="A2391" s="37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</row>
    <row r="2392" spans="1:24" ht="14.25">
      <c r="A2392" s="37"/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</row>
    <row r="2393" spans="1:24" ht="14.25">
      <c r="A2393" s="37"/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</row>
    <row r="2394" spans="1:24" ht="14.25">
      <c r="A2394" s="37"/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</row>
    <row r="2395" spans="1:24" ht="14.25">
      <c r="A2395" s="37"/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</row>
    <row r="2396" spans="1:24" ht="14.25">
      <c r="A2396" s="37"/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</row>
    <row r="2397" spans="1:24" ht="14.25">
      <c r="A2397" s="37"/>
      <c r="B2397" s="37"/>
      <c r="C2397" s="37"/>
      <c r="D2397" s="37"/>
      <c r="E2397" s="37"/>
      <c r="F2397" s="37"/>
      <c r="G2397" s="37"/>
      <c r="H2397" s="37"/>
      <c r="I2397" s="37"/>
      <c r="J2397" s="37"/>
      <c r="K2397" s="37"/>
      <c r="L2397" s="37"/>
      <c r="M2397" s="37"/>
      <c r="N2397" s="37"/>
      <c r="O2397" s="37"/>
      <c r="P2397" s="37"/>
      <c r="Q2397" s="37"/>
      <c r="R2397" s="37"/>
      <c r="S2397" s="37"/>
      <c r="T2397" s="37"/>
      <c r="U2397" s="37"/>
      <c r="V2397" s="37"/>
      <c r="W2397" s="37"/>
      <c r="X2397" s="37"/>
    </row>
    <row r="2398" spans="1:24" ht="14.25">
      <c r="A2398" s="37"/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</row>
    <row r="2399" spans="1:24" ht="14.25">
      <c r="A2399" s="37"/>
      <c r="B2399" s="37"/>
      <c r="C2399" s="37"/>
      <c r="D2399" s="37"/>
      <c r="E2399" s="37"/>
      <c r="F2399" s="37"/>
      <c r="G2399" s="37"/>
      <c r="H2399" s="37"/>
      <c r="I2399" s="37"/>
      <c r="J2399" s="37"/>
      <c r="K2399" s="37"/>
      <c r="L2399" s="37"/>
      <c r="M2399" s="37"/>
      <c r="N2399" s="37"/>
      <c r="O2399" s="37"/>
      <c r="P2399" s="37"/>
      <c r="Q2399" s="37"/>
      <c r="R2399" s="37"/>
      <c r="S2399" s="37"/>
      <c r="T2399" s="37"/>
      <c r="U2399" s="37"/>
      <c r="V2399" s="37"/>
      <c r="W2399" s="37"/>
      <c r="X2399" s="37"/>
    </row>
    <row r="2400" spans="1:24" ht="14.25">
      <c r="A2400" s="37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</row>
    <row r="2401" spans="1:24" ht="14.25">
      <c r="A2401" s="37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</row>
    <row r="2402" spans="1:24" ht="14.25">
      <c r="A2402" s="37"/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</row>
    <row r="2403" spans="1:24" ht="14.25">
      <c r="A2403" s="37"/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</row>
    <row r="2404" spans="1:24" ht="14.25">
      <c r="A2404" s="37"/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</row>
    <row r="2405" spans="1:24" ht="14.25">
      <c r="A2405" s="37"/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</row>
    <row r="2406" spans="1:24" ht="14.25">
      <c r="A2406" s="37"/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</row>
    <row r="2407" spans="1:24" ht="14.25">
      <c r="A2407" s="37"/>
      <c r="B2407" s="37"/>
      <c r="C2407" s="37"/>
      <c r="D2407" s="37"/>
      <c r="E2407" s="37"/>
      <c r="F2407" s="37"/>
      <c r="G2407" s="37"/>
      <c r="H2407" s="37"/>
      <c r="I2407" s="37"/>
      <c r="J2407" s="37"/>
      <c r="K2407" s="37"/>
      <c r="L2407" s="37"/>
      <c r="M2407" s="37"/>
      <c r="N2407" s="37"/>
      <c r="O2407" s="37"/>
      <c r="P2407" s="37"/>
      <c r="Q2407" s="37"/>
      <c r="R2407" s="37"/>
      <c r="S2407" s="37"/>
      <c r="T2407" s="37"/>
      <c r="U2407" s="37"/>
      <c r="V2407" s="37"/>
      <c r="W2407" s="37"/>
      <c r="X2407" s="37"/>
    </row>
    <row r="2408" spans="1:24" ht="14.25">
      <c r="A2408" s="37"/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</row>
    <row r="2409" spans="1:24" ht="14.25">
      <c r="A2409" s="37"/>
      <c r="B2409" s="37"/>
      <c r="C2409" s="37"/>
      <c r="D2409" s="37"/>
      <c r="E2409" s="37"/>
      <c r="F2409" s="37"/>
      <c r="G2409" s="37"/>
      <c r="H2409" s="37"/>
      <c r="I2409" s="37"/>
      <c r="J2409" s="37"/>
      <c r="K2409" s="37"/>
      <c r="L2409" s="37"/>
      <c r="M2409" s="37"/>
      <c r="N2409" s="37"/>
      <c r="O2409" s="37"/>
      <c r="P2409" s="37"/>
      <c r="Q2409" s="37"/>
      <c r="R2409" s="37"/>
      <c r="S2409" s="37"/>
      <c r="T2409" s="37"/>
      <c r="U2409" s="37"/>
      <c r="V2409" s="37"/>
      <c r="W2409" s="37"/>
      <c r="X2409" s="37"/>
    </row>
    <row r="2410" spans="1:24" ht="14.25">
      <c r="A2410" s="37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</row>
    <row r="2411" spans="1:24" ht="14.25">
      <c r="A2411" s="37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</row>
    <row r="2412" spans="1:24" ht="14.25">
      <c r="A2412" s="37"/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</row>
    <row r="2413" spans="1:24" ht="14.25">
      <c r="A2413" s="37"/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</row>
    <row r="2414" spans="1:24" ht="14.25">
      <c r="A2414" s="37"/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</row>
    <row r="2415" spans="1:24" ht="14.25">
      <c r="A2415" s="37"/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</row>
    <row r="2416" spans="1:24" ht="14.25">
      <c r="A2416" s="37"/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</row>
    <row r="2417" spans="1:24" ht="14.25">
      <c r="A2417" s="37"/>
      <c r="B2417" s="37"/>
      <c r="C2417" s="37"/>
      <c r="D2417" s="37"/>
      <c r="E2417" s="37"/>
      <c r="F2417" s="37"/>
      <c r="G2417" s="37"/>
      <c r="H2417" s="37"/>
      <c r="I2417" s="37"/>
      <c r="J2417" s="37"/>
      <c r="K2417" s="37"/>
      <c r="L2417" s="37"/>
      <c r="M2417" s="37"/>
      <c r="N2417" s="37"/>
      <c r="O2417" s="37"/>
      <c r="P2417" s="37"/>
      <c r="Q2417" s="37"/>
      <c r="R2417" s="37"/>
      <c r="S2417" s="37"/>
      <c r="T2417" s="37"/>
      <c r="U2417" s="37"/>
      <c r="V2417" s="37"/>
      <c r="W2417" s="37"/>
      <c r="X2417" s="37"/>
    </row>
    <row r="2418" spans="1:24" ht="14.25">
      <c r="A2418" s="37"/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</row>
    <row r="2419" spans="1:24" ht="14.25">
      <c r="A2419" s="37"/>
      <c r="B2419" s="37"/>
      <c r="C2419" s="37"/>
      <c r="D2419" s="37"/>
      <c r="E2419" s="37"/>
      <c r="F2419" s="37"/>
      <c r="G2419" s="37"/>
      <c r="H2419" s="37"/>
      <c r="I2419" s="37"/>
      <c r="J2419" s="37"/>
      <c r="K2419" s="37"/>
      <c r="L2419" s="37"/>
      <c r="M2419" s="37"/>
      <c r="N2419" s="37"/>
      <c r="O2419" s="37"/>
      <c r="P2419" s="37"/>
      <c r="Q2419" s="37"/>
      <c r="R2419" s="37"/>
      <c r="S2419" s="37"/>
      <c r="T2419" s="37"/>
      <c r="U2419" s="37"/>
      <c r="V2419" s="37"/>
      <c r="W2419" s="37"/>
      <c r="X2419" s="37"/>
    </row>
    <row r="2420" spans="1:24" ht="14.25">
      <c r="A2420" s="37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</row>
    <row r="2421" spans="1:24" ht="14.25">
      <c r="A2421" s="37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</row>
    <row r="2422" spans="1:24" ht="14.25">
      <c r="A2422" s="37"/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</row>
    <row r="2423" spans="1:24" ht="14.25">
      <c r="A2423" s="37"/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</row>
    <row r="2424" spans="1:24" ht="14.25">
      <c r="A2424" s="37"/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</row>
    <row r="2425" spans="1:24" ht="14.25">
      <c r="A2425" s="37"/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</row>
    <row r="2426" spans="1:24" ht="14.25">
      <c r="A2426" s="37"/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</row>
    <row r="2427" spans="1:24" ht="14.25">
      <c r="A2427" s="37"/>
      <c r="B2427" s="37"/>
      <c r="C2427" s="37"/>
      <c r="D2427" s="37"/>
      <c r="E2427" s="37"/>
      <c r="F2427" s="37"/>
      <c r="G2427" s="37"/>
      <c r="H2427" s="37"/>
      <c r="I2427" s="37"/>
      <c r="J2427" s="37"/>
      <c r="K2427" s="37"/>
      <c r="L2427" s="37"/>
      <c r="M2427" s="37"/>
      <c r="N2427" s="37"/>
      <c r="O2427" s="37"/>
      <c r="P2427" s="37"/>
      <c r="Q2427" s="37"/>
      <c r="R2427" s="37"/>
      <c r="S2427" s="37"/>
      <c r="T2427" s="37"/>
      <c r="U2427" s="37"/>
      <c r="V2427" s="37"/>
      <c r="W2427" s="37"/>
      <c r="X2427" s="37"/>
    </row>
    <row r="2428" spans="1:24" ht="14.25">
      <c r="A2428" s="37"/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</row>
    <row r="2429" spans="1:24" ht="14.25">
      <c r="A2429" s="37"/>
      <c r="B2429" s="37"/>
      <c r="C2429" s="37"/>
      <c r="D2429" s="37"/>
      <c r="E2429" s="37"/>
      <c r="F2429" s="37"/>
      <c r="G2429" s="37"/>
      <c r="H2429" s="37"/>
      <c r="I2429" s="37"/>
      <c r="J2429" s="37"/>
      <c r="K2429" s="37"/>
      <c r="L2429" s="37"/>
      <c r="M2429" s="37"/>
      <c r="N2429" s="37"/>
      <c r="O2429" s="37"/>
      <c r="P2429" s="37"/>
      <c r="Q2429" s="37"/>
      <c r="R2429" s="37"/>
      <c r="S2429" s="37"/>
      <c r="T2429" s="37"/>
      <c r="U2429" s="37"/>
      <c r="V2429" s="37"/>
      <c r="W2429" s="37"/>
      <c r="X2429" s="37"/>
    </row>
    <row r="2430" spans="1:24" ht="14.25">
      <c r="A2430" s="37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</row>
    <row r="2431" spans="1:24" ht="14.25">
      <c r="A2431" s="37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</row>
    <row r="2432" spans="1:24" ht="14.25">
      <c r="A2432" s="37"/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</row>
    <row r="2433" spans="1:24" ht="14.25">
      <c r="A2433" s="37"/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</row>
    <row r="2434" spans="1:24" ht="14.25">
      <c r="A2434" s="37"/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</row>
    <row r="2435" spans="1:24" ht="14.25">
      <c r="A2435" s="37"/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</row>
    <row r="2436" spans="1:24" ht="14.25">
      <c r="A2436" s="37"/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</row>
    <row r="2437" spans="1:24" ht="14.25">
      <c r="A2437" s="37"/>
      <c r="B2437" s="37"/>
      <c r="C2437" s="37"/>
      <c r="D2437" s="37"/>
      <c r="E2437" s="37"/>
      <c r="F2437" s="37"/>
      <c r="G2437" s="37"/>
      <c r="H2437" s="37"/>
      <c r="I2437" s="37"/>
      <c r="J2437" s="37"/>
      <c r="K2437" s="37"/>
      <c r="L2437" s="37"/>
      <c r="M2437" s="37"/>
      <c r="N2437" s="37"/>
      <c r="O2437" s="37"/>
      <c r="P2437" s="37"/>
      <c r="Q2437" s="37"/>
      <c r="R2437" s="37"/>
      <c r="S2437" s="37"/>
      <c r="T2437" s="37"/>
      <c r="U2437" s="37"/>
      <c r="V2437" s="37"/>
      <c r="W2437" s="37"/>
      <c r="X2437" s="37"/>
    </row>
    <row r="2438" spans="1:24" ht="14.25">
      <c r="A2438" s="37"/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</row>
    <row r="2439" spans="1:24" ht="14.25">
      <c r="A2439" s="37"/>
      <c r="B2439" s="37"/>
      <c r="C2439" s="37"/>
      <c r="D2439" s="37"/>
      <c r="E2439" s="37"/>
      <c r="F2439" s="37"/>
      <c r="G2439" s="37"/>
      <c r="H2439" s="37"/>
      <c r="I2439" s="37"/>
      <c r="J2439" s="37"/>
      <c r="K2439" s="37"/>
      <c r="L2439" s="37"/>
      <c r="M2439" s="37"/>
      <c r="N2439" s="37"/>
      <c r="O2439" s="37"/>
      <c r="P2439" s="37"/>
      <c r="Q2439" s="37"/>
      <c r="R2439" s="37"/>
      <c r="S2439" s="37"/>
      <c r="T2439" s="37"/>
      <c r="U2439" s="37"/>
      <c r="V2439" s="37"/>
      <c r="W2439" s="37"/>
      <c r="X2439" s="37"/>
    </row>
    <row r="2440" spans="1:24" ht="14.25">
      <c r="A2440" s="37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</row>
    <row r="2441" spans="1:24" ht="14.25">
      <c r="A2441" s="37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</row>
    <row r="2442" spans="1:24" ht="14.25">
      <c r="A2442" s="37"/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</row>
    <row r="2443" spans="1:24" ht="14.25">
      <c r="A2443" s="37"/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</row>
    <row r="2444" spans="1:24" ht="14.25">
      <c r="A2444" s="37"/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</row>
    <row r="2445" spans="1:24" ht="14.25">
      <c r="A2445" s="37"/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</row>
    <row r="2446" spans="1:24" ht="14.25">
      <c r="A2446" s="37"/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</row>
    <row r="2447" spans="1:24" ht="14.25">
      <c r="A2447" s="37"/>
      <c r="B2447" s="37"/>
      <c r="C2447" s="37"/>
      <c r="D2447" s="37"/>
      <c r="E2447" s="37"/>
      <c r="F2447" s="37"/>
      <c r="G2447" s="37"/>
      <c r="H2447" s="37"/>
      <c r="I2447" s="37"/>
      <c r="J2447" s="37"/>
      <c r="K2447" s="37"/>
      <c r="L2447" s="37"/>
      <c r="M2447" s="37"/>
      <c r="N2447" s="37"/>
      <c r="O2447" s="37"/>
      <c r="P2447" s="37"/>
      <c r="Q2447" s="37"/>
      <c r="R2447" s="37"/>
      <c r="S2447" s="37"/>
      <c r="T2447" s="37"/>
      <c r="U2447" s="37"/>
      <c r="V2447" s="37"/>
      <c r="W2447" s="37"/>
      <c r="X2447" s="37"/>
    </row>
    <row r="2448" spans="1:24" ht="14.25">
      <c r="A2448" s="37"/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</row>
    <row r="2449" spans="1:24" ht="14.25">
      <c r="A2449" s="37"/>
      <c r="B2449" s="37"/>
      <c r="C2449" s="37"/>
      <c r="D2449" s="37"/>
      <c r="E2449" s="37"/>
      <c r="F2449" s="37"/>
      <c r="G2449" s="37"/>
      <c r="H2449" s="37"/>
      <c r="I2449" s="37"/>
      <c r="J2449" s="37"/>
      <c r="K2449" s="37"/>
      <c r="L2449" s="37"/>
      <c r="M2449" s="37"/>
      <c r="N2449" s="37"/>
      <c r="O2449" s="37"/>
      <c r="P2449" s="37"/>
      <c r="Q2449" s="37"/>
      <c r="R2449" s="37"/>
      <c r="S2449" s="37"/>
      <c r="T2449" s="37"/>
      <c r="U2449" s="37"/>
      <c r="V2449" s="37"/>
      <c r="W2449" s="37"/>
      <c r="X2449" s="37"/>
    </row>
    <row r="2450" spans="1:24" ht="14.25">
      <c r="A2450" s="37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</row>
    <row r="2451" spans="1:24" ht="14.25">
      <c r="A2451" s="37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</row>
    <row r="2452" spans="1:24" ht="14.25">
      <c r="A2452" s="37"/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</row>
    <row r="2453" spans="1:24" ht="14.25">
      <c r="A2453" s="37"/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</row>
    <row r="2454" spans="1:24" ht="14.25">
      <c r="A2454" s="37"/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</row>
    <row r="2455" spans="1:24" ht="14.25">
      <c r="A2455" s="37"/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</row>
    <row r="2456" spans="1:24" ht="14.25">
      <c r="A2456" s="37"/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</row>
    <row r="2457" spans="1:24" ht="14.25">
      <c r="A2457" s="37"/>
      <c r="B2457" s="37"/>
      <c r="C2457" s="37"/>
      <c r="D2457" s="37"/>
      <c r="E2457" s="37"/>
      <c r="F2457" s="37"/>
      <c r="G2457" s="37"/>
      <c r="H2457" s="37"/>
      <c r="I2457" s="37"/>
      <c r="J2457" s="37"/>
      <c r="K2457" s="37"/>
      <c r="L2457" s="37"/>
      <c r="M2457" s="37"/>
      <c r="N2457" s="37"/>
      <c r="O2457" s="37"/>
      <c r="P2457" s="37"/>
      <c r="Q2457" s="37"/>
      <c r="R2457" s="37"/>
      <c r="S2457" s="37"/>
      <c r="T2457" s="37"/>
      <c r="U2457" s="37"/>
      <c r="V2457" s="37"/>
      <c r="W2457" s="37"/>
      <c r="X2457" s="37"/>
    </row>
    <row r="2458" spans="1:24" ht="14.25">
      <c r="A2458" s="37"/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</row>
    <row r="2459" spans="1:24" ht="14.25">
      <c r="A2459" s="37"/>
      <c r="B2459" s="37"/>
      <c r="C2459" s="37"/>
      <c r="D2459" s="37"/>
      <c r="E2459" s="37"/>
      <c r="F2459" s="37"/>
      <c r="G2459" s="37"/>
      <c r="H2459" s="37"/>
      <c r="I2459" s="37"/>
      <c r="J2459" s="37"/>
      <c r="K2459" s="37"/>
      <c r="L2459" s="37"/>
      <c r="M2459" s="37"/>
      <c r="N2459" s="37"/>
      <c r="O2459" s="37"/>
      <c r="P2459" s="37"/>
      <c r="Q2459" s="37"/>
      <c r="R2459" s="37"/>
      <c r="S2459" s="37"/>
      <c r="T2459" s="37"/>
      <c r="U2459" s="37"/>
      <c r="V2459" s="37"/>
      <c r="W2459" s="37"/>
      <c r="X2459" s="37"/>
    </row>
    <row r="2460" spans="1:24" ht="14.25">
      <c r="A2460" s="37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</row>
    <row r="2461" spans="1:24" ht="14.25">
      <c r="A2461" s="37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</row>
    <row r="2462" spans="1:24" ht="14.25">
      <c r="A2462" s="37"/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</row>
    <row r="2463" spans="1:24" ht="14.25">
      <c r="A2463" s="37"/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</row>
    <row r="2464" spans="1:24" ht="14.25">
      <c r="A2464" s="37"/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</row>
    <row r="2465" spans="1:24" ht="14.25">
      <c r="A2465" s="37"/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</row>
    <row r="2466" spans="1:24" ht="14.25">
      <c r="A2466" s="37"/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</row>
    <row r="2467" spans="1:24" ht="14.25">
      <c r="A2467" s="37"/>
      <c r="B2467" s="37"/>
      <c r="C2467" s="37"/>
      <c r="D2467" s="37"/>
      <c r="E2467" s="37"/>
      <c r="F2467" s="37"/>
      <c r="G2467" s="37"/>
      <c r="H2467" s="37"/>
      <c r="I2467" s="37"/>
      <c r="J2467" s="37"/>
      <c r="K2467" s="37"/>
      <c r="L2467" s="37"/>
      <c r="M2467" s="37"/>
      <c r="N2467" s="37"/>
      <c r="O2467" s="37"/>
      <c r="P2467" s="37"/>
      <c r="Q2467" s="37"/>
      <c r="R2467" s="37"/>
      <c r="S2467" s="37"/>
      <c r="T2467" s="37"/>
      <c r="U2467" s="37"/>
      <c r="V2467" s="37"/>
      <c r="W2467" s="37"/>
      <c r="X2467" s="37"/>
    </row>
    <row r="2468" spans="1:24" ht="14.25">
      <c r="A2468" s="37"/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</row>
    <row r="2469" spans="1:24" ht="14.25">
      <c r="A2469" s="37"/>
      <c r="B2469" s="37"/>
      <c r="C2469" s="37"/>
      <c r="D2469" s="37"/>
      <c r="E2469" s="37"/>
      <c r="F2469" s="37"/>
      <c r="G2469" s="37"/>
      <c r="H2469" s="37"/>
      <c r="I2469" s="37"/>
      <c r="J2469" s="37"/>
      <c r="K2469" s="37"/>
      <c r="L2469" s="37"/>
      <c r="M2469" s="37"/>
      <c r="N2469" s="37"/>
      <c r="O2469" s="37"/>
      <c r="P2469" s="37"/>
      <c r="Q2469" s="37"/>
      <c r="R2469" s="37"/>
      <c r="S2469" s="37"/>
      <c r="T2469" s="37"/>
      <c r="U2469" s="37"/>
      <c r="V2469" s="37"/>
      <c r="W2469" s="37"/>
      <c r="X2469" s="37"/>
    </row>
    <row r="2470" spans="1:24" ht="14.25">
      <c r="A2470" s="37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</row>
    <row r="2471" spans="1:24" ht="14.25">
      <c r="A2471" s="37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</row>
    <row r="2472" spans="1:24" ht="14.25">
      <c r="A2472" s="37"/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</row>
    <row r="2473" spans="1:24" ht="14.25">
      <c r="A2473" s="37"/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</row>
    <row r="2474" spans="1:24" ht="14.25">
      <c r="A2474" s="37"/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</row>
    <row r="2475" spans="1:24" ht="14.25">
      <c r="A2475" s="37"/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</row>
    <row r="2476" spans="1:24" ht="14.25">
      <c r="A2476" s="37"/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</row>
    <row r="2477" spans="1:24" ht="14.25">
      <c r="A2477" s="37"/>
      <c r="B2477" s="37"/>
      <c r="C2477" s="37"/>
      <c r="D2477" s="37"/>
      <c r="E2477" s="37"/>
      <c r="F2477" s="37"/>
      <c r="G2477" s="37"/>
      <c r="H2477" s="37"/>
      <c r="I2477" s="37"/>
      <c r="J2477" s="37"/>
      <c r="K2477" s="37"/>
      <c r="L2477" s="37"/>
      <c r="M2477" s="37"/>
      <c r="N2477" s="37"/>
      <c r="O2477" s="37"/>
      <c r="P2477" s="37"/>
      <c r="Q2477" s="37"/>
      <c r="R2477" s="37"/>
      <c r="S2477" s="37"/>
      <c r="T2477" s="37"/>
      <c r="U2477" s="37"/>
      <c r="V2477" s="37"/>
      <c r="W2477" s="37"/>
      <c r="X2477" s="37"/>
    </row>
    <row r="2478" spans="1:24" ht="14.25">
      <c r="A2478" s="37"/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</row>
    <row r="2479" spans="1:24" ht="14.25">
      <c r="A2479" s="37"/>
      <c r="B2479" s="37"/>
      <c r="C2479" s="37"/>
      <c r="D2479" s="37"/>
      <c r="E2479" s="37"/>
      <c r="F2479" s="37"/>
      <c r="G2479" s="37"/>
      <c r="H2479" s="37"/>
      <c r="I2479" s="37"/>
      <c r="J2479" s="37"/>
      <c r="K2479" s="37"/>
      <c r="L2479" s="37"/>
      <c r="M2479" s="37"/>
      <c r="N2479" s="37"/>
      <c r="O2479" s="37"/>
      <c r="P2479" s="37"/>
      <c r="Q2479" s="37"/>
      <c r="R2479" s="37"/>
      <c r="S2479" s="37"/>
      <c r="T2479" s="37"/>
      <c r="U2479" s="37"/>
      <c r="V2479" s="37"/>
      <c r="W2479" s="37"/>
      <c r="X2479" s="37"/>
    </row>
    <row r="2480" spans="1:24" ht="14.25">
      <c r="A2480" s="37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</row>
    <row r="2481" spans="1:24" ht="14.25">
      <c r="A2481" s="37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</row>
    <row r="2482" spans="1:24" ht="14.25">
      <c r="A2482" s="37"/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</row>
    <row r="2483" spans="1:24" ht="14.25">
      <c r="A2483" s="37"/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</row>
    <row r="2484" spans="1:24" ht="14.25">
      <c r="A2484" s="37"/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</row>
    <row r="2485" spans="1:24" ht="14.25">
      <c r="A2485" s="37"/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</row>
    <row r="2486" spans="1:24" ht="14.25">
      <c r="A2486" s="37"/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</row>
    <row r="2487" spans="1:24" ht="14.25">
      <c r="A2487" s="37"/>
      <c r="B2487" s="37"/>
      <c r="C2487" s="37"/>
      <c r="D2487" s="37"/>
      <c r="E2487" s="37"/>
      <c r="F2487" s="37"/>
      <c r="G2487" s="37"/>
      <c r="H2487" s="37"/>
      <c r="I2487" s="37"/>
      <c r="J2487" s="37"/>
      <c r="K2487" s="37"/>
      <c r="L2487" s="37"/>
      <c r="M2487" s="37"/>
      <c r="N2487" s="37"/>
      <c r="O2487" s="37"/>
      <c r="P2487" s="37"/>
      <c r="Q2487" s="37"/>
      <c r="R2487" s="37"/>
      <c r="S2487" s="37"/>
      <c r="T2487" s="37"/>
      <c r="U2487" s="37"/>
      <c r="V2487" s="37"/>
      <c r="W2487" s="37"/>
      <c r="X2487" s="37"/>
    </row>
    <row r="2488" spans="1:24" ht="14.25">
      <c r="A2488" s="37"/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</row>
    <row r="2489" spans="1:24" ht="14.25">
      <c r="A2489" s="37"/>
      <c r="B2489" s="37"/>
      <c r="C2489" s="37"/>
      <c r="D2489" s="37"/>
      <c r="E2489" s="37"/>
      <c r="F2489" s="37"/>
      <c r="G2489" s="37"/>
      <c r="H2489" s="37"/>
      <c r="I2489" s="37"/>
      <c r="J2489" s="37"/>
      <c r="K2489" s="37"/>
      <c r="L2489" s="37"/>
      <c r="M2489" s="37"/>
      <c r="N2489" s="37"/>
      <c r="O2489" s="37"/>
      <c r="P2489" s="37"/>
      <c r="Q2489" s="37"/>
      <c r="R2489" s="37"/>
      <c r="S2489" s="37"/>
      <c r="T2489" s="37"/>
      <c r="U2489" s="37"/>
      <c r="V2489" s="37"/>
      <c r="W2489" s="37"/>
      <c r="X2489" s="37"/>
    </row>
    <row r="2490" spans="1:24" ht="14.25">
      <c r="A2490" s="37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</row>
    <row r="2491" spans="1:24" ht="14.25">
      <c r="A2491" s="37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</row>
    <row r="2492" spans="1:24" ht="14.25">
      <c r="A2492" s="37"/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</row>
    <row r="2493" spans="1:24" ht="14.25">
      <c r="A2493" s="37"/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</row>
    <row r="2494" spans="1:24" ht="14.25">
      <c r="A2494" s="37"/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</row>
    <row r="2495" spans="1:24" ht="14.25">
      <c r="A2495" s="37"/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</row>
    <row r="2496" spans="1:24" ht="14.25">
      <c r="A2496" s="37"/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</row>
    <row r="2497" spans="1:24" ht="14.25">
      <c r="A2497" s="37"/>
      <c r="B2497" s="37"/>
      <c r="C2497" s="37"/>
      <c r="D2497" s="37"/>
      <c r="E2497" s="37"/>
      <c r="F2497" s="37"/>
      <c r="G2497" s="37"/>
      <c r="H2497" s="37"/>
      <c r="I2497" s="37"/>
      <c r="J2497" s="37"/>
      <c r="K2497" s="37"/>
      <c r="L2497" s="37"/>
      <c r="M2497" s="37"/>
      <c r="N2497" s="37"/>
      <c r="O2497" s="37"/>
      <c r="P2497" s="37"/>
      <c r="Q2497" s="37"/>
      <c r="R2497" s="37"/>
      <c r="S2497" s="37"/>
      <c r="T2497" s="37"/>
      <c r="U2497" s="37"/>
      <c r="V2497" s="37"/>
      <c r="W2497" s="37"/>
      <c r="X2497" s="37"/>
    </row>
    <row r="2498" spans="1:24" ht="14.25">
      <c r="A2498" s="37"/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</row>
    <row r="2499" spans="1:24" ht="14.25">
      <c r="A2499" s="37"/>
      <c r="B2499" s="37"/>
      <c r="C2499" s="37"/>
      <c r="D2499" s="37"/>
      <c r="E2499" s="37"/>
      <c r="F2499" s="37"/>
      <c r="G2499" s="37"/>
      <c r="H2499" s="37"/>
      <c r="I2499" s="37"/>
      <c r="J2499" s="37"/>
      <c r="K2499" s="37"/>
      <c r="L2499" s="37"/>
      <c r="M2499" s="37"/>
      <c r="N2499" s="37"/>
      <c r="O2499" s="37"/>
      <c r="P2499" s="37"/>
      <c r="Q2499" s="37"/>
      <c r="R2499" s="37"/>
      <c r="S2499" s="37"/>
      <c r="T2499" s="37"/>
      <c r="U2499" s="37"/>
      <c r="V2499" s="37"/>
      <c r="W2499" s="37"/>
      <c r="X2499" s="37"/>
    </row>
    <row r="2500" spans="1:24" ht="14.25">
      <c r="A2500" s="37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</row>
    <row r="2501" spans="1:24" ht="14.25">
      <c r="A2501" s="37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</row>
    <row r="2502" spans="1:24" ht="14.25">
      <c r="A2502" s="37"/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</row>
    <row r="2503" spans="1:24" ht="14.25">
      <c r="A2503" s="37"/>
      <c r="B2503" s="37"/>
      <c r="C2503" s="37"/>
      <c r="D2503" s="37"/>
      <c r="E2503" s="37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W2503" s="37"/>
      <c r="X2503" s="37"/>
    </row>
    <row r="2504" spans="1:24" ht="14.25">
      <c r="A2504" s="37"/>
      <c r="B2504" s="37"/>
      <c r="C2504" s="37"/>
      <c r="D2504" s="37"/>
      <c r="E2504" s="37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W2504" s="37"/>
      <c r="X2504" s="37"/>
    </row>
    <row r="2505" spans="1:24" ht="14.25">
      <c r="A2505" s="37"/>
      <c r="B2505" s="37"/>
      <c r="C2505" s="37"/>
      <c r="D2505" s="37"/>
      <c r="E2505" s="37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W2505" s="37"/>
      <c r="X2505" s="37"/>
    </row>
    <row r="2506" spans="1:24" ht="14.25">
      <c r="A2506" s="37"/>
      <c r="B2506" s="37"/>
      <c r="C2506" s="37"/>
      <c r="D2506" s="37"/>
      <c r="E2506" s="37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W2506" s="37"/>
      <c r="X2506" s="37"/>
    </row>
    <row r="2507" spans="1:24" ht="14.25">
      <c r="A2507" s="37"/>
      <c r="B2507" s="37"/>
      <c r="C2507" s="37"/>
      <c r="D2507" s="37"/>
      <c r="E2507" s="37"/>
      <c r="F2507" s="37"/>
      <c r="G2507" s="37"/>
      <c r="H2507" s="37"/>
      <c r="I2507" s="37"/>
      <c r="J2507" s="37"/>
      <c r="K2507" s="37"/>
      <c r="L2507" s="37"/>
      <c r="M2507" s="37"/>
      <c r="N2507" s="37"/>
      <c r="O2507" s="37"/>
      <c r="P2507" s="37"/>
      <c r="Q2507" s="37"/>
      <c r="R2507" s="37"/>
      <c r="S2507" s="37"/>
      <c r="T2507" s="37"/>
      <c r="U2507" s="37"/>
      <c r="V2507" s="37"/>
      <c r="W2507" s="37"/>
      <c r="X2507" s="37"/>
    </row>
    <row r="2508" spans="1:24" ht="14.25">
      <c r="A2508" s="37"/>
      <c r="B2508" s="37"/>
      <c r="C2508" s="37"/>
      <c r="D2508" s="37"/>
      <c r="E2508" s="37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  <c r="V2508" s="37"/>
      <c r="W2508" s="37"/>
      <c r="X2508" s="37"/>
    </row>
    <row r="2509" spans="1:24" ht="14.25">
      <c r="A2509" s="37"/>
      <c r="B2509" s="37"/>
      <c r="C2509" s="37"/>
      <c r="D2509" s="37"/>
      <c r="E2509" s="37"/>
      <c r="F2509" s="37"/>
      <c r="G2509" s="37"/>
      <c r="H2509" s="37"/>
      <c r="I2509" s="37"/>
      <c r="J2509" s="37"/>
      <c r="K2509" s="37"/>
      <c r="L2509" s="37"/>
      <c r="M2509" s="37"/>
      <c r="N2509" s="37"/>
      <c r="O2509" s="37"/>
      <c r="P2509" s="37"/>
      <c r="Q2509" s="37"/>
      <c r="R2509" s="37"/>
      <c r="S2509" s="37"/>
      <c r="T2509" s="37"/>
      <c r="U2509" s="37"/>
      <c r="V2509" s="37"/>
      <c r="W2509" s="37"/>
      <c r="X2509" s="37"/>
    </row>
    <row r="2510" spans="1:24" ht="14.25">
      <c r="A2510" s="37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</row>
    <row r="2511" spans="1:24" ht="14.25">
      <c r="A2511" s="37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</row>
    <row r="2512" spans="1:24" ht="14.25">
      <c r="A2512" s="37"/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</row>
    <row r="2513" spans="1:24" ht="14.25">
      <c r="A2513" s="37"/>
      <c r="B2513" s="37"/>
      <c r="C2513" s="37"/>
      <c r="D2513" s="37"/>
      <c r="E2513" s="37"/>
      <c r="F2513" s="37"/>
      <c r="G2513" s="37"/>
      <c r="H2513" s="37"/>
      <c r="I2513" s="37"/>
      <c r="J2513" s="37"/>
      <c r="K2513" s="37"/>
      <c r="L2513" s="37"/>
      <c r="M2513" s="37"/>
      <c r="N2513" s="37"/>
      <c r="O2513" s="37"/>
      <c r="P2513" s="37"/>
      <c r="Q2513" s="37"/>
      <c r="R2513" s="37"/>
      <c r="S2513" s="37"/>
      <c r="T2513" s="37"/>
      <c r="U2513" s="37"/>
      <c r="V2513" s="37"/>
      <c r="W2513" s="37"/>
      <c r="X2513" s="37"/>
    </row>
    <row r="2514" spans="1:24" ht="14.25">
      <c r="A2514" s="37"/>
      <c r="B2514" s="37"/>
      <c r="C2514" s="37"/>
      <c r="D2514" s="37"/>
      <c r="E2514" s="37"/>
      <c r="F2514" s="37"/>
      <c r="G2514" s="37"/>
      <c r="H2514" s="37"/>
      <c r="I2514" s="37"/>
      <c r="J2514" s="37"/>
      <c r="K2514" s="37"/>
      <c r="L2514" s="37"/>
      <c r="M2514" s="37"/>
      <c r="N2514" s="37"/>
      <c r="O2514" s="37"/>
      <c r="P2514" s="37"/>
      <c r="Q2514" s="37"/>
      <c r="R2514" s="37"/>
      <c r="S2514" s="37"/>
      <c r="T2514" s="37"/>
      <c r="U2514" s="37"/>
      <c r="V2514" s="37"/>
      <c r="W2514" s="37"/>
      <c r="X2514" s="37"/>
    </row>
    <row r="2515" spans="1:24" ht="14.25">
      <c r="A2515" s="37"/>
      <c r="B2515" s="37"/>
      <c r="C2515" s="37"/>
      <c r="D2515" s="37"/>
      <c r="E2515" s="37"/>
      <c r="F2515" s="37"/>
      <c r="G2515" s="37"/>
      <c r="H2515" s="37"/>
      <c r="I2515" s="37"/>
      <c r="J2515" s="37"/>
      <c r="K2515" s="37"/>
      <c r="L2515" s="37"/>
      <c r="M2515" s="37"/>
      <c r="N2515" s="37"/>
      <c r="O2515" s="37"/>
      <c r="P2515" s="37"/>
      <c r="Q2515" s="37"/>
      <c r="R2515" s="37"/>
      <c r="S2515" s="37"/>
      <c r="T2515" s="37"/>
      <c r="U2515" s="37"/>
      <c r="V2515" s="37"/>
      <c r="W2515" s="37"/>
      <c r="X2515" s="37"/>
    </row>
    <row r="2516" spans="1:24" ht="14.25">
      <c r="A2516" s="37"/>
      <c r="B2516" s="37"/>
      <c r="C2516" s="37"/>
      <c r="D2516" s="37"/>
      <c r="E2516" s="37"/>
      <c r="F2516" s="37"/>
      <c r="G2516" s="37"/>
      <c r="H2516" s="37"/>
      <c r="I2516" s="37"/>
      <c r="J2516" s="37"/>
      <c r="K2516" s="37"/>
      <c r="L2516" s="37"/>
      <c r="M2516" s="37"/>
      <c r="N2516" s="37"/>
      <c r="O2516" s="37"/>
      <c r="P2516" s="37"/>
      <c r="Q2516" s="37"/>
      <c r="R2516" s="37"/>
      <c r="S2516" s="37"/>
      <c r="T2516" s="37"/>
      <c r="U2516" s="37"/>
      <c r="V2516" s="37"/>
      <c r="W2516" s="37"/>
      <c r="X2516" s="37"/>
    </row>
    <row r="2517" spans="1:24" ht="14.25">
      <c r="A2517" s="37"/>
      <c r="B2517" s="37"/>
      <c r="C2517" s="37"/>
      <c r="D2517" s="37"/>
      <c r="E2517" s="37"/>
      <c r="F2517" s="37"/>
      <c r="G2517" s="37"/>
      <c r="H2517" s="37"/>
      <c r="I2517" s="37"/>
      <c r="J2517" s="37"/>
      <c r="K2517" s="37"/>
      <c r="L2517" s="37"/>
      <c r="M2517" s="37"/>
      <c r="N2517" s="37"/>
      <c r="O2517" s="37"/>
      <c r="P2517" s="37"/>
      <c r="Q2517" s="37"/>
      <c r="R2517" s="37"/>
      <c r="S2517" s="37"/>
      <c r="T2517" s="37"/>
      <c r="U2517" s="37"/>
      <c r="V2517" s="37"/>
      <c r="W2517" s="37"/>
      <c r="X2517" s="37"/>
    </row>
    <row r="2518" spans="1:24" ht="14.25">
      <c r="A2518" s="37"/>
      <c r="B2518" s="37"/>
      <c r="C2518" s="37"/>
      <c r="D2518" s="37"/>
      <c r="E2518" s="37"/>
      <c r="F2518" s="37"/>
      <c r="G2518" s="37"/>
      <c r="H2518" s="37"/>
      <c r="I2518" s="37"/>
      <c r="J2518" s="37"/>
      <c r="K2518" s="37"/>
      <c r="L2518" s="37"/>
      <c r="M2518" s="37"/>
      <c r="N2518" s="37"/>
      <c r="O2518" s="37"/>
      <c r="P2518" s="37"/>
      <c r="Q2518" s="37"/>
      <c r="R2518" s="37"/>
      <c r="S2518" s="37"/>
      <c r="T2518" s="37"/>
      <c r="U2518" s="37"/>
      <c r="V2518" s="37"/>
      <c r="W2518" s="37"/>
      <c r="X2518" s="37"/>
    </row>
    <row r="2519" spans="1:24" ht="14.25">
      <c r="A2519" s="37"/>
      <c r="B2519" s="37"/>
      <c r="C2519" s="37"/>
      <c r="D2519" s="37"/>
      <c r="E2519" s="37"/>
      <c r="F2519" s="37"/>
      <c r="G2519" s="37"/>
      <c r="H2519" s="37"/>
      <c r="I2519" s="37"/>
      <c r="J2519" s="37"/>
      <c r="K2519" s="37"/>
      <c r="L2519" s="37"/>
      <c r="M2519" s="37"/>
      <c r="N2519" s="37"/>
      <c r="O2519" s="37"/>
      <c r="P2519" s="37"/>
      <c r="Q2519" s="37"/>
      <c r="R2519" s="37"/>
      <c r="S2519" s="37"/>
      <c r="T2519" s="37"/>
      <c r="U2519" s="37"/>
      <c r="V2519" s="37"/>
      <c r="W2519" s="37"/>
      <c r="X2519" s="37"/>
    </row>
    <row r="2520" spans="1:24" ht="14.25">
      <c r="A2520" s="37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</row>
    <row r="2521" spans="1:24" ht="14.25">
      <c r="A2521" s="37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</row>
    <row r="2522" spans="1:24" ht="14.25">
      <c r="A2522" s="37"/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</row>
    <row r="2523" spans="1:24" ht="14.25">
      <c r="A2523" s="37"/>
      <c r="B2523" s="37"/>
      <c r="C2523" s="37"/>
      <c r="D2523" s="37"/>
      <c r="E2523" s="37"/>
      <c r="F2523" s="37"/>
      <c r="G2523" s="37"/>
      <c r="H2523" s="37"/>
      <c r="I2523" s="37"/>
      <c r="J2523" s="37"/>
      <c r="K2523" s="37"/>
      <c r="L2523" s="37"/>
      <c r="M2523" s="37"/>
      <c r="N2523" s="37"/>
      <c r="O2523" s="37"/>
      <c r="P2523" s="37"/>
      <c r="Q2523" s="37"/>
      <c r="R2523" s="37"/>
      <c r="S2523" s="37"/>
      <c r="T2523" s="37"/>
      <c r="U2523" s="37"/>
      <c r="V2523" s="37"/>
      <c r="W2523" s="37"/>
      <c r="X2523" s="37"/>
    </row>
    <row r="2524" spans="1:24" ht="14.25">
      <c r="A2524" s="37"/>
      <c r="B2524" s="37"/>
      <c r="C2524" s="37"/>
      <c r="D2524" s="37"/>
      <c r="E2524" s="37"/>
      <c r="F2524" s="37"/>
      <c r="G2524" s="37"/>
      <c r="H2524" s="37"/>
      <c r="I2524" s="37"/>
      <c r="J2524" s="37"/>
      <c r="K2524" s="37"/>
      <c r="L2524" s="37"/>
      <c r="M2524" s="37"/>
      <c r="N2524" s="37"/>
      <c r="O2524" s="37"/>
      <c r="P2524" s="37"/>
      <c r="Q2524" s="37"/>
      <c r="R2524" s="37"/>
      <c r="S2524" s="37"/>
      <c r="T2524" s="37"/>
      <c r="U2524" s="37"/>
      <c r="V2524" s="37"/>
      <c r="W2524" s="37"/>
      <c r="X2524" s="37"/>
    </row>
    <row r="2525" spans="1:24" ht="14.25">
      <c r="A2525" s="37"/>
      <c r="B2525" s="37"/>
      <c r="C2525" s="37"/>
      <c r="D2525" s="37"/>
      <c r="E2525" s="37"/>
      <c r="F2525" s="37"/>
      <c r="G2525" s="37"/>
      <c r="H2525" s="37"/>
      <c r="I2525" s="37"/>
      <c r="J2525" s="37"/>
      <c r="K2525" s="37"/>
      <c r="L2525" s="37"/>
      <c r="M2525" s="37"/>
      <c r="N2525" s="37"/>
      <c r="O2525" s="37"/>
      <c r="P2525" s="37"/>
      <c r="Q2525" s="37"/>
      <c r="R2525" s="37"/>
      <c r="S2525" s="37"/>
      <c r="T2525" s="37"/>
      <c r="U2525" s="37"/>
      <c r="V2525" s="37"/>
      <c r="W2525" s="37"/>
      <c r="X2525" s="37"/>
    </row>
    <row r="2526" spans="1:24" ht="14.25">
      <c r="A2526" s="37"/>
      <c r="B2526" s="37"/>
      <c r="C2526" s="37"/>
      <c r="D2526" s="37"/>
      <c r="E2526" s="37"/>
      <c r="F2526" s="37"/>
      <c r="G2526" s="37"/>
      <c r="H2526" s="37"/>
      <c r="I2526" s="37"/>
      <c r="J2526" s="37"/>
      <c r="K2526" s="37"/>
      <c r="L2526" s="37"/>
      <c r="M2526" s="37"/>
      <c r="N2526" s="37"/>
      <c r="O2526" s="37"/>
      <c r="P2526" s="37"/>
      <c r="Q2526" s="37"/>
      <c r="R2526" s="37"/>
      <c r="S2526" s="37"/>
      <c r="T2526" s="37"/>
      <c r="U2526" s="37"/>
      <c r="V2526" s="37"/>
      <c r="W2526" s="37"/>
      <c r="X2526" s="37"/>
    </row>
    <row r="2527" spans="1:24" ht="14.25">
      <c r="A2527" s="37"/>
      <c r="B2527" s="37"/>
      <c r="C2527" s="37"/>
      <c r="D2527" s="37"/>
      <c r="E2527" s="37"/>
      <c r="F2527" s="37"/>
      <c r="G2527" s="37"/>
      <c r="H2527" s="37"/>
      <c r="I2527" s="37"/>
      <c r="J2527" s="37"/>
      <c r="K2527" s="37"/>
      <c r="L2527" s="37"/>
      <c r="M2527" s="37"/>
      <c r="N2527" s="37"/>
      <c r="O2527" s="37"/>
      <c r="P2527" s="37"/>
      <c r="Q2527" s="37"/>
      <c r="R2527" s="37"/>
      <c r="S2527" s="37"/>
      <c r="T2527" s="37"/>
      <c r="U2527" s="37"/>
      <c r="V2527" s="37"/>
      <c r="W2527" s="37"/>
      <c r="X2527" s="37"/>
    </row>
    <row r="2528" spans="1:24" ht="14.25">
      <c r="A2528" s="37"/>
      <c r="B2528" s="37"/>
      <c r="C2528" s="37"/>
      <c r="D2528" s="37"/>
      <c r="E2528" s="37"/>
      <c r="F2528" s="37"/>
      <c r="G2528" s="37"/>
      <c r="H2528" s="37"/>
      <c r="I2528" s="37"/>
      <c r="J2528" s="37"/>
      <c r="K2528" s="37"/>
      <c r="L2528" s="37"/>
      <c r="M2528" s="37"/>
      <c r="N2528" s="37"/>
      <c r="O2528" s="37"/>
      <c r="P2528" s="37"/>
      <c r="Q2528" s="37"/>
      <c r="R2528" s="37"/>
      <c r="S2528" s="37"/>
      <c r="T2528" s="37"/>
      <c r="U2528" s="37"/>
      <c r="V2528" s="37"/>
      <c r="W2528" s="37"/>
      <c r="X2528" s="37"/>
    </row>
    <row r="2529" spans="1:24" ht="14.25">
      <c r="A2529" s="37"/>
      <c r="B2529" s="37"/>
      <c r="C2529" s="37"/>
      <c r="D2529" s="37"/>
      <c r="E2529" s="37"/>
      <c r="F2529" s="37"/>
      <c r="G2529" s="37"/>
      <c r="H2529" s="37"/>
      <c r="I2529" s="37"/>
      <c r="J2529" s="37"/>
      <c r="K2529" s="37"/>
      <c r="L2529" s="37"/>
      <c r="M2529" s="37"/>
      <c r="N2529" s="37"/>
      <c r="O2529" s="37"/>
      <c r="P2529" s="37"/>
      <c r="Q2529" s="37"/>
      <c r="R2529" s="37"/>
      <c r="S2529" s="37"/>
      <c r="T2529" s="37"/>
      <c r="U2529" s="37"/>
      <c r="V2529" s="37"/>
      <c r="W2529" s="37"/>
      <c r="X2529" s="37"/>
    </row>
    <row r="2530" spans="1:24" ht="14.25">
      <c r="A2530" s="37"/>
      <c r="B2530" s="37"/>
      <c r="C2530" s="37"/>
      <c r="D2530" s="37"/>
      <c r="E2530" s="37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W2530" s="37"/>
      <c r="X2530" s="37"/>
    </row>
    <row r="2531" spans="1:24" ht="14.25">
      <c r="A2531" s="37"/>
      <c r="B2531" s="37"/>
      <c r="C2531" s="37"/>
      <c r="D2531" s="37"/>
      <c r="E2531" s="37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W2531" s="37"/>
      <c r="X2531" s="37"/>
    </row>
    <row r="2532" spans="1:24" ht="14.25">
      <c r="A2532" s="37"/>
      <c r="B2532" s="37"/>
      <c r="C2532" s="37"/>
      <c r="D2532" s="37"/>
      <c r="E2532" s="37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  <c r="V2532" s="37"/>
      <c r="W2532" s="37"/>
      <c r="X2532" s="37"/>
    </row>
    <row r="2533" spans="1:24" ht="14.25">
      <c r="A2533" s="37"/>
      <c r="B2533" s="37"/>
      <c r="C2533" s="37"/>
      <c r="D2533" s="37"/>
      <c r="E2533" s="37"/>
      <c r="F2533" s="37"/>
      <c r="G2533" s="37"/>
      <c r="H2533" s="37"/>
      <c r="I2533" s="37"/>
      <c r="J2533" s="37"/>
      <c r="K2533" s="37"/>
      <c r="L2533" s="37"/>
      <c r="M2533" s="37"/>
      <c r="N2533" s="37"/>
      <c r="O2533" s="37"/>
      <c r="P2533" s="37"/>
      <c r="Q2533" s="37"/>
      <c r="R2533" s="37"/>
      <c r="S2533" s="37"/>
      <c r="T2533" s="37"/>
      <c r="U2533" s="37"/>
      <c r="V2533" s="37"/>
      <c r="W2533" s="37"/>
      <c r="X2533" s="37"/>
    </row>
    <row r="2534" spans="1:24" ht="14.25">
      <c r="A2534" s="37"/>
      <c r="B2534" s="37"/>
      <c r="C2534" s="37"/>
      <c r="D2534" s="37"/>
      <c r="E2534" s="37"/>
      <c r="F2534" s="37"/>
      <c r="G2534" s="37"/>
      <c r="H2534" s="37"/>
      <c r="I2534" s="37"/>
      <c r="J2534" s="37"/>
      <c r="K2534" s="37"/>
      <c r="L2534" s="37"/>
      <c r="M2534" s="37"/>
      <c r="N2534" s="37"/>
      <c r="O2534" s="37"/>
      <c r="P2534" s="37"/>
      <c r="Q2534" s="37"/>
      <c r="R2534" s="37"/>
      <c r="S2534" s="37"/>
      <c r="T2534" s="37"/>
      <c r="U2534" s="37"/>
      <c r="V2534" s="37"/>
      <c r="W2534" s="37"/>
      <c r="X2534" s="37"/>
    </row>
    <row r="2535" spans="1:24" ht="14.25">
      <c r="A2535" s="37"/>
      <c r="B2535" s="37"/>
      <c r="C2535" s="37"/>
      <c r="D2535" s="37"/>
      <c r="E2535" s="37"/>
      <c r="F2535" s="37"/>
      <c r="G2535" s="37"/>
      <c r="H2535" s="37"/>
      <c r="I2535" s="37"/>
      <c r="J2535" s="37"/>
      <c r="K2535" s="37"/>
      <c r="L2535" s="37"/>
      <c r="M2535" s="37"/>
      <c r="N2535" s="37"/>
      <c r="O2535" s="37"/>
      <c r="P2535" s="37"/>
      <c r="Q2535" s="37"/>
      <c r="R2535" s="37"/>
      <c r="S2535" s="37"/>
      <c r="T2535" s="37"/>
      <c r="U2535" s="37"/>
      <c r="V2535" s="37"/>
      <c r="W2535" s="37"/>
      <c r="X2535" s="37"/>
    </row>
    <row r="2536" spans="1:24" ht="14.25">
      <c r="A2536" s="37"/>
      <c r="B2536" s="37"/>
      <c r="C2536" s="37"/>
      <c r="D2536" s="37"/>
      <c r="E2536" s="37"/>
      <c r="F2536" s="37"/>
      <c r="G2536" s="37"/>
      <c r="H2536" s="37"/>
      <c r="I2536" s="37"/>
      <c r="J2536" s="37"/>
      <c r="K2536" s="37"/>
      <c r="L2536" s="37"/>
      <c r="M2536" s="37"/>
      <c r="N2536" s="37"/>
      <c r="O2536" s="37"/>
      <c r="P2536" s="37"/>
      <c r="Q2536" s="37"/>
      <c r="R2536" s="37"/>
      <c r="S2536" s="37"/>
      <c r="T2536" s="37"/>
      <c r="U2536" s="37"/>
      <c r="V2536" s="37"/>
      <c r="W2536" s="37"/>
      <c r="X2536" s="37"/>
    </row>
    <row r="2537" spans="1:24" ht="14.25">
      <c r="A2537" s="37"/>
      <c r="B2537" s="37"/>
      <c r="C2537" s="37"/>
      <c r="D2537" s="37"/>
      <c r="E2537" s="37"/>
      <c r="F2537" s="37"/>
      <c r="G2537" s="37"/>
      <c r="H2537" s="37"/>
      <c r="I2537" s="37"/>
      <c r="J2537" s="37"/>
      <c r="K2537" s="37"/>
      <c r="L2537" s="37"/>
      <c r="M2537" s="37"/>
      <c r="N2537" s="37"/>
      <c r="O2537" s="37"/>
      <c r="P2537" s="37"/>
      <c r="Q2537" s="37"/>
      <c r="R2537" s="37"/>
      <c r="S2537" s="37"/>
      <c r="T2537" s="37"/>
      <c r="U2537" s="37"/>
      <c r="V2537" s="37"/>
      <c r="W2537" s="37"/>
      <c r="X2537" s="37"/>
    </row>
    <row r="2538" spans="1:24" ht="14.25">
      <c r="A2538" s="37"/>
      <c r="B2538" s="37"/>
      <c r="C2538" s="37"/>
      <c r="D2538" s="37"/>
      <c r="E2538" s="37"/>
      <c r="F2538" s="37"/>
      <c r="G2538" s="37"/>
      <c r="H2538" s="37"/>
      <c r="I2538" s="37"/>
      <c r="J2538" s="37"/>
      <c r="K2538" s="37"/>
      <c r="L2538" s="37"/>
      <c r="M2538" s="37"/>
      <c r="N2538" s="37"/>
      <c r="O2538" s="37"/>
      <c r="P2538" s="37"/>
      <c r="Q2538" s="37"/>
      <c r="R2538" s="37"/>
      <c r="S2538" s="37"/>
      <c r="T2538" s="37"/>
      <c r="U2538" s="37"/>
      <c r="V2538" s="37"/>
      <c r="W2538" s="37"/>
      <c r="X2538" s="37"/>
    </row>
    <row r="2539" spans="1:24" ht="14.25">
      <c r="A2539" s="37"/>
      <c r="B2539" s="37"/>
      <c r="C2539" s="37"/>
      <c r="D2539" s="37"/>
      <c r="E2539" s="37"/>
      <c r="F2539" s="37"/>
      <c r="G2539" s="37"/>
      <c r="H2539" s="37"/>
      <c r="I2539" s="37"/>
      <c r="J2539" s="37"/>
      <c r="K2539" s="37"/>
      <c r="L2539" s="37"/>
      <c r="M2539" s="37"/>
      <c r="N2539" s="37"/>
      <c r="O2539" s="37"/>
      <c r="P2539" s="37"/>
      <c r="Q2539" s="37"/>
      <c r="R2539" s="37"/>
      <c r="S2539" s="37"/>
      <c r="T2539" s="37"/>
      <c r="U2539" s="37"/>
      <c r="V2539" s="37"/>
      <c r="W2539" s="37"/>
      <c r="X2539" s="37"/>
    </row>
    <row r="2540" spans="1:24" ht="14.25">
      <c r="A2540" s="37"/>
      <c r="B2540" s="37"/>
      <c r="C2540" s="37"/>
      <c r="D2540" s="37"/>
      <c r="E2540" s="37"/>
      <c r="F2540" s="37"/>
      <c r="G2540" s="37"/>
      <c r="H2540" s="37"/>
      <c r="I2540" s="37"/>
      <c r="J2540" s="37"/>
      <c r="K2540" s="37"/>
      <c r="L2540" s="37"/>
      <c r="M2540" s="37"/>
      <c r="N2540" s="37"/>
      <c r="O2540" s="37"/>
      <c r="P2540" s="37"/>
      <c r="Q2540" s="37"/>
      <c r="R2540" s="37"/>
      <c r="S2540" s="37"/>
      <c r="T2540" s="37"/>
      <c r="U2540" s="37"/>
      <c r="V2540" s="37"/>
      <c r="W2540" s="37"/>
      <c r="X2540" s="37"/>
    </row>
    <row r="2541" spans="1:24" ht="14.25">
      <c r="A2541" s="37"/>
      <c r="B2541" s="37"/>
      <c r="C2541" s="37"/>
      <c r="D2541" s="37"/>
      <c r="E2541" s="37"/>
      <c r="F2541" s="37"/>
      <c r="G2541" s="37"/>
      <c r="H2541" s="37"/>
      <c r="I2541" s="37"/>
      <c r="J2541" s="37"/>
      <c r="K2541" s="37"/>
      <c r="L2541" s="37"/>
      <c r="M2541" s="37"/>
      <c r="N2541" s="37"/>
      <c r="O2541" s="37"/>
      <c r="P2541" s="37"/>
      <c r="Q2541" s="37"/>
      <c r="R2541" s="37"/>
      <c r="S2541" s="37"/>
      <c r="T2541" s="37"/>
      <c r="U2541" s="37"/>
      <c r="V2541" s="37"/>
      <c r="W2541" s="37"/>
      <c r="X2541" s="37"/>
    </row>
    <row r="2542" spans="1:24" ht="14.25">
      <c r="A2542" s="37"/>
      <c r="B2542" s="37"/>
      <c r="C2542" s="37"/>
      <c r="D2542" s="37"/>
      <c r="E2542" s="37"/>
      <c r="F2542" s="37"/>
      <c r="G2542" s="37"/>
      <c r="H2542" s="37"/>
      <c r="I2542" s="37"/>
      <c r="J2542" s="37"/>
      <c r="K2542" s="37"/>
      <c r="L2542" s="37"/>
      <c r="M2542" s="37"/>
      <c r="N2542" s="37"/>
      <c r="O2542" s="37"/>
      <c r="P2542" s="37"/>
      <c r="Q2542" s="37"/>
      <c r="R2542" s="37"/>
      <c r="S2542" s="37"/>
      <c r="T2542" s="37"/>
      <c r="U2542" s="37"/>
      <c r="V2542" s="37"/>
      <c r="W2542" s="37"/>
      <c r="X2542" s="37"/>
    </row>
    <row r="2543" spans="1:24" ht="14.25">
      <c r="A2543" s="37"/>
      <c r="B2543" s="37"/>
      <c r="C2543" s="37"/>
      <c r="D2543" s="37"/>
      <c r="E2543" s="37"/>
      <c r="F2543" s="37"/>
      <c r="G2543" s="37"/>
      <c r="H2543" s="37"/>
      <c r="I2543" s="37"/>
      <c r="J2543" s="37"/>
      <c r="K2543" s="37"/>
      <c r="L2543" s="37"/>
      <c r="M2543" s="37"/>
      <c r="N2543" s="37"/>
      <c r="O2543" s="37"/>
      <c r="P2543" s="37"/>
      <c r="Q2543" s="37"/>
      <c r="R2543" s="37"/>
      <c r="S2543" s="37"/>
      <c r="T2543" s="37"/>
      <c r="U2543" s="37"/>
      <c r="V2543" s="37"/>
      <c r="W2543" s="37"/>
      <c r="X2543" s="37"/>
    </row>
    <row r="2544" spans="1:24" ht="14.25">
      <c r="A2544" s="37"/>
      <c r="B2544" s="37"/>
      <c r="C2544" s="37"/>
      <c r="D2544" s="37"/>
      <c r="E2544" s="37"/>
      <c r="F2544" s="37"/>
      <c r="G2544" s="37"/>
      <c r="H2544" s="37"/>
      <c r="I2544" s="37"/>
      <c r="J2544" s="37"/>
      <c r="K2544" s="37"/>
      <c r="L2544" s="37"/>
      <c r="M2544" s="37"/>
      <c r="N2544" s="37"/>
      <c r="O2544" s="37"/>
      <c r="P2544" s="37"/>
      <c r="Q2544" s="37"/>
      <c r="R2544" s="37"/>
      <c r="S2544" s="37"/>
      <c r="T2544" s="37"/>
      <c r="U2544" s="37"/>
      <c r="V2544" s="37"/>
      <c r="W2544" s="37"/>
      <c r="X2544" s="37"/>
    </row>
    <row r="2545" spans="1:24" ht="14.25">
      <c r="A2545" s="37"/>
      <c r="B2545" s="37"/>
      <c r="C2545" s="37"/>
      <c r="D2545" s="37"/>
      <c r="E2545" s="37"/>
      <c r="F2545" s="37"/>
      <c r="G2545" s="37"/>
      <c r="H2545" s="37"/>
      <c r="I2545" s="37"/>
      <c r="J2545" s="37"/>
      <c r="K2545" s="37"/>
      <c r="L2545" s="37"/>
      <c r="M2545" s="37"/>
      <c r="N2545" s="37"/>
      <c r="O2545" s="37"/>
      <c r="P2545" s="37"/>
      <c r="Q2545" s="37"/>
      <c r="R2545" s="37"/>
      <c r="S2545" s="37"/>
      <c r="T2545" s="37"/>
      <c r="U2545" s="37"/>
      <c r="V2545" s="37"/>
      <c r="W2545" s="37"/>
      <c r="X2545" s="37"/>
    </row>
    <row r="2546" spans="1:24" ht="14.25">
      <c r="A2546" s="37"/>
      <c r="B2546" s="37"/>
      <c r="C2546" s="37"/>
      <c r="D2546" s="37"/>
      <c r="E2546" s="37"/>
      <c r="F2546" s="37"/>
      <c r="G2546" s="37"/>
      <c r="H2546" s="37"/>
      <c r="I2546" s="37"/>
      <c r="J2546" s="37"/>
      <c r="K2546" s="37"/>
      <c r="L2546" s="37"/>
      <c r="M2546" s="37"/>
      <c r="N2546" s="37"/>
      <c r="O2546" s="37"/>
      <c r="P2546" s="37"/>
      <c r="Q2546" s="37"/>
      <c r="R2546" s="37"/>
      <c r="S2546" s="37"/>
      <c r="T2546" s="37"/>
      <c r="U2546" s="37"/>
      <c r="V2546" s="37"/>
      <c r="W2546" s="37"/>
      <c r="X2546" s="37"/>
    </row>
    <row r="2547" spans="1:24" ht="14.25">
      <c r="A2547" s="37"/>
      <c r="B2547" s="37"/>
      <c r="C2547" s="37"/>
      <c r="D2547" s="37"/>
      <c r="E2547" s="37"/>
      <c r="F2547" s="37"/>
      <c r="G2547" s="37"/>
      <c r="H2547" s="37"/>
      <c r="I2547" s="37"/>
      <c r="J2547" s="37"/>
      <c r="K2547" s="37"/>
      <c r="L2547" s="37"/>
      <c r="M2547" s="37"/>
      <c r="N2547" s="37"/>
      <c r="O2547" s="37"/>
      <c r="P2547" s="37"/>
      <c r="Q2547" s="37"/>
      <c r="R2547" s="37"/>
      <c r="S2547" s="37"/>
      <c r="T2547" s="37"/>
      <c r="U2547" s="37"/>
      <c r="V2547" s="37"/>
      <c r="W2547" s="37"/>
      <c r="X2547" s="37"/>
    </row>
    <row r="2548" spans="1:24" ht="14.25">
      <c r="A2548" s="37"/>
      <c r="B2548" s="37"/>
      <c r="C2548" s="37"/>
      <c r="D2548" s="37"/>
      <c r="E2548" s="37"/>
      <c r="F2548" s="37"/>
      <c r="G2548" s="37"/>
      <c r="H2548" s="37"/>
      <c r="I2548" s="37"/>
      <c r="J2548" s="37"/>
      <c r="K2548" s="37"/>
      <c r="L2548" s="37"/>
      <c r="M2548" s="37"/>
      <c r="N2548" s="37"/>
      <c r="O2548" s="37"/>
      <c r="P2548" s="37"/>
      <c r="Q2548" s="37"/>
      <c r="R2548" s="37"/>
      <c r="S2548" s="37"/>
      <c r="T2548" s="37"/>
      <c r="U2548" s="37"/>
      <c r="V2548" s="37"/>
      <c r="W2548" s="37"/>
      <c r="X2548" s="37"/>
    </row>
    <row r="2549" spans="1:24" ht="14.25">
      <c r="A2549" s="37"/>
      <c r="B2549" s="37"/>
      <c r="C2549" s="37"/>
      <c r="D2549" s="37"/>
      <c r="E2549" s="37"/>
      <c r="F2549" s="37"/>
      <c r="G2549" s="37"/>
      <c r="H2549" s="37"/>
      <c r="I2549" s="37"/>
      <c r="J2549" s="37"/>
      <c r="K2549" s="37"/>
      <c r="L2549" s="37"/>
      <c r="M2549" s="37"/>
      <c r="N2549" s="37"/>
      <c r="O2549" s="37"/>
      <c r="P2549" s="37"/>
      <c r="Q2549" s="37"/>
      <c r="R2549" s="37"/>
      <c r="S2549" s="37"/>
      <c r="T2549" s="37"/>
      <c r="U2549" s="37"/>
      <c r="V2549" s="37"/>
      <c r="W2549" s="37"/>
      <c r="X2549" s="37"/>
    </row>
    <row r="2550" spans="1:24" ht="14.25">
      <c r="A2550" s="37"/>
      <c r="B2550" s="37"/>
      <c r="C2550" s="37"/>
      <c r="D2550" s="37"/>
      <c r="E2550" s="37"/>
      <c r="F2550" s="37"/>
      <c r="G2550" s="37"/>
      <c r="H2550" s="37"/>
      <c r="I2550" s="37"/>
      <c r="J2550" s="37"/>
      <c r="K2550" s="37"/>
      <c r="L2550" s="37"/>
      <c r="M2550" s="37"/>
      <c r="N2550" s="37"/>
      <c r="O2550" s="37"/>
      <c r="P2550" s="37"/>
      <c r="Q2550" s="37"/>
      <c r="R2550" s="37"/>
      <c r="S2550" s="37"/>
      <c r="T2550" s="37"/>
      <c r="U2550" s="37"/>
      <c r="V2550" s="37"/>
      <c r="W2550" s="37"/>
      <c r="X2550" s="37"/>
    </row>
    <row r="2551" spans="1:24" ht="14.25">
      <c r="A2551" s="37"/>
      <c r="B2551" s="37"/>
      <c r="C2551" s="37"/>
      <c r="D2551" s="37"/>
      <c r="E2551" s="37"/>
      <c r="F2551" s="37"/>
      <c r="G2551" s="37"/>
      <c r="H2551" s="37"/>
      <c r="I2551" s="37"/>
      <c r="J2551" s="37"/>
      <c r="K2551" s="37"/>
      <c r="L2551" s="37"/>
      <c r="M2551" s="37"/>
      <c r="N2551" s="37"/>
      <c r="O2551" s="37"/>
      <c r="P2551" s="37"/>
      <c r="Q2551" s="37"/>
      <c r="R2551" s="37"/>
      <c r="S2551" s="37"/>
      <c r="T2551" s="37"/>
      <c r="U2551" s="37"/>
      <c r="V2551" s="37"/>
      <c r="W2551" s="37"/>
      <c r="X2551" s="37"/>
    </row>
    <row r="2552" spans="1:24" ht="14.25">
      <c r="A2552" s="37"/>
      <c r="B2552" s="37"/>
      <c r="C2552" s="37"/>
      <c r="D2552" s="37"/>
      <c r="E2552" s="37"/>
      <c r="F2552" s="37"/>
      <c r="G2552" s="37"/>
      <c r="H2552" s="37"/>
      <c r="I2552" s="37"/>
      <c r="J2552" s="37"/>
      <c r="K2552" s="37"/>
      <c r="L2552" s="37"/>
      <c r="M2552" s="37"/>
      <c r="N2552" s="37"/>
      <c r="O2552" s="37"/>
      <c r="P2552" s="37"/>
      <c r="Q2552" s="37"/>
      <c r="R2552" s="37"/>
      <c r="S2552" s="37"/>
      <c r="T2552" s="37"/>
      <c r="U2552" s="37"/>
      <c r="V2552" s="37"/>
      <c r="W2552" s="37"/>
      <c r="X2552" s="37"/>
    </row>
    <row r="2553" spans="1:24" ht="14.25">
      <c r="A2553" s="37"/>
      <c r="B2553" s="37"/>
      <c r="C2553" s="37"/>
      <c r="D2553" s="37"/>
      <c r="E2553" s="37"/>
      <c r="F2553" s="37"/>
      <c r="G2553" s="37"/>
      <c r="H2553" s="37"/>
      <c r="I2553" s="37"/>
      <c r="J2553" s="37"/>
      <c r="K2553" s="37"/>
      <c r="L2553" s="37"/>
      <c r="M2553" s="37"/>
      <c r="N2553" s="37"/>
      <c r="O2553" s="37"/>
      <c r="P2553" s="37"/>
      <c r="Q2553" s="37"/>
      <c r="R2553" s="37"/>
      <c r="S2553" s="37"/>
      <c r="T2553" s="37"/>
      <c r="U2553" s="37"/>
      <c r="V2553" s="37"/>
      <c r="W2553" s="37"/>
      <c r="X2553" s="37"/>
    </row>
    <row r="2554" spans="1:24" ht="14.25">
      <c r="A2554" s="37"/>
      <c r="B2554" s="37"/>
      <c r="C2554" s="37"/>
      <c r="D2554" s="37"/>
      <c r="E2554" s="37"/>
      <c r="F2554" s="37"/>
      <c r="G2554" s="37"/>
      <c r="H2554" s="37"/>
      <c r="I2554" s="37"/>
      <c r="J2554" s="37"/>
      <c r="K2554" s="37"/>
      <c r="L2554" s="37"/>
      <c r="M2554" s="37"/>
      <c r="N2554" s="37"/>
      <c r="O2554" s="37"/>
      <c r="P2554" s="37"/>
      <c r="Q2554" s="37"/>
      <c r="R2554" s="37"/>
      <c r="S2554" s="37"/>
      <c r="T2554" s="37"/>
      <c r="U2554" s="37"/>
      <c r="V2554" s="37"/>
      <c r="W2554" s="37"/>
      <c r="X2554" s="37"/>
    </row>
    <row r="2555" spans="1:24" ht="14.25">
      <c r="A2555" s="37"/>
      <c r="B2555" s="37"/>
      <c r="C2555" s="37"/>
      <c r="D2555" s="37"/>
      <c r="E2555" s="37"/>
      <c r="F2555" s="37"/>
      <c r="G2555" s="37"/>
      <c r="H2555" s="37"/>
      <c r="I2555" s="37"/>
      <c r="J2555" s="37"/>
      <c r="K2555" s="37"/>
      <c r="L2555" s="37"/>
      <c r="M2555" s="37"/>
      <c r="N2555" s="37"/>
      <c r="O2555" s="37"/>
      <c r="P2555" s="37"/>
      <c r="Q2555" s="37"/>
      <c r="R2555" s="37"/>
      <c r="S2555" s="37"/>
      <c r="T2555" s="37"/>
      <c r="U2555" s="37"/>
      <c r="V2555" s="37"/>
      <c r="W2555" s="37"/>
      <c r="X2555" s="37"/>
    </row>
    <row r="2556" spans="1:24" ht="14.25">
      <c r="A2556" s="37"/>
      <c r="B2556" s="37"/>
      <c r="C2556" s="37"/>
      <c r="D2556" s="37"/>
      <c r="E2556" s="37"/>
      <c r="F2556" s="37"/>
      <c r="G2556" s="37"/>
      <c r="H2556" s="37"/>
      <c r="I2556" s="37"/>
      <c r="J2556" s="37"/>
      <c r="K2556" s="37"/>
      <c r="L2556" s="37"/>
      <c r="M2556" s="37"/>
      <c r="N2556" s="37"/>
      <c r="O2556" s="37"/>
      <c r="P2556" s="37"/>
      <c r="Q2556" s="37"/>
      <c r="R2556" s="37"/>
      <c r="S2556" s="37"/>
      <c r="T2556" s="37"/>
      <c r="U2556" s="37"/>
      <c r="V2556" s="37"/>
      <c r="W2556" s="37"/>
      <c r="X2556" s="37"/>
    </row>
    <row r="2557" spans="1:24" ht="14.25">
      <c r="A2557" s="37"/>
      <c r="B2557" s="37"/>
      <c r="C2557" s="37"/>
      <c r="D2557" s="37"/>
      <c r="E2557" s="37"/>
      <c r="F2557" s="37"/>
      <c r="G2557" s="37"/>
      <c r="H2557" s="37"/>
      <c r="I2557" s="37"/>
      <c r="J2557" s="37"/>
      <c r="K2557" s="37"/>
      <c r="L2557" s="37"/>
      <c r="M2557" s="37"/>
      <c r="N2557" s="37"/>
      <c r="O2557" s="37"/>
      <c r="P2557" s="37"/>
      <c r="Q2557" s="37"/>
      <c r="R2557" s="37"/>
      <c r="S2557" s="37"/>
      <c r="T2557" s="37"/>
      <c r="U2557" s="37"/>
      <c r="V2557" s="37"/>
      <c r="W2557" s="37"/>
      <c r="X2557" s="37"/>
    </row>
    <row r="2558" spans="1:24" ht="14.25">
      <c r="A2558" s="37"/>
      <c r="B2558" s="37"/>
      <c r="C2558" s="37"/>
      <c r="D2558" s="37"/>
      <c r="E2558" s="37"/>
      <c r="F2558" s="37"/>
      <c r="G2558" s="37"/>
      <c r="H2558" s="37"/>
      <c r="I2558" s="37"/>
      <c r="J2558" s="37"/>
      <c r="K2558" s="37"/>
      <c r="L2558" s="37"/>
      <c r="M2558" s="37"/>
      <c r="N2558" s="37"/>
      <c r="O2558" s="37"/>
      <c r="P2558" s="37"/>
      <c r="Q2558" s="37"/>
      <c r="R2558" s="37"/>
      <c r="S2558" s="37"/>
      <c r="T2558" s="37"/>
      <c r="U2558" s="37"/>
      <c r="V2558" s="37"/>
      <c r="W2558" s="37"/>
      <c r="X2558" s="37"/>
    </row>
    <row r="2559" spans="1:24" ht="14.25">
      <c r="A2559" s="37"/>
      <c r="B2559" s="37"/>
      <c r="C2559" s="37"/>
      <c r="D2559" s="37"/>
      <c r="E2559" s="37"/>
      <c r="F2559" s="37"/>
      <c r="G2559" s="37"/>
      <c r="H2559" s="37"/>
      <c r="I2559" s="37"/>
      <c r="J2559" s="37"/>
      <c r="K2559" s="37"/>
      <c r="L2559" s="37"/>
      <c r="M2559" s="37"/>
      <c r="N2559" s="37"/>
      <c r="O2559" s="37"/>
      <c r="P2559" s="37"/>
      <c r="Q2559" s="37"/>
      <c r="R2559" s="37"/>
      <c r="S2559" s="37"/>
      <c r="T2559" s="37"/>
      <c r="U2559" s="37"/>
      <c r="V2559" s="37"/>
      <c r="W2559" s="37"/>
      <c r="X2559" s="37"/>
    </row>
    <row r="2560" spans="1:24" ht="14.25">
      <c r="A2560" s="37"/>
      <c r="B2560" s="37"/>
      <c r="C2560" s="37"/>
      <c r="D2560" s="37"/>
      <c r="E2560" s="37"/>
      <c r="F2560" s="37"/>
      <c r="G2560" s="37"/>
      <c r="H2560" s="37"/>
      <c r="I2560" s="37"/>
      <c r="J2560" s="37"/>
      <c r="K2560" s="37"/>
      <c r="L2560" s="37"/>
      <c r="M2560" s="37"/>
      <c r="N2560" s="37"/>
      <c r="O2560" s="37"/>
      <c r="P2560" s="37"/>
      <c r="Q2560" s="37"/>
      <c r="R2560" s="37"/>
      <c r="S2560" s="37"/>
      <c r="T2560" s="37"/>
      <c r="U2560" s="37"/>
      <c r="V2560" s="37"/>
      <c r="W2560" s="37"/>
      <c r="X2560" s="37"/>
    </row>
    <row r="2561" spans="1:24" ht="14.25">
      <c r="A2561" s="37"/>
      <c r="B2561" s="37"/>
      <c r="C2561" s="37"/>
      <c r="D2561" s="37"/>
      <c r="E2561" s="37"/>
      <c r="F2561" s="37"/>
      <c r="G2561" s="37"/>
      <c r="H2561" s="37"/>
      <c r="I2561" s="37"/>
      <c r="J2561" s="37"/>
      <c r="K2561" s="37"/>
      <c r="L2561" s="37"/>
      <c r="M2561" s="37"/>
      <c r="N2561" s="37"/>
      <c r="O2561" s="37"/>
      <c r="P2561" s="37"/>
      <c r="Q2561" s="37"/>
      <c r="R2561" s="37"/>
      <c r="S2561" s="37"/>
      <c r="T2561" s="37"/>
      <c r="U2561" s="37"/>
      <c r="V2561" s="37"/>
      <c r="W2561" s="37"/>
      <c r="X2561" s="37"/>
    </row>
    <row r="2562" spans="1:24" ht="14.25">
      <c r="A2562" s="37"/>
      <c r="B2562" s="37"/>
      <c r="C2562" s="37"/>
      <c r="D2562" s="37"/>
      <c r="E2562" s="37"/>
      <c r="F2562" s="37"/>
      <c r="G2562" s="37"/>
      <c r="H2562" s="37"/>
      <c r="I2562" s="37"/>
      <c r="J2562" s="37"/>
      <c r="K2562" s="37"/>
      <c r="L2562" s="37"/>
      <c r="M2562" s="37"/>
      <c r="N2562" s="37"/>
      <c r="O2562" s="37"/>
      <c r="P2562" s="37"/>
      <c r="Q2562" s="37"/>
      <c r="R2562" s="37"/>
      <c r="S2562" s="37"/>
      <c r="T2562" s="37"/>
      <c r="U2562" s="37"/>
      <c r="V2562" s="37"/>
      <c r="W2562" s="37"/>
      <c r="X2562" s="37"/>
    </row>
    <row r="2563" spans="1:24" ht="14.25">
      <c r="A2563" s="37"/>
      <c r="B2563" s="37"/>
      <c r="C2563" s="37"/>
      <c r="D2563" s="37"/>
      <c r="E2563" s="37"/>
      <c r="F2563" s="37"/>
      <c r="G2563" s="37"/>
      <c r="H2563" s="37"/>
      <c r="I2563" s="37"/>
      <c r="J2563" s="37"/>
      <c r="K2563" s="37"/>
      <c r="L2563" s="37"/>
      <c r="M2563" s="37"/>
      <c r="N2563" s="37"/>
      <c r="O2563" s="37"/>
      <c r="P2563" s="37"/>
      <c r="Q2563" s="37"/>
      <c r="R2563" s="37"/>
      <c r="S2563" s="37"/>
      <c r="T2563" s="37"/>
      <c r="U2563" s="37"/>
      <c r="V2563" s="37"/>
      <c r="W2563" s="37"/>
      <c r="X2563" s="37"/>
    </row>
    <row r="2564" spans="1:24" ht="14.25">
      <c r="A2564" s="37"/>
      <c r="B2564" s="37"/>
      <c r="C2564" s="37"/>
      <c r="D2564" s="37"/>
      <c r="E2564" s="37"/>
      <c r="F2564" s="37"/>
      <c r="G2564" s="37"/>
      <c r="H2564" s="37"/>
      <c r="I2564" s="37"/>
      <c r="J2564" s="37"/>
      <c r="K2564" s="37"/>
      <c r="L2564" s="37"/>
      <c r="M2564" s="37"/>
      <c r="N2564" s="37"/>
      <c r="O2564" s="37"/>
      <c r="P2564" s="37"/>
      <c r="Q2564" s="37"/>
      <c r="R2564" s="37"/>
      <c r="S2564" s="37"/>
      <c r="T2564" s="37"/>
      <c r="U2564" s="37"/>
      <c r="V2564" s="37"/>
      <c r="W2564" s="37"/>
      <c r="X2564" s="37"/>
    </row>
    <row r="2565" spans="1:24" ht="14.25">
      <c r="A2565" s="37"/>
      <c r="B2565" s="37"/>
      <c r="C2565" s="37"/>
      <c r="D2565" s="37"/>
      <c r="E2565" s="37"/>
      <c r="F2565" s="37"/>
      <c r="G2565" s="37"/>
      <c r="H2565" s="37"/>
      <c r="I2565" s="37"/>
      <c r="J2565" s="37"/>
      <c r="K2565" s="37"/>
      <c r="L2565" s="37"/>
      <c r="M2565" s="37"/>
      <c r="N2565" s="37"/>
      <c r="O2565" s="37"/>
      <c r="P2565" s="37"/>
      <c r="Q2565" s="37"/>
      <c r="R2565" s="37"/>
      <c r="S2565" s="37"/>
      <c r="T2565" s="37"/>
      <c r="U2565" s="37"/>
      <c r="V2565" s="37"/>
      <c r="W2565" s="37"/>
      <c r="X2565" s="37"/>
    </row>
    <row r="2566" spans="1:24" ht="14.25">
      <c r="A2566" s="37"/>
      <c r="B2566" s="37"/>
      <c r="C2566" s="37"/>
      <c r="D2566" s="37"/>
      <c r="E2566" s="37"/>
      <c r="F2566" s="37"/>
      <c r="G2566" s="37"/>
      <c r="H2566" s="37"/>
      <c r="I2566" s="37"/>
      <c r="J2566" s="37"/>
      <c r="K2566" s="37"/>
      <c r="L2566" s="37"/>
      <c r="M2566" s="37"/>
      <c r="N2566" s="37"/>
      <c r="O2566" s="37"/>
      <c r="P2566" s="37"/>
      <c r="Q2566" s="37"/>
      <c r="R2566" s="37"/>
      <c r="S2566" s="37"/>
      <c r="T2566" s="37"/>
      <c r="U2566" s="37"/>
      <c r="V2566" s="37"/>
      <c r="W2566" s="37"/>
      <c r="X2566" s="37"/>
    </row>
    <row r="2567" spans="1:24" ht="14.25">
      <c r="A2567" s="37"/>
      <c r="B2567" s="37"/>
      <c r="C2567" s="37"/>
      <c r="D2567" s="37"/>
      <c r="E2567" s="37"/>
      <c r="F2567" s="37"/>
      <c r="G2567" s="37"/>
      <c r="H2567" s="37"/>
      <c r="I2567" s="37"/>
      <c r="J2567" s="37"/>
      <c r="K2567" s="37"/>
      <c r="L2567" s="37"/>
      <c r="M2567" s="37"/>
      <c r="N2567" s="37"/>
      <c r="O2567" s="37"/>
      <c r="P2567" s="37"/>
      <c r="Q2567" s="37"/>
      <c r="R2567" s="37"/>
      <c r="S2567" s="37"/>
      <c r="T2567" s="37"/>
      <c r="U2567" s="37"/>
      <c r="V2567" s="37"/>
      <c r="W2567" s="37"/>
      <c r="X2567" s="37"/>
    </row>
    <row r="2568" spans="1:24" ht="14.25">
      <c r="A2568" s="37"/>
      <c r="B2568" s="37"/>
      <c r="C2568" s="37"/>
      <c r="D2568" s="37"/>
      <c r="E2568" s="37"/>
      <c r="F2568" s="37"/>
      <c r="G2568" s="37"/>
      <c r="H2568" s="37"/>
      <c r="I2568" s="37"/>
      <c r="J2568" s="37"/>
      <c r="K2568" s="37"/>
      <c r="L2568" s="37"/>
      <c r="M2568" s="37"/>
      <c r="N2568" s="37"/>
      <c r="O2568" s="37"/>
      <c r="P2568" s="37"/>
      <c r="Q2568" s="37"/>
      <c r="R2568" s="37"/>
      <c r="S2568" s="37"/>
      <c r="T2568" s="37"/>
      <c r="U2568" s="37"/>
      <c r="V2568" s="37"/>
      <c r="W2568" s="37"/>
      <c r="X2568" s="37"/>
    </row>
    <row r="2569" spans="1:24" ht="14.25">
      <c r="A2569" s="37"/>
      <c r="B2569" s="37"/>
      <c r="C2569" s="37"/>
      <c r="D2569" s="37"/>
      <c r="E2569" s="37"/>
      <c r="F2569" s="37"/>
      <c r="G2569" s="37"/>
      <c r="H2569" s="37"/>
      <c r="I2569" s="37"/>
      <c r="J2569" s="37"/>
      <c r="K2569" s="37"/>
      <c r="L2569" s="37"/>
      <c r="M2569" s="37"/>
      <c r="N2569" s="37"/>
      <c r="O2569" s="37"/>
      <c r="P2569" s="37"/>
      <c r="Q2569" s="37"/>
      <c r="R2569" s="37"/>
      <c r="S2569" s="37"/>
      <c r="T2569" s="37"/>
      <c r="U2569" s="37"/>
      <c r="V2569" s="37"/>
      <c r="W2569" s="37"/>
      <c r="X2569" s="37"/>
    </row>
    <row r="2570" spans="1:24" ht="14.25">
      <c r="A2570" s="37"/>
      <c r="B2570" s="37"/>
      <c r="C2570" s="37"/>
      <c r="D2570" s="37"/>
      <c r="E2570" s="37"/>
      <c r="F2570" s="37"/>
      <c r="G2570" s="37"/>
      <c r="H2570" s="37"/>
      <c r="I2570" s="37"/>
      <c r="J2570" s="37"/>
      <c r="K2570" s="37"/>
      <c r="L2570" s="37"/>
      <c r="M2570" s="37"/>
      <c r="N2570" s="37"/>
      <c r="O2570" s="37"/>
      <c r="P2570" s="37"/>
      <c r="Q2570" s="37"/>
      <c r="R2570" s="37"/>
      <c r="S2570" s="37"/>
      <c r="T2570" s="37"/>
      <c r="U2570" s="37"/>
      <c r="V2570" s="37"/>
      <c r="W2570" s="37"/>
      <c r="X2570" s="37"/>
    </row>
    <row r="2571" spans="1:24" ht="14.25">
      <c r="A2571" s="37"/>
      <c r="B2571" s="37"/>
      <c r="C2571" s="37"/>
      <c r="D2571" s="37"/>
      <c r="E2571" s="37"/>
      <c r="F2571" s="37"/>
      <c r="G2571" s="37"/>
      <c r="H2571" s="37"/>
      <c r="I2571" s="37"/>
      <c r="J2571" s="37"/>
      <c r="K2571" s="37"/>
      <c r="L2571" s="37"/>
      <c r="M2571" s="37"/>
      <c r="N2571" s="37"/>
      <c r="O2571" s="37"/>
      <c r="P2571" s="37"/>
      <c r="Q2571" s="37"/>
      <c r="R2571" s="37"/>
      <c r="S2571" s="37"/>
      <c r="T2571" s="37"/>
      <c r="U2571" s="37"/>
      <c r="V2571" s="37"/>
      <c r="W2571" s="37"/>
      <c r="X2571" s="37"/>
    </row>
    <row r="2572" spans="1:24" ht="14.25">
      <c r="A2572" s="37"/>
      <c r="B2572" s="37"/>
      <c r="C2572" s="37"/>
      <c r="D2572" s="37"/>
      <c r="E2572" s="37"/>
      <c r="F2572" s="37"/>
      <c r="G2572" s="37"/>
      <c r="H2572" s="37"/>
      <c r="I2572" s="37"/>
      <c r="J2572" s="37"/>
      <c r="K2572" s="37"/>
      <c r="L2572" s="37"/>
      <c r="M2572" s="37"/>
      <c r="N2572" s="37"/>
      <c r="O2572" s="37"/>
      <c r="P2572" s="37"/>
      <c r="Q2572" s="37"/>
      <c r="R2572" s="37"/>
      <c r="S2572" s="37"/>
      <c r="T2572" s="37"/>
      <c r="U2572" s="37"/>
      <c r="V2572" s="37"/>
      <c r="W2572" s="37"/>
      <c r="X2572" s="37"/>
    </row>
    <row r="2573" spans="1:24" ht="14.25">
      <c r="A2573" s="37"/>
      <c r="B2573" s="37"/>
      <c r="C2573" s="37"/>
      <c r="D2573" s="37"/>
      <c r="E2573" s="37"/>
      <c r="F2573" s="37"/>
      <c r="G2573" s="37"/>
      <c r="H2573" s="37"/>
      <c r="I2573" s="37"/>
      <c r="J2573" s="37"/>
      <c r="K2573" s="37"/>
      <c r="L2573" s="37"/>
      <c r="M2573" s="37"/>
      <c r="N2573" s="37"/>
      <c r="O2573" s="37"/>
      <c r="P2573" s="37"/>
      <c r="Q2573" s="37"/>
      <c r="R2573" s="37"/>
      <c r="S2573" s="37"/>
      <c r="T2573" s="37"/>
      <c r="U2573" s="37"/>
      <c r="V2573" s="37"/>
      <c r="W2573" s="37"/>
      <c r="X2573" s="37"/>
    </row>
    <row r="2574" spans="1:24" ht="14.25">
      <c r="A2574" s="37"/>
      <c r="B2574" s="37"/>
      <c r="C2574" s="37"/>
      <c r="D2574" s="37"/>
      <c r="E2574" s="37"/>
      <c r="F2574" s="37"/>
      <c r="G2574" s="37"/>
      <c r="H2574" s="37"/>
      <c r="I2574" s="37"/>
      <c r="J2574" s="37"/>
      <c r="K2574" s="37"/>
      <c r="L2574" s="37"/>
      <c r="M2574" s="37"/>
      <c r="N2574" s="37"/>
      <c r="O2574" s="37"/>
      <c r="P2574" s="37"/>
      <c r="Q2574" s="37"/>
      <c r="R2574" s="37"/>
      <c r="S2574" s="37"/>
      <c r="T2574" s="37"/>
      <c r="U2574" s="37"/>
      <c r="V2574" s="37"/>
      <c r="W2574" s="37"/>
      <c r="X2574" s="37"/>
    </row>
    <row r="2575" spans="1:24" ht="14.25">
      <c r="A2575" s="37"/>
      <c r="B2575" s="37"/>
      <c r="C2575" s="37"/>
      <c r="D2575" s="37"/>
      <c r="E2575" s="37"/>
      <c r="F2575" s="37"/>
      <c r="G2575" s="37"/>
      <c r="H2575" s="37"/>
      <c r="I2575" s="37"/>
      <c r="J2575" s="37"/>
      <c r="K2575" s="37"/>
      <c r="L2575" s="37"/>
      <c r="M2575" s="37"/>
      <c r="N2575" s="37"/>
      <c r="O2575" s="37"/>
      <c r="P2575" s="37"/>
      <c r="Q2575" s="37"/>
      <c r="R2575" s="37"/>
      <c r="S2575" s="37"/>
      <c r="T2575" s="37"/>
      <c r="U2575" s="37"/>
      <c r="V2575" s="37"/>
      <c r="W2575" s="37"/>
      <c r="X2575" s="37"/>
    </row>
    <row r="2576" spans="1:24" ht="14.25">
      <c r="A2576" s="37"/>
      <c r="B2576" s="37"/>
      <c r="C2576" s="37"/>
      <c r="D2576" s="37"/>
      <c r="E2576" s="37"/>
      <c r="F2576" s="37"/>
      <c r="G2576" s="37"/>
      <c r="H2576" s="37"/>
      <c r="I2576" s="37"/>
      <c r="J2576" s="37"/>
      <c r="K2576" s="37"/>
      <c r="L2576" s="37"/>
      <c r="M2576" s="37"/>
      <c r="N2576" s="37"/>
      <c r="O2576" s="37"/>
      <c r="P2576" s="37"/>
      <c r="Q2576" s="37"/>
      <c r="R2576" s="37"/>
      <c r="S2576" s="37"/>
      <c r="T2576" s="37"/>
      <c r="U2576" s="37"/>
      <c r="V2576" s="37"/>
      <c r="W2576" s="37"/>
      <c r="X2576" s="37"/>
    </row>
    <row r="2577" spans="1:24" ht="14.25">
      <c r="A2577" s="37"/>
      <c r="B2577" s="37"/>
      <c r="C2577" s="37"/>
      <c r="D2577" s="37"/>
      <c r="E2577" s="37"/>
      <c r="F2577" s="37"/>
      <c r="G2577" s="37"/>
      <c r="H2577" s="37"/>
      <c r="I2577" s="37"/>
      <c r="J2577" s="37"/>
      <c r="K2577" s="37"/>
      <c r="L2577" s="37"/>
      <c r="M2577" s="37"/>
      <c r="N2577" s="37"/>
      <c r="O2577" s="37"/>
      <c r="P2577" s="37"/>
      <c r="Q2577" s="37"/>
      <c r="R2577" s="37"/>
      <c r="S2577" s="37"/>
      <c r="T2577" s="37"/>
      <c r="U2577" s="37"/>
      <c r="V2577" s="37"/>
      <c r="W2577" s="37"/>
      <c r="X2577" s="37"/>
    </row>
    <row r="2578" spans="1:24" ht="14.25">
      <c r="A2578" s="37"/>
      <c r="B2578" s="37"/>
      <c r="C2578" s="37"/>
      <c r="D2578" s="37"/>
      <c r="E2578" s="37"/>
      <c r="F2578" s="37"/>
      <c r="G2578" s="37"/>
      <c r="H2578" s="37"/>
      <c r="I2578" s="37"/>
      <c r="J2578" s="37"/>
      <c r="K2578" s="37"/>
      <c r="L2578" s="37"/>
      <c r="M2578" s="37"/>
      <c r="N2578" s="37"/>
      <c r="O2578" s="37"/>
      <c r="P2578" s="37"/>
      <c r="Q2578" s="37"/>
      <c r="R2578" s="37"/>
      <c r="S2578" s="37"/>
      <c r="T2578" s="37"/>
      <c r="U2578" s="37"/>
      <c r="V2578" s="37"/>
      <c r="W2578" s="37"/>
      <c r="X2578" s="37"/>
    </row>
    <row r="2579" spans="1:24" ht="14.25">
      <c r="A2579" s="37"/>
      <c r="B2579" s="37"/>
      <c r="C2579" s="37"/>
      <c r="D2579" s="37"/>
      <c r="E2579" s="37"/>
      <c r="F2579" s="37"/>
      <c r="G2579" s="37"/>
      <c r="H2579" s="37"/>
      <c r="I2579" s="37"/>
      <c r="J2579" s="37"/>
      <c r="K2579" s="37"/>
      <c r="L2579" s="37"/>
      <c r="M2579" s="37"/>
      <c r="N2579" s="37"/>
      <c r="O2579" s="37"/>
      <c r="P2579" s="37"/>
      <c r="Q2579" s="37"/>
      <c r="R2579" s="37"/>
      <c r="S2579" s="37"/>
      <c r="T2579" s="37"/>
      <c r="U2579" s="37"/>
      <c r="V2579" s="37"/>
      <c r="W2579" s="37"/>
      <c r="X2579" s="37"/>
    </row>
    <row r="2580" spans="1:24" ht="14.25">
      <c r="A2580" s="37"/>
      <c r="B2580" s="37"/>
      <c r="C2580" s="37"/>
      <c r="D2580" s="37"/>
      <c r="E2580" s="37"/>
      <c r="F2580" s="37"/>
      <c r="G2580" s="37"/>
      <c r="H2580" s="37"/>
      <c r="I2580" s="37"/>
      <c r="J2580" s="37"/>
      <c r="K2580" s="37"/>
      <c r="L2580" s="37"/>
      <c r="M2580" s="37"/>
      <c r="N2580" s="37"/>
      <c r="O2580" s="37"/>
      <c r="P2580" s="37"/>
      <c r="Q2580" s="37"/>
      <c r="R2580" s="37"/>
      <c r="S2580" s="37"/>
      <c r="T2580" s="37"/>
      <c r="U2580" s="37"/>
      <c r="V2580" s="37"/>
      <c r="W2580" s="37"/>
      <c r="X2580" s="37"/>
    </row>
    <row r="2581" spans="1:24" ht="14.25">
      <c r="A2581" s="37"/>
      <c r="B2581" s="37"/>
      <c r="C2581" s="37"/>
      <c r="D2581" s="37"/>
      <c r="E2581" s="37"/>
      <c r="F2581" s="37"/>
      <c r="G2581" s="37"/>
      <c r="H2581" s="37"/>
      <c r="I2581" s="37"/>
      <c r="J2581" s="37"/>
      <c r="K2581" s="37"/>
      <c r="L2581" s="37"/>
      <c r="M2581" s="37"/>
      <c r="N2581" s="37"/>
      <c r="O2581" s="37"/>
      <c r="P2581" s="37"/>
      <c r="Q2581" s="37"/>
      <c r="R2581" s="37"/>
      <c r="S2581" s="37"/>
      <c r="T2581" s="37"/>
      <c r="U2581" s="37"/>
      <c r="V2581" s="37"/>
      <c r="W2581" s="37"/>
      <c r="X2581" s="37"/>
    </row>
    <row r="2582" spans="1:24" ht="14.25">
      <c r="A2582" s="37"/>
      <c r="B2582" s="37"/>
      <c r="C2582" s="37"/>
      <c r="D2582" s="37"/>
      <c r="E2582" s="37"/>
      <c r="F2582" s="37"/>
      <c r="G2582" s="37"/>
      <c r="H2582" s="37"/>
      <c r="I2582" s="37"/>
      <c r="J2582" s="37"/>
      <c r="K2582" s="37"/>
      <c r="L2582" s="37"/>
      <c r="M2582" s="37"/>
      <c r="N2582" s="37"/>
      <c r="O2582" s="37"/>
      <c r="P2582" s="37"/>
      <c r="Q2582" s="37"/>
      <c r="R2582" s="37"/>
      <c r="S2582" s="37"/>
      <c r="T2582" s="37"/>
      <c r="U2582" s="37"/>
      <c r="V2582" s="37"/>
      <c r="W2582" s="37"/>
      <c r="X2582" s="37"/>
    </row>
    <row r="2583" spans="1:24" ht="14.25">
      <c r="A2583" s="37"/>
      <c r="B2583" s="37"/>
      <c r="C2583" s="37"/>
      <c r="D2583" s="37"/>
      <c r="E2583" s="37"/>
      <c r="F2583" s="37"/>
      <c r="G2583" s="37"/>
      <c r="H2583" s="37"/>
      <c r="I2583" s="37"/>
      <c r="J2583" s="37"/>
      <c r="K2583" s="37"/>
      <c r="L2583" s="37"/>
      <c r="M2583" s="37"/>
      <c r="N2583" s="37"/>
      <c r="O2583" s="37"/>
      <c r="P2583" s="37"/>
      <c r="Q2583" s="37"/>
      <c r="R2583" s="37"/>
      <c r="S2583" s="37"/>
      <c r="T2583" s="37"/>
      <c r="U2583" s="37"/>
      <c r="V2583" s="37"/>
      <c r="W2583" s="37"/>
      <c r="X2583" s="37"/>
    </row>
    <row r="2584" spans="1:24" ht="14.25">
      <c r="A2584" s="37"/>
      <c r="B2584" s="37"/>
      <c r="C2584" s="37"/>
      <c r="D2584" s="37"/>
      <c r="E2584" s="37"/>
      <c r="F2584" s="37"/>
      <c r="G2584" s="37"/>
      <c r="H2584" s="37"/>
      <c r="I2584" s="37"/>
      <c r="J2584" s="37"/>
      <c r="K2584" s="37"/>
      <c r="L2584" s="37"/>
      <c r="M2584" s="37"/>
      <c r="N2584" s="37"/>
      <c r="O2584" s="37"/>
      <c r="P2584" s="37"/>
      <c r="Q2584" s="37"/>
      <c r="R2584" s="37"/>
      <c r="S2584" s="37"/>
      <c r="T2584" s="37"/>
      <c r="U2584" s="37"/>
      <c r="V2584" s="37"/>
      <c r="W2584" s="37"/>
      <c r="X2584" s="37"/>
    </row>
    <row r="2585" spans="1:24" ht="14.25">
      <c r="A2585" s="37"/>
      <c r="B2585" s="37"/>
      <c r="C2585" s="37"/>
      <c r="D2585" s="37"/>
      <c r="E2585" s="37"/>
      <c r="F2585" s="37"/>
      <c r="G2585" s="37"/>
      <c r="H2585" s="37"/>
      <c r="I2585" s="37"/>
      <c r="J2585" s="37"/>
      <c r="K2585" s="37"/>
      <c r="L2585" s="37"/>
      <c r="M2585" s="37"/>
      <c r="N2585" s="37"/>
      <c r="O2585" s="37"/>
      <c r="P2585" s="37"/>
      <c r="Q2585" s="37"/>
      <c r="R2585" s="37"/>
      <c r="S2585" s="37"/>
      <c r="T2585" s="37"/>
      <c r="U2585" s="37"/>
      <c r="V2585" s="37"/>
      <c r="W2585" s="37"/>
      <c r="X2585" s="37"/>
    </row>
    <row r="2586" spans="1:24" ht="14.25">
      <c r="A2586" s="37"/>
      <c r="B2586" s="37"/>
      <c r="C2586" s="37"/>
      <c r="D2586" s="37"/>
      <c r="E2586" s="37"/>
      <c r="F2586" s="37"/>
      <c r="G2586" s="37"/>
      <c r="H2586" s="37"/>
      <c r="I2586" s="37"/>
      <c r="J2586" s="37"/>
      <c r="K2586" s="37"/>
      <c r="L2586" s="37"/>
      <c r="M2586" s="37"/>
      <c r="N2586" s="37"/>
      <c r="O2586" s="37"/>
      <c r="P2586" s="37"/>
      <c r="Q2586" s="37"/>
      <c r="R2586" s="37"/>
      <c r="S2586" s="37"/>
      <c r="T2586" s="37"/>
      <c r="U2586" s="37"/>
      <c r="V2586" s="37"/>
      <c r="W2586" s="37"/>
      <c r="X2586" s="37"/>
    </row>
    <row r="2587" spans="1:24" ht="14.25">
      <c r="A2587" s="37"/>
      <c r="B2587" s="37"/>
      <c r="C2587" s="37"/>
      <c r="D2587" s="37"/>
      <c r="E2587" s="37"/>
      <c r="F2587" s="37"/>
      <c r="G2587" s="37"/>
      <c r="H2587" s="37"/>
      <c r="I2587" s="37"/>
      <c r="J2587" s="37"/>
      <c r="K2587" s="37"/>
      <c r="L2587" s="37"/>
      <c r="M2587" s="37"/>
      <c r="N2587" s="37"/>
      <c r="O2587" s="37"/>
      <c r="P2587" s="37"/>
      <c r="Q2587" s="37"/>
      <c r="R2587" s="37"/>
      <c r="S2587" s="37"/>
      <c r="T2587" s="37"/>
      <c r="U2587" s="37"/>
      <c r="V2587" s="37"/>
      <c r="W2587" s="37"/>
      <c r="X2587" s="37"/>
    </row>
    <row r="2588" spans="1:24" ht="14.25">
      <c r="A2588" s="37"/>
      <c r="B2588" s="37"/>
      <c r="C2588" s="37"/>
      <c r="D2588" s="37"/>
      <c r="E2588" s="37"/>
      <c r="F2588" s="37"/>
      <c r="G2588" s="37"/>
      <c r="H2588" s="37"/>
      <c r="I2588" s="37"/>
      <c r="J2588" s="37"/>
      <c r="K2588" s="37"/>
      <c r="L2588" s="37"/>
      <c r="M2588" s="37"/>
      <c r="N2588" s="37"/>
      <c r="O2588" s="37"/>
      <c r="P2588" s="37"/>
      <c r="Q2588" s="37"/>
      <c r="R2588" s="37"/>
      <c r="S2588" s="37"/>
      <c r="T2588" s="37"/>
      <c r="U2588" s="37"/>
      <c r="V2588" s="37"/>
      <c r="W2588" s="37"/>
      <c r="X2588" s="37"/>
    </row>
    <row r="2589" spans="1:24" ht="14.25">
      <c r="A2589" s="37"/>
      <c r="B2589" s="37"/>
      <c r="C2589" s="37"/>
      <c r="D2589" s="37"/>
      <c r="E2589" s="37"/>
      <c r="F2589" s="37"/>
      <c r="G2589" s="37"/>
      <c r="H2589" s="37"/>
      <c r="I2589" s="37"/>
      <c r="J2589" s="37"/>
      <c r="K2589" s="37"/>
      <c r="L2589" s="37"/>
      <c r="M2589" s="37"/>
      <c r="N2589" s="37"/>
      <c r="O2589" s="37"/>
      <c r="P2589" s="37"/>
      <c r="Q2589" s="37"/>
      <c r="R2589" s="37"/>
      <c r="S2589" s="37"/>
      <c r="T2589" s="37"/>
      <c r="U2589" s="37"/>
      <c r="V2589" s="37"/>
      <c r="W2589" s="37"/>
      <c r="X2589" s="37"/>
    </row>
    <row r="2590" spans="1:24" ht="14.25">
      <c r="A2590" s="37"/>
      <c r="B2590" s="37"/>
      <c r="C2590" s="37"/>
      <c r="D2590" s="37"/>
      <c r="E2590" s="37"/>
      <c r="F2590" s="37"/>
      <c r="G2590" s="37"/>
      <c r="H2590" s="37"/>
      <c r="I2590" s="37"/>
      <c r="J2590" s="37"/>
      <c r="K2590" s="37"/>
      <c r="L2590" s="37"/>
      <c r="M2590" s="37"/>
      <c r="N2590" s="37"/>
      <c r="O2590" s="37"/>
      <c r="P2590" s="37"/>
      <c r="Q2590" s="37"/>
      <c r="R2590" s="37"/>
      <c r="S2590" s="37"/>
      <c r="T2590" s="37"/>
      <c r="U2590" s="37"/>
      <c r="V2590" s="37"/>
      <c r="W2590" s="37"/>
      <c r="X2590" s="37"/>
    </row>
    <row r="2591" spans="1:24" ht="14.25">
      <c r="A2591" s="37"/>
      <c r="B2591" s="37"/>
      <c r="C2591" s="37"/>
      <c r="D2591" s="37"/>
      <c r="E2591" s="37"/>
      <c r="F2591" s="37"/>
      <c r="G2591" s="37"/>
      <c r="H2591" s="37"/>
      <c r="I2591" s="37"/>
      <c r="J2591" s="37"/>
      <c r="K2591" s="37"/>
      <c r="L2591" s="37"/>
      <c r="M2591" s="37"/>
      <c r="N2591" s="37"/>
      <c r="O2591" s="37"/>
      <c r="P2591" s="37"/>
      <c r="Q2591" s="37"/>
      <c r="R2591" s="37"/>
      <c r="S2591" s="37"/>
      <c r="T2591" s="37"/>
      <c r="U2591" s="37"/>
      <c r="V2591" s="37"/>
      <c r="W2591" s="37"/>
      <c r="X2591" s="37"/>
    </row>
    <row r="2592" spans="1:24" ht="14.25">
      <c r="A2592" s="37"/>
      <c r="B2592" s="37"/>
      <c r="C2592" s="37"/>
      <c r="D2592" s="37"/>
      <c r="E2592" s="37"/>
      <c r="F2592" s="37"/>
      <c r="G2592" s="37"/>
      <c r="H2592" s="37"/>
      <c r="I2592" s="37"/>
      <c r="J2592" s="37"/>
      <c r="K2592" s="37"/>
      <c r="L2592" s="37"/>
      <c r="M2592" s="37"/>
      <c r="N2592" s="37"/>
      <c r="O2592" s="37"/>
      <c r="P2592" s="37"/>
      <c r="Q2592" s="37"/>
      <c r="R2592" s="37"/>
      <c r="S2592" s="37"/>
      <c r="T2592" s="37"/>
      <c r="U2592" s="37"/>
      <c r="V2592" s="37"/>
      <c r="W2592" s="37"/>
      <c r="X2592" s="37"/>
    </row>
    <row r="2593" spans="1:24" ht="14.25">
      <c r="A2593" s="37"/>
      <c r="B2593" s="37"/>
      <c r="C2593" s="37"/>
      <c r="D2593" s="37"/>
      <c r="E2593" s="37"/>
      <c r="F2593" s="37"/>
      <c r="G2593" s="37"/>
      <c r="H2593" s="37"/>
      <c r="I2593" s="37"/>
      <c r="J2593" s="37"/>
      <c r="K2593" s="37"/>
      <c r="L2593" s="37"/>
      <c r="M2593" s="37"/>
      <c r="N2593" s="37"/>
      <c r="O2593" s="37"/>
      <c r="P2593" s="37"/>
      <c r="Q2593" s="37"/>
      <c r="R2593" s="37"/>
      <c r="S2593" s="37"/>
      <c r="T2593" s="37"/>
      <c r="U2593" s="37"/>
      <c r="V2593" s="37"/>
      <c r="W2593" s="37"/>
      <c r="X2593" s="37"/>
    </row>
    <row r="2594" spans="1:24" ht="14.25">
      <c r="A2594" s="37"/>
      <c r="B2594" s="37"/>
      <c r="C2594" s="37"/>
      <c r="D2594" s="37"/>
      <c r="E2594" s="37"/>
      <c r="F2594" s="37"/>
      <c r="G2594" s="37"/>
      <c r="H2594" s="37"/>
      <c r="I2594" s="37"/>
      <c r="J2594" s="37"/>
      <c r="K2594" s="37"/>
      <c r="L2594" s="37"/>
      <c r="M2594" s="37"/>
      <c r="N2594" s="37"/>
      <c r="O2594" s="37"/>
      <c r="P2594" s="37"/>
      <c r="Q2594" s="37"/>
      <c r="R2594" s="37"/>
      <c r="S2594" s="37"/>
      <c r="T2594" s="37"/>
      <c r="U2594" s="37"/>
      <c r="V2594" s="37"/>
      <c r="W2594" s="37"/>
      <c r="X2594" s="37"/>
    </row>
    <row r="2595" spans="1:24" ht="14.25">
      <c r="A2595" s="37"/>
      <c r="B2595" s="37"/>
      <c r="C2595" s="37"/>
      <c r="D2595" s="37"/>
      <c r="E2595" s="37"/>
      <c r="F2595" s="37"/>
      <c r="G2595" s="37"/>
      <c r="H2595" s="37"/>
      <c r="I2595" s="37"/>
      <c r="J2595" s="37"/>
      <c r="K2595" s="37"/>
      <c r="L2595" s="37"/>
      <c r="M2595" s="37"/>
      <c r="N2595" s="37"/>
      <c r="O2595" s="37"/>
      <c r="P2595" s="37"/>
      <c r="Q2595" s="37"/>
      <c r="R2595" s="37"/>
      <c r="S2595" s="37"/>
      <c r="T2595" s="37"/>
      <c r="U2595" s="37"/>
      <c r="V2595" s="37"/>
      <c r="W2595" s="37"/>
      <c r="X2595" s="37"/>
    </row>
    <row r="2596" spans="1:24" ht="14.25">
      <c r="A2596" s="37"/>
      <c r="B2596" s="37"/>
      <c r="C2596" s="37"/>
      <c r="D2596" s="37"/>
      <c r="E2596" s="37"/>
      <c r="F2596" s="37"/>
      <c r="G2596" s="37"/>
      <c r="H2596" s="37"/>
      <c r="I2596" s="37"/>
      <c r="J2596" s="37"/>
      <c r="K2596" s="37"/>
      <c r="L2596" s="37"/>
      <c r="M2596" s="37"/>
      <c r="N2596" s="37"/>
      <c r="O2596" s="37"/>
      <c r="P2596" s="37"/>
      <c r="Q2596" s="37"/>
      <c r="R2596" s="37"/>
      <c r="S2596" s="37"/>
      <c r="T2596" s="37"/>
      <c r="U2596" s="37"/>
      <c r="V2596" s="37"/>
      <c r="W2596" s="37"/>
      <c r="X2596" s="37"/>
    </row>
    <row r="2597" spans="1:24" ht="14.25">
      <c r="A2597" s="37"/>
      <c r="B2597" s="37"/>
      <c r="C2597" s="37"/>
      <c r="D2597" s="37"/>
      <c r="E2597" s="37"/>
      <c r="F2597" s="37"/>
      <c r="G2597" s="37"/>
      <c r="H2597" s="37"/>
      <c r="I2597" s="37"/>
      <c r="J2597" s="37"/>
      <c r="K2597" s="37"/>
      <c r="L2597" s="37"/>
      <c r="M2597" s="37"/>
      <c r="N2597" s="37"/>
      <c r="O2597" s="37"/>
      <c r="P2597" s="37"/>
      <c r="Q2597" s="37"/>
      <c r="R2597" s="37"/>
      <c r="S2597" s="37"/>
      <c r="T2597" s="37"/>
      <c r="U2597" s="37"/>
      <c r="V2597" s="37"/>
      <c r="W2597" s="37"/>
      <c r="X2597" s="37"/>
    </row>
    <row r="2598" spans="1:24" ht="14.25">
      <c r="A2598" s="37"/>
      <c r="B2598" s="37"/>
      <c r="C2598" s="37"/>
      <c r="D2598" s="37"/>
      <c r="E2598" s="37"/>
      <c r="F2598" s="37"/>
      <c r="G2598" s="37"/>
      <c r="H2598" s="37"/>
      <c r="I2598" s="37"/>
      <c r="J2598" s="37"/>
      <c r="K2598" s="37"/>
      <c r="L2598" s="37"/>
      <c r="M2598" s="37"/>
      <c r="N2598" s="37"/>
      <c r="O2598" s="37"/>
      <c r="P2598" s="37"/>
      <c r="Q2598" s="37"/>
      <c r="R2598" s="37"/>
      <c r="S2598" s="37"/>
      <c r="T2598" s="37"/>
      <c r="U2598" s="37"/>
      <c r="V2598" s="37"/>
      <c r="W2598" s="37"/>
      <c r="X2598" s="37"/>
    </row>
    <row r="2599" spans="1:24" ht="14.25">
      <c r="A2599" s="37"/>
      <c r="B2599" s="37"/>
      <c r="C2599" s="37"/>
      <c r="D2599" s="37"/>
      <c r="E2599" s="37"/>
      <c r="F2599" s="37"/>
      <c r="G2599" s="37"/>
      <c r="H2599" s="37"/>
      <c r="I2599" s="37"/>
      <c r="J2599" s="37"/>
      <c r="K2599" s="37"/>
      <c r="L2599" s="37"/>
      <c r="M2599" s="37"/>
      <c r="N2599" s="37"/>
      <c r="O2599" s="37"/>
      <c r="P2599" s="37"/>
      <c r="Q2599" s="37"/>
      <c r="R2599" s="37"/>
      <c r="S2599" s="37"/>
      <c r="T2599" s="37"/>
      <c r="U2599" s="37"/>
      <c r="V2599" s="37"/>
      <c r="W2599" s="37"/>
      <c r="X2599" s="37"/>
    </row>
    <row r="2600" spans="1:24" ht="14.25">
      <c r="A2600" s="37"/>
      <c r="B2600" s="37"/>
      <c r="C2600" s="37"/>
      <c r="D2600" s="37"/>
      <c r="E2600" s="37"/>
      <c r="F2600" s="37"/>
      <c r="G2600" s="37"/>
      <c r="H2600" s="37"/>
      <c r="I2600" s="37"/>
      <c r="J2600" s="37"/>
      <c r="K2600" s="37"/>
      <c r="L2600" s="37"/>
      <c r="M2600" s="37"/>
      <c r="N2600" s="37"/>
      <c r="O2600" s="37"/>
      <c r="P2600" s="37"/>
      <c r="Q2600" s="37"/>
      <c r="R2600" s="37"/>
      <c r="S2600" s="37"/>
      <c r="T2600" s="37"/>
      <c r="U2600" s="37"/>
      <c r="V2600" s="37"/>
      <c r="W2600" s="37"/>
      <c r="X2600" s="37"/>
    </row>
    <row r="2601" spans="1:24" ht="14.25">
      <c r="A2601" s="37"/>
      <c r="B2601" s="37"/>
      <c r="C2601" s="37"/>
      <c r="D2601" s="37"/>
      <c r="E2601" s="37"/>
      <c r="F2601" s="37"/>
      <c r="G2601" s="37"/>
      <c r="H2601" s="37"/>
      <c r="I2601" s="37"/>
      <c r="J2601" s="37"/>
      <c r="K2601" s="37"/>
      <c r="L2601" s="37"/>
      <c r="M2601" s="37"/>
      <c r="N2601" s="37"/>
      <c r="O2601" s="37"/>
      <c r="P2601" s="37"/>
      <c r="Q2601" s="37"/>
      <c r="R2601" s="37"/>
      <c r="S2601" s="37"/>
      <c r="T2601" s="37"/>
      <c r="U2601" s="37"/>
      <c r="V2601" s="37"/>
      <c r="W2601" s="37"/>
      <c r="X2601" s="37"/>
    </row>
    <row r="2602" spans="1:24" ht="14.25">
      <c r="A2602" s="37"/>
      <c r="B2602" s="37"/>
      <c r="C2602" s="37"/>
      <c r="D2602" s="37"/>
      <c r="E2602" s="37"/>
      <c r="F2602" s="37"/>
      <c r="G2602" s="37"/>
      <c r="H2602" s="37"/>
      <c r="I2602" s="37"/>
      <c r="J2602" s="37"/>
      <c r="K2602" s="37"/>
      <c r="L2602" s="37"/>
      <c r="M2602" s="37"/>
      <c r="N2602" s="37"/>
      <c r="O2602" s="37"/>
      <c r="P2602" s="37"/>
      <c r="Q2602" s="37"/>
      <c r="R2602" s="37"/>
      <c r="S2602" s="37"/>
      <c r="T2602" s="37"/>
      <c r="U2602" s="37"/>
      <c r="V2602" s="37"/>
      <c r="W2602" s="37"/>
      <c r="X2602" s="37"/>
    </row>
    <row r="2603" spans="1:24" ht="14.25">
      <c r="A2603" s="37"/>
      <c r="B2603" s="37"/>
      <c r="C2603" s="37"/>
      <c r="D2603" s="37"/>
      <c r="E2603" s="37"/>
      <c r="F2603" s="37"/>
      <c r="G2603" s="37"/>
      <c r="H2603" s="37"/>
      <c r="I2603" s="37"/>
      <c r="J2603" s="37"/>
      <c r="K2603" s="37"/>
      <c r="L2603" s="37"/>
      <c r="M2603" s="37"/>
      <c r="N2603" s="37"/>
      <c r="O2603" s="37"/>
      <c r="P2603" s="37"/>
      <c r="Q2603" s="37"/>
      <c r="R2603" s="37"/>
      <c r="S2603" s="37"/>
      <c r="T2603" s="37"/>
      <c r="U2603" s="37"/>
      <c r="V2603" s="37"/>
      <c r="W2603" s="37"/>
      <c r="X2603" s="37"/>
    </row>
    <row r="2604" spans="1:24" ht="14.25">
      <c r="A2604" s="37"/>
      <c r="B2604" s="37"/>
      <c r="C2604" s="37"/>
      <c r="D2604" s="37"/>
      <c r="E2604" s="37"/>
      <c r="F2604" s="37"/>
      <c r="G2604" s="37"/>
      <c r="H2604" s="37"/>
      <c r="I2604" s="37"/>
      <c r="J2604" s="37"/>
      <c r="K2604" s="37"/>
      <c r="L2604" s="37"/>
      <c r="M2604" s="37"/>
      <c r="N2604" s="37"/>
      <c r="O2604" s="37"/>
      <c r="P2604" s="37"/>
      <c r="Q2604" s="37"/>
      <c r="R2604" s="37"/>
      <c r="S2604" s="37"/>
      <c r="T2604" s="37"/>
      <c r="U2604" s="37"/>
      <c r="V2604" s="37"/>
      <c r="W2604" s="37"/>
      <c r="X2604" s="37"/>
    </row>
    <row r="2605" spans="1:24" ht="14.25">
      <c r="A2605" s="37"/>
      <c r="B2605" s="37"/>
      <c r="C2605" s="37"/>
      <c r="D2605" s="37"/>
      <c r="E2605" s="37"/>
      <c r="F2605" s="37"/>
      <c r="G2605" s="37"/>
      <c r="H2605" s="37"/>
      <c r="I2605" s="37"/>
      <c r="J2605" s="37"/>
      <c r="K2605" s="37"/>
      <c r="L2605" s="37"/>
      <c r="M2605" s="37"/>
      <c r="N2605" s="37"/>
      <c r="O2605" s="37"/>
      <c r="P2605" s="37"/>
      <c r="Q2605" s="37"/>
      <c r="R2605" s="37"/>
      <c r="S2605" s="37"/>
      <c r="T2605" s="37"/>
      <c r="U2605" s="37"/>
      <c r="V2605" s="37"/>
      <c r="W2605" s="37"/>
      <c r="X2605" s="37"/>
    </row>
    <row r="2606" spans="1:24" ht="14.25">
      <c r="A2606" s="37"/>
      <c r="B2606" s="37"/>
      <c r="C2606" s="37"/>
      <c r="D2606" s="37"/>
      <c r="E2606" s="37"/>
      <c r="F2606" s="37"/>
      <c r="G2606" s="37"/>
      <c r="H2606" s="37"/>
      <c r="I2606" s="37"/>
      <c r="J2606" s="37"/>
      <c r="K2606" s="37"/>
      <c r="L2606" s="37"/>
      <c r="M2606" s="37"/>
      <c r="N2606" s="37"/>
      <c r="O2606" s="37"/>
      <c r="P2606" s="37"/>
      <c r="Q2606" s="37"/>
      <c r="R2606" s="37"/>
      <c r="S2606" s="37"/>
      <c r="T2606" s="37"/>
      <c r="U2606" s="37"/>
      <c r="V2606" s="37"/>
      <c r="W2606" s="37"/>
      <c r="X2606" s="37"/>
    </row>
    <row r="2607" spans="1:24" ht="14.25">
      <c r="A2607" s="37"/>
      <c r="B2607" s="37"/>
      <c r="C2607" s="37"/>
      <c r="D2607" s="37"/>
      <c r="E2607" s="37"/>
      <c r="F2607" s="37"/>
      <c r="G2607" s="37"/>
      <c r="H2607" s="37"/>
      <c r="I2607" s="37"/>
      <c r="J2607" s="37"/>
      <c r="K2607" s="37"/>
      <c r="L2607" s="37"/>
      <c r="M2607" s="37"/>
      <c r="N2607" s="37"/>
      <c r="O2607" s="37"/>
      <c r="P2607" s="37"/>
      <c r="Q2607" s="37"/>
      <c r="R2607" s="37"/>
      <c r="S2607" s="37"/>
      <c r="T2607" s="37"/>
      <c r="U2607" s="37"/>
      <c r="V2607" s="37"/>
      <c r="W2607" s="37"/>
      <c r="X2607" s="37"/>
    </row>
    <row r="2608" spans="1:24" ht="14.25">
      <c r="A2608" s="37"/>
      <c r="B2608" s="37"/>
      <c r="C2608" s="37"/>
      <c r="D2608" s="37"/>
      <c r="E2608" s="37"/>
      <c r="F2608" s="37"/>
      <c r="G2608" s="37"/>
      <c r="H2608" s="37"/>
      <c r="I2608" s="37"/>
      <c r="J2608" s="37"/>
      <c r="K2608" s="37"/>
      <c r="L2608" s="37"/>
      <c r="M2608" s="37"/>
      <c r="N2608" s="37"/>
      <c r="O2608" s="37"/>
      <c r="P2608" s="37"/>
      <c r="Q2608" s="37"/>
      <c r="R2608" s="37"/>
      <c r="S2608" s="37"/>
      <c r="T2608" s="37"/>
      <c r="U2608" s="37"/>
      <c r="V2608" s="37"/>
      <c r="W2608" s="37"/>
      <c r="X2608" s="37"/>
    </row>
    <row r="2609" spans="1:24" ht="14.25">
      <c r="A2609" s="37"/>
      <c r="B2609" s="37"/>
      <c r="C2609" s="37"/>
      <c r="D2609" s="37"/>
      <c r="E2609" s="37"/>
      <c r="F2609" s="37"/>
      <c r="G2609" s="37"/>
      <c r="H2609" s="37"/>
      <c r="I2609" s="37"/>
      <c r="J2609" s="37"/>
      <c r="K2609" s="37"/>
      <c r="L2609" s="37"/>
      <c r="M2609" s="37"/>
      <c r="N2609" s="37"/>
      <c r="O2609" s="37"/>
      <c r="P2609" s="37"/>
      <c r="Q2609" s="37"/>
      <c r="R2609" s="37"/>
      <c r="S2609" s="37"/>
      <c r="T2609" s="37"/>
      <c r="U2609" s="37"/>
      <c r="V2609" s="37"/>
      <c r="W2609" s="37"/>
      <c r="X2609" s="37"/>
    </row>
    <row r="2610" spans="1:24" ht="14.25">
      <c r="A2610" s="37"/>
      <c r="B2610" s="37"/>
      <c r="C2610" s="37"/>
      <c r="D2610" s="37"/>
      <c r="E2610" s="37"/>
      <c r="F2610" s="37"/>
      <c r="G2610" s="37"/>
      <c r="H2610" s="37"/>
      <c r="I2610" s="37"/>
      <c r="J2610" s="37"/>
      <c r="K2610" s="37"/>
      <c r="L2610" s="37"/>
      <c r="M2610" s="37"/>
      <c r="N2610" s="37"/>
      <c r="O2610" s="37"/>
      <c r="P2610" s="37"/>
      <c r="Q2610" s="37"/>
      <c r="R2610" s="37"/>
      <c r="S2610" s="37"/>
      <c r="T2610" s="37"/>
      <c r="U2610" s="37"/>
      <c r="V2610" s="37"/>
      <c r="W2610" s="37"/>
      <c r="X2610" s="37"/>
    </row>
    <row r="2611" spans="1:24" ht="14.25">
      <c r="A2611" s="37"/>
      <c r="B2611" s="37"/>
      <c r="C2611" s="37"/>
      <c r="D2611" s="37"/>
      <c r="E2611" s="37"/>
      <c r="F2611" s="37"/>
      <c r="G2611" s="37"/>
      <c r="H2611" s="37"/>
      <c r="I2611" s="37"/>
      <c r="J2611" s="37"/>
      <c r="K2611" s="37"/>
      <c r="L2611" s="37"/>
      <c r="M2611" s="37"/>
      <c r="N2611" s="37"/>
      <c r="O2611" s="37"/>
      <c r="P2611" s="37"/>
      <c r="Q2611" s="37"/>
      <c r="R2611" s="37"/>
      <c r="S2611" s="37"/>
      <c r="T2611" s="37"/>
      <c r="U2611" s="37"/>
      <c r="V2611" s="37"/>
      <c r="W2611" s="37"/>
      <c r="X2611" s="37"/>
    </row>
    <row r="2612" spans="1:24" ht="14.25">
      <c r="A2612" s="37"/>
      <c r="B2612" s="37"/>
      <c r="C2612" s="37"/>
      <c r="D2612" s="37"/>
      <c r="E2612" s="37"/>
      <c r="F2612" s="37"/>
      <c r="G2612" s="37"/>
      <c r="H2612" s="37"/>
      <c r="I2612" s="37"/>
      <c r="J2612" s="37"/>
      <c r="K2612" s="37"/>
      <c r="L2612" s="37"/>
      <c r="M2612" s="37"/>
      <c r="N2612" s="37"/>
      <c r="O2612" s="37"/>
      <c r="P2612" s="37"/>
      <c r="Q2612" s="37"/>
      <c r="R2612" s="37"/>
      <c r="S2612" s="37"/>
      <c r="T2612" s="37"/>
      <c r="U2612" s="37"/>
      <c r="V2612" s="37"/>
      <c r="W2612" s="37"/>
      <c r="X2612" s="37"/>
    </row>
    <row r="2613" spans="1:24" ht="14.25">
      <c r="A2613" s="37"/>
      <c r="B2613" s="37"/>
      <c r="C2613" s="37"/>
      <c r="D2613" s="37"/>
      <c r="E2613" s="37"/>
      <c r="F2613" s="37"/>
      <c r="G2613" s="37"/>
      <c r="H2613" s="37"/>
      <c r="I2613" s="37"/>
      <c r="J2613" s="37"/>
      <c r="K2613" s="37"/>
      <c r="L2613" s="37"/>
      <c r="M2613" s="37"/>
      <c r="N2613" s="37"/>
      <c r="O2613" s="37"/>
      <c r="P2613" s="37"/>
      <c r="Q2613" s="37"/>
      <c r="R2613" s="37"/>
      <c r="S2613" s="37"/>
      <c r="T2613" s="37"/>
      <c r="U2613" s="37"/>
      <c r="V2613" s="37"/>
      <c r="W2613" s="37"/>
      <c r="X2613" s="37"/>
    </row>
    <row r="2614" spans="1:24" ht="14.25">
      <c r="A2614" s="37"/>
      <c r="B2614" s="37"/>
      <c r="C2614" s="37"/>
      <c r="D2614" s="37"/>
      <c r="E2614" s="37"/>
      <c r="F2614" s="37"/>
      <c r="G2614" s="37"/>
      <c r="H2614" s="37"/>
      <c r="I2614" s="37"/>
      <c r="J2614" s="37"/>
      <c r="K2614" s="37"/>
      <c r="L2614" s="37"/>
      <c r="M2614" s="37"/>
      <c r="N2614" s="37"/>
      <c r="O2614" s="37"/>
      <c r="P2614" s="37"/>
      <c r="Q2614" s="37"/>
      <c r="R2614" s="37"/>
      <c r="S2614" s="37"/>
      <c r="T2614" s="37"/>
      <c r="U2614" s="37"/>
      <c r="V2614" s="37"/>
      <c r="W2614" s="37"/>
      <c r="X2614" s="37"/>
    </row>
    <row r="2615" spans="1:24" ht="14.25">
      <c r="A2615" s="37"/>
      <c r="B2615" s="37"/>
      <c r="C2615" s="37"/>
      <c r="D2615" s="37"/>
      <c r="E2615" s="37"/>
      <c r="F2615" s="37"/>
      <c r="G2615" s="37"/>
      <c r="H2615" s="37"/>
      <c r="I2615" s="37"/>
      <c r="J2615" s="37"/>
      <c r="K2615" s="37"/>
      <c r="L2615" s="37"/>
      <c r="M2615" s="37"/>
      <c r="N2615" s="37"/>
      <c r="O2615" s="37"/>
      <c r="P2615" s="37"/>
      <c r="Q2615" s="37"/>
      <c r="R2615" s="37"/>
      <c r="S2615" s="37"/>
      <c r="T2615" s="37"/>
      <c r="U2615" s="37"/>
      <c r="V2615" s="37"/>
      <c r="W2615" s="37"/>
      <c r="X2615" s="37"/>
    </row>
    <row r="2616" spans="1:24" ht="14.25">
      <c r="A2616" s="37"/>
      <c r="B2616" s="37"/>
      <c r="C2616" s="37"/>
      <c r="D2616" s="37"/>
      <c r="E2616" s="37"/>
      <c r="F2616" s="37"/>
      <c r="G2616" s="37"/>
      <c r="H2616" s="37"/>
      <c r="I2616" s="37"/>
      <c r="J2616" s="37"/>
      <c r="K2616" s="37"/>
      <c r="L2616" s="37"/>
      <c r="M2616" s="37"/>
      <c r="N2616" s="37"/>
      <c r="O2616" s="37"/>
      <c r="P2616" s="37"/>
      <c r="Q2616" s="37"/>
      <c r="R2616" s="37"/>
      <c r="S2616" s="37"/>
      <c r="T2616" s="37"/>
      <c r="U2616" s="37"/>
      <c r="V2616" s="37"/>
      <c r="W2616" s="37"/>
      <c r="X2616" s="37"/>
    </row>
    <row r="2617" spans="1:24" ht="14.25">
      <c r="A2617" s="37"/>
      <c r="B2617" s="37"/>
      <c r="C2617" s="37"/>
      <c r="D2617" s="37"/>
      <c r="E2617" s="37"/>
      <c r="F2617" s="37"/>
      <c r="G2617" s="37"/>
      <c r="H2617" s="37"/>
      <c r="I2617" s="37"/>
      <c r="J2617" s="37"/>
      <c r="K2617" s="37"/>
      <c r="L2617" s="37"/>
      <c r="M2617" s="37"/>
      <c r="N2617" s="37"/>
      <c r="O2617" s="37"/>
      <c r="P2617" s="37"/>
      <c r="Q2617" s="37"/>
      <c r="R2617" s="37"/>
      <c r="S2617" s="37"/>
      <c r="T2617" s="37"/>
      <c r="U2617" s="37"/>
      <c r="V2617" s="37"/>
      <c r="W2617" s="37"/>
      <c r="X2617" s="37"/>
    </row>
    <row r="2618" spans="1:24" ht="14.25">
      <c r="A2618" s="37"/>
      <c r="B2618" s="37"/>
      <c r="C2618" s="37"/>
      <c r="D2618" s="37"/>
      <c r="E2618" s="37"/>
      <c r="F2618" s="37"/>
      <c r="G2618" s="37"/>
      <c r="H2618" s="37"/>
      <c r="I2618" s="37"/>
      <c r="J2618" s="37"/>
      <c r="K2618" s="37"/>
      <c r="L2618" s="37"/>
      <c r="M2618" s="37"/>
      <c r="N2618" s="37"/>
      <c r="O2618" s="37"/>
      <c r="P2618" s="37"/>
      <c r="Q2618" s="37"/>
      <c r="R2618" s="37"/>
      <c r="S2618" s="37"/>
      <c r="T2618" s="37"/>
      <c r="U2618" s="37"/>
      <c r="V2618" s="37"/>
      <c r="W2618" s="37"/>
      <c r="X2618" s="37"/>
    </row>
    <row r="2619" spans="1:24" ht="14.25">
      <c r="A2619" s="37"/>
      <c r="B2619" s="37"/>
      <c r="C2619" s="37"/>
      <c r="D2619" s="37"/>
      <c r="E2619" s="37"/>
      <c r="F2619" s="37"/>
      <c r="G2619" s="37"/>
      <c r="H2619" s="37"/>
      <c r="I2619" s="37"/>
      <c r="J2619" s="37"/>
      <c r="K2619" s="37"/>
      <c r="L2619" s="37"/>
      <c r="M2619" s="37"/>
      <c r="N2619" s="37"/>
      <c r="O2619" s="37"/>
      <c r="P2619" s="37"/>
      <c r="Q2619" s="37"/>
      <c r="R2619" s="37"/>
      <c r="S2619" s="37"/>
      <c r="T2619" s="37"/>
      <c r="U2619" s="37"/>
      <c r="V2619" s="37"/>
      <c r="W2619" s="37"/>
      <c r="X2619" s="37"/>
    </row>
    <row r="2620" spans="1:24" ht="14.25">
      <c r="A2620" s="37"/>
      <c r="B2620" s="37"/>
      <c r="C2620" s="37"/>
      <c r="D2620" s="37"/>
      <c r="E2620" s="37"/>
      <c r="F2620" s="37"/>
      <c r="G2620" s="37"/>
      <c r="H2620" s="37"/>
      <c r="I2620" s="37"/>
      <c r="J2620" s="37"/>
      <c r="K2620" s="37"/>
      <c r="L2620" s="37"/>
      <c r="M2620" s="37"/>
      <c r="N2620" s="37"/>
      <c r="O2620" s="37"/>
      <c r="P2620" s="37"/>
      <c r="Q2620" s="37"/>
      <c r="R2620" s="37"/>
      <c r="S2620" s="37"/>
      <c r="T2620" s="37"/>
      <c r="U2620" s="37"/>
      <c r="V2620" s="37"/>
      <c r="W2620" s="37"/>
      <c r="X2620" s="37"/>
    </row>
    <row r="2621" spans="1:24" ht="14.25">
      <c r="A2621" s="37"/>
      <c r="B2621" s="37"/>
      <c r="C2621" s="37"/>
      <c r="D2621" s="37"/>
      <c r="E2621" s="37"/>
      <c r="F2621" s="37"/>
      <c r="G2621" s="37"/>
      <c r="H2621" s="37"/>
      <c r="I2621" s="37"/>
      <c r="J2621" s="37"/>
      <c r="K2621" s="37"/>
      <c r="L2621" s="37"/>
      <c r="M2621" s="37"/>
      <c r="N2621" s="37"/>
      <c r="O2621" s="37"/>
      <c r="P2621" s="37"/>
      <c r="Q2621" s="37"/>
      <c r="R2621" s="37"/>
      <c r="S2621" s="37"/>
      <c r="T2621" s="37"/>
      <c r="U2621" s="37"/>
      <c r="V2621" s="37"/>
      <c r="W2621" s="37"/>
      <c r="X2621" s="37"/>
    </row>
    <row r="2622" spans="1:24" ht="14.25">
      <c r="A2622" s="37"/>
      <c r="B2622" s="37"/>
      <c r="C2622" s="37"/>
      <c r="D2622" s="37"/>
      <c r="E2622" s="37"/>
      <c r="F2622" s="37"/>
      <c r="G2622" s="37"/>
      <c r="H2622" s="37"/>
      <c r="I2622" s="37"/>
      <c r="J2622" s="37"/>
      <c r="K2622" s="37"/>
      <c r="L2622" s="37"/>
      <c r="M2622" s="37"/>
      <c r="N2622" s="37"/>
      <c r="O2622" s="37"/>
      <c r="P2622" s="37"/>
      <c r="Q2622" s="37"/>
      <c r="R2622" s="37"/>
      <c r="S2622" s="37"/>
      <c r="T2622" s="37"/>
      <c r="U2622" s="37"/>
      <c r="V2622" s="37"/>
      <c r="W2622" s="37"/>
      <c r="X2622" s="37"/>
    </row>
    <row r="2623" spans="1:24" ht="14.25">
      <c r="A2623" s="37"/>
      <c r="B2623" s="37"/>
      <c r="C2623" s="37"/>
      <c r="D2623" s="37"/>
      <c r="E2623" s="37"/>
      <c r="F2623" s="37"/>
      <c r="G2623" s="37"/>
      <c r="H2623" s="37"/>
      <c r="I2623" s="37"/>
      <c r="J2623" s="37"/>
      <c r="K2623" s="37"/>
      <c r="L2623" s="37"/>
      <c r="M2623" s="37"/>
      <c r="N2623" s="37"/>
      <c r="O2623" s="37"/>
      <c r="P2623" s="37"/>
      <c r="Q2623" s="37"/>
      <c r="R2623" s="37"/>
      <c r="S2623" s="37"/>
      <c r="T2623" s="37"/>
      <c r="U2623" s="37"/>
      <c r="V2623" s="37"/>
      <c r="W2623" s="37"/>
      <c r="X2623" s="37"/>
    </row>
    <row r="2624" spans="1:24" ht="14.25">
      <c r="A2624" s="37"/>
      <c r="B2624" s="37"/>
      <c r="C2624" s="37"/>
      <c r="D2624" s="37"/>
      <c r="E2624" s="37"/>
      <c r="F2624" s="37"/>
      <c r="G2624" s="37"/>
      <c r="H2624" s="37"/>
      <c r="I2624" s="37"/>
      <c r="J2624" s="37"/>
      <c r="K2624" s="37"/>
      <c r="L2624" s="37"/>
      <c r="M2624" s="37"/>
      <c r="N2624" s="37"/>
      <c r="O2624" s="37"/>
      <c r="P2624" s="37"/>
      <c r="Q2624" s="37"/>
      <c r="R2624" s="37"/>
      <c r="S2624" s="37"/>
      <c r="T2624" s="37"/>
      <c r="U2624" s="37"/>
      <c r="V2624" s="37"/>
      <c r="W2624" s="37"/>
      <c r="X2624" s="37"/>
    </row>
    <row r="2625" spans="1:24" ht="14.25">
      <c r="A2625" s="37"/>
      <c r="B2625" s="37"/>
      <c r="C2625" s="37"/>
      <c r="D2625" s="37"/>
      <c r="E2625" s="37"/>
      <c r="F2625" s="37"/>
      <c r="G2625" s="37"/>
      <c r="H2625" s="37"/>
      <c r="I2625" s="37"/>
      <c r="J2625" s="37"/>
      <c r="K2625" s="37"/>
      <c r="L2625" s="37"/>
      <c r="M2625" s="37"/>
      <c r="N2625" s="37"/>
      <c r="O2625" s="37"/>
      <c r="P2625" s="37"/>
      <c r="Q2625" s="37"/>
      <c r="R2625" s="37"/>
      <c r="S2625" s="37"/>
      <c r="T2625" s="37"/>
      <c r="U2625" s="37"/>
      <c r="V2625" s="37"/>
      <c r="W2625" s="37"/>
      <c r="X2625" s="37"/>
    </row>
    <row r="2626" spans="1:24" ht="14.25">
      <c r="A2626" s="37"/>
      <c r="B2626" s="37"/>
      <c r="C2626" s="37"/>
      <c r="D2626" s="37"/>
      <c r="E2626" s="37"/>
      <c r="F2626" s="37"/>
      <c r="G2626" s="37"/>
      <c r="H2626" s="37"/>
      <c r="I2626" s="37"/>
      <c r="J2626" s="37"/>
      <c r="K2626" s="37"/>
      <c r="L2626" s="37"/>
      <c r="M2626" s="37"/>
      <c r="N2626" s="37"/>
      <c r="O2626" s="37"/>
      <c r="P2626" s="37"/>
      <c r="Q2626" s="37"/>
      <c r="R2626" s="37"/>
      <c r="S2626" s="37"/>
      <c r="T2626" s="37"/>
      <c r="U2626" s="37"/>
      <c r="V2626" s="37"/>
      <c r="W2626" s="37"/>
      <c r="X2626" s="37"/>
    </row>
    <row r="2627" spans="1:24" ht="14.25">
      <c r="A2627" s="37"/>
      <c r="B2627" s="37"/>
      <c r="C2627" s="37"/>
      <c r="D2627" s="37"/>
      <c r="E2627" s="37"/>
      <c r="F2627" s="37"/>
      <c r="G2627" s="37"/>
      <c r="H2627" s="37"/>
      <c r="I2627" s="37"/>
      <c r="J2627" s="37"/>
      <c r="K2627" s="37"/>
      <c r="L2627" s="37"/>
      <c r="M2627" s="37"/>
      <c r="N2627" s="37"/>
      <c r="O2627" s="37"/>
      <c r="P2627" s="37"/>
      <c r="Q2627" s="37"/>
      <c r="R2627" s="37"/>
      <c r="S2627" s="37"/>
      <c r="T2627" s="37"/>
      <c r="U2627" s="37"/>
      <c r="V2627" s="37"/>
      <c r="W2627" s="37"/>
      <c r="X2627" s="37"/>
    </row>
    <row r="2628" spans="1:24" ht="14.25">
      <c r="A2628" s="37"/>
      <c r="B2628" s="37"/>
      <c r="C2628" s="37"/>
      <c r="D2628" s="37"/>
      <c r="E2628" s="37"/>
      <c r="F2628" s="37"/>
      <c r="G2628" s="37"/>
      <c r="H2628" s="37"/>
      <c r="I2628" s="37"/>
      <c r="J2628" s="37"/>
      <c r="K2628" s="37"/>
      <c r="L2628" s="37"/>
      <c r="M2628" s="37"/>
      <c r="N2628" s="37"/>
      <c r="O2628" s="37"/>
      <c r="P2628" s="37"/>
      <c r="Q2628" s="37"/>
      <c r="R2628" s="37"/>
      <c r="S2628" s="37"/>
      <c r="T2628" s="37"/>
      <c r="U2628" s="37"/>
      <c r="V2628" s="37"/>
      <c r="W2628" s="37"/>
      <c r="X2628" s="37"/>
    </row>
    <row r="2629" spans="1:24" ht="14.25">
      <c r="A2629" s="37"/>
      <c r="B2629" s="37"/>
      <c r="C2629" s="37"/>
      <c r="D2629" s="37"/>
      <c r="E2629" s="37"/>
      <c r="F2629" s="37"/>
      <c r="G2629" s="37"/>
      <c r="H2629" s="37"/>
      <c r="I2629" s="37"/>
      <c r="J2629" s="37"/>
      <c r="K2629" s="37"/>
      <c r="L2629" s="37"/>
      <c r="M2629" s="37"/>
      <c r="N2629" s="37"/>
      <c r="O2629" s="37"/>
      <c r="P2629" s="37"/>
      <c r="Q2629" s="37"/>
      <c r="R2629" s="37"/>
      <c r="S2629" s="37"/>
      <c r="T2629" s="37"/>
      <c r="U2629" s="37"/>
      <c r="V2629" s="37"/>
      <c r="W2629" s="37"/>
      <c r="X2629" s="37"/>
    </row>
    <row r="2630" spans="1:24" ht="14.25">
      <c r="A2630" s="37"/>
      <c r="B2630" s="37"/>
      <c r="C2630" s="37"/>
      <c r="D2630" s="37"/>
      <c r="E2630" s="37"/>
      <c r="F2630" s="37"/>
      <c r="G2630" s="37"/>
      <c r="H2630" s="37"/>
      <c r="I2630" s="37"/>
      <c r="J2630" s="37"/>
      <c r="K2630" s="37"/>
      <c r="L2630" s="37"/>
      <c r="M2630" s="37"/>
      <c r="N2630" s="37"/>
      <c r="O2630" s="37"/>
      <c r="P2630" s="37"/>
      <c r="Q2630" s="37"/>
      <c r="R2630" s="37"/>
      <c r="S2630" s="37"/>
      <c r="T2630" s="37"/>
      <c r="U2630" s="37"/>
      <c r="V2630" s="37"/>
      <c r="W2630" s="37"/>
      <c r="X2630" s="37"/>
    </row>
    <row r="2631" spans="1:24" ht="14.25">
      <c r="A2631" s="37"/>
      <c r="B2631" s="37"/>
      <c r="C2631" s="37"/>
      <c r="D2631" s="37"/>
      <c r="E2631" s="37"/>
      <c r="F2631" s="37"/>
      <c r="G2631" s="37"/>
      <c r="H2631" s="37"/>
      <c r="I2631" s="37"/>
      <c r="J2631" s="37"/>
      <c r="K2631" s="37"/>
      <c r="L2631" s="37"/>
      <c r="M2631" s="37"/>
      <c r="N2631" s="37"/>
      <c r="O2631" s="37"/>
      <c r="P2631" s="37"/>
      <c r="Q2631" s="37"/>
      <c r="R2631" s="37"/>
      <c r="S2631" s="37"/>
      <c r="T2631" s="37"/>
      <c r="U2631" s="37"/>
      <c r="V2631" s="37"/>
      <c r="W2631" s="37"/>
      <c r="X2631" s="37"/>
    </row>
    <row r="2632" spans="1:24" ht="14.25">
      <c r="A2632" s="37"/>
      <c r="B2632" s="37"/>
      <c r="C2632" s="37"/>
      <c r="D2632" s="37"/>
      <c r="E2632" s="37"/>
      <c r="F2632" s="37"/>
      <c r="G2632" s="37"/>
      <c r="H2632" s="37"/>
      <c r="I2632" s="37"/>
      <c r="J2632" s="37"/>
      <c r="K2632" s="37"/>
      <c r="L2632" s="37"/>
      <c r="M2632" s="37"/>
      <c r="N2632" s="37"/>
      <c r="O2632" s="37"/>
      <c r="P2632" s="37"/>
      <c r="Q2632" s="37"/>
      <c r="R2632" s="37"/>
      <c r="S2632" s="37"/>
      <c r="T2632" s="37"/>
      <c r="U2632" s="37"/>
      <c r="V2632" s="37"/>
      <c r="W2632" s="37"/>
      <c r="X2632" s="37"/>
    </row>
    <row r="2633" spans="1:24" ht="14.25">
      <c r="A2633" s="37"/>
      <c r="B2633" s="37"/>
      <c r="C2633" s="37"/>
      <c r="D2633" s="37"/>
      <c r="E2633" s="37"/>
      <c r="F2633" s="37"/>
      <c r="G2633" s="37"/>
      <c r="H2633" s="37"/>
      <c r="I2633" s="37"/>
      <c r="J2633" s="37"/>
      <c r="K2633" s="37"/>
      <c r="L2633" s="37"/>
      <c r="M2633" s="37"/>
      <c r="N2633" s="37"/>
      <c r="O2633" s="37"/>
      <c r="P2633" s="37"/>
      <c r="Q2633" s="37"/>
      <c r="R2633" s="37"/>
      <c r="S2633" s="37"/>
      <c r="T2633" s="37"/>
      <c r="U2633" s="37"/>
      <c r="V2633" s="37"/>
      <c r="W2633" s="37"/>
      <c r="X2633" s="37"/>
    </row>
    <row r="2634" spans="1:24" ht="14.25">
      <c r="A2634" s="37"/>
      <c r="B2634" s="37"/>
      <c r="C2634" s="37"/>
      <c r="D2634" s="37"/>
      <c r="E2634" s="37"/>
      <c r="F2634" s="37"/>
      <c r="G2634" s="37"/>
      <c r="H2634" s="37"/>
      <c r="I2634" s="37"/>
      <c r="J2634" s="37"/>
      <c r="K2634" s="37"/>
      <c r="L2634" s="37"/>
      <c r="M2634" s="37"/>
      <c r="N2634" s="37"/>
      <c r="O2634" s="37"/>
      <c r="P2634" s="37"/>
      <c r="Q2634" s="37"/>
      <c r="R2634" s="37"/>
      <c r="S2634" s="37"/>
      <c r="T2634" s="37"/>
      <c r="U2634" s="37"/>
      <c r="V2634" s="37"/>
      <c r="W2634" s="37"/>
      <c r="X2634" s="37"/>
    </row>
    <row r="2635" spans="1:24" ht="14.25">
      <c r="A2635" s="37"/>
      <c r="B2635" s="37"/>
      <c r="C2635" s="37"/>
      <c r="D2635" s="37"/>
      <c r="E2635" s="37"/>
      <c r="F2635" s="37"/>
      <c r="G2635" s="37"/>
      <c r="H2635" s="37"/>
      <c r="I2635" s="37"/>
      <c r="J2635" s="37"/>
      <c r="K2635" s="37"/>
      <c r="L2635" s="37"/>
      <c r="M2635" s="37"/>
      <c r="N2635" s="37"/>
      <c r="O2635" s="37"/>
      <c r="P2635" s="37"/>
      <c r="Q2635" s="37"/>
      <c r="R2635" s="37"/>
      <c r="S2635" s="37"/>
      <c r="T2635" s="37"/>
      <c r="U2635" s="37"/>
      <c r="V2635" s="37"/>
      <c r="W2635" s="37"/>
      <c r="X2635" s="37"/>
    </row>
    <row r="2636" spans="1:24" ht="14.25">
      <c r="A2636" s="37"/>
      <c r="B2636" s="37"/>
      <c r="C2636" s="37"/>
      <c r="D2636" s="37"/>
      <c r="E2636" s="37"/>
      <c r="F2636" s="37"/>
      <c r="G2636" s="37"/>
      <c r="H2636" s="37"/>
      <c r="I2636" s="37"/>
      <c r="J2636" s="37"/>
      <c r="K2636" s="37"/>
      <c r="L2636" s="37"/>
      <c r="M2636" s="37"/>
      <c r="N2636" s="37"/>
      <c r="O2636" s="37"/>
      <c r="P2636" s="37"/>
      <c r="Q2636" s="37"/>
      <c r="R2636" s="37"/>
      <c r="S2636" s="37"/>
      <c r="T2636" s="37"/>
      <c r="U2636" s="37"/>
      <c r="V2636" s="37"/>
      <c r="W2636" s="37"/>
      <c r="X2636" s="37"/>
    </row>
    <row r="2637" spans="1:24" ht="14.25">
      <c r="A2637" s="37"/>
      <c r="B2637" s="37"/>
      <c r="C2637" s="37"/>
      <c r="D2637" s="37"/>
      <c r="E2637" s="37"/>
      <c r="F2637" s="37"/>
      <c r="G2637" s="37"/>
      <c r="H2637" s="37"/>
      <c r="I2637" s="37"/>
      <c r="J2637" s="37"/>
      <c r="K2637" s="37"/>
      <c r="L2637" s="37"/>
      <c r="M2637" s="37"/>
      <c r="N2637" s="37"/>
      <c r="O2637" s="37"/>
      <c r="P2637" s="37"/>
      <c r="Q2637" s="37"/>
      <c r="R2637" s="37"/>
      <c r="S2637" s="37"/>
      <c r="T2637" s="37"/>
      <c r="U2637" s="37"/>
      <c r="V2637" s="37"/>
      <c r="W2637" s="37"/>
      <c r="X2637" s="37"/>
    </row>
    <row r="2638" spans="1:24" ht="14.25">
      <c r="A2638" s="37"/>
      <c r="B2638" s="37"/>
      <c r="C2638" s="37"/>
      <c r="D2638" s="37"/>
      <c r="E2638" s="37"/>
      <c r="F2638" s="37"/>
      <c r="G2638" s="37"/>
      <c r="H2638" s="37"/>
      <c r="I2638" s="37"/>
      <c r="J2638" s="37"/>
      <c r="K2638" s="37"/>
      <c r="L2638" s="37"/>
      <c r="M2638" s="37"/>
      <c r="N2638" s="37"/>
      <c r="O2638" s="37"/>
      <c r="P2638" s="37"/>
      <c r="Q2638" s="37"/>
      <c r="R2638" s="37"/>
      <c r="S2638" s="37"/>
      <c r="T2638" s="37"/>
      <c r="U2638" s="37"/>
      <c r="V2638" s="37"/>
      <c r="W2638" s="37"/>
      <c r="X2638" s="37"/>
    </row>
    <row r="2639" spans="1:24" ht="14.25">
      <c r="A2639" s="37"/>
      <c r="B2639" s="37"/>
      <c r="C2639" s="37"/>
      <c r="D2639" s="37"/>
      <c r="E2639" s="37"/>
      <c r="F2639" s="37"/>
      <c r="G2639" s="37"/>
      <c r="H2639" s="37"/>
      <c r="I2639" s="37"/>
      <c r="J2639" s="37"/>
      <c r="K2639" s="37"/>
      <c r="L2639" s="37"/>
      <c r="M2639" s="37"/>
      <c r="N2639" s="37"/>
      <c r="O2639" s="37"/>
      <c r="P2639" s="37"/>
      <c r="Q2639" s="37"/>
      <c r="R2639" s="37"/>
      <c r="S2639" s="37"/>
      <c r="T2639" s="37"/>
      <c r="U2639" s="37"/>
      <c r="V2639" s="37"/>
      <c r="W2639" s="37"/>
      <c r="X2639" s="37"/>
    </row>
    <row r="2640" spans="1:24" ht="14.25">
      <c r="A2640" s="37"/>
      <c r="B2640" s="37"/>
      <c r="C2640" s="37"/>
      <c r="D2640" s="37"/>
      <c r="E2640" s="37"/>
      <c r="F2640" s="37"/>
      <c r="G2640" s="37"/>
      <c r="H2640" s="37"/>
      <c r="I2640" s="37"/>
      <c r="J2640" s="37"/>
      <c r="K2640" s="37"/>
      <c r="L2640" s="37"/>
      <c r="M2640" s="37"/>
      <c r="N2640" s="37"/>
      <c r="O2640" s="37"/>
      <c r="P2640" s="37"/>
      <c r="Q2640" s="37"/>
      <c r="R2640" s="37"/>
      <c r="S2640" s="37"/>
      <c r="T2640" s="37"/>
      <c r="U2640" s="37"/>
      <c r="V2640" s="37"/>
      <c r="W2640" s="37"/>
      <c r="X2640" s="37"/>
    </row>
    <row r="2641" spans="1:24" ht="14.25">
      <c r="A2641" s="37"/>
      <c r="B2641" s="37"/>
      <c r="C2641" s="37"/>
      <c r="D2641" s="37"/>
      <c r="E2641" s="37"/>
      <c r="F2641" s="37"/>
      <c r="G2641" s="37"/>
      <c r="H2641" s="37"/>
      <c r="I2641" s="37"/>
      <c r="J2641" s="37"/>
      <c r="K2641" s="37"/>
      <c r="L2641" s="37"/>
      <c r="M2641" s="37"/>
      <c r="N2641" s="37"/>
      <c r="O2641" s="37"/>
      <c r="P2641" s="37"/>
      <c r="Q2641" s="37"/>
      <c r="R2641" s="37"/>
      <c r="S2641" s="37"/>
      <c r="T2641" s="37"/>
      <c r="U2641" s="37"/>
      <c r="V2641" s="37"/>
      <c r="W2641" s="37"/>
      <c r="X2641" s="37"/>
    </row>
    <row r="2642" spans="1:24" ht="14.25">
      <c r="A2642" s="37"/>
      <c r="B2642" s="37"/>
      <c r="C2642" s="37"/>
      <c r="D2642" s="37"/>
      <c r="E2642" s="37"/>
      <c r="F2642" s="37"/>
      <c r="G2642" s="37"/>
      <c r="H2642" s="37"/>
      <c r="I2642" s="37"/>
      <c r="J2642" s="37"/>
      <c r="K2642" s="37"/>
      <c r="L2642" s="37"/>
      <c r="M2642" s="37"/>
      <c r="N2642" s="37"/>
      <c r="O2642" s="37"/>
      <c r="P2642" s="37"/>
      <c r="Q2642" s="37"/>
      <c r="R2642" s="37"/>
      <c r="S2642" s="37"/>
      <c r="T2642" s="37"/>
      <c r="U2642" s="37"/>
      <c r="V2642" s="37"/>
      <c r="W2642" s="37"/>
      <c r="X2642" s="37"/>
    </row>
    <row r="2643" spans="1:24" ht="14.25">
      <c r="A2643" s="37"/>
      <c r="B2643" s="37"/>
      <c r="C2643" s="37"/>
      <c r="D2643" s="37"/>
      <c r="E2643" s="37"/>
      <c r="F2643" s="37"/>
      <c r="G2643" s="37"/>
      <c r="H2643" s="37"/>
      <c r="I2643" s="37"/>
      <c r="J2643" s="37"/>
      <c r="K2643" s="37"/>
      <c r="L2643" s="37"/>
      <c r="M2643" s="37"/>
      <c r="N2643" s="37"/>
      <c r="O2643" s="37"/>
      <c r="P2643" s="37"/>
      <c r="Q2643" s="37"/>
      <c r="R2643" s="37"/>
      <c r="S2643" s="37"/>
      <c r="T2643" s="37"/>
      <c r="U2643" s="37"/>
      <c r="V2643" s="37"/>
      <c r="W2643" s="37"/>
      <c r="X2643" s="37"/>
    </row>
    <row r="2644" spans="1:24" ht="14.25">
      <c r="A2644" s="37"/>
      <c r="B2644" s="37"/>
      <c r="C2644" s="37"/>
      <c r="D2644" s="37"/>
      <c r="E2644" s="37"/>
      <c r="F2644" s="37"/>
      <c r="G2644" s="37"/>
      <c r="H2644" s="37"/>
      <c r="I2644" s="37"/>
      <c r="J2644" s="37"/>
      <c r="K2644" s="37"/>
      <c r="L2644" s="37"/>
      <c r="M2644" s="37"/>
      <c r="N2644" s="37"/>
      <c r="O2644" s="37"/>
      <c r="P2644" s="37"/>
      <c r="Q2644" s="37"/>
      <c r="R2644" s="37"/>
      <c r="S2644" s="37"/>
      <c r="T2644" s="37"/>
      <c r="U2644" s="37"/>
      <c r="V2644" s="37"/>
      <c r="W2644" s="37"/>
      <c r="X2644" s="37"/>
    </row>
    <row r="2645" spans="1:24" ht="14.25">
      <c r="A2645" s="37"/>
      <c r="B2645" s="37"/>
      <c r="C2645" s="37"/>
      <c r="D2645" s="37"/>
      <c r="E2645" s="37"/>
      <c r="F2645" s="37"/>
      <c r="G2645" s="37"/>
      <c r="H2645" s="37"/>
      <c r="I2645" s="37"/>
      <c r="J2645" s="37"/>
      <c r="K2645" s="37"/>
      <c r="L2645" s="37"/>
      <c r="M2645" s="37"/>
      <c r="N2645" s="37"/>
      <c r="O2645" s="37"/>
      <c r="P2645" s="37"/>
      <c r="Q2645" s="37"/>
      <c r="R2645" s="37"/>
      <c r="S2645" s="37"/>
      <c r="T2645" s="37"/>
      <c r="U2645" s="37"/>
      <c r="V2645" s="37"/>
      <c r="W2645" s="37"/>
      <c r="X2645" s="37"/>
    </row>
    <row r="2646" spans="1:24" ht="14.25">
      <c r="A2646" s="37"/>
      <c r="B2646" s="37"/>
      <c r="C2646" s="37"/>
      <c r="D2646" s="37"/>
      <c r="E2646" s="37"/>
      <c r="F2646" s="37"/>
      <c r="G2646" s="37"/>
      <c r="H2646" s="37"/>
      <c r="I2646" s="37"/>
      <c r="J2646" s="37"/>
      <c r="K2646" s="37"/>
      <c r="L2646" s="37"/>
      <c r="M2646" s="37"/>
      <c r="N2646" s="37"/>
      <c r="O2646" s="37"/>
      <c r="P2646" s="37"/>
      <c r="Q2646" s="37"/>
      <c r="R2646" s="37"/>
      <c r="S2646" s="37"/>
      <c r="T2646" s="37"/>
      <c r="U2646" s="37"/>
      <c r="V2646" s="37"/>
      <c r="W2646" s="37"/>
      <c r="X2646" s="37"/>
    </row>
    <row r="2647" spans="1:24" ht="14.25">
      <c r="A2647" s="37"/>
      <c r="B2647" s="37"/>
      <c r="C2647" s="37"/>
      <c r="D2647" s="37"/>
      <c r="E2647" s="37"/>
      <c r="F2647" s="37"/>
      <c r="G2647" s="37"/>
      <c r="H2647" s="37"/>
      <c r="I2647" s="37"/>
      <c r="J2647" s="37"/>
      <c r="K2647" s="37"/>
      <c r="L2647" s="37"/>
      <c r="M2647" s="37"/>
      <c r="N2647" s="37"/>
      <c r="O2647" s="37"/>
      <c r="P2647" s="37"/>
      <c r="Q2647" s="37"/>
      <c r="R2647" s="37"/>
      <c r="S2647" s="37"/>
      <c r="T2647" s="37"/>
      <c r="U2647" s="37"/>
      <c r="V2647" s="37"/>
      <c r="W2647" s="37"/>
      <c r="X2647" s="37"/>
    </row>
    <row r="2648" spans="1:24" ht="14.25">
      <c r="A2648" s="37"/>
      <c r="B2648" s="37"/>
      <c r="C2648" s="37"/>
      <c r="D2648" s="37"/>
      <c r="E2648" s="37"/>
      <c r="F2648" s="37"/>
      <c r="G2648" s="37"/>
      <c r="H2648" s="37"/>
      <c r="I2648" s="37"/>
      <c r="J2648" s="37"/>
      <c r="K2648" s="37"/>
      <c r="L2648" s="37"/>
      <c r="M2648" s="37"/>
      <c r="N2648" s="37"/>
      <c r="O2648" s="37"/>
      <c r="P2648" s="37"/>
      <c r="Q2648" s="37"/>
      <c r="R2648" s="37"/>
      <c r="S2648" s="37"/>
      <c r="T2648" s="37"/>
      <c r="U2648" s="37"/>
      <c r="V2648" s="37"/>
      <c r="W2648" s="37"/>
      <c r="X2648" s="37"/>
    </row>
    <row r="2649" spans="1:24" ht="14.25">
      <c r="A2649" s="37"/>
      <c r="B2649" s="37"/>
      <c r="C2649" s="37"/>
      <c r="D2649" s="37"/>
      <c r="E2649" s="37"/>
      <c r="F2649" s="37"/>
      <c r="G2649" s="37"/>
      <c r="H2649" s="37"/>
      <c r="I2649" s="37"/>
      <c r="J2649" s="37"/>
      <c r="K2649" s="37"/>
      <c r="L2649" s="37"/>
      <c r="M2649" s="37"/>
      <c r="N2649" s="37"/>
      <c r="O2649" s="37"/>
      <c r="P2649" s="37"/>
      <c r="Q2649" s="37"/>
      <c r="R2649" s="37"/>
      <c r="S2649" s="37"/>
      <c r="T2649" s="37"/>
      <c r="U2649" s="37"/>
      <c r="V2649" s="37"/>
      <c r="W2649" s="37"/>
      <c r="X2649" s="37"/>
    </row>
    <row r="2650" spans="1:24" ht="14.25">
      <c r="A2650" s="37"/>
      <c r="B2650" s="37"/>
      <c r="C2650" s="37"/>
      <c r="D2650" s="37"/>
      <c r="E2650" s="37"/>
      <c r="F2650" s="37"/>
      <c r="G2650" s="37"/>
      <c r="H2650" s="37"/>
      <c r="I2650" s="37"/>
      <c r="J2650" s="37"/>
      <c r="K2650" s="37"/>
      <c r="L2650" s="37"/>
      <c r="M2650" s="37"/>
      <c r="N2650" s="37"/>
      <c r="O2650" s="37"/>
      <c r="P2650" s="37"/>
      <c r="Q2650" s="37"/>
      <c r="R2650" s="37"/>
      <c r="S2650" s="37"/>
      <c r="T2650" s="37"/>
      <c r="U2650" s="37"/>
      <c r="V2650" s="37"/>
      <c r="W2650" s="37"/>
      <c r="X2650" s="37"/>
    </row>
    <row r="2651" spans="1:24" ht="14.25">
      <c r="A2651" s="37"/>
      <c r="B2651" s="37"/>
      <c r="C2651" s="37"/>
      <c r="D2651" s="37"/>
      <c r="E2651" s="37"/>
      <c r="F2651" s="37"/>
      <c r="G2651" s="37"/>
      <c r="H2651" s="37"/>
      <c r="I2651" s="37"/>
      <c r="J2651" s="37"/>
      <c r="K2651" s="37"/>
      <c r="L2651" s="37"/>
      <c r="M2651" s="37"/>
      <c r="N2651" s="37"/>
      <c r="O2651" s="37"/>
      <c r="P2651" s="37"/>
      <c r="Q2651" s="37"/>
      <c r="R2651" s="37"/>
      <c r="S2651" s="37"/>
      <c r="T2651" s="37"/>
      <c r="U2651" s="37"/>
      <c r="V2651" s="37"/>
      <c r="W2651" s="37"/>
      <c r="X2651" s="37"/>
    </row>
    <row r="2652" spans="1:24" ht="14.25">
      <c r="A2652" s="37"/>
      <c r="B2652" s="37"/>
      <c r="C2652" s="37"/>
      <c r="D2652" s="37"/>
      <c r="E2652" s="37"/>
      <c r="F2652" s="37"/>
      <c r="G2652" s="37"/>
      <c r="H2652" s="37"/>
      <c r="I2652" s="37"/>
      <c r="J2652" s="37"/>
      <c r="K2652" s="37"/>
      <c r="L2652" s="37"/>
      <c r="M2652" s="37"/>
      <c r="N2652" s="37"/>
      <c r="O2652" s="37"/>
      <c r="P2652" s="37"/>
      <c r="Q2652" s="37"/>
      <c r="R2652" s="37"/>
      <c r="S2652" s="37"/>
      <c r="T2652" s="37"/>
      <c r="U2652" s="37"/>
      <c r="V2652" s="37"/>
      <c r="W2652" s="37"/>
      <c r="X2652" s="37"/>
    </row>
    <row r="2653" spans="1:24" ht="14.25">
      <c r="A2653" s="37"/>
      <c r="B2653" s="37"/>
      <c r="C2653" s="37"/>
      <c r="D2653" s="37"/>
      <c r="E2653" s="37"/>
      <c r="F2653" s="37"/>
      <c r="G2653" s="37"/>
      <c r="H2653" s="37"/>
      <c r="I2653" s="37"/>
      <c r="J2653" s="37"/>
      <c r="K2653" s="37"/>
      <c r="L2653" s="37"/>
      <c r="M2653" s="37"/>
      <c r="N2653" s="37"/>
      <c r="O2653" s="37"/>
      <c r="P2653" s="37"/>
      <c r="Q2653" s="37"/>
      <c r="R2653" s="37"/>
      <c r="S2653" s="37"/>
      <c r="T2653" s="37"/>
      <c r="U2653" s="37"/>
      <c r="V2653" s="37"/>
      <c r="W2653" s="37"/>
      <c r="X2653" s="37"/>
    </row>
    <row r="2654" spans="1:24" ht="14.25">
      <c r="A2654" s="37"/>
      <c r="B2654" s="37"/>
      <c r="C2654" s="37"/>
      <c r="D2654" s="37"/>
      <c r="E2654" s="37"/>
      <c r="F2654" s="37"/>
      <c r="G2654" s="37"/>
      <c r="H2654" s="37"/>
      <c r="I2654" s="37"/>
      <c r="J2654" s="37"/>
      <c r="K2654" s="37"/>
      <c r="L2654" s="37"/>
      <c r="M2654" s="37"/>
      <c r="N2654" s="37"/>
      <c r="O2654" s="37"/>
      <c r="P2654" s="37"/>
      <c r="Q2654" s="37"/>
      <c r="R2654" s="37"/>
      <c r="S2654" s="37"/>
      <c r="T2654" s="37"/>
      <c r="U2654" s="37"/>
      <c r="V2654" s="37"/>
      <c r="W2654" s="37"/>
      <c r="X2654" s="37"/>
    </row>
    <row r="2655" spans="1:24" ht="14.25">
      <c r="A2655" s="37"/>
      <c r="B2655" s="37"/>
      <c r="C2655" s="37"/>
      <c r="D2655" s="37"/>
      <c r="E2655" s="37"/>
      <c r="F2655" s="37"/>
      <c r="G2655" s="37"/>
      <c r="H2655" s="37"/>
      <c r="I2655" s="37"/>
      <c r="J2655" s="37"/>
      <c r="K2655" s="37"/>
      <c r="L2655" s="37"/>
      <c r="M2655" s="37"/>
      <c r="N2655" s="37"/>
      <c r="O2655" s="37"/>
      <c r="P2655" s="37"/>
      <c r="Q2655" s="37"/>
      <c r="R2655" s="37"/>
      <c r="S2655" s="37"/>
      <c r="T2655" s="37"/>
      <c r="U2655" s="37"/>
      <c r="V2655" s="37"/>
      <c r="W2655" s="37"/>
      <c r="X2655" s="37"/>
    </row>
    <row r="2656" spans="1:24" ht="14.25">
      <c r="A2656" s="37"/>
      <c r="B2656" s="37"/>
      <c r="C2656" s="37"/>
      <c r="D2656" s="37"/>
      <c r="E2656" s="37"/>
      <c r="F2656" s="37"/>
      <c r="G2656" s="37"/>
      <c r="H2656" s="37"/>
      <c r="I2656" s="37"/>
      <c r="J2656" s="37"/>
      <c r="K2656" s="37"/>
      <c r="L2656" s="37"/>
      <c r="M2656" s="37"/>
      <c r="N2656" s="37"/>
      <c r="O2656" s="37"/>
      <c r="P2656" s="37"/>
      <c r="Q2656" s="37"/>
      <c r="R2656" s="37"/>
      <c r="S2656" s="37"/>
      <c r="T2656" s="37"/>
      <c r="U2656" s="37"/>
      <c r="V2656" s="37"/>
      <c r="W2656" s="37"/>
      <c r="X2656" s="37"/>
    </row>
    <row r="2657" spans="1:24" ht="14.25">
      <c r="A2657" s="37"/>
      <c r="B2657" s="37"/>
      <c r="C2657" s="37"/>
      <c r="D2657" s="37"/>
      <c r="E2657" s="37"/>
      <c r="F2657" s="37"/>
      <c r="G2657" s="37"/>
      <c r="H2657" s="37"/>
      <c r="I2657" s="37"/>
      <c r="J2657" s="37"/>
      <c r="K2657" s="37"/>
      <c r="L2657" s="37"/>
      <c r="M2657" s="37"/>
      <c r="N2657" s="37"/>
      <c r="O2657" s="37"/>
      <c r="P2657" s="37"/>
      <c r="Q2657" s="37"/>
      <c r="R2657" s="37"/>
      <c r="S2657" s="37"/>
      <c r="T2657" s="37"/>
      <c r="U2657" s="37"/>
      <c r="V2657" s="37"/>
      <c r="W2657" s="37"/>
      <c r="X2657" s="37"/>
    </row>
    <row r="2658" spans="1:24" ht="14.25">
      <c r="A2658" s="37"/>
      <c r="B2658" s="37"/>
      <c r="C2658" s="37"/>
      <c r="D2658" s="37"/>
      <c r="E2658" s="37"/>
      <c r="F2658" s="37"/>
      <c r="G2658" s="37"/>
      <c r="H2658" s="37"/>
      <c r="I2658" s="37"/>
      <c r="J2658" s="37"/>
      <c r="K2658" s="37"/>
      <c r="L2658" s="37"/>
      <c r="M2658" s="37"/>
      <c r="N2658" s="37"/>
      <c r="O2658" s="37"/>
      <c r="P2658" s="37"/>
      <c r="Q2658" s="37"/>
      <c r="R2658" s="37"/>
      <c r="S2658" s="37"/>
      <c r="T2658" s="37"/>
      <c r="U2658" s="37"/>
      <c r="V2658" s="37"/>
      <c r="W2658" s="37"/>
      <c r="X2658" s="37"/>
    </row>
    <row r="2659" spans="1:24" ht="14.25">
      <c r="A2659" s="37"/>
      <c r="B2659" s="37"/>
      <c r="C2659" s="37"/>
      <c r="D2659" s="37"/>
      <c r="E2659" s="37"/>
      <c r="F2659" s="37"/>
      <c r="G2659" s="37"/>
      <c r="H2659" s="37"/>
      <c r="I2659" s="37"/>
      <c r="J2659" s="37"/>
      <c r="K2659" s="37"/>
      <c r="L2659" s="37"/>
      <c r="M2659" s="37"/>
      <c r="N2659" s="37"/>
      <c r="O2659" s="37"/>
      <c r="P2659" s="37"/>
      <c r="Q2659" s="37"/>
      <c r="R2659" s="37"/>
      <c r="S2659" s="37"/>
      <c r="T2659" s="37"/>
      <c r="U2659" s="37"/>
      <c r="V2659" s="37"/>
      <c r="W2659" s="37"/>
      <c r="X2659" s="37"/>
    </row>
    <row r="2660" spans="1:24" ht="14.25">
      <c r="A2660" s="37"/>
      <c r="B2660" s="37"/>
      <c r="C2660" s="37"/>
      <c r="D2660" s="37"/>
      <c r="E2660" s="37"/>
      <c r="F2660" s="37"/>
      <c r="G2660" s="37"/>
      <c r="H2660" s="37"/>
      <c r="I2660" s="37"/>
      <c r="J2660" s="37"/>
      <c r="K2660" s="37"/>
      <c r="L2660" s="37"/>
      <c r="M2660" s="37"/>
      <c r="N2660" s="37"/>
      <c r="O2660" s="37"/>
      <c r="P2660" s="37"/>
      <c r="Q2660" s="37"/>
      <c r="R2660" s="37"/>
      <c r="S2660" s="37"/>
      <c r="T2660" s="37"/>
      <c r="U2660" s="37"/>
      <c r="V2660" s="37"/>
      <c r="W2660" s="37"/>
      <c r="X2660" s="37"/>
    </row>
    <row r="2661" spans="1:24" ht="14.25">
      <c r="A2661" s="37"/>
      <c r="B2661" s="37"/>
      <c r="C2661" s="37"/>
      <c r="D2661" s="37"/>
      <c r="E2661" s="37"/>
      <c r="F2661" s="37"/>
      <c r="G2661" s="37"/>
      <c r="H2661" s="37"/>
      <c r="I2661" s="37"/>
      <c r="J2661" s="37"/>
      <c r="K2661" s="37"/>
      <c r="L2661" s="37"/>
      <c r="M2661" s="37"/>
      <c r="N2661" s="37"/>
      <c r="O2661" s="37"/>
      <c r="P2661" s="37"/>
      <c r="Q2661" s="37"/>
      <c r="R2661" s="37"/>
      <c r="S2661" s="37"/>
      <c r="T2661" s="37"/>
      <c r="U2661" s="37"/>
      <c r="V2661" s="37"/>
      <c r="W2661" s="37"/>
      <c r="X2661" s="37"/>
    </row>
    <row r="2662" spans="1:24" ht="14.25">
      <c r="A2662" s="37"/>
      <c r="B2662" s="37"/>
      <c r="C2662" s="37"/>
      <c r="D2662" s="37"/>
      <c r="E2662" s="37"/>
      <c r="F2662" s="37"/>
      <c r="G2662" s="37"/>
      <c r="H2662" s="37"/>
      <c r="I2662" s="37"/>
      <c r="J2662" s="37"/>
      <c r="K2662" s="37"/>
      <c r="L2662" s="37"/>
      <c r="M2662" s="37"/>
      <c r="N2662" s="37"/>
      <c r="O2662" s="37"/>
      <c r="P2662" s="37"/>
      <c r="Q2662" s="37"/>
      <c r="R2662" s="37"/>
      <c r="S2662" s="37"/>
      <c r="T2662" s="37"/>
      <c r="U2662" s="37"/>
      <c r="V2662" s="37"/>
      <c r="W2662" s="37"/>
      <c r="X2662" s="37"/>
    </row>
    <row r="2663" spans="1:24" ht="14.25">
      <c r="A2663" s="37"/>
      <c r="B2663" s="37"/>
      <c r="C2663" s="37"/>
      <c r="D2663" s="37"/>
      <c r="E2663" s="37"/>
      <c r="F2663" s="37"/>
      <c r="G2663" s="37"/>
      <c r="H2663" s="37"/>
      <c r="I2663" s="37"/>
      <c r="J2663" s="37"/>
      <c r="K2663" s="37"/>
      <c r="L2663" s="37"/>
      <c r="M2663" s="37"/>
      <c r="N2663" s="37"/>
      <c r="O2663" s="37"/>
      <c r="P2663" s="37"/>
      <c r="Q2663" s="37"/>
      <c r="R2663" s="37"/>
      <c r="S2663" s="37"/>
      <c r="T2663" s="37"/>
      <c r="U2663" s="37"/>
      <c r="V2663" s="37"/>
      <c r="W2663" s="37"/>
      <c r="X2663" s="37"/>
    </row>
    <row r="2664" spans="1:24" ht="14.25">
      <c r="A2664" s="37"/>
      <c r="B2664" s="37"/>
      <c r="C2664" s="37"/>
      <c r="D2664" s="37"/>
      <c r="E2664" s="37"/>
      <c r="F2664" s="37"/>
      <c r="G2664" s="37"/>
      <c r="H2664" s="37"/>
      <c r="I2664" s="37"/>
      <c r="J2664" s="37"/>
      <c r="K2664" s="37"/>
      <c r="L2664" s="37"/>
      <c r="M2664" s="37"/>
      <c r="N2664" s="37"/>
      <c r="O2664" s="37"/>
      <c r="P2664" s="37"/>
      <c r="Q2664" s="37"/>
      <c r="R2664" s="37"/>
      <c r="S2664" s="37"/>
      <c r="T2664" s="37"/>
      <c r="U2664" s="37"/>
      <c r="V2664" s="37"/>
      <c r="W2664" s="37"/>
      <c r="X2664" s="37"/>
    </row>
    <row r="2665" spans="1:24" ht="14.25">
      <c r="A2665" s="37"/>
      <c r="B2665" s="37"/>
      <c r="C2665" s="37"/>
      <c r="D2665" s="37"/>
      <c r="E2665" s="37"/>
      <c r="F2665" s="37"/>
      <c r="G2665" s="37"/>
      <c r="H2665" s="37"/>
      <c r="I2665" s="37"/>
      <c r="J2665" s="37"/>
      <c r="K2665" s="37"/>
      <c r="L2665" s="37"/>
      <c r="M2665" s="37"/>
      <c r="N2665" s="37"/>
      <c r="O2665" s="37"/>
      <c r="P2665" s="37"/>
      <c r="Q2665" s="37"/>
      <c r="R2665" s="37"/>
      <c r="S2665" s="37"/>
      <c r="T2665" s="37"/>
      <c r="U2665" s="37"/>
      <c r="V2665" s="37"/>
      <c r="W2665" s="37"/>
      <c r="X2665" s="37"/>
    </row>
    <row r="2666" spans="1:24" ht="14.25">
      <c r="A2666" s="37"/>
      <c r="B2666" s="37"/>
      <c r="C2666" s="37"/>
      <c r="D2666" s="37"/>
      <c r="E2666" s="37"/>
      <c r="F2666" s="37"/>
      <c r="G2666" s="37"/>
      <c r="H2666" s="37"/>
      <c r="I2666" s="37"/>
      <c r="J2666" s="37"/>
      <c r="K2666" s="37"/>
      <c r="L2666" s="37"/>
      <c r="M2666" s="37"/>
      <c r="N2666" s="37"/>
      <c r="O2666" s="37"/>
      <c r="P2666" s="37"/>
      <c r="Q2666" s="37"/>
      <c r="R2666" s="37"/>
      <c r="S2666" s="37"/>
      <c r="T2666" s="37"/>
      <c r="U2666" s="37"/>
      <c r="V2666" s="37"/>
      <c r="W2666" s="37"/>
      <c r="X2666" s="37"/>
    </row>
    <row r="2667" spans="1:24" ht="14.25">
      <c r="A2667" s="37"/>
      <c r="B2667" s="37"/>
      <c r="C2667" s="37"/>
      <c r="D2667" s="37"/>
      <c r="E2667" s="37"/>
      <c r="F2667" s="37"/>
      <c r="G2667" s="37"/>
      <c r="H2667" s="37"/>
      <c r="I2667" s="37"/>
      <c r="J2667" s="37"/>
      <c r="K2667" s="37"/>
      <c r="L2667" s="37"/>
      <c r="M2667" s="37"/>
      <c r="N2667" s="37"/>
      <c r="O2667" s="37"/>
      <c r="P2667" s="37"/>
      <c r="Q2667" s="37"/>
      <c r="R2667" s="37"/>
      <c r="S2667" s="37"/>
      <c r="T2667" s="37"/>
      <c r="U2667" s="37"/>
      <c r="V2667" s="37"/>
      <c r="W2667" s="37"/>
      <c r="X2667" s="37"/>
    </row>
    <row r="2668" spans="1:24" ht="14.25">
      <c r="A2668" s="37"/>
      <c r="B2668" s="37"/>
      <c r="C2668" s="37"/>
      <c r="D2668" s="37"/>
      <c r="E2668" s="37"/>
      <c r="F2668" s="37"/>
      <c r="G2668" s="37"/>
      <c r="H2668" s="37"/>
      <c r="I2668" s="37"/>
      <c r="J2668" s="37"/>
      <c r="K2668" s="37"/>
      <c r="L2668" s="37"/>
      <c r="M2668" s="37"/>
      <c r="N2668" s="37"/>
      <c r="O2668" s="37"/>
      <c r="P2668" s="37"/>
      <c r="Q2668" s="37"/>
      <c r="R2668" s="37"/>
      <c r="S2668" s="37"/>
      <c r="T2668" s="37"/>
      <c r="U2668" s="37"/>
      <c r="V2668" s="37"/>
      <c r="W2668" s="37"/>
      <c r="X2668" s="37"/>
    </row>
    <row r="2669" spans="1:24" ht="14.25">
      <c r="A2669" s="37"/>
      <c r="B2669" s="37"/>
      <c r="C2669" s="37"/>
      <c r="D2669" s="37"/>
      <c r="E2669" s="37"/>
      <c r="F2669" s="37"/>
      <c r="G2669" s="37"/>
      <c r="H2669" s="37"/>
      <c r="I2669" s="37"/>
      <c r="J2669" s="37"/>
      <c r="K2669" s="37"/>
      <c r="L2669" s="37"/>
      <c r="M2669" s="37"/>
      <c r="N2669" s="37"/>
      <c r="O2669" s="37"/>
      <c r="P2669" s="37"/>
      <c r="Q2669" s="37"/>
      <c r="R2669" s="37"/>
      <c r="S2669" s="37"/>
      <c r="T2669" s="37"/>
      <c r="U2669" s="37"/>
      <c r="V2669" s="37"/>
      <c r="W2669" s="37"/>
      <c r="X2669" s="37"/>
    </row>
    <row r="2670" spans="1:24" ht="14.25">
      <c r="A2670" s="37"/>
      <c r="B2670" s="37"/>
      <c r="C2670" s="37"/>
      <c r="D2670" s="37"/>
      <c r="E2670" s="37"/>
      <c r="F2670" s="37"/>
      <c r="G2670" s="37"/>
      <c r="H2670" s="37"/>
      <c r="I2670" s="37"/>
      <c r="J2670" s="37"/>
      <c r="K2670" s="37"/>
      <c r="L2670" s="37"/>
      <c r="M2670" s="37"/>
      <c r="N2670" s="37"/>
      <c r="O2670" s="37"/>
      <c r="P2670" s="37"/>
      <c r="Q2670" s="37"/>
      <c r="R2670" s="37"/>
      <c r="S2670" s="37"/>
      <c r="T2670" s="37"/>
      <c r="U2670" s="37"/>
      <c r="V2670" s="37"/>
      <c r="W2670" s="37"/>
      <c r="X2670" s="37"/>
    </row>
    <row r="2671" spans="1:24" ht="14.25">
      <c r="A2671" s="37"/>
      <c r="B2671" s="37"/>
      <c r="C2671" s="37"/>
      <c r="D2671" s="37"/>
      <c r="E2671" s="37"/>
      <c r="F2671" s="37"/>
      <c r="G2671" s="37"/>
      <c r="H2671" s="37"/>
      <c r="I2671" s="37"/>
      <c r="J2671" s="37"/>
      <c r="K2671" s="37"/>
      <c r="L2671" s="37"/>
      <c r="M2671" s="37"/>
      <c r="N2671" s="37"/>
      <c r="O2671" s="37"/>
      <c r="P2671" s="37"/>
      <c r="Q2671" s="37"/>
      <c r="R2671" s="37"/>
      <c r="S2671" s="37"/>
      <c r="T2671" s="37"/>
      <c r="U2671" s="37"/>
      <c r="V2671" s="37"/>
      <c r="W2671" s="37"/>
      <c r="X2671" s="37"/>
    </row>
    <row r="2672" spans="1:24" ht="14.25">
      <c r="A2672" s="37"/>
      <c r="B2672" s="37"/>
      <c r="C2672" s="37"/>
      <c r="D2672" s="37"/>
      <c r="E2672" s="37"/>
      <c r="F2672" s="37"/>
      <c r="G2672" s="37"/>
      <c r="H2672" s="37"/>
      <c r="I2672" s="37"/>
      <c r="J2672" s="37"/>
      <c r="K2672" s="37"/>
      <c r="L2672" s="37"/>
      <c r="M2672" s="37"/>
      <c r="N2672" s="37"/>
      <c r="O2672" s="37"/>
      <c r="P2672" s="37"/>
      <c r="Q2672" s="37"/>
      <c r="R2672" s="37"/>
      <c r="S2672" s="37"/>
      <c r="T2672" s="37"/>
      <c r="U2672" s="37"/>
      <c r="V2672" s="37"/>
      <c r="W2672" s="37"/>
      <c r="X2672" s="37"/>
    </row>
    <row r="2673" spans="1:24" ht="14.25">
      <c r="A2673" s="37"/>
      <c r="B2673" s="37"/>
      <c r="C2673" s="37"/>
      <c r="D2673" s="37"/>
      <c r="E2673" s="37"/>
      <c r="F2673" s="37"/>
      <c r="G2673" s="37"/>
      <c r="H2673" s="37"/>
      <c r="I2673" s="37"/>
      <c r="J2673" s="37"/>
      <c r="K2673" s="37"/>
      <c r="L2673" s="37"/>
      <c r="M2673" s="37"/>
      <c r="N2673" s="37"/>
      <c r="O2673" s="37"/>
      <c r="P2673" s="37"/>
      <c r="Q2673" s="37"/>
      <c r="R2673" s="37"/>
      <c r="S2673" s="37"/>
      <c r="T2673" s="37"/>
      <c r="U2673" s="37"/>
      <c r="V2673" s="37"/>
      <c r="W2673" s="37"/>
      <c r="X2673" s="37"/>
    </row>
    <row r="2674" spans="1:24" ht="14.25">
      <c r="A2674" s="37"/>
      <c r="B2674" s="37"/>
      <c r="C2674" s="37"/>
      <c r="D2674" s="37"/>
      <c r="E2674" s="37"/>
      <c r="F2674" s="37"/>
      <c r="G2674" s="37"/>
      <c r="H2674" s="37"/>
      <c r="I2674" s="37"/>
      <c r="J2674" s="37"/>
      <c r="K2674" s="37"/>
      <c r="L2674" s="37"/>
      <c r="M2674" s="37"/>
      <c r="N2674" s="37"/>
      <c r="O2674" s="37"/>
      <c r="P2674" s="37"/>
      <c r="Q2674" s="37"/>
      <c r="R2674" s="37"/>
      <c r="S2674" s="37"/>
      <c r="T2674" s="37"/>
      <c r="U2674" s="37"/>
      <c r="V2674" s="37"/>
      <c r="W2674" s="37"/>
      <c r="X2674" s="37"/>
    </row>
    <row r="2675" spans="1:24" ht="14.25">
      <c r="A2675" s="37"/>
      <c r="B2675" s="37"/>
      <c r="C2675" s="37"/>
      <c r="D2675" s="37"/>
      <c r="E2675" s="37"/>
      <c r="F2675" s="37"/>
      <c r="G2675" s="37"/>
      <c r="H2675" s="37"/>
      <c r="I2675" s="37"/>
      <c r="J2675" s="37"/>
      <c r="K2675" s="37"/>
      <c r="L2675" s="37"/>
      <c r="M2675" s="37"/>
      <c r="N2675" s="37"/>
      <c r="O2675" s="37"/>
      <c r="P2675" s="37"/>
      <c r="Q2675" s="37"/>
      <c r="R2675" s="37"/>
      <c r="S2675" s="37"/>
      <c r="T2675" s="37"/>
      <c r="U2675" s="37"/>
      <c r="V2675" s="37"/>
      <c r="W2675" s="37"/>
      <c r="X2675" s="37"/>
    </row>
    <row r="2676" spans="1:24" ht="14.25">
      <c r="A2676" s="37"/>
      <c r="B2676" s="37"/>
      <c r="C2676" s="37"/>
      <c r="D2676" s="37"/>
      <c r="E2676" s="37"/>
      <c r="F2676" s="37"/>
      <c r="G2676" s="37"/>
      <c r="H2676" s="37"/>
      <c r="I2676" s="37"/>
      <c r="J2676" s="37"/>
      <c r="K2676" s="37"/>
      <c r="L2676" s="37"/>
      <c r="M2676" s="37"/>
      <c r="N2676" s="37"/>
      <c r="O2676" s="37"/>
      <c r="P2676" s="37"/>
      <c r="Q2676" s="37"/>
      <c r="R2676" s="37"/>
      <c r="S2676" s="37"/>
      <c r="T2676" s="37"/>
      <c r="U2676" s="37"/>
      <c r="V2676" s="37"/>
      <c r="W2676" s="37"/>
      <c r="X2676" s="37"/>
    </row>
    <row r="2677" spans="1:24" ht="14.25">
      <c r="A2677" s="37"/>
      <c r="B2677" s="37"/>
      <c r="C2677" s="37"/>
      <c r="D2677" s="37"/>
      <c r="E2677" s="37"/>
      <c r="F2677" s="37"/>
      <c r="G2677" s="37"/>
      <c r="H2677" s="37"/>
      <c r="I2677" s="37"/>
      <c r="J2677" s="37"/>
      <c r="K2677" s="37"/>
      <c r="L2677" s="37"/>
      <c r="M2677" s="37"/>
      <c r="N2677" s="37"/>
      <c r="O2677" s="37"/>
      <c r="P2677" s="37"/>
      <c r="Q2677" s="37"/>
      <c r="R2677" s="37"/>
      <c r="S2677" s="37"/>
      <c r="T2677" s="37"/>
      <c r="U2677" s="37"/>
      <c r="V2677" s="37"/>
      <c r="W2677" s="37"/>
      <c r="X2677" s="37"/>
    </row>
    <row r="2678" spans="1:24" ht="14.25">
      <c r="A2678" s="37"/>
      <c r="B2678" s="37"/>
      <c r="C2678" s="37"/>
      <c r="D2678" s="37"/>
      <c r="E2678" s="37"/>
      <c r="F2678" s="37"/>
      <c r="G2678" s="37"/>
      <c r="H2678" s="37"/>
      <c r="I2678" s="37"/>
      <c r="J2678" s="37"/>
      <c r="K2678" s="37"/>
      <c r="L2678" s="37"/>
      <c r="M2678" s="37"/>
      <c r="N2678" s="37"/>
      <c r="O2678" s="37"/>
      <c r="P2678" s="37"/>
      <c r="Q2678" s="37"/>
      <c r="R2678" s="37"/>
      <c r="S2678" s="37"/>
      <c r="T2678" s="37"/>
      <c r="U2678" s="37"/>
      <c r="V2678" s="37"/>
      <c r="W2678" s="37"/>
      <c r="X2678" s="37"/>
    </row>
    <row r="2679" spans="1:24" ht="14.25">
      <c r="A2679" s="37"/>
      <c r="B2679" s="37"/>
      <c r="C2679" s="37"/>
      <c r="D2679" s="37"/>
      <c r="E2679" s="37"/>
      <c r="F2679" s="37"/>
      <c r="G2679" s="37"/>
      <c r="H2679" s="37"/>
      <c r="I2679" s="37"/>
      <c r="J2679" s="37"/>
      <c r="K2679" s="37"/>
      <c r="L2679" s="37"/>
      <c r="M2679" s="37"/>
      <c r="N2679" s="37"/>
      <c r="O2679" s="37"/>
      <c r="P2679" s="37"/>
      <c r="Q2679" s="37"/>
      <c r="R2679" s="37"/>
      <c r="S2679" s="37"/>
      <c r="T2679" s="37"/>
      <c r="U2679" s="37"/>
      <c r="V2679" s="37"/>
      <c r="W2679" s="37"/>
      <c r="X2679" s="37"/>
    </row>
    <row r="2680" spans="1:24" ht="14.25">
      <c r="A2680" s="37"/>
      <c r="B2680" s="37"/>
      <c r="C2680" s="37"/>
      <c r="D2680" s="37"/>
      <c r="E2680" s="37"/>
      <c r="F2680" s="37"/>
      <c r="G2680" s="37"/>
      <c r="H2680" s="37"/>
      <c r="I2680" s="37"/>
      <c r="J2680" s="37"/>
      <c r="K2680" s="37"/>
      <c r="L2680" s="37"/>
      <c r="M2680" s="37"/>
      <c r="N2680" s="37"/>
      <c r="O2680" s="37"/>
      <c r="P2680" s="37"/>
      <c r="Q2680" s="37"/>
      <c r="R2680" s="37"/>
      <c r="S2680" s="37"/>
      <c r="T2680" s="37"/>
      <c r="U2680" s="37"/>
      <c r="V2680" s="37"/>
      <c r="W2680" s="37"/>
      <c r="X2680" s="37"/>
    </row>
    <row r="2681" spans="1:24" ht="14.25">
      <c r="A2681" s="37"/>
      <c r="B2681" s="37"/>
      <c r="C2681" s="37"/>
      <c r="D2681" s="37"/>
      <c r="E2681" s="37"/>
      <c r="F2681" s="37"/>
      <c r="G2681" s="37"/>
      <c r="H2681" s="37"/>
      <c r="I2681" s="37"/>
      <c r="J2681" s="37"/>
      <c r="K2681" s="37"/>
      <c r="L2681" s="37"/>
      <c r="M2681" s="37"/>
      <c r="N2681" s="37"/>
      <c r="O2681" s="37"/>
      <c r="P2681" s="37"/>
      <c r="Q2681" s="37"/>
      <c r="R2681" s="37"/>
      <c r="S2681" s="37"/>
      <c r="T2681" s="37"/>
      <c r="U2681" s="37"/>
      <c r="V2681" s="37"/>
      <c r="W2681" s="37"/>
      <c r="X2681" s="37"/>
    </row>
    <row r="2682" spans="1:24" ht="14.25">
      <c r="A2682" s="37"/>
      <c r="B2682" s="37"/>
      <c r="C2682" s="37"/>
      <c r="D2682" s="37"/>
      <c r="E2682" s="37"/>
      <c r="F2682" s="37"/>
      <c r="G2682" s="37"/>
      <c r="H2682" s="37"/>
      <c r="I2682" s="37"/>
      <c r="J2682" s="37"/>
      <c r="K2682" s="37"/>
      <c r="L2682" s="37"/>
      <c r="M2682" s="37"/>
      <c r="N2682" s="37"/>
      <c r="O2682" s="37"/>
      <c r="P2682" s="37"/>
      <c r="Q2682" s="37"/>
      <c r="R2682" s="37"/>
      <c r="S2682" s="37"/>
      <c r="T2682" s="37"/>
      <c r="U2682" s="37"/>
      <c r="V2682" s="37"/>
      <c r="W2682" s="37"/>
      <c r="X2682" s="37"/>
    </row>
    <row r="2683" spans="1:24" ht="14.25">
      <c r="A2683" s="37"/>
      <c r="B2683" s="37"/>
      <c r="C2683" s="37"/>
      <c r="D2683" s="37"/>
      <c r="E2683" s="37"/>
      <c r="F2683" s="37"/>
      <c r="G2683" s="37"/>
      <c r="H2683" s="37"/>
      <c r="I2683" s="37"/>
      <c r="J2683" s="37"/>
      <c r="K2683" s="37"/>
      <c r="L2683" s="37"/>
      <c r="M2683" s="37"/>
      <c r="N2683" s="37"/>
      <c r="O2683" s="37"/>
      <c r="P2683" s="37"/>
      <c r="Q2683" s="37"/>
      <c r="R2683" s="37"/>
      <c r="S2683" s="37"/>
      <c r="T2683" s="37"/>
      <c r="U2683" s="37"/>
      <c r="V2683" s="37"/>
      <c r="W2683" s="37"/>
      <c r="X2683" s="37"/>
    </row>
    <row r="2684" spans="1:24" ht="14.25">
      <c r="A2684" s="37"/>
      <c r="B2684" s="37"/>
      <c r="C2684" s="37"/>
      <c r="D2684" s="37"/>
      <c r="E2684" s="37"/>
      <c r="F2684" s="37"/>
      <c r="G2684" s="37"/>
      <c r="H2684" s="37"/>
      <c r="I2684" s="37"/>
      <c r="J2684" s="37"/>
      <c r="K2684" s="37"/>
      <c r="L2684" s="37"/>
      <c r="M2684" s="37"/>
      <c r="N2684" s="37"/>
      <c r="O2684" s="37"/>
      <c r="P2684" s="37"/>
      <c r="Q2684" s="37"/>
      <c r="R2684" s="37"/>
      <c r="S2684" s="37"/>
      <c r="T2684" s="37"/>
      <c r="U2684" s="37"/>
      <c r="V2684" s="37"/>
      <c r="W2684" s="37"/>
      <c r="X2684" s="37"/>
    </row>
    <row r="2685" spans="1:24" ht="14.25">
      <c r="A2685" s="37"/>
      <c r="B2685" s="37"/>
      <c r="C2685" s="37"/>
      <c r="D2685" s="37"/>
      <c r="E2685" s="37"/>
      <c r="F2685" s="37"/>
      <c r="G2685" s="37"/>
      <c r="H2685" s="37"/>
      <c r="I2685" s="37"/>
      <c r="J2685" s="37"/>
      <c r="K2685" s="37"/>
      <c r="L2685" s="37"/>
      <c r="M2685" s="37"/>
      <c r="N2685" s="37"/>
      <c r="O2685" s="37"/>
      <c r="P2685" s="37"/>
      <c r="Q2685" s="37"/>
      <c r="R2685" s="37"/>
      <c r="S2685" s="37"/>
      <c r="T2685" s="37"/>
      <c r="U2685" s="37"/>
      <c r="V2685" s="37"/>
      <c r="W2685" s="37"/>
      <c r="X2685" s="37"/>
    </row>
    <row r="2686" spans="1:24" ht="14.25">
      <c r="A2686" s="37"/>
      <c r="B2686" s="37"/>
      <c r="C2686" s="37"/>
      <c r="D2686" s="37"/>
      <c r="E2686" s="37"/>
      <c r="F2686" s="37"/>
      <c r="G2686" s="37"/>
      <c r="H2686" s="37"/>
      <c r="I2686" s="37"/>
      <c r="J2686" s="37"/>
      <c r="K2686" s="37"/>
      <c r="L2686" s="37"/>
      <c r="M2686" s="37"/>
      <c r="N2686" s="37"/>
      <c r="O2686" s="37"/>
      <c r="P2686" s="37"/>
      <c r="Q2686" s="37"/>
      <c r="R2686" s="37"/>
      <c r="S2686" s="37"/>
      <c r="T2686" s="37"/>
      <c r="U2686" s="37"/>
      <c r="V2686" s="37"/>
      <c r="W2686" s="37"/>
      <c r="X2686" s="37"/>
    </row>
    <row r="2687" spans="1:24" ht="14.25">
      <c r="A2687" s="37"/>
      <c r="B2687" s="37"/>
      <c r="C2687" s="37"/>
      <c r="D2687" s="37"/>
      <c r="E2687" s="37"/>
      <c r="F2687" s="37"/>
      <c r="G2687" s="37"/>
      <c r="H2687" s="37"/>
      <c r="I2687" s="37"/>
      <c r="J2687" s="37"/>
      <c r="K2687" s="37"/>
      <c r="L2687" s="37"/>
      <c r="M2687" s="37"/>
      <c r="N2687" s="37"/>
      <c r="O2687" s="37"/>
      <c r="P2687" s="37"/>
      <c r="Q2687" s="37"/>
      <c r="R2687" s="37"/>
      <c r="S2687" s="37"/>
      <c r="T2687" s="37"/>
      <c r="U2687" s="37"/>
      <c r="V2687" s="37"/>
      <c r="W2687" s="37"/>
      <c r="X2687" s="37"/>
    </row>
    <row r="2688" spans="1:24" ht="14.25">
      <c r="A2688" s="37"/>
      <c r="B2688" s="37"/>
      <c r="C2688" s="37"/>
      <c r="D2688" s="37"/>
      <c r="E2688" s="37"/>
      <c r="F2688" s="37"/>
      <c r="G2688" s="37"/>
      <c r="H2688" s="37"/>
      <c r="I2688" s="37"/>
      <c r="J2688" s="37"/>
      <c r="K2688" s="37"/>
      <c r="L2688" s="37"/>
      <c r="M2688" s="37"/>
      <c r="N2688" s="37"/>
      <c r="O2688" s="37"/>
      <c r="P2688" s="37"/>
      <c r="Q2688" s="37"/>
      <c r="R2688" s="37"/>
      <c r="S2688" s="37"/>
      <c r="T2688" s="37"/>
      <c r="U2688" s="37"/>
      <c r="V2688" s="37"/>
      <c r="W2688" s="37"/>
      <c r="X2688" s="37"/>
    </row>
    <row r="2689" spans="1:24" ht="14.25">
      <c r="A2689" s="37"/>
      <c r="B2689" s="37"/>
      <c r="C2689" s="37"/>
      <c r="D2689" s="37"/>
      <c r="E2689" s="37"/>
      <c r="F2689" s="37"/>
      <c r="G2689" s="37"/>
      <c r="H2689" s="37"/>
      <c r="I2689" s="37"/>
      <c r="J2689" s="37"/>
      <c r="K2689" s="37"/>
      <c r="L2689" s="37"/>
      <c r="M2689" s="37"/>
      <c r="N2689" s="37"/>
      <c r="O2689" s="37"/>
      <c r="P2689" s="37"/>
      <c r="Q2689" s="37"/>
      <c r="R2689" s="37"/>
      <c r="S2689" s="37"/>
      <c r="T2689" s="37"/>
      <c r="U2689" s="37"/>
      <c r="V2689" s="37"/>
      <c r="W2689" s="37"/>
      <c r="X2689" s="37"/>
    </row>
    <row r="2690" spans="1:24" ht="14.25">
      <c r="A2690" s="37"/>
      <c r="B2690" s="37"/>
      <c r="C2690" s="37"/>
      <c r="D2690" s="37"/>
      <c r="E2690" s="37"/>
      <c r="F2690" s="37"/>
      <c r="G2690" s="37"/>
      <c r="H2690" s="37"/>
      <c r="I2690" s="37"/>
      <c r="J2690" s="37"/>
      <c r="K2690" s="37"/>
      <c r="L2690" s="37"/>
      <c r="M2690" s="37"/>
      <c r="N2690" s="37"/>
      <c r="O2690" s="37"/>
      <c r="P2690" s="37"/>
      <c r="Q2690" s="37"/>
      <c r="R2690" s="37"/>
      <c r="S2690" s="37"/>
      <c r="T2690" s="37"/>
      <c r="U2690" s="37"/>
      <c r="V2690" s="37"/>
      <c r="W2690" s="37"/>
      <c r="X2690" s="37"/>
    </row>
    <row r="2691" spans="1:24" ht="14.25">
      <c r="A2691" s="37"/>
      <c r="B2691" s="37"/>
      <c r="C2691" s="37"/>
      <c r="D2691" s="37"/>
      <c r="E2691" s="37"/>
      <c r="F2691" s="37"/>
      <c r="G2691" s="37"/>
      <c r="H2691" s="37"/>
      <c r="I2691" s="37"/>
      <c r="J2691" s="37"/>
      <c r="K2691" s="37"/>
      <c r="L2691" s="37"/>
      <c r="M2691" s="37"/>
      <c r="N2691" s="37"/>
      <c r="O2691" s="37"/>
      <c r="P2691" s="37"/>
      <c r="Q2691" s="37"/>
      <c r="R2691" s="37"/>
      <c r="S2691" s="37"/>
      <c r="T2691" s="37"/>
      <c r="U2691" s="37"/>
      <c r="V2691" s="37"/>
      <c r="W2691" s="37"/>
      <c r="X2691" s="37"/>
    </row>
    <row r="2692" spans="1:24" ht="14.25">
      <c r="A2692" s="37"/>
      <c r="B2692" s="37"/>
      <c r="C2692" s="37"/>
      <c r="D2692" s="37"/>
      <c r="E2692" s="37"/>
      <c r="F2692" s="37"/>
      <c r="G2692" s="37"/>
      <c r="H2692" s="37"/>
      <c r="I2692" s="37"/>
      <c r="J2692" s="37"/>
      <c r="K2692" s="37"/>
      <c r="L2692" s="37"/>
      <c r="M2692" s="37"/>
      <c r="N2692" s="37"/>
      <c r="O2692" s="37"/>
      <c r="P2692" s="37"/>
      <c r="Q2692" s="37"/>
      <c r="R2692" s="37"/>
      <c r="S2692" s="37"/>
      <c r="T2692" s="37"/>
      <c r="U2692" s="37"/>
      <c r="V2692" s="37"/>
      <c r="W2692" s="37"/>
      <c r="X2692" s="37"/>
    </row>
    <row r="2693" spans="1:24" ht="14.25">
      <c r="A2693" s="37"/>
      <c r="B2693" s="37"/>
      <c r="C2693" s="37"/>
      <c r="D2693" s="37"/>
      <c r="E2693" s="37"/>
      <c r="F2693" s="37"/>
      <c r="G2693" s="37"/>
      <c r="H2693" s="37"/>
      <c r="I2693" s="37"/>
      <c r="J2693" s="37"/>
      <c r="K2693" s="37"/>
      <c r="L2693" s="37"/>
      <c r="M2693" s="37"/>
      <c r="N2693" s="37"/>
      <c r="O2693" s="37"/>
      <c r="P2693" s="37"/>
      <c r="Q2693" s="37"/>
      <c r="R2693" s="37"/>
      <c r="S2693" s="37"/>
      <c r="T2693" s="37"/>
      <c r="U2693" s="37"/>
      <c r="V2693" s="37"/>
      <c r="W2693" s="37"/>
      <c r="X2693" s="37"/>
    </row>
    <row r="2694" spans="1:24" ht="14.25">
      <c r="A2694" s="37"/>
      <c r="B2694" s="37"/>
      <c r="C2694" s="37"/>
      <c r="D2694" s="37"/>
      <c r="E2694" s="37"/>
      <c r="F2694" s="37"/>
      <c r="G2694" s="37"/>
      <c r="H2694" s="37"/>
      <c r="I2694" s="37"/>
      <c r="J2694" s="37"/>
      <c r="K2694" s="37"/>
      <c r="L2694" s="37"/>
      <c r="M2694" s="37"/>
      <c r="N2694" s="37"/>
      <c r="O2694" s="37"/>
      <c r="P2694" s="37"/>
      <c r="Q2694" s="37"/>
      <c r="R2694" s="37"/>
      <c r="S2694" s="37"/>
      <c r="T2694" s="37"/>
      <c r="U2694" s="37"/>
      <c r="V2694" s="37"/>
      <c r="W2694" s="37"/>
      <c r="X2694" s="37"/>
    </row>
    <row r="2695" spans="1:24" ht="14.25">
      <c r="A2695" s="37"/>
      <c r="B2695" s="37"/>
      <c r="C2695" s="37"/>
      <c r="D2695" s="37"/>
      <c r="E2695" s="37"/>
      <c r="F2695" s="37"/>
      <c r="G2695" s="37"/>
      <c r="H2695" s="37"/>
      <c r="I2695" s="37"/>
      <c r="J2695" s="37"/>
      <c r="K2695" s="37"/>
      <c r="L2695" s="37"/>
      <c r="M2695" s="37"/>
      <c r="N2695" s="37"/>
      <c r="O2695" s="37"/>
      <c r="P2695" s="37"/>
      <c r="Q2695" s="37"/>
      <c r="R2695" s="37"/>
      <c r="S2695" s="37"/>
      <c r="T2695" s="37"/>
      <c r="U2695" s="37"/>
      <c r="V2695" s="37"/>
      <c r="W2695" s="37"/>
      <c r="X2695" s="37"/>
    </row>
    <row r="2696" spans="1:24" ht="14.25">
      <c r="A2696" s="37"/>
      <c r="B2696" s="37"/>
      <c r="C2696" s="37"/>
      <c r="D2696" s="37"/>
      <c r="E2696" s="37"/>
      <c r="F2696" s="37"/>
      <c r="G2696" s="37"/>
      <c r="H2696" s="37"/>
      <c r="I2696" s="37"/>
      <c r="J2696" s="37"/>
      <c r="K2696" s="37"/>
      <c r="L2696" s="37"/>
      <c r="M2696" s="37"/>
      <c r="N2696" s="37"/>
      <c r="O2696" s="37"/>
      <c r="P2696" s="37"/>
      <c r="Q2696" s="37"/>
      <c r="R2696" s="37"/>
      <c r="S2696" s="37"/>
      <c r="T2696" s="37"/>
      <c r="U2696" s="37"/>
      <c r="V2696" s="37"/>
      <c r="W2696" s="37"/>
      <c r="X2696" s="37"/>
    </row>
    <row r="2697" spans="1:24" ht="14.25">
      <c r="A2697" s="37"/>
      <c r="B2697" s="37"/>
      <c r="C2697" s="37"/>
      <c r="D2697" s="37"/>
      <c r="E2697" s="37"/>
      <c r="F2697" s="37"/>
      <c r="G2697" s="37"/>
      <c r="H2697" s="37"/>
      <c r="I2697" s="37"/>
      <c r="J2697" s="37"/>
      <c r="K2697" s="37"/>
      <c r="L2697" s="37"/>
      <c r="M2697" s="37"/>
      <c r="N2697" s="37"/>
      <c r="O2697" s="37"/>
      <c r="P2697" s="37"/>
      <c r="Q2697" s="37"/>
      <c r="R2697" s="37"/>
      <c r="S2697" s="37"/>
      <c r="T2697" s="37"/>
      <c r="U2697" s="37"/>
      <c r="V2697" s="37"/>
      <c r="W2697" s="37"/>
      <c r="X2697" s="37"/>
    </row>
    <row r="2698" spans="1:24" ht="14.25">
      <c r="A2698" s="37"/>
      <c r="B2698" s="37"/>
      <c r="C2698" s="37"/>
      <c r="D2698" s="37"/>
      <c r="E2698" s="37"/>
      <c r="F2698" s="37"/>
      <c r="G2698" s="37"/>
      <c r="H2698" s="37"/>
      <c r="I2698" s="37"/>
      <c r="J2698" s="37"/>
      <c r="K2698" s="37"/>
      <c r="L2698" s="37"/>
      <c r="M2698" s="37"/>
      <c r="N2698" s="37"/>
      <c r="O2698" s="37"/>
      <c r="P2698" s="37"/>
      <c r="Q2698" s="37"/>
      <c r="R2698" s="37"/>
      <c r="S2698" s="37"/>
      <c r="T2698" s="37"/>
      <c r="U2698" s="37"/>
      <c r="V2698" s="37"/>
      <c r="W2698" s="37"/>
      <c r="X2698" s="37"/>
    </row>
    <row r="2699" spans="1:24" ht="14.25">
      <c r="A2699" s="37"/>
      <c r="B2699" s="37"/>
      <c r="C2699" s="37"/>
      <c r="D2699" s="37"/>
      <c r="E2699" s="37"/>
      <c r="F2699" s="37"/>
      <c r="G2699" s="37"/>
      <c r="H2699" s="37"/>
      <c r="I2699" s="37"/>
      <c r="J2699" s="37"/>
      <c r="K2699" s="37"/>
      <c r="L2699" s="37"/>
      <c r="M2699" s="37"/>
      <c r="N2699" s="37"/>
      <c r="O2699" s="37"/>
      <c r="P2699" s="37"/>
      <c r="Q2699" s="37"/>
      <c r="R2699" s="37"/>
      <c r="S2699" s="37"/>
      <c r="T2699" s="37"/>
      <c r="U2699" s="37"/>
      <c r="V2699" s="37"/>
      <c r="W2699" s="37"/>
      <c r="X2699" s="37"/>
    </row>
    <row r="2700" spans="1:24" ht="14.25">
      <c r="A2700" s="37"/>
      <c r="B2700" s="37"/>
      <c r="C2700" s="37"/>
      <c r="D2700" s="37"/>
      <c r="E2700" s="37"/>
      <c r="F2700" s="37"/>
      <c r="G2700" s="37"/>
      <c r="H2700" s="37"/>
      <c r="I2700" s="37"/>
      <c r="J2700" s="37"/>
      <c r="K2700" s="37"/>
      <c r="L2700" s="37"/>
      <c r="M2700" s="37"/>
      <c r="N2700" s="37"/>
      <c r="O2700" s="37"/>
      <c r="P2700" s="37"/>
      <c r="Q2700" s="37"/>
      <c r="R2700" s="37"/>
      <c r="S2700" s="37"/>
      <c r="T2700" s="37"/>
      <c r="U2700" s="37"/>
      <c r="V2700" s="37"/>
      <c r="W2700" s="37"/>
      <c r="X2700" s="37"/>
    </row>
    <row r="2701" spans="1:24" ht="14.25">
      <c r="A2701" s="37"/>
      <c r="B2701" s="37"/>
      <c r="C2701" s="37"/>
      <c r="D2701" s="37"/>
      <c r="E2701" s="37"/>
      <c r="F2701" s="37"/>
      <c r="G2701" s="37"/>
      <c r="H2701" s="37"/>
      <c r="I2701" s="37"/>
      <c r="J2701" s="37"/>
      <c r="K2701" s="37"/>
      <c r="L2701" s="37"/>
      <c r="M2701" s="37"/>
      <c r="N2701" s="37"/>
      <c r="O2701" s="37"/>
      <c r="P2701" s="37"/>
      <c r="Q2701" s="37"/>
      <c r="R2701" s="37"/>
      <c r="S2701" s="37"/>
      <c r="T2701" s="37"/>
      <c r="U2701" s="37"/>
      <c r="V2701" s="37"/>
      <c r="W2701" s="37"/>
      <c r="X2701" s="37"/>
    </row>
    <row r="2702" spans="1:24" ht="14.25">
      <c r="A2702" s="37"/>
      <c r="B2702" s="37"/>
      <c r="C2702" s="37"/>
      <c r="D2702" s="37"/>
      <c r="E2702" s="37"/>
      <c r="F2702" s="37"/>
      <c r="G2702" s="37"/>
      <c r="H2702" s="37"/>
      <c r="I2702" s="37"/>
      <c r="J2702" s="37"/>
      <c r="K2702" s="37"/>
      <c r="L2702" s="37"/>
      <c r="M2702" s="37"/>
      <c r="N2702" s="37"/>
      <c r="O2702" s="37"/>
      <c r="P2702" s="37"/>
      <c r="Q2702" s="37"/>
      <c r="R2702" s="37"/>
      <c r="S2702" s="37"/>
      <c r="T2702" s="37"/>
      <c r="U2702" s="37"/>
      <c r="V2702" s="37"/>
      <c r="W2702" s="37"/>
      <c r="X2702" s="37"/>
    </row>
    <row r="2703" spans="1:24" ht="14.25">
      <c r="A2703" s="37"/>
      <c r="B2703" s="37"/>
      <c r="C2703" s="37"/>
      <c r="D2703" s="37"/>
      <c r="E2703" s="37"/>
      <c r="F2703" s="37"/>
      <c r="G2703" s="37"/>
      <c r="H2703" s="37"/>
      <c r="I2703" s="37"/>
      <c r="J2703" s="37"/>
      <c r="K2703" s="37"/>
      <c r="L2703" s="37"/>
      <c r="M2703" s="37"/>
      <c r="N2703" s="37"/>
      <c r="O2703" s="37"/>
      <c r="P2703" s="37"/>
      <c r="Q2703" s="37"/>
      <c r="R2703" s="37"/>
      <c r="S2703" s="37"/>
      <c r="T2703" s="37"/>
      <c r="U2703" s="37"/>
      <c r="V2703" s="37"/>
      <c r="W2703" s="37"/>
      <c r="X2703" s="37"/>
    </row>
    <row r="2704" spans="1:24" ht="14.25">
      <c r="A2704" s="37"/>
      <c r="B2704" s="37"/>
      <c r="C2704" s="37"/>
      <c r="D2704" s="37"/>
      <c r="E2704" s="37"/>
      <c r="F2704" s="37"/>
      <c r="G2704" s="37"/>
      <c r="H2704" s="37"/>
      <c r="I2704" s="37"/>
      <c r="J2704" s="37"/>
      <c r="K2704" s="37"/>
      <c r="L2704" s="37"/>
      <c r="M2704" s="37"/>
      <c r="N2704" s="37"/>
      <c r="O2704" s="37"/>
      <c r="P2704" s="37"/>
      <c r="Q2704" s="37"/>
      <c r="R2704" s="37"/>
      <c r="S2704" s="37"/>
      <c r="T2704" s="37"/>
      <c r="U2704" s="37"/>
      <c r="V2704" s="37"/>
      <c r="W2704" s="37"/>
      <c r="X2704" s="37"/>
    </row>
    <row r="2705" spans="1:24" ht="14.25">
      <c r="A2705" s="37"/>
      <c r="B2705" s="37"/>
      <c r="C2705" s="37"/>
      <c r="D2705" s="37"/>
      <c r="E2705" s="37"/>
      <c r="F2705" s="37"/>
      <c r="G2705" s="37"/>
      <c r="H2705" s="37"/>
      <c r="I2705" s="37"/>
      <c r="J2705" s="37"/>
      <c r="K2705" s="37"/>
      <c r="L2705" s="37"/>
      <c r="M2705" s="37"/>
      <c r="N2705" s="37"/>
      <c r="O2705" s="37"/>
      <c r="P2705" s="37"/>
      <c r="Q2705" s="37"/>
      <c r="R2705" s="37"/>
      <c r="S2705" s="37"/>
      <c r="T2705" s="37"/>
      <c r="U2705" s="37"/>
      <c r="V2705" s="37"/>
      <c r="W2705" s="37"/>
      <c r="X2705" s="37"/>
    </row>
    <row r="2706" spans="1:24" ht="14.25">
      <c r="A2706" s="37"/>
      <c r="B2706" s="37"/>
      <c r="C2706" s="37"/>
      <c r="D2706" s="37"/>
      <c r="E2706" s="37"/>
      <c r="F2706" s="37"/>
      <c r="G2706" s="37"/>
      <c r="H2706" s="37"/>
      <c r="I2706" s="37"/>
      <c r="J2706" s="37"/>
      <c r="K2706" s="37"/>
      <c r="L2706" s="37"/>
      <c r="M2706" s="37"/>
      <c r="N2706" s="37"/>
      <c r="O2706" s="37"/>
      <c r="P2706" s="37"/>
      <c r="Q2706" s="37"/>
      <c r="R2706" s="37"/>
      <c r="S2706" s="37"/>
      <c r="T2706" s="37"/>
      <c r="U2706" s="37"/>
      <c r="V2706" s="37"/>
      <c r="W2706" s="37"/>
      <c r="X2706" s="37"/>
    </row>
    <row r="2707" spans="1:24" ht="14.25">
      <c r="A2707" s="37"/>
      <c r="B2707" s="37"/>
      <c r="C2707" s="37"/>
      <c r="D2707" s="37"/>
      <c r="E2707" s="37"/>
      <c r="F2707" s="37"/>
      <c r="G2707" s="37"/>
      <c r="H2707" s="37"/>
      <c r="I2707" s="37"/>
      <c r="J2707" s="37"/>
      <c r="K2707" s="37"/>
      <c r="L2707" s="37"/>
      <c r="M2707" s="37"/>
      <c r="N2707" s="37"/>
      <c r="O2707" s="37"/>
      <c r="P2707" s="37"/>
      <c r="Q2707" s="37"/>
      <c r="R2707" s="37"/>
      <c r="S2707" s="37"/>
      <c r="T2707" s="37"/>
      <c r="U2707" s="37"/>
      <c r="V2707" s="37"/>
      <c r="W2707" s="37"/>
      <c r="X2707" s="37"/>
    </row>
    <row r="2708" spans="1:24" ht="14.25">
      <c r="A2708" s="37"/>
      <c r="B2708" s="37"/>
      <c r="C2708" s="37"/>
      <c r="D2708" s="37"/>
      <c r="E2708" s="37"/>
      <c r="F2708" s="37"/>
      <c r="G2708" s="37"/>
      <c r="H2708" s="37"/>
      <c r="I2708" s="37"/>
      <c r="J2708" s="37"/>
      <c r="K2708" s="37"/>
      <c r="L2708" s="37"/>
      <c r="M2708" s="37"/>
      <c r="N2708" s="37"/>
      <c r="O2708" s="37"/>
      <c r="P2708" s="37"/>
      <c r="Q2708" s="37"/>
      <c r="R2708" s="37"/>
      <c r="S2708" s="37"/>
      <c r="T2708" s="37"/>
      <c r="U2708" s="37"/>
      <c r="V2708" s="37"/>
      <c r="W2708" s="37"/>
      <c r="X2708" s="37"/>
    </row>
    <row r="2709" spans="1:24" ht="14.25">
      <c r="A2709" s="37"/>
      <c r="B2709" s="37"/>
      <c r="C2709" s="37"/>
      <c r="D2709" s="37"/>
      <c r="E2709" s="37"/>
      <c r="F2709" s="37"/>
      <c r="G2709" s="37"/>
      <c r="H2709" s="37"/>
      <c r="I2709" s="37"/>
      <c r="J2709" s="37"/>
      <c r="K2709" s="37"/>
      <c r="L2709" s="37"/>
      <c r="M2709" s="37"/>
      <c r="N2709" s="37"/>
      <c r="O2709" s="37"/>
      <c r="P2709" s="37"/>
      <c r="Q2709" s="37"/>
      <c r="R2709" s="37"/>
      <c r="S2709" s="37"/>
      <c r="T2709" s="37"/>
      <c r="U2709" s="37"/>
      <c r="V2709" s="37"/>
      <c r="W2709" s="37"/>
      <c r="X2709" s="37"/>
    </row>
    <row r="2710" spans="1:24" ht="14.25">
      <c r="A2710" s="37"/>
      <c r="B2710" s="37"/>
      <c r="C2710" s="37"/>
      <c r="D2710" s="37"/>
      <c r="E2710" s="37"/>
      <c r="F2710" s="37"/>
      <c r="G2710" s="37"/>
      <c r="H2710" s="37"/>
      <c r="I2710" s="37"/>
      <c r="J2710" s="37"/>
      <c r="K2710" s="37"/>
      <c r="L2710" s="37"/>
      <c r="M2710" s="37"/>
      <c r="N2710" s="37"/>
      <c r="O2710" s="37"/>
      <c r="P2710" s="37"/>
      <c r="Q2710" s="37"/>
      <c r="R2710" s="37"/>
      <c r="S2710" s="37"/>
      <c r="T2710" s="37"/>
      <c r="U2710" s="37"/>
      <c r="V2710" s="37"/>
      <c r="W2710" s="37"/>
      <c r="X2710" s="37"/>
    </row>
    <row r="2711" spans="1:24" ht="14.25">
      <c r="A2711" s="37"/>
      <c r="B2711" s="37"/>
      <c r="C2711" s="37"/>
      <c r="D2711" s="37"/>
      <c r="E2711" s="37"/>
      <c r="F2711" s="37"/>
      <c r="G2711" s="37"/>
      <c r="H2711" s="37"/>
      <c r="I2711" s="37"/>
      <c r="J2711" s="37"/>
      <c r="K2711" s="37"/>
      <c r="L2711" s="37"/>
      <c r="M2711" s="37"/>
      <c r="N2711" s="37"/>
      <c r="O2711" s="37"/>
      <c r="P2711" s="37"/>
      <c r="Q2711" s="37"/>
      <c r="R2711" s="37"/>
      <c r="S2711" s="37"/>
      <c r="T2711" s="37"/>
      <c r="U2711" s="37"/>
      <c r="V2711" s="37"/>
      <c r="W2711" s="37"/>
      <c r="X2711" s="37"/>
    </row>
    <row r="2712" spans="1:24" ht="14.25">
      <c r="A2712" s="37"/>
      <c r="B2712" s="37"/>
      <c r="C2712" s="37"/>
      <c r="D2712" s="37"/>
      <c r="E2712" s="37"/>
      <c r="F2712" s="37"/>
      <c r="G2712" s="37"/>
      <c r="H2712" s="37"/>
      <c r="I2712" s="37"/>
      <c r="J2712" s="37"/>
      <c r="K2712" s="37"/>
      <c r="L2712" s="37"/>
      <c r="M2712" s="37"/>
      <c r="N2712" s="37"/>
      <c r="O2712" s="37"/>
      <c r="P2712" s="37"/>
      <c r="Q2712" s="37"/>
      <c r="R2712" s="37"/>
      <c r="S2712" s="37"/>
      <c r="T2712" s="37"/>
      <c r="U2712" s="37"/>
      <c r="V2712" s="37"/>
      <c r="W2712" s="37"/>
      <c r="X2712" s="37"/>
    </row>
    <row r="2713" spans="1:24" ht="14.25">
      <c r="A2713" s="37"/>
      <c r="B2713" s="37"/>
      <c r="C2713" s="37"/>
      <c r="D2713" s="37"/>
      <c r="E2713" s="37"/>
      <c r="F2713" s="37"/>
      <c r="G2713" s="37"/>
      <c r="H2713" s="37"/>
      <c r="I2713" s="37"/>
      <c r="J2713" s="37"/>
      <c r="K2713" s="37"/>
      <c r="L2713" s="37"/>
      <c r="M2713" s="37"/>
      <c r="N2713" s="37"/>
      <c r="O2713" s="37"/>
      <c r="P2713" s="37"/>
      <c r="Q2713" s="37"/>
      <c r="R2713" s="37"/>
      <c r="S2713" s="37"/>
      <c r="T2713" s="37"/>
      <c r="U2713" s="37"/>
      <c r="V2713" s="37"/>
      <c r="W2713" s="37"/>
      <c r="X2713" s="37"/>
    </row>
    <row r="2714" spans="1:24" ht="14.25">
      <c r="A2714" s="37"/>
      <c r="B2714" s="37"/>
      <c r="C2714" s="37"/>
      <c r="D2714" s="37"/>
      <c r="E2714" s="37"/>
      <c r="F2714" s="37"/>
      <c r="G2714" s="37"/>
      <c r="H2714" s="37"/>
      <c r="I2714" s="37"/>
      <c r="J2714" s="37"/>
      <c r="K2714" s="37"/>
      <c r="L2714" s="37"/>
      <c r="M2714" s="37"/>
      <c r="N2714" s="37"/>
      <c r="O2714" s="37"/>
      <c r="P2714" s="37"/>
      <c r="Q2714" s="37"/>
      <c r="R2714" s="37"/>
      <c r="S2714" s="37"/>
      <c r="T2714" s="37"/>
      <c r="U2714" s="37"/>
      <c r="V2714" s="37"/>
      <c r="W2714" s="37"/>
      <c r="X2714" s="37"/>
    </row>
    <row r="2715" spans="1:24" ht="14.25">
      <c r="A2715" s="37"/>
      <c r="B2715" s="37"/>
      <c r="C2715" s="37"/>
      <c r="D2715" s="37"/>
      <c r="E2715" s="37"/>
      <c r="F2715" s="37"/>
      <c r="G2715" s="37"/>
      <c r="H2715" s="37"/>
      <c r="I2715" s="37"/>
      <c r="J2715" s="37"/>
      <c r="K2715" s="37"/>
      <c r="L2715" s="37"/>
      <c r="M2715" s="37"/>
      <c r="N2715" s="37"/>
      <c r="O2715" s="37"/>
      <c r="P2715" s="37"/>
      <c r="Q2715" s="37"/>
      <c r="R2715" s="37"/>
      <c r="S2715" s="37"/>
      <c r="T2715" s="37"/>
      <c r="U2715" s="37"/>
      <c r="V2715" s="37"/>
      <c r="W2715" s="37"/>
      <c r="X2715" s="37"/>
    </row>
    <row r="2716" spans="1:24" ht="14.25">
      <c r="A2716" s="37"/>
      <c r="B2716" s="37"/>
      <c r="C2716" s="37"/>
      <c r="D2716" s="37"/>
      <c r="E2716" s="37"/>
      <c r="F2716" s="37"/>
      <c r="G2716" s="37"/>
      <c r="H2716" s="37"/>
      <c r="I2716" s="37"/>
      <c r="J2716" s="37"/>
      <c r="K2716" s="37"/>
      <c r="L2716" s="37"/>
      <c r="M2716" s="37"/>
      <c r="N2716" s="37"/>
      <c r="O2716" s="37"/>
      <c r="P2716" s="37"/>
      <c r="Q2716" s="37"/>
      <c r="R2716" s="37"/>
      <c r="S2716" s="37"/>
      <c r="T2716" s="37"/>
      <c r="U2716" s="37"/>
      <c r="V2716" s="37"/>
      <c r="W2716" s="37"/>
      <c r="X2716" s="37"/>
    </row>
    <row r="2717" spans="1:24" ht="14.25">
      <c r="A2717" s="37"/>
      <c r="B2717" s="37"/>
      <c r="C2717" s="37"/>
      <c r="D2717" s="37"/>
      <c r="E2717" s="37"/>
      <c r="F2717" s="37"/>
      <c r="G2717" s="37"/>
      <c r="H2717" s="37"/>
      <c r="I2717" s="37"/>
      <c r="J2717" s="37"/>
      <c r="K2717" s="37"/>
      <c r="L2717" s="37"/>
      <c r="M2717" s="37"/>
      <c r="N2717" s="37"/>
      <c r="O2717" s="37"/>
      <c r="P2717" s="37"/>
      <c r="Q2717" s="37"/>
      <c r="R2717" s="37"/>
      <c r="S2717" s="37"/>
      <c r="T2717" s="37"/>
      <c r="U2717" s="37"/>
      <c r="V2717" s="37"/>
      <c r="W2717" s="37"/>
      <c r="X2717" s="37"/>
    </row>
    <row r="2718" spans="1:24" ht="14.25">
      <c r="A2718" s="37"/>
      <c r="B2718" s="37"/>
      <c r="C2718" s="37"/>
      <c r="D2718" s="37"/>
      <c r="E2718" s="37"/>
      <c r="F2718" s="37"/>
      <c r="G2718" s="37"/>
      <c r="H2718" s="37"/>
      <c r="I2718" s="37"/>
      <c r="J2718" s="37"/>
      <c r="K2718" s="37"/>
      <c r="L2718" s="37"/>
      <c r="M2718" s="37"/>
      <c r="N2718" s="37"/>
      <c r="O2718" s="37"/>
      <c r="P2718" s="37"/>
      <c r="Q2718" s="37"/>
      <c r="R2718" s="37"/>
      <c r="S2718" s="37"/>
      <c r="T2718" s="37"/>
      <c r="U2718" s="37"/>
      <c r="V2718" s="37"/>
      <c r="W2718" s="37"/>
      <c r="X2718" s="37"/>
    </row>
    <row r="2719" spans="1:24" ht="14.25">
      <c r="A2719" s="37"/>
      <c r="B2719" s="37"/>
      <c r="C2719" s="37"/>
      <c r="D2719" s="37"/>
      <c r="E2719" s="37"/>
      <c r="F2719" s="37"/>
      <c r="G2719" s="37"/>
      <c r="H2719" s="37"/>
      <c r="I2719" s="37"/>
      <c r="J2719" s="37"/>
      <c r="K2719" s="37"/>
      <c r="L2719" s="37"/>
      <c r="M2719" s="37"/>
      <c r="N2719" s="37"/>
      <c r="O2719" s="37"/>
      <c r="P2719" s="37"/>
      <c r="Q2719" s="37"/>
      <c r="R2719" s="37"/>
      <c r="S2719" s="37"/>
      <c r="T2719" s="37"/>
      <c r="U2719" s="37"/>
      <c r="V2719" s="37"/>
      <c r="W2719" s="37"/>
      <c r="X2719" s="37"/>
    </row>
    <row r="2720" spans="1:24" ht="14.25">
      <c r="A2720" s="37"/>
      <c r="B2720" s="37"/>
      <c r="C2720" s="37"/>
      <c r="D2720" s="37"/>
      <c r="E2720" s="37"/>
      <c r="F2720" s="37"/>
      <c r="G2720" s="37"/>
      <c r="H2720" s="37"/>
      <c r="I2720" s="37"/>
      <c r="J2720" s="37"/>
      <c r="K2720" s="37"/>
      <c r="L2720" s="37"/>
      <c r="M2720" s="37"/>
      <c r="N2720" s="37"/>
      <c r="O2720" s="37"/>
      <c r="P2720" s="37"/>
      <c r="Q2720" s="37"/>
      <c r="R2720" s="37"/>
      <c r="S2720" s="37"/>
      <c r="T2720" s="37"/>
      <c r="U2720" s="37"/>
      <c r="V2720" s="37"/>
      <c r="W2720" s="37"/>
      <c r="X2720" s="37"/>
    </row>
    <row r="2721" spans="1:24" ht="14.25">
      <c r="A2721" s="37"/>
      <c r="B2721" s="37"/>
      <c r="C2721" s="37"/>
      <c r="D2721" s="37"/>
      <c r="E2721" s="37"/>
      <c r="F2721" s="37"/>
      <c r="G2721" s="37"/>
      <c r="H2721" s="37"/>
      <c r="I2721" s="37"/>
      <c r="J2721" s="37"/>
      <c r="K2721" s="37"/>
      <c r="L2721" s="37"/>
      <c r="M2721" s="37"/>
      <c r="N2721" s="37"/>
      <c r="O2721" s="37"/>
      <c r="P2721" s="37"/>
      <c r="Q2721" s="37"/>
      <c r="R2721" s="37"/>
      <c r="S2721" s="37"/>
      <c r="T2721" s="37"/>
      <c r="U2721" s="37"/>
      <c r="V2721" s="37"/>
      <c r="W2721" s="37"/>
      <c r="X2721" s="37"/>
    </row>
    <row r="2722" spans="1:24" ht="14.25">
      <c r="A2722" s="37"/>
      <c r="B2722" s="37"/>
      <c r="C2722" s="37"/>
      <c r="D2722" s="37"/>
      <c r="E2722" s="37"/>
      <c r="F2722" s="37"/>
      <c r="G2722" s="37"/>
      <c r="H2722" s="37"/>
      <c r="I2722" s="37"/>
      <c r="J2722" s="37"/>
      <c r="K2722" s="37"/>
      <c r="L2722" s="37"/>
      <c r="M2722" s="37"/>
      <c r="N2722" s="37"/>
      <c r="O2722" s="37"/>
      <c r="P2722" s="37"/>
      <c r="Q2722" s="37"/>
      <c r="R2722" s="37"/>
      <c r="S2722" s="37"/>
      <c r="T2722" s="37"/>
      <c r="U2722" s="37"/>
      <c r="V2722" s="37"/>
      <c r="W2722" s="37"/>
      <c r="X2722" s="37"/>
    </row>
    <row r="2723" spans="1:24" ht="14.25">
      <c r="A2723" s="37"/>
      <c r="B2723" s="37"/>
      <c r="C2723" s="37"/>
      <c r="D2723" s="37"/>
      <c r="E2723" s="37"/>
      <c r="F2723" s="37"/>
      <c r="G2723" s="37"/>
      <c r="H2723" s="37"/>
      <c r="I2723" s="37"/>
      <c r="J2723" s="37"/>
      <c r="K2723" s="37"/>
      <c r="L2723" s="37"/>
      <c r="M2723" s="37"/>
      <c r="N2723" s="37"/>
      <c r="O2723" s="37"/>
      <c r="P2723" s="37"/>
      <c r="Q2723" s="37"/>
      <c r="R2723" s="37"/>
      <c r="S2723" s="37"/>
      <c r="T2723" s="37"/>
      <c r="U2723" s="37"/>
      <c r="V2723" s="37"/>
      <c r="W2723" s="37"/>
      <c r="X2723" s="37"/>
    </row>
    <row r="2724" spans="1:24" ht="14.25">
      <c r="A2724" s="37"/>
      <c r="B2724" s="37"/>
      <c r="C2724" s="37"/>
      <c r="D2724" s="37"/>
      <c r="E2724" s="37"/>
      <c r="F2724" s="37"/>
      <c r="G2724" s="37"/>
      <c r="H2724" s="37"/>
      <c r="I2724" s="37"/>
      <c r="J2724" s="37"/>
      <c r="K2724" s="37"/>
      <c r="L2724" s="37"/>
      <c r="M2724" s="37"/>
      <c r="N2724" s="37"/>
      <c r="O2724" s="37"/>
      <c r="P2724" s="37"/>
      <c r="Q2724" s="37"/>
      <c r="R2724" s="37"/>
      <c r="S2724" s="37"/>
      <c r="T2724" s="37"/>
      <c r="U2724" s="37"/>
      <c r="V2724" s="37"/>
      <c r="W2724" s="37"/>
      <c r="X2724" s="37"/>
    </row>
    <row r="2725" spans="1:24" ht="14.25">
      <c r="A2725" s="37"/>
      <c r="B2725" s="37"/>
      <c r="C2725" s="37"/>
      <c r="D2725" s="37"/>
      <c r="E2725" s="37"/>
      <c r="F2725" s="37"/>
      <c r="G2725" s="37"/>
      <c r="H2725" s="37"/>
      <c r="I2725" s="37"/>
      <c r="J2725" s="37"/>
      <c r="K2725" s="37"/>
      <c r="L2725" s="37"/>
      <c r="M2725" s="37"/>
      <c r="N2725" s="37"/>
      <c r="O2725" s="37"/>
      <c r="P2725" s="37"/>
      <c r="Q2725" s="37"/>
      <c r="R2725" s="37"/>
      <c r="S2725" s="37"/>
      <c r="T2725" s="37"/>
      <c r="U2725" s="37"/>
      <c r="V2725" s="37"/>
      <c r="W2725" s="37"/>
      <c r="X2725" s="37"/>
    </row>
    <row r="2726" spans="1:24" ht="14.25">
      <c r="A2726" s="37"/>
      <c r="B2726" s="37"/>
      <c r="C2726" s="37"/>
      <c r="D2726" s="37"/>
      <c r="E2726" s="37"/>
      <c r="F2726" s="37"/>
      <c r="G2726" s="37"/>
      <c r="H2726" s="37"/>
      <c r="I2726" s="37"/>
      <c r="J2726" s="37"/>
      <c r="K2726" s="37"/>
      <c r="L2726" s="37"/>
      <c r="M2726" s="37"/>
      <c r="N2726" s="37"/>
      <c r="O2726" s="37"/>
      <c r="P2726" s="37"/>
      <c r="Q2726" s="37"/>
      <c r="R2726" s="37"/>
      <c r="S2726" s="37"/>
      <c r="T2726" s="37"/>
      <c r="U2726" s="37"/>
      <c r="V2726" s="37"/>
      <c r="W2726" s="37"/>
      <c r="X2726" s="37"/>
    </row>
    <row r="2727" spans="1:24" ht="14.25">
      <c r="A2727" s="37"/>
      <c r="B2727" s="37"/>
      <c r="C2727" s="37"/>
      <c r="D2727" s="37"/>
      <c r="E2727" s="37"/>
      <c r="F2727" s="37"/>
      <c r="G2727" s="37"/>
      <c r="H2727" s="37"/>
      <c r="I2727" s="37"/>
      <c r="J2727" s="37"/>
      <c r="K2727" s="37"/>
      <c r="L2727" s="37"/>
      <c r="M2727" s="37"/>
      <c r="N2727" s="37"/>
      <c r="O2727" s="37"/>
      <c r="P2727" s="37"/>
      <c r="Q2727" s="37"/>
      <c r="R2727" s="37"/>
      <c r="S2727" s="37"/>
      <c r="T2727" s="37"/>
      <c r="U2727" s="37"/>
      <c r="V2727" s="37"/>
      <c r="W2727" s="37"/>
      <c r="X2727" s="37"/>
    </row>
    <row r="2728" spans="1:24" ht="14.25">
      <c r="A2728" s="37"/>
      <c r="B2728" s="37"/>
      <c r="C2728" s="37"/>
      <c r="D2728" s="37"/>
      <c r="E2728" s="37"/>
      <c r="F2728" s="37"/>
      <c r="G2728" s="37"/>
      <c r="H2728" s="37"/>
      <c r="I2728" s="37"/>
      <c r="J2728" s="37"/>
      <c r="K2728" s="37"/>
      <c r="L2728" s="37"/>
      <c r="M2728" s="37"/>
      <c r="N2728" s="37"/>
      <c r="O2728" s="37"/>
      <c r="P2728" s="37"/>
      <c r="Q2728" s="37"/>
      <c r="R2728" s="37"/>
      <c r="S2728" s="37"/>
      <c r="T2728" s="37"/>
      <c r="U2728" s="37"/>
      <c r="V2728" s="37"/>
      <c r="W2728" s="37"/>
      <c r="X2728" s="37"/>
    </row>
    <row r="2729" spans="1:24" ht="14.25">
      <c r="A2729" s="37"/>
      <c r="B2729" s="37"/>
      <c r="C2729" s="37"/>
      <c r="D2729" s="37"/>
      <c r="E2729" s="37"/>
      <c r="F2729" s="37"/>
      <c r="G2729" s="37"/>
      <c r="H2729" s="37"/>
      <c r="I2729" s="37"/>
      <c r="J2729" s="37"/>
      <c r="K2729" s="37"/>
      <c r="L2729" s="37"/>
      <c r="M2729" s="37"/>
      <c r="N2729" s="37"/>
      <c r="O2729" s="37"/>
      <c r="P2729" s="37"/>
      <c r="Q2729" s="37"/>
      <c r="R2729" s="37"/>
      <c r="S2729" s="37"/>
      <c r="T2729" s="37"/>
      <c r="U2729" s="37"/>
      <c r="V2729" s="37"/>
      <c r="W2729" s="37"/>
      <c r="X2729" s="37"/>
    </row>
    <row r="2730" spans="1:24" ht="14.25">
      <c r="A2730" s="37"/>
      <c r="B2730" s="37"/>
      <c r="C2730" s="37"/>
      <c r="D2730" s="37"/>
      <c r="E2730" s="37"/>
      <c r="F2730" s="37"/>
      <c r="G2730" s="37"/>
      <c r="H2730" s="37"/>
      <c r="I2730" s="37"/>
      <c r="J2730" s="37"/>
      <c r="K2730" s="37"/>
      <c r="L2730" s="37"/>
      <c r="M2730" s="37"/>
      <c r="N2730" s="37"/>
      <c r="O2730" s="37"/>
      <c r="P2730" s="37"/>
      <c r="Q2730" s="37"/>
      <c r="R2730" s="37"/>
      <c r="S2730" s="37"/>
      <c r="T2730" s="37"/>
      <c r="U2730" s="37"/>
      <c r="V2730" s="37"/>
      <c r="W2730" s="37"/>
      <c r="X2730" s="37"/>
    </row>
    <row r="2731" spans="1:24" ht="14.25">
      <c r="A2731" s="37"/>
      <c r="B2731" s="37"/>
      <c r="C2731" s="37"/>
      <c r="D2731" s="37"/>
      <c r="E2731" s="37"/>
      <c r="F2731" s="37"/>
      <c r="G2731" s="37"/>
      <c r="H2731" s="37"/>
      <c r="I2731" s="37"/>
      <c r="J2731" s="37"/>
      <c r="K2731" s="37"/>
      <c r="L2731" s="37"/>
      <c r="M2731" s="37"/>
      <c r="N2731" s="37"/>
      <c r="O2731" s="37"/>
      <c r="P2731" s="37"/>
      <c r="Q2731" s="37"/>
      <c r="R2731" s="37"/>
      <c r="S2731" s="37"/>
      <c r="T2731" s="37"/>
      <c r="U2731" s="37"/>
      <c r="V2731" s="37"/>
      <c r="W2731" s="37"/>
      <c r="X2731" s="37"/>
    </row>
    <row r="2732" spans="1:24" ht="14.25">
      <c r="A2732" s="37"/>
      <c r="B2732" s="37"/>
      <c r="C2732" s="37"/>
      <c r="D2732" s="37"/>
      <c r="E2732" s="37"/>
      <c r="F2732" s="37"/>
      <c r="G2732" s="37"/>
      <c r="H2732" s="37"/>
      <c r="I2732" s="37"/>
      <c r="J2732" s="37"/>
      <c r="K2732" s="37"/>
      <c r="L2732" s="37"/>
      <c r="M2732" s="37"/>
      <c r="N2732" s="37"/>
      <c r="O2732" s="37"/>
      <c r="P2732" s="37"/>
      <c r="Q2732" s="37"/>
      <c r="R2732" s="37"/>
      <c r="S2732" s="37"/>
      <c r="T2732" s="37"/>
      <c r="U2732" s="37"/>
      <c r="V2732" s="37"/>
      <c r="W2732" s="37"/>
      <c r="X2732" s="37"/>
    </row>
    <row r="2733" spans="1:24" ht="14.25">
      <c r="A2733" s="37"/>
      <c r="B2733" s="37"/>
      <c r="C2733" s="37"/>
      <c r="D2733" s="37"/>
      <c r="E2733" s="37"/>
      <c r="F2733" s="37"/>
      <c r="G2733" s="37"/>
      <c r="H2733" s="37"/>
      <c r="I2733" s="37"/>
      <c r="J2733" s="37"/>
      <c r="K2733" s="37"/>
      <c r="L2733" s="37"/>
      <c r="M2733" s="37"/>
      <c r="N2733" s="37"/>
      <c r="O2733" s="37"/>
      <c r="P2733" s="37"/>
      <c r="Q2733" s="37"/>
      <c r="R2733" s="37"/>
      <c r="S2733" s="37"/>
      <c r="T2733" s="37"/>
      <c r="U2733" s="37"/>
      <c r="V2733" s="37"/>
      <c r="W2733" s="37"/>
      <c r="X2733" s="37"/>
    </row>
    <row r="2734" spans="1:24" ht="14.25">
      <c r="A2734" s="37"/>
      <c r="B2734" s="37"/>
      <c r="C2734" s="37"/>
      <c r="D2734" s="37"/>
      <c r="E2734" s="37"/>
      <c r="F2734" s="37"/>
      <c r="G2734" s="37"/>
      <c r="H2734" s="37"/>
      <c r="I2734" s="37"/>
      <c r="J2734" s="37"/>
      <c r="K2734" s="37"/>
      <c r="L2734" s="37"/>
      <c r="M2734" s="37"/>
      <c r="N2734" s="37"/>
      <c r="O2734" s="37"/>
      <c r="P2734" s="37"/>
      <c r="Q2734" s="37"/>
      <c r="R2734" s="37"/>
      <c r="S2734" s="37"/>
      <c r="T2734" s="37"/>
      <c r="U2734" s="37"/>
      <c r="V2734" s="37"/>
      <c r="W2734" s="37"/>
      <c r="X2734" s="37"/>
    </row>
    <row r="2735" spans="1:24" ht="14.25">
      <c r="A2735" s="37"/>
      <c r="B2735" s="37"/>
      <c r="C2735" s="37"/>
      <c r="D2735" s="37"/>
      <c r="E2735" s="37"/>
      <c r="F2735" s="37"/>
      <c r="G2735" s="37"/>
      <c r="H2735" s="37"/>
      <c r="I2735" s="37"/>
      <c r="J2735" s="37"/>
      <c r="K2735" s="37"/>
      <c r="L2735" s="37"/>
      <c r="M2735" s="37"/>
      <c r="N2735" s="37"/>
      <c r="O2735" s="37"/>
      <c r="P2735" s="37"/>
      <c r="Q2735" s="37"/>
      <c r="R2735" s="37"/>
      <c r="S2735" s="37"/>
      <c r="T2735" s="37"/>
      <c r="U2735" s="37"/>
      <c r="V2735" s="37"/>
      <c r="W2735" s="37"/>
      <c r="X2735" s="37"/>
    </row>
    <row r="2736" spans="1:24" ht="14.25">
      <c r="A2736" s="37"/>
      <c r="B2736" s="37"/>
      <c r="C2736" s="37"/>
      <c r="D2736" s="37"/>
      <c r="E2736" s="37"/>
      <c r="F2736" s="37"/>
      <c r="G2736" s="37"/>
      <c r="H2736" s="37"/>
      <c r="I2736" s="37"/>
      <c r="J2736" s="37"/>
      <c r="K2736" s="37"/>
      <c r="L2736" s="37"/>
      <c r="M2736" s="37"/>
      <c r="N2736" s="37"/>
      <c r="O2736" s="37"/>
      <c r="P2736" s="37"/>
      <c r="Q2736" s="37"/>
      <c r="R2736" s="37"/>
      <c r="S2736" s="37"/>
      <c r="T2736" s="37"/>
      <c r="U2736" s="37"/>
      <c r="V2736" s="37"/>
      <c r="W2736" s="37"/>
      <c r="X2736" s="37"/>
    </row>
    <row r="2737" spans="1:24" ht="14.25">
      <c r="A2737" s="37"/>
      <c r="B2737" s="37"/>
      <c r="C2737" s="37"/>
      <c r="D2737" s="37"/>
      <c r="E2737" s="37"/>
      <c r="F2737" s="37"/>
      <c r="G2737" s="37"/>
      <c r="H2737" s="37"/>
      <c r="I2737" s="37"/>
      <c r="J2737" s="37"/>
      <c r="K2737" s="37"/>
      <c r="L2737" s="37"/>
      <c r="M2737" s="37"/>
      <c r="N2737" s="37"/>
      <c r="O2737" s="37"/>
      <c r="P2737" s="37"/>
      <c r="Q2737" s="37"/>
      <c r="R2737" s="37"/>
      <c r="S2737" s="37"/>
      <c r="T2737" s="37"/>
      <c r="U2737" s="37"/>
      <c r="V2737" s="37"/>
      <c r="W2737" s="37"/>
      <c r="X2737" s="37"/>
    </row>
    <row r="2738" spans="1:24" ht="14.25">
      <c r="A2738" s="37"/>
      <c r="B2738" s="37"/>
      <c r="C2738" s="37"/>
      <c r="D2738" s="37"/>
      <c r="E2738" s="37"/>
      <c r="F2738" s="37"/>
      <c r="G2738" s="37"/>
      <c r="H2738" s="37"/>
      <c r="I2738" s="37"/>
      <c r="J2738" s="37"/>
      <c r="K2738" s="37"/>
      <c r="L2738" s="37"/>
      <c r="M2738" s="37"/>
      <c r="N2738" s="37"/>
      <c r="O2738" s="37"/>
      <c r="P2738" s="37"/>
      <c r="Q2738" s="37"/>
      <c r="R2738" s="37"/>
      <c r="S2738" s="37"/>
      <c r="T2738" s="37"/>
      <c r="U2738" s="37"/>
      <c r="V2738" s="37"/>
      <c r="W2738" s="37"/>
      <c r="X2738" s="37"/>
    </row>
    <row r="2739" spans="1:24" ht="14.25">
      <c r="A2739" s="37"/>
      <c r="B2739" s="37"/>
      <c r="C2739" s="37"/>
      <c r="D2739" s="37"/>
      <c r="E2739" s="37"/>
      <c r="F2739" s="37"/>
      <c r="G2739" s="37"/>
      <c r="H2739" s="37"/>
      <c r="I2739" s="37"/>
      <c r="J2739" s="37"/>
      <c r="K2739" s="37"/>
      <c r="L2739" s="37"/>
      <c r="M2739" s="37"/>
      <c r="N2739" s="37"/>
      <c r="O2739" s="37"/>
      <c r="P2739" s="37"/>
      <c r="Q2739" s="37"/>
      <c r="R2739" s="37"/>
      <c r="S2739" s="37"/>
      <c r="T2739" s="37"/>
      <c r="U2739" s="37"/>
      <c r="V2739" s="37"/>
      <c r="W2739" s="37"/>
      <c r="X2739" s="37"/>
    </row>
    <row r="2740" spans="1:24" ht="14.25">
      <c r="A2740" s="37"/>
      <c r="B2740" s="37"/>
      <c r="C2740" s="37"/>
      <c r="D2740" s="37"/>
      <c r="E2740" s="37"/>
      <c r="F2740" s="37"/>
      <c r="G2740" s="37"/>
      <c r="H2740" s="37"/>
      <c r="I2740" s="37"/>
      <c r="J2740" s="37"/>
      <c r="K2740" s="37"/>
      <c r="L2740" s="37"/>
      <c r="M2740" s="37"/>
      <c r="N2740" s="37"/>
      <c r="O2740" s="37"/>
      <c r="P2740" s="37"/>
      <c r="Q2740" s="37"/>
      <c r="R2740" s="37"/>
      <c r="S2740" s="37"/>
      <c r="T2740" s="37"/>
      <c r="U2740" s="37"/>
      <c r="V2740" s="37"/>
      <c r="W2740" s="37"/>
      <c r="X2740" s="37"/>
    </row>
    <row r="2741" spans="1:24" ht="14.25">
      <c r="A2741" s="37"/>
      <c r="B2741" s="37"/>
      <c r="C2741" s="37"/>
      <c r="D2741" s="37"/>
      <c r="E2741" s="37"/>
      <c r="F2741" s="37"/>
      <c r="G2741" s="37"/>
      <c r="H2741" s="37"/>
      <c r="I2741" s="37"/>
      <c r="J2741" s="37"/>
      <c r="K2741" s="37"/>
      <c r="L2741" s="37"/>
      <c r="M2741" s="37"/>
      <c r="N2741" s="37"/>
      <c r="O2741" s="37"/>
      <c r="P2741" s="37"/>
      <c r="Q2741" s="37"/>
      <c r="R2741" s="37"/>
      <c r="S2741" s="37"/>
      <c r="T2741" s="37"/>
      <c r="U2741" s="37"/>
      <c r="V2741" s="37"/>
      <c r="W2741" s="37"/>
      <c r="X2741" s="37"/>
    </row>
    <row r="2742" spans="1:24" ht="14.25">
      <c r="A2742" s="37"/>
      <c r="B2742" s="37"/>
      <c r="C2742" s="37"/>
      <c r="D2742" s="37"/>
      <c r="E2742" s="37"/>
      <c r="F2742" s="37"/>
      <c r="G2742" s="37"/>
      <c r="H2742" s="37"/>
      <c r="I2742" s="37"/>
      <c r="J2742" s="37"/>
      <c r="K2742" s="37"/>
      <c r="L2742" s="37"/>
      <c r="M2742" s="37"/>
      <c r="N2742" s="37"/>
      <c r="O2742" s="37"/>
      <c r="P2742" s="37"/>
      <c r="Q2742" s="37"/>
      <c r="R2742" s="37"/>
      <c r="S2742" s="37"/>
      <c r="T2742" s="37"/>
      <c r="U2742" s="37"/>
      <c r="V2742" s="37"/>
      <c r="W2742" s="37"/>
      <c r="X2742" s="37"/>
    </row>
    <row r="2743" spans="1:24" ht="14.25">
      <c r="A2743" s="37"/>
      <c r="B2743" s="37"/>
      <c r="C2743" s="37"/>
      <c r="D2743" s="37"/>
      <c r="E2743" s="37"/>
      <c r="F2743" s="37"/>
      <c r="G2743" s="37"/>
      <c r="H2743" s="37"/>
      <c r="I2743" s="37"/>
      <c r="J2743" s="37"/>
      <c r="K2743" s="37"/>
      <c r="L2743" s="37"/>
      <c r="M2743" s="37"/>
      <c r="N2743" s="37"/>
      <c r="O2743" s="37"/>
      <c r="P2743" s="37"/>
      <c r="Q2743" s="37"/>
      <c r="R2743" s="37"/>
      <c r="S2743" s="37"/>
      <c r="T2743" s="37"/>
      <c r="U2743" s="37"/>
      <c r="V2743" s="37"/>
      <c r="W2743" s="37"/>
      <c r="X2743" s="37"/>
    </row>
    <row r="2744" spans="1:24" ht="14.25">
      <c r="A2744" s="37"/>
      <c r="B2744" s="37"/>
      <c r="C2744" s="37"/>
      <c r="D2744" s="37"/>
      <c r="E2744" s="37"/>
      <c r="F2744" s="37"/>
      <c r="G2744" s="37"/>
      <c r="H2744" s="37"/>
      <c r="I2744" s="37"/>
      <c r="J2744" s="37"/>
      <c r="K2744" s="37"/>
      <c r="L2744" s="37"/>
      <c r="M2744" s="37"/>
      <c r="N2744" s="37"/>
      <c r="O2744" s="37"/>
      <c r="P2744" s="37"/>
      <c r="Q2744" s="37"/>
      <c r="R2744" s="37"/>
      <c r="S2744" s="37"/>
      <c r="T2744" s="37"/>
      <c r="U2744" s="37"/>
      <c r="V2744" s="37"/>
      <c r="W2744" s="37"/>
      <c r="X2744" s="37"/>
    </row>
    <row r="2745" spans="1:24" ht="14.25">
      <c r="A2745" s="37"/>
      <c r="B2745" s="37"/>
      <c r="C2745" s="37"/>
      <c r="D2745" s="37"/>
      <c r="E2745" s="37"/>
      <c r="F2745" s="37"/>
      <c r="G2745" s="37"/>
      <c r="H2745" s="37"/>
      <c r="I2745" s="37"/>
      <c r="J2745" s="37"/>
      <c r="K2745" s="37"/>
      <c r="L2745" s="37"/>
      <c r="M2745" s="37"/>
      <c r="N2745" s="37"/>
      <c r="O2745" s="37"/>
      <c r="P2745" s="37"/>
      <c r="Q2745" s="37"/>
      <c r="R2745" s="37"/>
      <c r="S2745" s="37"/>
      <c r="T2745" s="37"/>
      <c r="U2745" s="37"/>
      <c r="V2745" s="37"/>
      <c r="W2745" s="37"/>
      <c r="X2745" s="37"/>
    </row>
    <row r="2746" spans="1:24" ht="14.25">
      <c r="A2746" s="37"/>
      <c r="B2746" s="37"/>
      <c r="C2746" s="37"/>
      <c r="D2746" s="37"/>
      <c r="E2746" s="37"/>
      <c r="F2746" s="37"/>
      <c r="G2746" s="37"/>
      <c r="H2746" s="37"/>
      <c r="I2746" s="37"/>
      <c r="J2746" s="37"/>
      <c r="K2746" s="37"/>
      <c r="L2746" s="37"/>
      <c r="M2746" s="37"/>
      <c r="N2746" s="37"/>
      <c r="O2746" s="37"/>
      <c r="P2746" s="37"/>
      <c r="Q2746" s="37"/>
      <c r="R2746" s="37"/>
      <c r="S2746" s="37"/>
      <c r="T2746" s="37"/>
      <c r="U2746" s="37"/>
      <c r="V2746" s="37"/>
      <c r="W2746" s="37"/>
      <c r="X2746" s="37"/>
    </row>
    <row r="2747" spans="1:24" ht="14.25">
      <c r="A2747" s="37"/>
      <c r="B2747" s="37"/>
      <c r="C2747" s="37"/>
      <c r="D2747" s="37"/>
      <c r="E2747" s="37"/>
      <c r="F2747" s="37"/>
      <c r="G2747" s="37"/>
      <c r="H2747" s="37"/>
      <c r="I2747" s="37"/>
      <c r="J2747" s="37"/>
      <c r="K2747" s="37"/>
      <c r="L2747" s="37"/>
      <c r="M2747" s="37"/>
      <c r="N2747" s="37"/>
      <c r="O2747" s="37"/>
      <c r="P2747" s="37"/>
      <c r="Q2747" s="37"/>
      <c r="R2747" s="37"/>
      <c r="S2747" s="37"/>
      <c r="T2747" s="37"/>
      <c r="U2747" s="37"/>
      <c r="V2747" s="37"/>
      <c r="W2747" s="37"/>
      <c r="X2747" s="37"/>
    </row>
    <row r="2748" spans="1:24" ht="14.25">
      <c r="A2748" s="37"/>
      <c r="B2748" s="37"/>
      <c r="C2748" s="37"/>
      <c r="D2748" s="37"/>
      <c r="E2748" s="37"/>
      <c r="F2748" s="37"/>
      <c r="G2748" s="37"/>
      <c r="H2748" s="37"/>
      <c r="I2748" s="37"/>
      <c r="J2748" s="37"/>
      <c r="K2748" s="37"/>
      <c r="L2748" s="37"/>
      <c r="M2748" s="37"/>
      <c r="N2748" s="37"/>
      <c r="O2748" s="37"/>
      <c r="P2748" s="37"/>
      <c r="Q2748" s="37"/>
      <c r="R2748" s="37"/>
      <c r="S2748" s="37"/>
      <c r="T2748" s="37"/>
      <c r="U2748" s="37"/>
      <c r="V2748" s="37"/>
      <c r="W2748" s="37"/>
      <c r="X2748" s="37"/>
    </row>
    <row r="2749" spans="1:24" ht="14.25">
      <c r="A2749" s="37"/>
      <c r="B2749" s="37"/>
      <c r="C2749" s="37"/>
      <c r="D2749" s="37"/>
      <c r="E2749" s="37"/>
      <c r="F2749" s="37"/>
      <c r="G2749" s="37"/>
      <c r="H2749" s="37"/>
      <c r="I2749" s="37"/>
      <c r="J2749" s="37"/>
      <c r="K2749" s="37"/>
      <c r="L2749" s="37"/>
      <c r="M2749" s="37"/>
      <c r="N2749" s="37"/>
      <c r="O2749" s="37"/>
      <c r="P2749" s="37"/>
      <c r="Q2749" s="37"/>
      <c r="R2749" s="37"/>
      <c r="S2749" s="37"/>
      <c r="T2749" s="37"/>
      <c r="U2749" s="37"/>
      <c r="V2749" s="37"/>
      <c r="W2749" s="37"/>
      <c r="X2749" s="37"/>
    </row>
    <row r="2750" spans="1:24" ht="14.25">
      <c r="A2750" s="37"/>
      <c r="B2750" s="37"/>
      <c r="C2750" s="37"/>
      <c r="D2750" s="37"/>
      <c r="E2750" s="37"/>
      <c r="F2750" s="37"/>
      <c r="G2750" s="37"/>
      <c r="H2750" s="37"/>
      <c r="I2750" s="37"/>
      <c r="J2750" s="37"/>
      <c r="K2750" s="37"/>
      <c r="L2750" s="37"/>
      <c r="M2750" s="37"/>
      <c r="N2750" s="37"/>
      <c r="O2750" s="37"/>
      <c r="P2750" s="37"/>
      <c r="Q2750" s="37"/>
      <c r="R2750" s="37"/>
      <c r="S2750" s="37"/>
      <c r="T2750" s="37"/>
      <c r="U2750" s="37"/>
      <c r="V2750" s="37"/>
      <c r="W2750" s="37"/>
      <c r="X2750" s="37"/>
    </row>
    <row r="2751" spans="1:24" ht="14.25">
      <c r="A2751" s="37"/>
      <c r="B2751" s="37"/>
      <c r="C2751" s="37"/>
      <c r="D2751" s="37"/>
      <c r="E2751" s="37"/>
      <c r="F2751" s="37"/>
      <c r="G2751" s="37"/>
      <c r="H2751" s="37"/>
      <c r="I2751" s="37"/>
      <c r="J2751" s="37"/>
      <c r="K2751" s="37"/>
      <c r="L2751" s="37"/>
      <c r="M2751" s="37"/>
      <c r="N2751" s="37"/>
      <c r="O2751" s="37"/>
      <c r="P2751" s="37"/>
      <c r="Q2751" s="37"/>
      <c r="R2751" s="37"/>
      <c r="S2751" s="37"/>
      <c r="T2751" s="37"/>
      <c r="U2751" s="37"/>
      <c r="V2751" s="37"/>
      <c r="W2751" s="37"/>
      <c r="X2751" s="37"/>
    </row>
    <row r="2752" spans="1:24" ht="14.25">
      <c r="A2752" s="37"/>
      <c r="B2752" s="37"/>
      <c r="C2752" s="37"/>
      <c r="D2752" s="37"/>
      <c r="E2752" s="37"/>
      <c r="F2752" s="37"/>
      <c r="G2752" s="37"/>
      <c r="H2752" s="37"/>
      <c r="I2752" s="37"/>
      <c r="J2752" s="37"/>
      <c r="K2752" s="37"/>
      <c r="L2752" s="37"/>
      <c r="M2752" s="37"/>
      <c r="N2752" s="37"/>
      <c r="O2752" s="37"/>
      <c r="P2752" s="37"/>
      <c r="Q2752" s="37"/>
      <c r="R2752" s="37"/>
      <c r="S2752" s="37"/>
      <c r="T2752" s="37"/>
      <c r="U2752" s="37"/>
      <c r="V2752" s="37"/>
      <c r="W2752" s="37"/>
      <c r="X2752" s="37"/>
    </row>
    <row r="2753" spans="1:24" ht="14.25">
      <c r="A2753" s="37"/>
      <c r="B2753" s="37"/>
      <c r="C2753" s="37"/>
      <c r="D2753" s="37"/>
      <c r="E2753" s="37"/>
      <c r="F2753" s="37"/>
      <c r="G2753" s="37"/>
      <c r="H2753" s="37"/>
      <c r="I2753" s="37"/>
      <c r="J2753" s="37"/>
      <c r="K2753" s="37"/>
      <c r="L2753" s="37"/>
      <c r="M2753" s="37"/>
      <c r="N2753" s="37"/>
      <c r="O2753" s="37"/>
      <c r="P2753" s="37"/>
      <c r="Q2753" s="37"/>
      <c r="R2753" s="37"/>
      <c r="S2753" s="37"/>
      <c r="T2753" s="37"/>
      <c r="U2753" s="37"/>
      <c r="V2753" s="37"/>
      <c r="W2753" s="37"/>
      <c r="X2753" s="37"/>
    </row>
    <row r="2754" spans="1:24" ht="14.25">
      <c r="A2754" s="37"/>
      <c r="B2754" s="37"/>
      <c r="C2754" s="37"/>
      <c r="D2754" s="37"/>
      <c r="E2754" s="37"/>
      <c r="F2754" s="37"/>
      <c r="G2754" s="37"/>
      <c r="H2754" s="37"/>
      <c r="I2754" s="37"/>
      <c r="J2754" s="37"/>
      <c r="K2754" s="37"/>
      <c r="L2754" s="37"/>
      <c r="M2754" s="37"/>
      <c r="N2754" s="37"/>
      <c r="O2754" s="37"/>
      <c r="P2754" s="37"/>
      <c r="Q2754" s="37"/>
      <c r="R2754" s="37"/>
      <c r="S2754" s="37"/>
      <c r="T2754" s="37"/>
      <c r="U2754" s="37"/>
      <c r="V2754" s="37"/>
      <c r="W2754" s="37"/>
      <c r="X2754" s="37"/>
    </row>
    <row r="2755" spans="1:24" ht="14.25">
      <c r="A2755" s="37"/>
      <c r="B2755" s="37"/>
      <c r="C2755" s="37"/>
      <c r="D2755" s="37"/>
      <c r="E2755" s="37"/>
      <c r="F2755" s="37"/>
      <c r="G2755" s="37"/>
      <c r="H2755" s="37"/>
      <c r="I2755" s="37"/>
      <c r="J2755" s="37"/>
      <c r="K2755" s="37"/>
      <c r="L2755" s="37"/>
      <c r="M2755" s="37"/>
      <c r="N2755" s="37"/>
      <c r="O2755" s="37"/>
      <c r="P2755" s="37"/>
      <c r="Q2755" s="37"/>
      <c r="R2755" s="37"/>
      <c r="S2755" s="37"/>
      <c r="T2755" s="37"/>
      <c r="U2755" s="37"/>
      <c r="V2755" s="37"/>
      <c r="W2755" s="37"/>
      <c r="X2755" s="37"/>
    </row>
    <row r="2756" spans="1:24" ht="14.25">
      <c r="A2756" s="37"/>
      <c r="B2756" s="37"/>
      <c r="C2756" s="37"/>
      <c r="D2756" s="37"/>
      <c r="E2756" s="37"/>
      <c r="F2756" s="37"/>
      <c r="G2756" s="37"/>
      <c r="H2756" s="37"/>
      <c r="I2756" s="37"/>
      <c r="J2756" s="37"/>
      <c r="K2756" s="37"/>
      <c r="L2756" s="37"/>
      <c r="M2756" s="37"/>
      <c r="N2756" s="37"/>
      <c r="O2756" s="37"/>
      <c r="P2756" s="37"/>
      <c r="Q2756" s="37"/>
      <c r="R2756" s="37"/>
      <c r="S2756" s="37"/>
      <c r="T2756" s="37"/>
      <c r="U2756" s="37"/>
      <c r="V2756" s="37"/>
      <c r="W2756" s="37"/>
      <c r="X2756" s="37"/>
    </row>
    <row r="2757" spans="1:24" ht="14.25">
      <c r="A2757" s="37"/>
      <c r="B2757" s="37"/>
      <c r="C2757" s="37"/>
      <c r="D2757" s="37"/>
      <c r="E2757" s="37"/>
      <c r="F2757" s="37"/>
      <c r="G2757" s="37"/>
      <c r="H2757" s="37"/>
      <c r="I2757" s="37"/>
      <c r="J2757" s="37"/>
      <c r="K2757" s="37"/>
      <c r="L2757" s="37"/>
      <c r="M2757" s="37"/>
      <c r="N2757" s="37"/>
      <c r="O2757" s="37"/>
      <c r="P2757" s="37"/>
      <c r="Q2757" s="37"/>
      <c r="R2757" s="37"/>
      <c r="S2757" s="37"/>
      <c r="T2757" s="37"/>
      <c r="U2757" s="37"/>
      <c r="V2757" s="37"/>
      <c r="W2757" s="37"/>
      <c r="X2757" s="37"/>
    </row>
    <row r="2758" spans="1:24" ht="14.25">
      <c r="A2758" s="37"/>
      <c r="B2758" s="37"/>
      <c r="C2758" s="37"/>
      <c r="D2758" s="37"/>
      <c r="E2758" s="37"/>
      <c r="F2758" s="37"/>
      <c r="G2758" s="37"/>
      <c r="H2758" s="37"/>
      <c r="I2758" s="37"/>
      <c r="J2758" s="37"/>
      <c r="K2758" s="37"/>
      <c r="L2758" s="37"/>
      <c r="M2758" s="37"/>
      <c r="N2758" s="37"/>
      <c r="O2758" s="37"/>
      <c r="P2758" s="37"/>
      <c r="Q2758" s="37"/>
      <c r="R2758" s="37"/>
      <c r="S2758" s="37"/>
      <c r="T2758" s="37"/>
      <c r="U2758" s="37"/>
      <c r="V2758" s="37"/>
      <c r="W2758" s="37"/>
      <c r="X2758" s="37"/>
    </row>
    <row r="2759" spans="1:24" ht="14.25">
      <c r="A2759" s="37"/>
      <c r="B2759" s="37"/>
      <c r="C2759" s="37"/>
      <c r="D2759" s="37"/>
      <c r="E2759" s="37"/>
      <c r="F2759" s="37"/>
      <c r="G2759" s="37"/>
      <c r="H2759" s="37"/>
      <c r="I2759" s="37"/>
      <c r="J2759" s="37"/>
      <c r="K2759" s="37"/>
      <c r="L2759" s="37"/>
      <c r="M2759" s="37"/>
      <c r="N2759" s="37"/>
      <c r="O2759" s="37"/>
      <c r="P2759" s="37"/>
      <c r="Q2759" s="37"/>
      <c r="R2759" s="37"/>
      <c r="S2759" s="37"/>
      <c r="T2759" s="37"/>
      <c r="U2759" s="37"/>
      <c r="V2759" s="37"/>
      <c r="W2759" s="37"/>
      <c r="X2759" s="37"/>
    </row>
    <row r="2760" spans="1:24" ht="14.25">
      <c r="A2760" s="37"/>
      <c r="B2760" s="37"/>
      <c r="C2760" s="37"/>
      <c r="D2760" s="37"/>
      <c r="E2760" s="37"/>
      <c r="F2760" s="37"/>
      <c r="G2760" s="37"/>
      <c r="H2760" s="37"/>
      <c r="I2760" s="37"/>
      <c r="J2760" s="37"/>
      <c r="K2760" s="37"/>
      <c r="L2760" s="37"/>
      <c r="M2760" s="37"/>
      <c r="N2760" s="37"/>
      <c r="O2760" s="37"/>
      <c r="P2760" s="37"/>
      <c r="Q2760" s="37"/>
      <c r="R2760" s="37"/>
      <c r="S2760" s="37"/>
      <c r="T2760" s="37"/>
      <c r="U2760" s="37"/>
      <c r="V2760" s="37"/>
      <c r="W2760" s="37"/>
      <c r="X2760" s="37"/>
    </row>
    <row r="2761" spans="1:24" ht="14.25">
      <c r="A2761" s="37"/>
      <c r="B2761" s="37"/>
      <c r="C2761" s="37"/>
      <c r="D2761" s="37"/>
      <c r="E2761" s="37"/>
      <c r="F2761" s="37"/>
      <c r="G2761" s="37"/>
      <c r="H2761" s="37"/>
      <c r="I2761" s="37"/>
      <c r="J2761" s="37"/>
      <c r="K2761" s="37"/>
      <c r="L2761" s="37"/>
      <c r="M2761" s="37"/>
      <c r="N2761" s="37"/>
      <c r="O2761" s="37"/>
      <c r="P2761" s="37"/>
      <c r="Q2761" s="37"/>
      <c r="R2761" s="37"/>
      <c r="S2761" s="37"/>
      <c r="T2761" s="37"/>
      <c r="U2761" s="37"/>
      <c r="V2761" s="37"/>
      <c r="W2761" s="37"/>
      <c r="X2761" s="37"/>
    </row>
    <row r="2762" spans="1:24" ht="14.25">
      <c r="A2762" s="37"/>
      <c r="B2762" s="37"/>
      <c r="C2762" s="37"/>
      <c r="D2762" s="37"/>
      <c r="E2762" s="37"/>
      <c r="F2762" s="37"/>
      <c r="G2762" s="37"/>
      <c r="H2762" s="37"/>
      <c r="I2762" s="37"/>
      <c r="J2762" s="37"/>
      <c r="K2762" s="37"/>
      <c r="L2762" s="37"/>
      <c r="M2762" s="37"/>
      <c r="N2762" s="37"/>
      <c r="O2762" s="37"/>
      <c r="P2762" s="37"/>
      <c r="Q2762" s="37"/>
      <c r="R2762" s="37"/>
      <c r="S2762" s="37"/>
      <c r="T2762" s="37"/>
      <c r="U2762" s="37"/>
      <c r="V2762" s="37"/>
      <c r="W2762" s="37"/>
      <c r="X2762" s="37"/>
    </row>
    <row r="2763" spans="1:24" ht="14.25">
      <c r="A2763" s="37"/>
      <c r="B2763" s="37"/>
      <c r="C2763" s="37"/>
      <c r="D2763" s="37"/>
      <c r="E2763" s="37"/>
      <c r="F2763" s="37"/>
      <c r="G2763" s="37"/>
      <c r="H2763" s="37"/>
      <c r="I2763" s="37"/>
      <c r="J2763" s="37"/>
      <c r="K2763" s="37"/>
      <c r="L2763" s="37"/>
      <c r="M2763" s="37"/>
      <c r="N2763" s="37"/>
      <c r="O2763" s="37"/>
      <c r="P2763" s="37"/>
      <c r="Q2763" s="37"/>
      <c r="R2763" s="37"/>
      <c r="S2763" s="37"/>
      <c r="T2763" s="37"/>
      <c r="U2763" s="37"/>
      <c r="V2763" s="37"/>
      <c r="W2763" s="37"/>
      <c r="X2763" s="37"/>
    </row>
    <row r="2764" spans="1:24" ht="14.25">
      <c r="A2764" s="37"/>
      <c r="B2764" s="37"/>
      <c r="C2764" s="37"/>
      <c r="D2764" s="37"/>
      <c r="E2764" s="37"/>
      <c r="F2764" s="37"/>
      <c r="G2764" s="37"/>
      <c r="H2764" s="37"/>
      <c r="I2764" s="37"/>
      <c r="J2764" s="37"/>
      <c r="K2764" s="37"/>
      <c r="L2764" s="37"/>
      <c r="M2764" s="37"/>
      <c r="N2764" s="37"/>
      <c r="O2764" s="37"/>
      <c r="P2764" s="37"/>
      <c r="Q2764" s="37"/>
      <c r="R2764" s="37"/>
      <c r="S2764" s="37"/>
      <c r="T2764" s="37"/>
      <c r="U2764" s="37"/>
      <c r="V2764" s="37"/>
      <c r="W2764" s="37"/>
      <c r="X2764" s="37"/>
    </row>
    <row r="2765" spans="1:24" ht="14.25">
      <c r="A2765" s="37"/>
      <c r="B2765" s="37"/>
      <c r="C2765" s="37"/>
      <c r="D2765" s="37"/>
      <c r="E2765" s="37"/>
      <c r="F2765" s="37"/>
      <c r="G2765" s="37"/>
      <c r="H2765" s="37"/>
      <c r="I2765" s="37"/>
      <c r="J2765" s="37"/>
      <c r="K2765" s="37"/>
      <c r="L2765" s="37"/>
      <c r="M2765" s="37"/>
      <c r="N2765" s="37"/>
      <c r="O2765" s="37"/>
      <c r="P2765" s="37"/>
      <c r="Q2765" s="37"/>
      <c r="R2765" s="37"/>
      <c r="S2765" s="37"/>
      <c r="T2765" s="37"/>
      <c r="U2765" s="37"/>
      <c r="V2765" s="37"/>
      <c r="W2765" s="37"/>
      <c r="X2765" s="37"/>
    </row>
    <row r="2766" spans="1:24" ht="14.25">
      <c r="A2766" s="37"/>
      <c r="B2766" s="37"/>
      <c r="C2766" s="37"/>
      <c r="D2766" s="37"/>
      <c r="E2766" s="37"/>
      <c r="F2766" s="37"/>
      <c r="G2766" s="37"/>
      <c r="H2766" s="37"/>
      <c r="I2766" s="37"/>
      <c r="J2766" s="37"/>
      <c r="K2766" s="37"/>
      <c r="L2766" s="37"/>
      <c r="M2766" s="37"/>
      <c r="N2766" s="37"/>
      <c r="O2766" s="37"/>
      <c r="P2766" s="37"/>
      <c r="Q2766" s="37"/>
      <c r="R2766" s="37"/>
      <c r="S2766" s="37"/>
      <c r="T2766" s="37"/>
      <c r="U2766" s="37"/>
      <c r="V2766" s="37"/>
      <c r="W2766" s="37"/>
      <c r="X2766" s="37"/>
    </row>
    <row r="2767" spans="1:24" ht="14.25">
      <c r="A2767" s="37"/>
      <c r="B2767" s="37"/>
      <c r="C2767" s="37"/>
      <c r="D2767" s="37"/>
      <c r="E2767" s="37"/>
      <c r="F2767" s="37"/>
      <c r="G2767" s="37"/>
      <c r="H2767" s="37"/>
      <c r="I2767" s="37"/>
      <c r="J2767" s="37"/>
      <c r="K2767" s="37"/>
      <c r="L2767" s="37"/>
      <c r="M2767" s="37"/>
      <c r="N2767" s="37"/>
      <c r="O2767" s="37"/>
      <c r="P2767" s="37"/>
      <c r="Q2767" s="37"/>
      <c r="R2767" s="37"/>
      <c r="S2767" s="37"/>
      <c r="T2767" s="37"/>
      <c r="U2767" s="37"/>
      <c r="V2767" s="37"/>
      <c r="W2767" s="37"/>
      <c r="X2767" s="37"/>
    </row>
    <row r="2768" spans="1:24" ht="14.25">
      <c r="A2768" s="37"/>
      <c r="B2768" s="37"/>
      <c r="C2768" s="37"/>
      <c r="D2768" s="37"/>
      <c r="E2768" s="37"/>
      <c r="F2768" s="37"/>
      <c r="G2768" s="37"/>
      <c r="H2768" s="37"/>
      <c r="I2768" s="37"/>
      <c r="J2768" s="37"/>
      <c r="K2768" s="37"/>
      <c r="L2768" s="37"/>
      <c r="M2768" s="37"/>
      <c r="N2768" s="37"/>
      <c r="O2768" s="37"/>
      <c r="P2768" s="37"/>
      <c r="Q2768" s="37"/>
      <c r="R2768" s="37"/>
      <c r="S2768" s="37"/>
      <c r="T2768" s="37"/>
      <c r="U2768" s="37"/>
      <c r="V2768" s="37"/>
      <c r="W2768" s="37"/>
      <c r="X2768" s="37"/>
    </row>
    <row r="2769" spans="1:24" ht="14.25">
      <c r="A2769" s="37"/>
      <c r="B2769" s="37"/>
      <c r="C2769" s="37"/>
      <c r="D2769" s="37"/>
      <c r="E2769" s="37"/>
      <c r="F2769" s="37"/>
      <c r="G2769" s="37"/>
      <c r="H2769" s="37"/>
      <c r="I2769" s="37"/>
      <c r="J2769" s="37"/>
      <c r="K2769" s="37"/>
      <c r="L2769" s="37"/>
      <c r="M2769" s="37"/>
      <c r="N2769" s="37"/>
      <c r="O2769" s="37"/>
      <c r="P2769" s="37"/>
      <c r="Q2769" s="37"/>
      <c r="R2769" s="37"/>
      <c r="S2769" s="37"/>
      <c r="T2769" s="37"/>
      <c r="U2769" s="37"/>
      <c r="V2769" s="37"/>
      <c r="W2769" s="37"/>
      <c r="X2769" s="37"/>
    </row>
    <row r="2770" spans="1:24" ht="14.25">
      <c r="A2770" s="37"/>
      <c r="B2770" s="37"/>
      <c r="C2770" s="37"/>
      <c r="D2770" s="37"/>
      <c r="E2770" s="37"/>
      <c r="F2770" s="37"/>
      <c r="G2770" s="37"/>
      <c r="H2770" s="37"/>
      <c r="I2770" s="37"/>
      <c r="J2770" s="37"/>
      <c r="K2770" s="37"/>
      <c r="L2770" s="37"/>
      <c r="M2770" s="37"/>
      <c r="N2770" s="37"/>
      <c r="O2770" s="37"/>
      <c r="P2770" s="37"/>
      <c r="Q2770" s="37"/>
      <c r="R2770" s="37"/>
      <c r="S2770" s="37"/>
      <c r="T2770" s="37"/>
      <c r="U2770" s="37"/>
      <c r="V2770" s="37"/>
      <c r="W2770" s="37"/>
      <c r="X2770" s="37"/>
    </row>
    <row r="2771" spans="1:24" ht="14.25">
      <c r="A2771" s="37"/>
      <c r="B2771" s="37"/>
      <c r="C2771" s="37"/>
      <c r="D2771" s="37"/>
      <c r="E2771" s="37"/>
      <c r="F2771" s="37"/>
      <c r="G2771" s="37"/>
      <c r="H2771" s="37"/>
      <c r="I2771" s="37"/>
      <c r="J2771" s="37"/>
      <c r="K2771" s="37"/>
      <c r="L2771" s="37"/>
      <c r="M2771" s="37"/>
      <c r="N2771" s="37"/>
      <c r="O2771" s="37"/>
      <c r="P2771" s="37"/>
      <c r="Q2771" s="37"/>
      <c r="R2771" s="37"/>
      <c r="S2771" s="37"/>
      <c r="T2771" s="37"/>
      <c r="U2771" s="37"/>
      <c r="V2771" s="37"/>
      <c r="W2771" s="37"/>
      <c r="X2771" s="37"/>
    </row>
    <row r="2772" spans="1:24" ht="14.25">
      <c r="A2772" s="37"/>
      <c r="B2772" s="37"/>
      <c r="C2772" s="37"/>
      <c r="D2772" s="37"/>
      <c r="E2772" s="37"/>
      <c r="F2772" s="37"/>
      <c r="G2772" s="37"/>
      <c r="H2772" s="37"/>
      <c r="I2772" s="37"/>
      <c r="J2772" s="37"/>
      <c r="K2772" s="37"/>
      <c r="L2772" s="37"/>
      <c r="M2772" s="37"/>
      <c r="N2772" s="37"/>
      <c r="O2772" s="37"/>
      <c r="P2772" s="37"/>
      <c r="Q2772" s="37"/>
      <c r="R2772" s="37"/>
      <c r="S2772" s="37"/>
      <c r="T2772" s="37"/>
      <c r="U2772" s="37"/>
      <c r="V2772" s="37"/>
      <c r="W2772" s="37"/>
      <c r="X2772" s="37"/>
    </row>
    <row r="2773" spans="1:24" ht="14.25">
      <c r="A2773" s="37"/>
      <c r="B2773" s="37"/>
      <c r="C2773" s="37"/>
      <c r="D2773" s="37"/>
      <c r="E2773" s="37"/>
      <c r="F2773" s="37"/>
      <c r="G2773" s="37"/>
      <c r="H2773" s="37"/>
      <c r="I2773" s="37"/>
      <c r="J2773" s="37"/>
      <c r="K2773" s="37"/>
      <c r="L2773" s="37"/>
      <c r="M2773" s="37"/>
      <c r="N2773" s="37"/>
      <c r="O2773" s="37"/>
      <c r="P2773" s="37"/>
      <c r="Q2773" s="37"/>
      <c r="R2773" s="37"/>
      <c r="S2773" s="37"/>
      <c r="T2773" s="37"/>
      <c r="U2773" s="37"/>
      <c r="V2773" s="37"/>
      <c r="W2773" s="37"/>
      <c r="X2773" s="37"/>
    </row>
    <row r="2774" spans="1:24" ht="14.25">
      <c r="A2774" s="37"/>
      <c r="B2774" s="37"/>
      <c r="C2774" s="37"/>
      <c r="D2774" s="37"/>
      <c r="E2774" s="37"/>
      <c r="F2774" s="37"/>
      <c r="G2774" s="37"/>
      <c r="H2774" s="37"/>
      <c r="I2774" s="37"/>
      <c r="J2774" s="37"/>
      <c r="K2774" s="37"/>
      <c r="L2774" s="37"/>
      <c r="M2774" s="37"/>
      <c r="N2774" s="37"/>
      <c r="O2774" s="37"/>
      <c r="P2774" s="37"/>
      <c r="Q2774" s="37"/>
      <c r="R2774" s="37"/>
      <c r="S2774" s="37"/>
      <c r="T2774" s="37"/>
      <c r="U2774" s="37"/>
      <c r="V2774" s="37"/>
      <c r="W2774" s="37"/>
      <c r="X2774" s="37"/>
    </row>
    <row r="2775" spans="1:24" ht="14.25">
      <c r="A2775" s="37"/>
      <c r="B2775" s="37"/>
      <c r="C2775" s="37"/>
      <c r="D2775" s="37"/>
      <c r="E2775" s="37"/>
      <c r="F2775" s="37"/>
      <c r="G2775" s="37"/>
      <c r="H2775" s="37"/>
      <c r="I2775" s="37"/>
      <c r="J2775" s="37"/>
      <c r="K2775" s="37"/>
      <c r="L2775" s="37"/>
      <c r="M2775" s="37"/>
      <c r="N2775" s="37"/>
      <c r="O2775" s="37"/>
      <c r="P2775" s="37"/>
      <c r="Q2775" s="37"/>
      <c r="R2775" s="37"/>
      <c r="S2775" s="37"/>
      <c r="T2775" s="37"/>
      <c r="U2775" s="37"/>
      <c r="V2775" s="37"/>
      <c r="W2775" s="37"/>
      <c r="X2775" s="37"/>
    </row>
    <row r="2776" spans="1:24" ht="14.25">
      <c r="A2776" s="37"/>
      <c r="B2776" s="37"/>
      <c r="C2776" s="37"/>
      <c r="D2776" s="37"/>
      <c r="E2776" s="37"/>
      <c r="F2776" s="37"/>
      <c r="G2776" s="37"/>
      <c r="H2776" s="37"/>
      <c r="I2776" s="37"/>
      <c r="J2776" s="37"/>
      <c r="K2776" s="37"/>
      <c r="L2776" s="37"/>
      <c r="M2776" s="37"/>
      <c r="N2776" s="37"/>
      <c r="O2776" s="37"/>
      <c r="P2776" s="37"/>
      <c r="Q2776" s="37"/>
      <c r="R2776" s="37"/>
      <c r="S2776" s="37"/>
      <c r="T2776" s="37"/>
      <c r="U2776" s="37"/>
      <c r="V2776" s="37"/>
      <c r="W2776" s="37"/>
      <c r="X2776" s="37"/>
    </row>
    <row r="2777" spans="1:24" ht="14.25">
      <c r="A2777" s="37"/>
      <c r="B2777" s="37"/>
      <c r="C2777" s="37"/>
      <c r="D2777" s="37"/>
      <c r="E2777" s="37"/>
      <c r="F2777" s="37"/>
      <c r="G2777" s="37"/>
      <c r="H2777" s="37"/>
      <c r="I2777" s="37"/>
      <c r="J2777" s="37"/>
      <c r="K2777" s="37"/>
      <c r="L2777" s="37"/>
      <c r="M2777" s="37"/>
      <c r="N2777" s="37"/>
      <c r="O2777" s="37"/>
      <c r="P2777" s="37"/>
      <c r="Q2777" s="37"/>
      <c r="R2777" s="37"/>
      <c r="S2777" s="37"/>
      <c r="T2777" s="37"/>
      <c r="U2777" s="37"/>
      <c r="V2777" s="37"/>
      <c r="W2777" s="37"/>
      <c r="X2777" s="37"/>
    </row>
    <row r="2778" spans="1:24" ht="14.25">
      <c r="A2778" s="37"/>
      <c r="B2778" s="37"/>
      <c r="C2778" s="37"/>
      <c r="D2778" s="37"/>
      <c r="E2778" s="37"/>
      <c r="F2778" s="37"/>
      <c r="G2778" s="37"/>
      <c r="H2778" s="37"/>
      <c r="I2778" s="37"/>
      <c r="J2778" s="37"/>
      <c r="K2778" s="37"/>
      <c r="L2778" s="37"/>
      <c r="M2778" s="37"/>
      <c r="N2778" s="37"/>
      <c r="O2778" s="37"/>
      <c r="P2778" s="37"/>
      <c r="Q2778" s="37"/>
      <c r="R2778" s="37"/>
      <c r="S2778" s="37"/>
      <c r="T2778" s="37"/>
      <c r="U2778" s="37"/>
      <c r="V2778" s="37"/>
      <c r="W2778" s="37"/>
      <c r="X2778" s="37"/>
    </row>
    <row r="2779" spans="1:24" ht="14.25">
      <c r="A2779" s="37"/>
      <c r="B2779" s="37"/>
      <c r="C2779" s="37"/>
      <c r="D2779" s="37"/>
      <c r="E2779" s="37"/>
      <c r="F2779" s="37"/>
      <c r="G2779" s="37"/>
      <c r="H2779" s="37"/>
      <c r="I2779" s="37"/>
      <c r="J2779" s="37"/>
      <c r="K2779" s="37"/>
      <c r="L2779" s="37"/>
      <c r="M2779" s="37"/>
      <c r="N2779" s="37"/>
      <c r="O2779" s="37"/>
      <c r="P2779" s="37"/>
      <c r="Q2779" s="37"/>
      <c r="R2779" s="37"/>
      <c r="S2779" s="37"/>
      <c r="T2779" s="37"/>
      <c r="U2779" s="37"/>
      <c r="V2779" s="37"/>
      <c r="W2779" s="37"/>
      <c r="X2779" s="37"/>
    </row>
    <row r="2780" spans="1:24" ht="14.25">
      <c r="A2780" s="37"/>
      <c r="B2780" s="37"/>
      <c r="C2780" s="37"/>
      <c r="D2780" s="37"/>
      <c r="E2780" s="37"/>
      <c r="F2780" s="37"/>
      <c r="G2780" s="37"/>
      <c r="H2780" s="37"/>
      <c r="I2780" s="37"/>
      <c r="J2780" s="37"/>
      <c r="K2780" s="37"/>
      <c r="L2780" s="37"/>
      <c r="M2780" s="37"/>
      <c r="N2780" s="37"/>
      <c r="O2780" s="37"/>
      <c r="P2780" s="37"/>
      <c r="Q2780" s="37"/>
      <c r="R2780" s="37"/>
      <c r="S2780" s="37"/>
      <c r="T2780" s="37"/>
      <c r="U2780" s="37"/>
      <c r="V2780" s="37"/>
      <c r="W2780" s="37"/>
      <c r="X2780" s="37"/>
    </row>
    <row r="2781" spans="1:24" ht="14.25">
      <c r="A2781" s="37"/>
      <c r="B2781" s="37"/>
      <c r="C2781" s="37"/>
      <c r="D2781" s="37"/>
      <c r="E2781" s="37"/>
      <c r="F2781" s="37"/>
      <c r="G2781" s="37"/>
      <c r="H2781" s="37"/>
      <c r="I2781" s="37"/>
      <c r="J2781" s="37"/>
      <c r="K2781" s="37"/>
      <c r="L2781" s="37"/>
      <c r="M2781" s="37"/>
      <c r="N2781" s="37"/>
      <c r="O2781" s="37"/>
      <c r="P2781" s="37"/>
      <c r="Q2781" s="37"/>
      <c r="R2781" s="37"/>
      <c r="S2781" s="37"/>
      <c r="T2781" s="37"/>
      <c r="U2781" s="37"/>
      <c r="V2781" s="37"/>
      <c r="W2781" s="37"/>
      <c r="X2781" s="37"/>
    </row>
    <row r="2782" spans="1:24" ht="14.25">
      <c r="A2782" s="37"/>
      <c r="B2782" s="37"/>
      <c r="C2782" s="37"/>
      <c r="D2782" s="37"/>
      <c r="E2782" s="37"/>
      <c r="F2782" s="37"/>
      <c r="G2782" s="37"/>
      <c r="H2782" s="37"/>
      <c r="I2782" s="37"/>
      <c r="J2782" s="37"/>
      <c r="K2782" s="37"/>
      <c r="L2782" s="37"/>
      <c r="M2782" s="37"/>
      <c r="N2782" s="37"/>
      <c r="O2782" s="37"/>
      <c r="P2782" s="37"/>
      <c r="Q2782" s="37"/>
      <c r="R2782" s="37"/>
      <c r="S2782" s="37"/>
      <c r="T2782" s="37"/>
      <c r="U2782" s="37"/>
      <c r="V2782" s="37"/>
      <c r="W2782" s="37"/>
      <c r="X2782" s="37"/>
    </row>
    <row r="2783" spans="1:24" ht="14.25">
      <c r="A2783" s="37"/>
      <c r="B2783" s="37"/>
      <c r="C2783" s="37"/>
      <c r="D2783" s="37"/>
      <c r="E2783" s="37"/>
      <c r="F2783" s="37"/>
      <c r="G2783" s="37"/>
      <c r="H2783" s="37"/>
      <c r="I2783" s="37"/>
      <c r="J2783" s="37"/>
      <c r="K2783" s="37"/>
      <c r="L2783" s="37"/>
      <c r="M2783" s="37"/>
      <c r="N2783" s="37"/>
      <c r="O2783" s="37"/>
      <c r="P2783" s="37"/>
      <c r="Q2783" s="37"/>
      <c r="R2783" s="37"/>
      <c r="S2783" s="37"/>
      <c r="T2783" s="37"/>
      <c r="U2783" s="37"/>
      <c r="V2783" s="37"/>
      <c r="W2783" s="37"/>
      <c r="X2783" s="37"/>
    </row>
    <row r="2784" spans="1:24" ht="14.25">
      <c r="A2784" s="37"/>
      <c r="B2784" s="37"/>
      <c r="C2784" s="37"/>
      <c r="D2784" s="37"/>
      <c r="E2784" s="37"/>
      <c r="F2784" s="37"/>
      <c r="G2784" s="37"/>
      <c r="H2784" s="37"/>
      <c r="I2784" s="37"/>
      <c r="J2784" s="37"/>
      <c r="K2784" s="37"/>
      <c r="L2784" s="37"/>
      <c r="M2784" s="37"/>
      <c r="N2784" s="37"/>
      <c r="O2784" s="37"/>
      <c r="P2784" s="37"/>
      <c r="Q2784" s="37"/>
      <c r="R2784" s="37"/>
      <c r="S2784" s="37"/>
      <c r="T2784" s="37"/>
      <c r="U2784" s="37"/>
      <c r="V2784" s="37"/>
      <c r="W2784" s="37"/>
      <c r="X2784" s="37"/>
    </row>
    <row r="2785" spans="1:24" ht="14.25">
      <c r="A2785" s="37"/>
      <c r="B2785" s="37"/>
      <c r="C2785" s="37"/>
      <c r="D2785" s="37"/>
      <c r="E2785" s="37"/>
      <c r="F2785" s="37"/>
      <c r="G2785" s="37"/>
      <c r="H2785" s="37"/>
      <c r="I2785" s="37"/>
      <c r="J2785" s="37"/>
      <c r="K2785" s="37"/>
      <c r="L2785" s="37"/>
      <c r="M2785" s="37"/>
      <c r="N2785" s="37"/>
      <c r="O2785" s="37"/>
      <c r="P2785" s="37"/>
      <c r="Q2785" s="37"/>
      <c r="R2785" s="37"/>
      <c r="S2785" s="37"/>
      <c r="T2785" s="37"/>
      <c r="U2785" s="37"/>
      <c r="V2785" s="37"/>
      <c r="W2785" s="37"/>
      <c r="X2785" s="37"/>
    </row>
    <row r="2786" spans="1:24" ht="14.25">
      <c r="A2786" s="37"/>
      <c r="B2786" s="37"/>
      <c r="C2786" s="37"/>
      <c r="D2786" s="37"/>
      <c r="E2786" s="37"/>
      <c r="F2786" s="37"/>
      <c r="G2786" s="37"/>
      <c r="H2786" s="37"/>
      <c r="I2786" s="37"/>
      <c r="J2786" s="37"/>
      <c r="K2786" s="37"/>
      <c r="L2786" s="37"/>
      <c r="M2786" s="37"/>
      <c r="N2786" s="37"/>
      <c r="O2786" s="37"/>
      <c r="P2786" s="37"/>
      <c r="Q2786" s="37"/>
      <c r="R2786" s="37"/>
      <c r="S2786" s="37"/>
      <c r="T2786" s="37"/>
      <c r="U2786" s="37"/>
      <c r="V2786" s="37"/>
      <c r="W2786" s="37"/>
      <c r="X2786" s="37"/>
    </row>
    <row r="2787" spans="1:24" ht="14.25">
      <c r="A2787" s="37"/>
      <c r="B2787" s="37"/>
      <c r="C2787" s="37"/>
      <c r="D2787" s="37"/>
      <c r="E2787" s="37"/>
      <c r="F2787" s="37"/>
      <c r="G2787" s="37"/>
      <c r="H2787" s="37"/>
      <c r="I2787" s="37"/>
      <c r="J2787" s="37"/>
      <c r="K2787" s="37"/>
      <c r="L2787" s="37"/>
      <c r="M2787" s="37"/>
      <c r="N2787" s="37"/>
      <c r="O2787" s="37"/>
      <c r="P2787" s="37"/>
      <c r="Q2787" s="37"/>
      <c r="R2787" s="37"/>
      <c r="S2787" s="37"/>
      <c r="T2787" s="37"/>
      <c r="U2787" s="37"/>
      <c r="V2787" s="37"/>
      <c r="W2787" s="37"/>
      <c r="X2787" s="37"/>
    </row>
    <row r="2788" spans="1:24" ht="14.25">
      <c r="A2788" s="37"/>
      <c r="B2788" s="37"/>
      <c r="C2788" s="37"/>
      <c r="D2788" s="37"/>
      <c r="E2788" s="37"/>
      <c r="F2788" s="37"/>
      <c r="G2788" s="37"/>
      <c r="H2788" s="37"/>
      <c r="I2788" s="37"/>
      <c r="J2788" s="37"/>
      <c r="K2788" s="37"/>
      <c r="L2788" s="37"/>
      <c r="M2788" s="37"/>
      <c r="N2788" s="37"/>
      <c r="O2788" s="37"/>
      <c r="P2788" s="37"/>
      <c r="Q2788" s="37"/>
      <c r="R2788" s="37"/>
      <c r="S2788" s="37"/>
      <c r="T2788" s="37"/>
      <c r="U2788" s="37"/>
      <c r="V2788" s="37"/>
      <c r="W2788" s="37"/>
      <c r="X2788" s="37"/>
    </row>
    <row r="2789" spans="1:24" ht="14.25">
      <c r="A2789" s="37"/>
      <c r="B2789" s="37"/>
      <c r="C2789" s="37"/>
      <c r="D2789" s="37"/>
      <c r="E2789" s="37"/>
      <c r="F2789" s="37"/>
      <c r="G2789" s="37"/>
      <c r="H2789" s="37"/>
      <c r="I2789" s="37"/>
      <c r="J2789" s="37"/>
      <c r="K2789" s="37"/>
      <c r="L2789" s="37"/>
      <c r="M2789" s="37"/>
      <c r="N2789" s="37"/>
      <c r="O2789" s="37"/>
      <c r="P2789" s="37"/>
      <c r="Q2789" s="37"/>
      <c r="R2789" s="37"/>
      <c r="S2789" s="37"/>
      <c r="T2789" s="37"/>
      <c r="U2789" s="37"/>
      <c r="V2789" s="37"/>
      <c r="W2789" s="37"/>
      <c r="X2789" s="37"/>
    </row>
    <row r="2790" spans="1:24" ht="14.25">
      <c r="A2790" s="37"/>
      <c r="B2790" s="37"/>
      <c r="C2790" s="37"/>
      <c r="D2790" s="37"/>
      <c r="E2790" s="37"/>
      <c r="F2790" s="37"/>
      <c r="G2790" s="37"/>
      <c r="H2790" s="37"/>
      <c r="I2790" s="37"/>
      <c r="J2790" s="37"/>
      <c r="K2790" s="37"/>
      <c r="L2790" s="37"/>
      <c r="M2790" s="37"/>
      <c r="N2790" s="37"/>
      <c r="O2790" s="37"/>
      <c r="P2790" s="37"/>
      <c r="Q2790" s="37"/>
      <c r="R2790" s="37"/>
      <c r="S2790" s="37"/>
      <c r="T2790" s="37"/>
      <c r="U2790" s="37"/>
      <c r="V2790" s="37"/>
      <c r="W2790" s="37"/>
      <c r="X2790" s="37"/>
    </row>
    <row r="2791" spans="1:24" ht="14.25">
      <c r="A2791" s="37"/>
      <c r="B2791" s="37"/>
      <c r="C2791" s="37"/>
      <c r="D2791" s="37"/>
      <c r="E2791" s="37"/>
      <c r="F2791" s="37"/>
      <c r="G2791" s="37"/>
      <c r="H2791" s="37"/>
      <c r="I2791" s="37"/>
      <c r="J2791" s="37"/>
      <c r="K2791" s="37"/>
      <c r="L2791" s="37"/>
      <c r="M2791" s="37"/>
      <c r="N2791" s="37"/>
      <c r="O2791" s="37"/>
      <c r="P2791" s="37"/>
      <c r="Q2791" s="37"/>
      <c r="R2791" s="37"/>
      <c r="S2791" s="37"/>
      <c r="T2791" s="37"/>
      <c r="U2791" s="37"/>
      <c r="V2791" s="37"/>
      <c r="W2791" s="37"/>
      <c r="X2791" s="37"/>
    </row>
    <row r="2792" spans="1:24" ht="14.25">
      <c r="A2792" s="37"/>
      <c r="B2792" s="37"/>
      <c r="C2792" s="37"/>
      <c r="D2792" s="37"/>
      <c r="E2792" s="37"/>
      <c r="F2792" s="37"/>
      <c r="G2792" s="37"/>
      <c r="H2792" s="37"/>
      <c r="I2792" s="37"/>
      <c r="J2792" s="37"/>
      <c r="K2792" s="37"/>
      <c r="L2792" s="37"/>
      <c r="M2792" s="37"/>
      <c r="N2792" s="37"/>
      <c r="O2792" s="37"/>
      <c r="P2792" s="37"/>
      <c r="Q2792" s="37"/>
      <c r="R2792" s="37"/>
      <c r="S2792" s="37"/>
      <c r="T2792" s="37"/>
      <c r="U2792" s="37"/>
      <c r="V2792" s="37"/>
      <c r="W2792" s="37"/>
      <c r="X2792" s="37"/>
    </row>
    <row r="2793" spans="1:24" ht="14.25">
      <c r="A2793" s="37"/>
      <c r="B2793" s="37"/>
      <c r="C2793" s="37"/>
      <c r="D2793" s="37"/>
      <c r="E2793" s="37"/>
      <c r="F2793" s="37"/>
      <c r="G2793" s="37"/>
      <c r="H2793" s="37"/>
      <c r="I2793" s="37"/>
      <c r="J2793" s="37"/>
      <c r="K2793" s="37"/>
      <c r="L2793" s="37"/>
      <c r="M2793" s="37"/>
      <c r="N2793" s="37"/>
      <c r="O2793" s="37"/>
      <c r="P2793" s="37"/>
      <c r="Q2793" s="37"/>
      <c r="R2793" s="37"/>
      <c r="S2793" s="37"/>
      <c r="T2793" s="37"/>
      <c r="U2793" s="37"/>
      <c r="V2793" s="37"/>
      <c r="W2793" s="37"/>
      <c r="X2793" s="37"/>
    </row>
    <row r="2794" spans="1:24" ht="14.25">
      <c r="A2794" s="37"/>
      <c r="B2794" s="37"/>
      <c r="C2794" s="37"/>
      <c r="D2794" s="37"/>
      <c r="E2794" s="37"/>
      <c r="F2794" s="37"/>
      <c r="G2794" s="37"/>
      <c r="H2794" s="37"/>
      <c r="I2794" s="37"/>
      <c r="J2794" s="37"/>
      <c r="K2794" s="37"/>
      <c r="L2794" s="37"/>
      <c r="M2794" s="37"/>
      <c r="N2794" s="37"/>
      <c r="O2794" s="37"/>
      <c r="P2794" s="37"/>
      <c r="Q2794" s="37"/>
      <c r="R2794" s="37"/>
      <c r="S2794" s="37"/>
      <c r="T2794" s="37"/>
      <c r="U2794" s="37"/>
      <c r="V2794" s="37"/>
      <c r="W2794" s="37"/>
      <c r="X2794" s="37"/>
    </row>
    <row r="2795" spans="1:24" ht="14.25">
      <c r="A2795" s="37"/>
      <c r="B2795" s="37"/>
      <c r="C2795" s="37"/>
      <c r="D2795" s="37"/>
      <c r="E2795" s="37"/>
      <c r="F2795" s="37"/>
      <c r="G2795" s="37"/>
      <c r="H2795" s="37"/>
      <c r="I2795" s="37"/>
      <c r="J2795" s="37"/>
      <c r="K2795" s="37"/>
      <c r="L2795" s="37"/>
      <c r="M2795" s="37"/>
      <c r="N2795" s="37"/>
      <c r="O2795" s="37"/>
      <c r="P2795" s="37"/>
      <c r="Q2795" s="37"/>
      <c r="R2795" s="37"/>
      <c r="S2795" s="37"/>
      <c r="T2795" s="37"/>
      <c r="U2795" s="37"/>
      <c r="V2795" s="37"/>
      <c r="W2795" s="37"/>
      <c r="X2795" s="37"/>
    </row>
    <row r="2796" spans="1:24" ht="14.25">
      <c r="A2796" s="37"/>
      <c r="B2796" s="37"/>
      <c r="C2796" s="37"/>
      <c r="D2796" s="37"/>
      <c r="E2796" s="37"/>
      <c r="F2796" s="37"/>
      <c r="G2796" s="37"/>
      <c r="H2796" s="37"/>
      <c r="I2796" s="37"/>
      <c r="J2796" s="37"/>
      <c r="K2796" s="37"/>
      <c r="L2796" s="37"/>
      <c r="M2796" s="37"/>
      <c r="N2796" s="37"/>
      <c r="O2796" s="37"/>
      <c r="P2796" s="37"/>
      <c r="Q2796" s="37"/>
      <c r="R2796" s="37"/>
      <c r="S2796" s="37"/>
      <c r="T2796" s="37"/>
      <c r="U2796" s="37"/>
      <c r="V2796" s="37"/>
      <c r="W2796" s="37"/>
      <c r="X2796" s="37"/>
    </row>
    <row r="2797" spans="1:24" ht="14.25">
      <c r="A2797" s="37"/>
      <c r="B2797" s="37"/>
      <c r="C2797" s="37"/>
      <c r="D2797" s="37"/>
      <c r="E2797" s="37"/>
      <c r="F2797" s="37"/>
      <c r="G2797" s="37"/>
      <c r="H2797" s="37"/>
      <c r="I2797" s="37"/>
      <c r="J2797" s="37"/>
      <c r="K2797" s="37"/>
      <c r="L2797" s="37"/>
      <c r="M2797" s="37"/>
      <c r="N2797" s="37"/>
      <c r="O2797" s="37"/>
      <c r="P2797" s="37"/>
      <c r="Q2797" s="37"/>
      <c r="R2797" s="37"/>
      <c r="S2797" s="37"/>
      <c r="T2797" s="37"/>
      <c r="U2797" s="37"/>
      <c r="V2797" s="37"/>
      <c r="W2797" s="37"/>
      <c r="X2797" s="37"/>
    </row>
    <row r="2798" spans="1:24" ht="14.25">
      <c r="A2798" s="37"/>
      <c r="B2798" s="37"/>
      <c r="C2798" s="37"/>
      <c r="D2798" s="37"/>
      <c r="E2798" s="37"/>
      <c r="F2798" s="37"/>
      <c r="G2798" s="37"/>
      <c r="H2798" s="37"/>
      <c r="I2798" s="37"/>
      <c r="J2798" s="37"/>
      <c r="K2798" s="37"/>
      <c r="L2798" s="37"/>
      <c r="M2798" s="37"/>
      <c r="N2798" s="37"/>
      <c r="O2798" s="37"/>
      <c r="P2798" s="37"/>
      <c r="Q2798" s="37"/>
      <c r="R2798" s="37"/>
      <c r="S2798" s="37"/>
      <c r="T2798" s="37"/>
      <c r="U2798" s="37"/>
      <c r="V2798" s="37"/>
      <c r="W2798" s="37"/>
      <c r="X2798" s="37"/>
    </row>
    <row r="2799" spans="1:24" ht="14.25">
      <c r="A2799" s="37"/>
      <c r="B2799" s="37"/>
      <c r="C2799" s="37"/>
      <c r="D2799" s="37"/>
      <c r="E2799" s="37"/>
      <c r="F2799" s="37"/>
      <c r="G2799" s="37"/>
      <c r="H2799" s="37"/>
      <c r="I2799" s="37"/>
      <c r="J2799" s="37"/>
      <c r="K2799" s="37"/>
      <c r="L2799" s="37"/>
      <c r="M2799" s="37"/>
      <c r="N2799" s="37"/>
      <c r="O2799" s="37"/>
      <c r="P2799" s="37"/>
      <c r="Q2799" s="37"/>
      <c r="R2799" s="37"/>
      <c r="S2799" s="37"/>
      <c r="T2799" s="37"/>
      <c r="U2799" s="37"/>
      <c r="V2799" s="37"/>
      <c r="W2799" s="37"/>
      <c r="X2799" s="37"/>
    </row>
    <row r="2800" spans="1:24" ht="14.25">
      <c r="A2800" s="37"/>
      <c r="B2800" s="37"/>
      <c r="C2800" s="37"/>
      <c r="D2800" s="37"/>
      <c r="E2800" s="37"/>
      <c r="F2800" s="37"/>
      <c r="G2800" s="37"/>
      <c r="H2800" s="37"/>
      <c r="I2800" s="37"/>
      <c r="J2800" s="37"/>
      <c r="K2800" s="37"/>
      <c r="L2800" s="37"/>
      <c r="M2800" s="37"/>
      <c r="N2800" s="37"/>
      <c r="O2800" s="37"/>
      <c r="P2800" s="37"/>
      <c r="Q2800" s="37"/>
      <c r="R2800" s="37"/>
      <c r="S2800" s="37"/>
      <c r="T2800" s="37"/>
      <c r="U2800" s="37"/>
      <c r="V2800" s="37"/>
      <c r="W2800" s="37"/>
      <c r="X2800" s="37"/>
    </row>
    <row r="2801" spans="1:24" ht="14.25">
      <c r="A2801" s="37"/>
      <c r="B2801" s="37"/>
      <c r="C2801" s="37"/>
      <c r="D2801" s="37"/>
      <c r="E2801" s="37"/>
      <c r="F2801" s="37"/>
      <c r="G2801" s="37"/>
      <c r="H2801" s="37"/>
      <c r="I2801" s="37"/>
      <c r="J2801" s="37"/>
      <c r="K2801" s="37"/>
      <c r="L2801" s="37"/>
      <c r="M2801" s="37"/>
      <c r="N2801" s="37"/>
      <c r="O2801" s="37"/>
      <c r="P2801" s="37"/>
      <c r="Q2801" s="37"/>
      <c r="R2801" s="37"/>
      <c r="S2801" s="37"/>
      <c r="T2801" s="37"/>
      <c r="U2801" s="37"/>
      <c r="V2801" s="37"/>
      <c r="W2801" s="37"/>
      <c r="X2801" s="37"/>
    </row>
    <row r="2802" spans="1:24" ht="14.25">
      <c r="A2802" s="37"/>
      <c r="B2802" s="37"/>
      <c r="C2802" s="37"/>
      <c r="D2802" s="37"/>
      <c r="E2802" s="37"/>
      <c r="F2802" s="37"/>
      <c r="G2802" s="37"/>
      <c r="H2802" s="37"/>
      <c r="I2802" s="37"/>
      <c r="J2802" s="37"/>
      <c r="K2802" s="37"/>
      <c r="L2802" s="37"/>
      <c r="M2802" s="37"/>
      <c r="N2802" s="37"/>
      <c r="O2802" s="37"/>
      <c r="P2802" s="37"/>
      <c r="Q2802" s="37"/>
      <c r="R2802" s="37"/>
      <c r="S2802" s="37"/>
      <c r="T2802" s="37"/>
      <c r="U2802" s="37"/>
      <c r="V2802" s="37"/>
      <c r="W2802" s="37"/>
      <c r="X2802" s="37"/>
    </row>
    <row r="2803" spans="1:24" ht="14.25">
      <c r="A2803" s="37"/>
      <c r="B2803" s="37"/>
      <c r="C2803" s="37"/>
      <c r="D2803" s="37"/>
      <c r="E2803" s="37"/>
      <c r="F2803" s="37"/>
      <c r="G2803" s="37"/>
      <c r="H2803" s="37"/>
      <c r="I2803" s="37"/>
      <c r="J2803" s="37"/>
      <c r="K2803" s="37"/>
      <c r="L2803" s="37"/>
      <c r="M2803" s="37"/>
      <c r="N2803" s="37"/>
      <c r="O2803" s="37"/>
      <c r="P2803" s="37"/>
      <c r="Q2803" s="37"/>
      <c r="R2803" s="37"/>
      <c r="S2803" s="37"/>
      <c r="T2803" s="37"/>
      <c r="U2803" s="37"/>
      <c r="V2803" s="37"/>
      <c r="W2803" s="37"/>
      <c r="X2803" s="37"/>
    </row>
    <row r="2804" spans="1:24" ht="14.25">
      <c r="A2804" s="37"/>
      <c r="B2804" s="37"/>
      <c r="C2804" s="37"/>
      <c r="D2804" s="37"/>
      <c r="E2804" s="37"/>
      <c r="F2804" s="37"/>
      <c r="G2804" s="37"/>
      <c r="H2804" s="37"/>
      <c r="I2804" s="37"/>
      <c r="J2804" s="37"/>
      <c r="K2804" s="37"/>
      <c r="L2804" s="37"/>
      <c r="M2804" s="37"/>
      <c r="N2804" s="37"/>
      <c r="O2804" s="37"/>
      <c r="P2804" s="37"/>
      <c r="Q2804" s="37"/>
      <c r="R2804" s="37"/>
      <c r="S2804" s="37"/>
      <c r="T2804" s="37"/>
      <c r="U2804" s="37"/>
      <c r="V2804" s="37"/>
      <c r="W2804" s="37"/>
      <c r="X2804" s="37"/>
    </row>
    <row r="2805" spans="1:24" ht="14.25">
      <c r="A2805" s="37"/>
      <c r="B2805" s="37"/>
      <c r="C2805" s="37"/>
      <c r="D2805" s="37"/>
      <c r="E2805" s="37"/>
      <c r="F2805" s="37"/>
      <c r="G2805" s="37"/>
      <c r="H2805" s="37"/>
      <c r="I2805" s="37"/>
      <c r="J2805" s="37"/>
      <c r="K2805" s="37"/>
      <c r="L2805" s="37"/>
      <c r="M2805" s="37"/>
      <c r="N2805" s="37"/>
      <c r="O2805" s="37"/>
      <c r="P2805" s="37"/>
      <c r="Q2805" s="37"/>
      <c r="R2805" s="37"/>
      <c r="S2805" s="37"/>
      <c r="T2805" s="37"/>
      <c r="U2805" s="37"/>
      <c r="V2805" s="37"/>
      <c r="W2805" s="37"/>
      <c r="X2805" s="37"/>
    </row>
    <row r="2806" spans="1:24" ht="14.25">
      <c r="A2806" s="37"/>
      <c r="B2806" s="37"/>
      <c r="C2806" s="37"/>
      <c r="D2806" s="37"/>
      <c r="E2806" s="37"/>
      <c r="F2806" s="37"/>
      <c r="G2806" s="37"/>
      <c r="H2806" s="37"/>
      <c r="I2806" s="37"/>
      <c r="J2806" s="37"/>
      <c r="K2806" s="37"/>
      <c r="L2806" s="37"/>
      <c r="M2806" s="37"/>
      <c r="N2806" s="37"/>
      <c r="O2806" s="37"/>
      <c r="P2806" s="37"/>
      <c r="Q2806" s="37"/>
      <c r="R2806" s="37"/>
      <c r="S2806" s="37"/>
      <c r="T2806" s="37"/>
      <c r="U2806" s="37"/>
      <c r="V2806" s="37"/>
      <c r="W2806" s="37"/>
      <c r="X2806" s="37"/>
    </row>
    <row r="2807" spans="1:24" ht="14.25">
      <c r="A2807" s="37"/>
      <c r="B2807" s="37"/>
      <c r="C2807" s="37"/>
      <c r="D2807" s="37"/>
      <c r="E2807" s="37"/>
      <c r="F2807" s="37"/>
      <c r="G2807" s="37"/>
      <c r="H2807" s="37"/>
      <c r="I2807" s="37"/>
      <c r="J2807" s="37"/>
      <c r="K2807" s="37"/>
      <c r="L2807" s="37"/>
      <c r="M2807" s="37"/>
      <c r="N2807" s="37"/>
      <c r="O2807" s="37"/>
      <c r="P2807" s="37"/>
      <c r="Q2807" s="37"/>
      <c r="R2807" s="37"/>
      <c r="S2807" s="37"/>
      <c r="T2807" s="37"/>
      <c r="U2807" s="37"/>
      <c r="V2807" s="37"/>
      <c r="W2807" s="37"/>
      <c r="X2807" s="37"/>
    </row>
    <row r="2808" spans="1:24" ht="14.25">
      <c r="A2808" s="37"/>
      <c r="B2808" s="37"/>
      <c r="C2808" s="37"/>
      <c r="D2808" s="37"/>
      <c r="E2808" s="37"/>
      <c r="F2808" s="37"/>
      <c r="G2808" s="37"/>
      <c r="H2808" s="37"/>
      <c r="I2808" s="37"/>
      <c r="J2808" s="37"/>
      <c r="K2808" s="37"/>
      <c r="L2808" s="37"/>
      <c r="M2808" s="37"/>
      <c r="N2808" s="37"/>
      <c r="O2808" s="37"/>
      <c r="P2808" s="37"/>
      <c r="Q2808" s="37"/>
      <c r="R2808" s="37"/>
      <c r="S2808" s="37"/>
      <c r="T2808" s="37"/>
      <c r="U2808" s="37"/>
      <c r="V2808" s="37"/>
      <c r="W2808" s="37"/>
      <c r="X2808" s="37"/>
    </row>
    <row r="2809" spans="1:24" ht="14.25">
      <c r="A2809" s="37"/>
      <c r="B2809" s="37"/>
      <c r="C2809" s="37"/>
      <c r="D2809" s="37"/>
      <c r="E2809" s="37"/>
      <c r="F2809" s="37"/>
      <c r="G2809" s="37"/>
      <c r="H2809" s="37"/>
      <c r="I2809" s="37"/>
      <c r="J2809" s="37"/>
      <c r="K2809" s="37"/>
      <c r="L2809" s="37"/>
      <c r="M2809" s="37"/>
      <c r="N2809" s="37"/>
      <c r="O2809" s="37"/>
      <c r="P2809" s="37"/>
      <c r="Q2809" s="37"/>
      <c r="R2809" s="37"/>
      <c r="S2809" s="37"/>
      <c r="T2809" s="37"/>
      <c r="U2809" s="37"/>
      <c r="V2809" s="37"/>
      <c r="W2809" s="37"/>
      <c r="X2809" s="37"/>
    </row>
    <row r="2810" spans="1:24" ht="14.25">
      <c r="A2810" s="37"/>
      <c r="B2810" s="37"/>
      <c r="C2810" s="37"/>
      <c r="D2810" s="37"/>
      <c r="E2810" s="37"/>
      <c r="F2810" s="37"/>
      <c r="G2810" s="37"/>
      <c r="H2810" s="37"/>
      <c r="I2810" s="37"/>
      <c r="J2810" s="37"/>
      <c r="K2810" s="37"/>
      <c r="L2810" s="37"/>
      <c r="M2810" s="37"/>
      <c r="N2810" s="37"/>
      <c r="O2810" s="37"/>
      <c r="P2810" s="37"/>
      <c r="Q2810" s="37"/>
      <c r="R2810" s="37"/>
      <c r="S2810" s="37"/>
      <c r="T2810" s="37"/>
      <c r="U2810" s="37"/>
      <c r="V2810" s="37"/>
      <c r="W2810" s="37"/>
      <c r="X2810" s="37"/>
    </row>
    <row r="2811" spans="1:24" ht="14.25">
      <c r="A2811" s="37"/>
      <c r="B2811" s="37"/>
      <c r="C2811" s="37"/>
      <c r="D2811" s="37"/>
      <c r="E2811" s="37"/>
      <c r="F2811" s="37"/>
      <c r="G2811" s="37"/>
      <c r="H2811" s="37"/>
      <c r="I2811" s="37"/>
      <c r="J2811" s="37"/>
      <c r="K2811" s="37"/>
      <c r="L2811" s="37"/>
      <c r="M2811" s="37"/>
      <c r="N2811" s="37"/>
      <c r="O2811" s="37"/>
      <c r="P2811" s="37"/>
      <c r="Q2811" s="37"/>
      <c r="R2811" s="37"/>
      <c r="S2811" s="37"/>
      <c r="T2811" s="37"/>
      <c r="U2811" s="37"/>
      <c r="V2811" s="37"/>
      <c r="W2811" s="37"/>
      <c r="X2811" s="37"/>
    </row>
    <row r="2812" spans="1:24" ht="14.25">
      <c r="A2812" s="37"/>
      <c r="B2812" s="37"/>
      <c r="C2812" s="37"/>
      <c r="D2812" s="37"/>
      <c r="E2812" s="37"/>
      <c r="F2812" s="37"/>
      <c r="G2812" s="37"/>
      <c r="H2812" s="37"/>
      <c r="I2812" s="37"/>
      <c r="J2812" s="37"/>
      <c r="K2812" s="37"/>
      <c r="L2812" s="37"/>
      <c r="M2812" s="37"/>
      <c r="N2812" s="37"/>
      <c r="O2812" s="37"/>
      <c r="P2812" s="37"/>
      <c r="Q2812" s="37"/>
      <c r="R2812" s="37"/>
      <c r="S2812" s="37"/>
      <c r="T2812" s="37"/>
      <c r="U2812" s="37"/>
      <c r="V2812" s="37"/>
      <c r="W2812" s="37"/>
      <c r="X2812" s="37"/>
    </row>
    <row r="2813" spans="1:24" ht="14.25">
      <c r="A2813" s="37"/>
      <c r="B2813" s="37"/>
      <c r="C2813" s="37"/>
      <c r="D2813" s="37"/>
      <c r="E2813" s="37"/>
      <c r="F2813" s="37"/>
      <c r="G2813" s="37"/>
      <c r="H2813" s="37"/>
      <c r="I2813" s="37"/>
      <c r="J2813" s="37"/>
      <c r="K2813" s="37"/>
      <c r="L2813" s="37"/>
      <c r="M2813" s="37"/>
      <c r="N2813" s="37"/>
      <c r="O2813" s="37"/>
      <c r="P2813" s="37"/>
      <c r="Q2813" s="37"/>
      <c r="R2813" s="37"/>
      <c r="S2813" s="37"/>
      <c r="T2813" s="37"/>
      <c r="U2813" s="37"/>
      <c r="V2813" s="37"/>
      <c r="W2813" s="37"/>
      <c r="X2813" s="37"/>
    </row>
    <row r="2814" spans="1:24" ht="14.25">
      <c r="A2814" s="37"/>
      <c r="B2814" s="37"/>
      <c r="C2814" s="37"/>
      <c r="D2814" s="37"/>
      <c r="E2814" s="37"/>
      <c r="F2814" s="37"/>
      <c r="G2814" s="37"/>
      <c r="H2814" s="37"/>
      <c r="I2814" s="37"/>
      <c r="J2814" s="37"/>
      <c r="K2814" s="37"/>
      <c r="L2814" s="37"/>
      <c r="M2814" s="37"/>
      <c r="N2814" s="37"/>
      <c r="O2814" s="37"/>
      <c r="P2814" s="37"/>
      <c r="Q2814" s="37"/>
      <c r="R2814" s="37"/>
      <c r="S2814" s="37"/>
      <c r="T2814" s="37"/>
      <c r="U2814" s="37"/>
      <c r="V2814" s="37"/>
      <c r="W2814" s="37"/>
      <c r="X2814" s="37"/>
    </row>
    <row r="2815" spans="1:24" ht="14.25">
      <c r="A2815" s="37"/>
      <c r="B2815" s="37"/>
      <c r="C2815" s="37"/>
      <c r="D2815" s="37"/>
      <c r="E2815" s="37"/>
      <c r="F2815" s="37"/>
      <c r="G2815" s="37"/>
      <c r="H2815" s="37"/>
      <c r="I2815" s="37"/>
      <c r="J2815" s="37"/>
      <c r="K2815" s="37"/>
      <c r="L2815" s="37"/>
      <c r="M2815" s="37"/>
      <c r="N2815" s="37"/>
      <c r="O2815" s="37"/>
      <c r="P2815" s="37"/>
      <c r="Q2815" s="37"/>
      <c r="R2815" s="37"/>
      <c r="S2815" s="37"/>
      <c r="T2815" s="37"/>
      <c r="U2815" s="37"/>
      <c r="V2815" s="37"/>
      <c r="W2815" s="37"/>
      <c r="X2815" s="37"/>
    </row>
    <row r="2816" spans="1:24" ht="14.25">
      <c r="A2816" s="37"/>
      <c r="B2816" s="37"/>
      <c r="C2816" s="37"/>
      <c r="D2816" s="37"/>
      <c r="E2816" s="37"/>
      <c r="F2816" s="37"/>
      <c r="G2816" s="37"/>
      <c r="H2816" s="37"/>
      <c r="I2816" s="37"/>
      <c r="J2816" s="37"/>
      <c r="K2816" s="37"/>
      <c r="L2816" s="37"/>
      <c r="M2816" s="37"/>
      <c r="N2816" s="37"/>
      <c r="O2816" s="37"/>
      <c r="P2816" s="37"/>
      <c r="Q2816" s="37"/>
      <c r="R2816" s="37"/>
      <c r="S2816" s="37"/>
      <c r="T2816" s="37"/>
      <c r="U2816" s="37"/>
      <c r="V2816" s="37"/>
      <c r="W2816" s="37"/>
      <c r="X2816" s="37"/>
    </row>
    <row r="2817" spans="1:24" ht="14.25">
      <c r="A2817" s="37"/>
      <c r="B2817" s="37"/>
      <c r="C2817" s="37"/>
      <c r="D2817" s="37"/>
      <c r="E2817" s="37"/>
      <c r="F2817" s="37"/>
      <c r="G2817" s="37"/>
      <c r="H2817" s="37"/>
      <c r="I2817" s="37"/>
      <c r="J2817" s="37"/>
      <c r="K2817" s="37"/>
      <c r="L2817" s="37"/>
      <c r="M2817" s="37"/>
      <c r="N2817" s="37"/>
      <c r="O2817" s="37"/>
      <c r="P2817" s="37"/>
      <c r="Q2817" s="37"/>
      <c r="R2817" s="37"/>
      <c r="S2817" s="37"/>
      <c r="T2817" s="37"/>
      <c r="U2817" s="37"/>
      <c r="V2817" s="37"/>
      <c r="W2817" s="37"/>
      <c r="X2817" s="37"/>
    </row>
    <row r="2818" spans="1:24" ht="14.25">
      <c r="A2818" s="37"/>
      <c r="B2818" s="37"/>
      <c r="C2818" s="37"/>
      <c r="D2818" s="37"/>
      <c r="E2818" s="37"/>
      <c r="F2818" s="37"/>
      <c r="G2818" s="37"/>
      <c r="H2818" s="37"/>
      <c r="I2818" s="37"/>
      <c r="J2818" s="37"/>
      <c r="K2818" s="37"/>
      <c r="L2818" s="37"/>
      <c r="M2818" s="37"/>
      <c r="N2818" s="37"/>
      <c r="O2818" s="37"/>
      <c r="P2818" s="37"/>
      <c r="Q2818" s="37"/>
      <c r="R2818" s="37"/>
      <c r="S2818" s="37"/>
      <c r="T2818" s="37"/>
      <c r="U2818" s="37"/>
      <c r="V2818" s="37"/>
      <c r="W2818" s="37"/>
      <c r="X2818" s="37"/>
    </row>
    <row r="2819" spans="1:24" ht="14.25">
      <c r="A2819" s="37"/>
      <c r="B2819" s="37"/>
      <c r="C2819" s="37"/>
      <c r="D2819" s="37"/>
      <c r="E2819" s="37"/>
      <c r="F2819" s="37"/>
      <c r="G2819" s="37"/>
      <c r="H2819" s="37"/>
      <c r="I2819" s="37"/>
      <c r="J2819" s="37"/>
      <c r="K2819" s="37"/>
      <c r="L2819" s="37"/>
      <c r="M2819" s="37"/>
      <c r="N2819" s="37"/>
      <c r="O2819" s="37"/>
      <c r="P2819" s="37"/>
      <c r="Q2819" s="37"/>
      <c r="R2819" s="37"/>
      <c r="S2819" s="37"/>
      <c r="T2819" s="37"/>
      <c r="U2819" s="37"/>
      <c r="V2819" s="37"/>
      <c r="W2819" s="37"/>
      <c r="X2819" s="37"/>
    </row>
    <row r="2820" spans="1:24" ht="14.25">
      <c r="A2820" s="37"/>
      <c r="B2820" s="37"/>
      <c r="C2820" s="37"/>
      <c r="D2820" s="37"/>
      <c r="E2820" s="37"/>
      <c r="F2820" s="37"/>
      <c r="G2820" s="37"/>
      <c r="H2820" s="37"/>
      <c r="I2820" s="37"/>
      <c r="J2820" s="37"/>
      <c r="K2820" s="37"/>
      <c r="L2820" s="37"/>
      <c r="M2820" s="37"/>
      <c r="N2820" s="37"/>
      <c r="O2820" s="37"/>
      <c r="P2820" s="37"/>
      <c r="Q2820" s="37"/>
      <c r="R2820" s="37"/>
      <c r="S2820" s="37"/>
      <c r="T2820" s="37"/>
      <c r="U2820" s="37"/>
      <c r="V2820" s="37"/>
      <c r="W2820" s="37"/>
      <c r="X2820" s="37"/>
    </row>
    <row r="2821" spans="1:24" ht="14.25">
      <c r="A2821" s="37"/>
      <c r="B2821" s="37"/>
      <c r="C2821" s="37"/>
      <c r="D2821" s="37"/>
      <c r="E2821" s="37"/>
      <c r="F2821" s="37"/>
      <c r="G2821" s="37"/>
      <c r="H2821" s="37"/>
      <c r="I2821" s="37"/>
      <c r="J2821" s="37"/>
      <c r="K2821" s="37"/>
      <c r="L2821" s="37"/>
      <c r="M2821" s="37"/>
      <c r="N2821" s="37"/>
      <c r="O2821" s="37"/>
      <c r="P2821" s="37"/>
      <c r="Q2821" s="37"/>
      <c r="R2821" s="37"/>
      <c r="S2821" s="37"/>
      <c r="T2821" s="37"/>
      <c r="U2821" s="37"/>
      <c r="V2821" s="37"/>
      <c r="W2821" s="37"/>
      <c r="X2821" s="37"/>
    </row>
    <row r="2822" spans="1:24" ht="14.25">
      <c r="A2822" s="37"/>
      <c r="B2822" s="37"/>
      <c r="C2822" s="37"/>
      <c r="D2822" s="37"/>
      <c r="E2822" s="37"/>
      <c r="F2822" s="37"/>
      <c r="G2822" s="37"/>
      <c r="H2822" s="37"/>
      <c r="I2822" s="37"/>
      <c r="J2822" s="37"/>
      <c r="K2822" s="37"/>
      <c r="L2822" s="37"/>
      <c r="M2822" s="37"/>
      <c r="N2822" s="37"/>
      <c r="O2822" s="37"/>
      <c r="P2822" s="37"/>
      <c r="Q2822" s="37"/>
      <c r="R2822" s="37"/>
      <c r="S2822" s="37"/>
      <c r="T2822" s="37"/>
      <c r="U2822" s="37"/>
      <c r="V2822" s="37"/>
      <c r="W2822" s="37"/>
      <c r="X2822" s="37"/>
    </row>
    <row r="2823" spans="1:24" ht="14.25">
      <c r="A2823" s="37"/>
      <c r="B2823" s="37"/>
      <c r="C2823" s="37"/>
      <c r="D2823" s="37"/>
      <c r="E2823" s="37"/>
      <c r="F2823" s="37"/>
      <c r="G2823" s="37"/>
      <c r="H2823" s="37"/>
      <c r="I2823" s="37"/>
      <c r="J2823" s="37"/>
      <c r="K2823" s="37"/>
      <c r="L2823" s="37"/>
      <c r="M2823" s="37"/>
      <c r="N2823" s="37"/>
      <c r="O2823" s="37"/>
      <c r="P2823" s="37"/>
      <c r="Q2823" s="37"/>
      <c r="R2823" s="37"/>
      <c r="S2823" s="37"/>
      <c r="T2823" s="37"/>
      <c r="U2823" s="37"/>
      <c r="V2823" s="37"/>
      <c r="W2823" s="37"/>
      <c r="X2823" s="37"/>
    </row>
    <row r="2824" spans="1:24" ht="14.25">
      <c r="A2824" s="37"/>
      <c r="B2824" s="37"/>
      <c r="C2824" s="37"/>
      <c r="D2824" s="37"/>
      <c r="E2824" s="37"/>
      <c r="F2824" s="37"/>
      <c r="G2824" s="37"/>
      <c r="H2824" s="37"/>
      <c r="I2824" s="37"/>
      <c r="J2824" s="37"/>
      <c r="K2824" s="37"/>
      <c r="L2824" s="37"/>
      <c r="M2824" s="37"/>
      <c r="N2824" s="37"/>
      <c r="O2824" s="37"/>
      <c r="P2824" s="37"/>
      <c r="Q2824" s="37"/>
      <c r="R2824" s="37"/>
      <c r="S2824" s="37"/>
      <c r="T2824" s="37"/>
      <c r="U2824" s="37"/>
      <c r="V2824" s="37"/>
      <c r="W2824" s="37"/>
      <c r="X2824" s="37"/>
    </row>
    <row r="2825" spans="1:24" ht="14.25">
      <c r="A2825" s="37"/>
      <c r="B2825" s="37"/>
      <c r="C2825" s="37"/>
      <c r="D2825" s="37"/>
      <c r="E2825" s="37"/>
      <c r="F2825" s="37"/>
      <c r="G2825" s="37"/>
      <c r="H2825" s="37"/>
      <c r="I2825" s="37"/>
      <c r="J2825" s="37"/>
      <c r="K2825" s="37"/>
      <c r="L2825" s="37"/>
      <c r="M2825" s="37"/>
      <c r="N2825" s="37"/>
      <c r="O2825" s="37"/>
      <c r="P2825" s="37"/>
      <c r="Q2825" s="37"/>
      <c r="R2825" s="37"/>
      <c r="S2825" s="37"/>
      <c r="T2825" s="37"/>
      <c r="U2825" s="37"/>
      <c r="V2825" s="37"/>
      <c r="W2825" s="37"/>
      <c r="X2825" s="37"/>
    </row>
    <row r="2826" spans="1:24" ht="14.25">
      <c r="A2826" s="37"/>
      <c r="B2826" s="37"/>
      <c r="C2826" s="37"/>
      <c r="D2826" s="37"/>
      <c r="E2826" s="37"/>
      <c r="F2826" s="37"/>
      <c r="G2826" s="37"/>
      <c r="H2826" s="37"/>
      <c r="I2826" s="37"/>
      <c r="J2826" s="37"/>
      <c r="K2826" s="37"/>
      <c r="L2826" s="37"/>
      <c r="M2826" s="37"/>
      <c r="N2826" s="37"/>
      <c r="O2826" s="37"/>
      <c r="P2826" s="37"/>
      <c r="Q2826" s="37"/>
      <c r="R2826" s="37"/>
      <c r="S2826" s="37"/>
      <c r="T2826" s="37"/>
      <c r="U2826" s="37"/>
      <c r="V2826" s="37"/>
      <c r="W2826" s="37"/>
      <c r="X2826" s="37"/>
    </row>
    <row r="2827" spans="1:24" ht="14.25">
      <c r="A2827" s="37"/>
      <c r="B2827" s="37"/>
      <c r="C2827" s="37"/>
      <c r="D2827" s="37"/>
      <c r="E2827" s="37"/>
      <c r="F2827" s="37"/>
      <c r="G2827" s="37"/>
      <c r="H2827" s="37"/>
      <c r="I2827" s="37"/>
      <c r="J2827" s="37"/>
      <c r="K2827" s="37"/>
      <c r="L2827" s="37"/>
      <c r="M2827" s="37"/>
      <c r="N2827" s="37"/>
      <c r="O2827" s="37"/>
      <c r="P2827" s="37"/>
      <c r="Q2827" s="37"/>
      <c r="R2827" s="37"/>
      <c r="S2827" s="37"/>
      <c r="T2827" s="37"/>
      <c r="U2827" s="37"/>
      <c r="V2827" s="37"/>
      <c r="W2827" s="37"/>
      <c r="X2827" s="37"/>
    </row>
    <row r="2828" spans="1:24" ht="14.25">
      <c r="A2828" s="37"/>
      <c r="B2828" s="37"/>
      <c r="C2828" s="37"/>
      <c r="D2828" s="37"/>
      <c r="E2828" s="37"/>
      <c r="F2828" s="37"/>
      <c r="G2828" s="37"/>
      <c r="H2828" s="37"/>
      <c r="I2828" s="37"/>
      <c r="J2828" s="37"/>
      <c r="K2828" s="37"/>
      <c r="L2828" s="37"/>
      <c r="M2828" s="37"/>
      <c r="N2828" s="37"/>
      <c r="O2828" s="37"/>
      <c r="P2828" s="37"/>
      <c r="Q2828" s="37"/>
      <c r="R2828" s="37"/>
      <c r="S2828" s="37"/>
      <c r="T2828" s="37"/>
      <c r="U2828" s="37"/>
      <c r="V2828" s="37"/>
      <c r="W2828" s="37"/>
      <c r="X2828" s="37"/>
    </row>
    <row r="2829" spans="1:24" ht="14.25">
      <c r="A2829" s="37"/>
      <c r="B2829" s="37"/>
      <c r="C2829" s="37"/>
      <c r="D2829" s="37"/>
      <c r="E2829" s="37"/>
      <c r="F2829" s="37"/>
      <c r="G2829" s="37"/>
      <c r="H2829" s="37"/>
      <c r="I2829" s="37"/>
      <c r="J2829" s="37"/>
      <c r="K2829" s="37"/>
      <c r="L2829" s="37"/>
      <c r="M2829" s="37"/>
      <c r="N2829" s="37"/>
      <c r="O2829" s="37"/>
      <c r="P2829" s="37"/>
      <c r="Q2829" s="37"/>
      <c r="R2829" s="37"/>
      <c r="S2829" s="37"/>
      <c r="T2829" s="37"/>
      <c r="U2829" s="37"/>
      <c r="V2829" s="37"/>
      <c r="W2829" s="37"/>
      <c r="X2829" s="37"/>
    </row>
    <row r="2830" spans="1:24" ht="14.25">
      <c r="A2830" s="37"/>
      <c r="B2830" s="37"/>
      <c r="C2830" s="37"/>
      <c r="D2830" s="37"/>
      <c r="E2830" s="37"/>
      <c r="F2830" s="37"/>
      <c r="G2830" s="37"/>
      <c r="H2830" s="37"/>
      <c r="I2830" s="37"/>
      <c r="J2830" s="37"/>
      <c r="K2830" s="37"/>
      <c r="L2830" s="37"/>
      <c r="M2830" s="37"/>
      <c r="N2830" s="37"/>
      <c r="O2830" s="37"/>
      <c r="P2830" s="37"/>
      <c r="Q2830" s="37"/>
      <c r="R2830" s="37"/>
      <c r="S2830" s="37"/>
      <c r="T2830" s="37"/>
      <c r="U2830" s="37"/>
      <c r="V2830" s="37"/>
      <c r="W2830" s="37"/>
      <c r="X2830" s="37"/>
    </row>
    <row r="2831" spans="1:24" ht="14.25">
      <c r="A2831" s="37"/>
      <c r="B2831" s="37"/>
      <c r="C2831" s="37"/>
      <c r="D2831" s="37"/>
      <c r="E2831" s="37"/>
      <c r="F2831" s="37"/>
      <c r="G2831" s="37"/>
      <c r="H2831" s="37"/>
      <c r="I2831" s="37"/>
      <c r="J2831" s="37"/>
      <c r="K2831" s="37"/>
      <c r="L2831" s="37"/>
      <c r="M2831" s="37"/>
      <c r="N2831" s="37"/>
      <c r="O2831" s="37"/>
      <c r="P2831" s="37"/>
      <c r="Q2831" s="37"/>
      <c r="R2831" s="37"/>
      <c r="S2831" s="37"/>
      <c r="T2831" s="37"/>
      <c r="U2831" s="37"/>
      <c r="V2831" s="37"/>
      <c r="W2831" s="37"/>
      <c r="X2831" s="37"/>
    </row>
    <row r="2832" spans="1:24" ht="14.25">
      <c r="A2832" s="37"/>
      <c r="B2832" s="37"/>
      <c r="C2832" s="37"/>
      <c r="D2832" s="37"/>
      <c r="E2832" s="37"/>
      <c r="F2832" s="37"/>
      <c r="G2832" s="37"/>
      <c r="H2832" s="37"/>
      <c r="I2832" s="37"/>
      <c r="J2832" s="37"/>
      <c r="K2832" s="37"/>
      <c r="L2832" s="37"/>
      <c r="M2832" s="37"/>
      <c r="N2832" s="37"/>
      <c r="O2832" s="37"/>
      <c r="P2832" s="37"/>
      <c r="Q2832" s="37"/>
      <c r="R2832" s="37"/>
      <c r="S2832" s="37"/>
      <c r="T2832" s="37"/>
      <c r="U2832" s="37"/>
      <c r="V2832" s="37"/>
      <c r="W2832" s="37"/>
      <c r="X2832" s="37"/>
    </row>
    <row r="2833" spans="1:24" ht="14.25">
      <c r="A2833" s="37"/>
      <c r="B2833" s="37"/>
      <c r="C2833" s="37"/>
      <c r="D2833" s="37"/>
      <c r="E2833" s="37"/>
      <c r="F2833" s="37"/>
      <c r="G2833" s="37"/>
      <c r="H2833" s="37"/>
      <c r="I2833" s="37"/>
      <c r="J2833" s="37"/>
      <c r="K2833" s="37"/>
      <c r="L2833" s="37"/>
      <c r="M2833" s="37"/>
      <c r="N2833" s="37"/>
      <c r="O2833" s="37"/>
      <c r="P2833" s="37"/>
      <c r="Q2833" s="37"/>
      <c r="R2833" s="37"/>
      <c r="S2833" s="37"/>
      <c r="T2833" s="37"/>
      <c r="U2833" s="37"/>
      <c r="V2833" s="37"/>
      <c r="W2833" s="37"/>
      <c r="X2833" s="37"/>
    </row>
    <row r="2834" spans="1:24" ht="14.25">
      <c r="A2834" s="37"/>
      <c r="B2834" s="37"/>
      <c r="C2834" s="37"/>
      <c r="D2834" s="37"/>
      <c r="E2834" s="37"/>
      <c r="F2834" s="37"/>
      <c r="G2834" s="37"/>
      <c r="H2834" s="37"/>
      <c r="I2834" s="37"/>
      <c r="J2834" s="37"/>
      <c r="K2834" s="37"/>
      <c r="L2834" s="37"/>
      <c r="M2834" s="37"/>
      <c r="N2834" s="37"/>
      <c r="O2834" s="37"/>
      <c r="P2834" s="37"/>
      <c r="Q2834" s="37"/>
      <c r="R2834" s="37"/>
      <c r="S2834" s="37"/>
      <c r="T2834" s="37"/>
      <c r="U2834" s="37"/>
      <c r="V2834" s="37"/>
      <c r="W2834" s="37"/>
      <c r="X2834" s="37"/>
    </row>
    <row r="2835" spans="1:24" ht="14.25">
      <c r="A2835" s="37"/>
      <c r="B2835" s="37"/>
      <c r="C2835" s="37"/>
      <c r="D2835" s="37"/>
      <c r="E2835" s="37"/>
      <c r="F2835" s="37"/>
      <c r="G2835" s="37"/>
      <c r="H2835" s="37"/>
      <c r="I2835" s="37"/>
      <c r="J2835" s="37"/>
      <c r="K2835" s="37"/>
      <c r="L2835" s="37"/>
      <c r="M2835" s="37"/>
      <c r="N2835" s="37"/>
      <c r="O2835" s="37"/>
      <c r="P2835" s="37"/>
      <c r="Q2835" s="37"/>
      <c r="R2835" s="37"/>
      <c r="S2835" s="37"/>
      <c r="T2835" s="37"/>
      <c r="U2835" s="37"/>
      <c r="V2835" s="37"/>
      <c r="W2835" s="37"/>
      <c r="X2835" s="37"/>
    </row>
    <row r="2836" spans="1:24" ht="14.25">
      <c r="A2836" s="37"/>
      <c r="B2836" s="37"/>
      <c r="C2836" s="37"/>
      <c r="D2836" s="37"/>
      <c r="E2836" s="37"/>
      <c r="F2836" s="37"/>
      <c r="G2836" s="37"/>
      <c r="H2836" s="37"/>
      <c r="I2836" s="37"/>
      <c r="J2836" s="37"/>
      <c r="K2836" s="37"/>
      <c r="L2836" s="37"/>
      <c r="M2836" s="37"/>
      <c r="N2836" s="37"/>
      <c r="O2836" s="37"/>
      <c r="P2836" s="37"/>
      <c r="Q2836" s="37"/>
      <c r="R2836" s="37"/>
      <c r="S2836" s="37"/>
      <c r="T2836" s="37"/>
      <c r="U2836" s="37"/>
      <c r="V2836" s="37"/>
      <c r="W2836" s="37"/>
      <c r="X2836" s="37"/>
    </row>
    <row r="2837" spans="1:24" ht="14.25">
      <c r="A2837" s="37"/>
      <c r="B2837" s="37"/>
      <c r="C2837" s="37"/>
      <c r="D2837" s="37"/>
      <c r="E2837" s="37"/>
      <c r="F2837" s="37"/>
      <c r="G2837" s="37"/>
      <c r="H2837" s="37"/>
      <c r="I2837" s="37"/>
      <c r="J2837" s="37"/>
      <c r="K2837" s="37"/>
      <c r="L2837" s="37"/>
      <c r="M2837" s="37"/>
      <c r="N2837" s="37"/>
      <c r="O2837" s="37"/>
      <c r="P2837" s="37"/>
      <c r="Q2837" s="37"/>
      <c r="R2837" s="37"/>
      <c r="S2837" s="37"/>
      <c r="T2837" s="37"/>
      <c r="U2837" s="37"/>
      <c r="V2837" s="37"/>
      <c r="W2837" s="37"/>
      <c r="X2837" s="37"/>
    </row>
    <row r="2838" spans="1:24" ht="14.25">
      <c r="A2838" s="37"/>
      <c r="B2838" s="37"/>
      <c r="C2838" s="37"/>
      <c r="D2838" s="37"/>
      <c r="E2838" s="37"/>
      <c r="F2838" s="37"/>
      <c r="G2838" s="37"/>
      <c r="H2838" s="37"/>
      <c r="I2838" s="37"/>
      <c r="J2838" s="37"/>
      <c r="K2838" s="37"/>
      <c r="L2838" s="37"/>
      <c r="M2838" s="37"/>
      <c r="N2838" s="37"/>
      <c r="O2838" s="37"/>
      <c r="P2838" s="37"/>
      <c r="Q2838" s="37"/>
      <c r="R2838" s="37"/>
      <c r="S2838" s="37"/>
      <c r="T2838" s="37"/>
      <c r="U2838" s="37"/>
      <c r="V2838" s="37"/>
      <c r="W2838" s="37"/>
      <c r="X2838" s="37"/>
    </row>
    <row r="2839" spans="1:24" ht="14.25">
      <c r="A2839" s="37"/>
      <c r="B2839" s="37"/>
      <c r="C2839" s="37"/>
      <c r="D2839" s="37"/>
      <c r="E2839" s="37"/>
      <c r="F2839" s="37"/>
      <c r="G2839" s="37"/>
      <c r="H2839" s="37"/>
      <c r="I2839" s="37"/>
      <c r="J2839" s="37"/>
      <c r="K2839" s="37"/>
      <c r="L2839" s="37"/>
      <c r="M2839" s="37"/>
      <c r="N2839" s="37"/>
      <c r="O2839" s="37"/>
      <c r="P2839" s="37"/>
      <c r="Q2839" s="37"/>
      <c r="R2839" s="37"/>
      <c r="S2839" s="37"/>
      <c r="T2839" s="37"/>
      <c r="U2839" s="37"/>
      <c r="V2839" s="37"/>
      <c r="W2839" s="37"/>
      <c r="X2839" s="37"/>
    </row>
    <row r="2840" spans="1:24" ht="14.25">
      <c r="A2840" s="37"/>
      <c r="B2840" s="37"/>
      <c r="C2840" s="37"/>
      <c r="D2840" s="37"/>
      <c r="E2840" s="37"/>
      <c r="F2840" s="37"/>
      <c r="G2840" s="37"/>
      <c r="H2840" s="37"/>
      <c r="I2840" s="37"/>
      <c r="J2840" s="37"/>
      <c r="K2840" s="37"/>
      <c r="L2840" s="37"/>
      <c r="M2840" s="37"/>
      <c r="N2840" s="37"/>
      <c r="O2840" s="37"/>
      <c r="P2840" s="37"/>
      <c r="Q2840" s="37"/>
      <c r="R2840" s="37"/>
      <c r="S2840" s="37"/>
      <c r="T2840" s="37"/>
      <c r="U2840" s="37"/>
      <c r="V2840" s="37"/>
      <c r="W2840" s="37"/>
      <c r="X2840" s="37"/>
    </row>
    <row r="2841" spans="1:24" ht="14.25">
      <c r="A2841" s="37"/>
      <c r="B2841" s="37"/>
      <c r="C2841" s="37"/>
      <c r="D2841" s="37"/>
      <c r="E2841" s="37"/>
      <c r="F2841" s="37"/>
      <c r="G2841" s="37"/>
      <c r="H2841" s="37"/>
      <c r="I2841" s="37"/>
      <c r="J2841" s="37"/>
      <c r="K2841" s="37"/>
      <c r="L2841" s="37"/>
      <c r="M2841" s="37"/>
      <c r="N2841" s="37"/>
      <c r="O2841" s="37"/>
      <c r="P2841" s="37"/>
      <c r="Q2841" s="37"/>
      <c r="R2841" s="37"/>
      <c r="S2841" s="37"/>
      <c r="T2841" s="37"/>
      <c r="U2841" s="37"/>
      <c r="V2841" s="37"/>
      <c r="W2841" s="37"/>
      <c r="X2841" s="37"/>
    </row>
    <row r="2842" spans="1:24" ht="14.25">
      <c r="A2842" s="37"/>
      <c r="B2842" s="37"/>
      <c r="C2842" s="37"/>
      <c r="D2842" s="37"/>
      <c r="E2842" s="37"/>
      <c r="F2842" s="37"/>
      <c r="G2842" s="37"/>
      <c r="H2842" s="37"/>
      <c r="I2842" s="37"/>
      <c r="J2842" s="37"/>
      <c r="K2842" s="37"/>
      <c r="L2842" s="37"/>
      <c r="M2842" s="37"/>
      <c r="N2842" s="37"/>
      <c r="O2842" s="37"/>
      <c r="P2842" s="37"/>
      <c r="Q2842" s="37"/>
      <c r="R2842" s="37"/>
      <c r="S2842" s="37"/>
      <c r="T2842" s="37"/>
      <c r="U2842" s="37"/>
      <c r="V2842" s="37"/>
      <c r="W2842" s="37"/>
      <c r="X2842" s="37"/>
    </row>
    <row r="2843" spans="1:24" ht="14.25">
      <c r="A2843" s="37"/>
      <c r="B2843" s="37"/>
      <c r="C2843" s="37"/>
      <c r="D2843" s="37"/>
      <c r="E2843" s="37"/>
      <c r="F2843" s="37"/>
      <c r="G2843" s="37"/>
      <c r="H2843" s="37"/>
      <c r="I2843" s="37"/>
      <c r="J2843" s="37"/>
      <c r="K2843" s="37"/>
      <c r="L2843" s="37"/>
      <c r="M2843" s="37"/>
      <c r="N2843" s="37"/>
      <c r="O2843" s="37"/>
      <c r="P2843" s="37"/>
      <c r="Q2843" s="37"/>
      <c r="R2843" s="37"/>
      <c r="S2843" s="37"/>
      <c r="T2843" s="37"/>
      <c r="U2843" s="37"/>
      <c r="V2843" s="37"/>
      <c r="W2843" s="37"/>
      <c r="X2843" s="37"/>
    </row>
    <row r="2844" spans="1:24" ht="14.25">
      <c r="A2844" s="37"/>
      <c r="B2844" s="37"/>
      <c r="C2844" s="37"/>
      <c r="D2844" s="37"/>
      <c r="E2844" s="37"/>
      <c r="F2844" s="37"/>
      <c r="G2844" s="37"/>
      <c r="H2844" s="37"/>
      <c r="I2844" s="37"/>
      <c r="J2844" s="37"/>
      <c r="K2844" s="37"/>
      <c r="L2844" s="37"/>
      <c r="M2844" s="37"/>
      <c r="N2844" s="37"/>
      <c r="O2844" s="37"/>
      <c r="P2844" s="37"/>
      <c r="Q2844" s="37"/>
      <c r="R2844" s="37"/>
      <c r="S2844" s="37"/>
      <c r="T2844" s="37"/>
      <c r="U2844" s="37"/>
      <c r="V2844" s="37"/>
      <c r="W2844" s="37"/>
      <c r="X2844" s="37"/>
    </row>
    <row r="2845" spans="1:24" ht="14.25">
      <c r="A2845" s="37"/>
      <c r="B2845" s="37"/>
      <c r="C2845" s="37"/>
      <c r="D2845" s="37"/>
      <c r="E2845" s="37"/>
      <c r="F2845" s="37"/>
      <c r="G2845" s="37"/>
      <c r="H2845" s="37"/>
      <c r="I2845" s="37"/>
      <c r="J2845" s="37"/>
      <c r="K2845" s="37"/>
      <c r="L2845" s="37"/>
      <c r="M2845" s="37"/>
      <c r="N2845" s="37"/>
      <c r="O2845" s="37"/>
      <c r="P2845" s="37"/>
      <c r="Q2845" s="37"/>
      <c r="R2845" s="37"/>
      <c r="S2845" s="37"/>
      <c r="T2845" s="37"/>
      <c r="U2845" s="37"/>
      <c r="V2845" s="37"/>
      <c r="W2845" s="37"/>
      <c r="X2845" s="37"/>
    </row>
    <row r="2846" spans="1:24" ht="14.25">
      <c r="A2846" s="37"/>
      <c r="B2846" s="37"/>
      <c r="C2846" s="37"/>
      <c r="D2846" s="37"/>
      <c r="E2846" s="37"/>
      <c r="F2846" s="37"/>
      <c r="G2846" s="37"/>
      <c r="H2846" s="37"/>
      <c r="I2846" s="37"/>
      <c r="J2846" s="37"/>
      <c r="K2846" s="37"/>
      <c r="L2846" s="37"/>
      <c r="M2846" s="37"/>
      <c r="N2846" s="37"/>
      <c r="O2846" s="37"/>
      <c r="P2846" s="37"/>
      <c r="Q2846" s="37"/>
      <c r="R2846" s="37"/>
      <c r="S2846" s="37"/>
      <c r="T2846" s="37"/>
      <c r="U2846" s="37"/>
      <c r="V2846" s="37"/>
      <c r="W2846" s="37"/>
      <c r="X2846" s="37"/>
    </row>
    <row r="2847" spans="1:24" ht="14.25">
      <c r="A2847" s="37"/>
      <c r="B2847" s="37"/>
      <c r="C2847" s="37"/>
      <c r="D2847" s="37"/>
      <c r="E2847" s="37"/>
      <c r="F2847" s="37"/>
      <c r="G2847" s="37"/>
      <c r="H2847" s="37"/>
      <c r="I2847" s="37"/>
      <c r="J2847" s="37"/>
      <c r="K2847" s="37"/>
      <c r="L2847" s="37"/>
      <c r="M2847" s="37"/>
      <c r="N2847" s="37"/>
      <c r="O2847" s="37"/>
      <c r="P2847" s="37"/>
      <c r="Q2847" s="37"/>
      <c r="R2847" s="37"/>
      <c r="S2847" s="37"/>
      <c r="T2847" s="37"/>
      <c r="U2847" s="37"/>
      <c r="V2847" s="37"/>
      <c r="W2847" s="37"/>
      <c r="X2847" s="37"/>
    </row>
    <row r="2848" spans="1:24" ht="14.25">
      <c r="A2848" s="37"/>
      <c r="B2848" s="37"/>
      <c r="C2848" s="37"/>
      <c r="D2848" s="37"/>
      <c r="E2848" s="37"/>
      <c r="F2848" s="37"/>
      <c r="G2848" s="37"/>
      <c r="H2848" s="37"/>
      <c r="I2848" s="37"/>
      <c r="J2848" s="37"/>
      <c r="K2848" s="37"/>
      <c r="L2848" s="37"/>
      <c r="M2848" s="37"/>
      <c r="N2848" s="37"/>
      <c r="O2848" s="37"/>
      <c r="P2848" s="37"/>
      <c r="Q2848" s="37"/>
      <c r="R2848" s="37"/>
      <c r="S2848" s="37"/>
      <c r="T2848" s="37"/>
      <c r="U2848" s="37"/>
      <c r="V2848" s="37"/>
      <c r="W2848" s="37"/>
      <c r="X2848" s="37"/>
    </row>
    <row r="2849" spans="1:24" ht="14.25">
      <c r="A2849" s="37"/>
      <c r="B2849" s="37"/>
      <c r="C2849" s="37"/>
      <c r="D2849" s="37"/>
      <c r="E2849" s="37"/>
      <c r="F2849" s="37"/>
      <c r="G2849" s="37"/>
      <c r="H2849" s="37"/>
      <c r="I2849" s="37"/>
      <c r="J2849" s="37"/>
      <c r="K2849" s="37"/>
      <c r="L2849" s="37"/>
      <c r="M2849" s="37"/>
      <c r="N2849" s="37"/>
      <c r="O2849" s="37"/>
      <c r="P2849" s="37"/>
      <c r="Q2849" s="37"/>
      <c r="R2849" s="37"/>
      <c r="S2849" s="37"/>
      <c r="T2849" s="37"/>
      <c r="U2849" s="37"/>
      <c r="V2849" s="37"/>
      <c r="W2849" s="37"/>
      <c r="X2849" s="37"/>
    </row>
    <row r="2850" spans="1:24" ht="14.25">
      <c r="A2850" s="37"/>
      <c r="B2850" s="37"/>
      <c r="C2850" s="37"/>
      <c r="D2850" s="37"/>
      <c r="E2850" s="37"/>
      <c r="F2850" s="37"/>
      <c r="G2850" s="37"/>
      <c r="H2850" s="37"/>
      <c r="I2850" s="37"/>
      <c r="J2850" s="37"/>
      <c r="K2850" s="37"/>
      <c r="L2850" s="37"/>
      <c r="M2850" s="37"/>
      <c r="N2850" s="37"/>
      <c r="O2850" s="37"/>
      <c r="P2850" s="37"/>
      <c r="Q2850" s="37"/>
      <c r="R2850" s="37"/>
      <c r="S2850" s="37"/>
      <c r="T2850" s="37"/>
      <c r="U2850" s="37"/>
      <c r="V2850" s="37"/>
      <c r="W2850" s="37"/>
      <c r="X2850" s="37"/>
    </row>
    <row r="2851" spans="1:24" ht="14.25">
      <c r="A2851" s="37"/>
      <c r="B2851" s="37"/>
      <c r="C2851" s="37"/>
      <c r="D2851" s="37"/>
      <c r="E2851" s="37"/>
      <c r="F2851" s="37"/>
      <c r="G2851" s="37"/>
      <c r="H2851" s="37"/>
      <c r="I2851" s="37"/>
      <c r="J2851" s="37"/>
      <c r="K2851" s="37"/>
      <c r="L2851" s="37"/>
      <c r="M2851" s="37"/>
      <c r="N2851" s="37"/>
      <c r="O2851" s="37"/>
      <c r="P2851" s="37"/>
      <c r="Q2851" s="37"/>
      <c r="R2851" s="37"/>
      <c r="S2851" s="37"/>
      <c r="T2851" s="37"/>
      <c r="U2851" s="37"/>
      <c r="V2851" s="37"/>
      <c r="W2851" s="37"/>
      <c r="X2851" s="37"/>
    </row>
    <row r="2852" spans="1:24" ht="14.25">
      <c r="A2852" s="37"/>
      <c r="B2852" s="37"/>
      <c r="C2852" s="37"/>
      <c r="D2852" s="37"/>
      <c r="E2852" s="37"/>
      <c r="F2852" s="37"/>
      <c r="G2852" s="37"/>
      <c r="H2852" s="37"/>
      <c r="I2852" s="37"/>
      <c r="J2852" s="37"/>
      <c r="K2852" s="37"/>
      <c r="L2852" s="37"/>
      <c r="M2852" s="37"/>
      <c r="N2852" s="37"/>
      <c r="O2852" s="37"/>
      <c r="P2852" s="37"/>
      <c r="Q2852" s="37"/>
      <c r="R2852" s="37"/>
      <c r="S2852" s="37"/>
      <c r="T2852" s="37"/>
      <c r="U2852" s="37"/>
      <c r="V2852" s="37"/>
      <c r="W2852" s="37"/>
      <c r="X2852" s="37"/>
    </row>
    <row r="2853" spans="1:24" ht="14.25">
      <c r="A2853" s="37"/>
      <c r="B2853" s="37"/>
      <c r="C2853" s="37"/>
      <c r="D2853" s="37"/>
      <c r="E2853" s="37"/>
      <c r="F2853" s="37"/>
      <c r="G2853" s="37"/>
      <c r="H2853" s="37"/>
      <c r="I2853" s="37"/>
      <c r="J2853" s="37"/>
      <c r="K2853" s="37"/>
      <c r="L2853" s="37"/>
      <c r="M2853" s="37"/>
      <c r="N2853" s="37"/>
      <c r="O2853" s="37"/>
      <c r="P2853" s="37"/>
      <c r="Q2853" s="37"/>
      <c r="R2853" s="37"/>
      <c r="S2853" s="37"/>
      <c r="T2853" s="37"/>
      <c r="U2853" s="37"/>
      <c r="V2853" s="37"/>
      <c r="W2853" s="37"/>
      <c r="X2853" s="37"/>
    </row>
    <row r="2854" spans="1:24" ht="14.25">
      <c r="A2854" s="37"/>
      <c r="B2854" s="37"/>
      <c r="C2854" s="37"/>
      <c r="D2854" s="37"/>
      <c r="E2854" s="37"/>
      <c r="F2854" s="37"/>
      <c r="G2854" s="37"/>
      <c r="H2854" s="37"/>
      <c r="I2854" s="37"/>
      <c r="J2854" s="37"/>
      <c r="K2854" s="37"/>
      <c r="L2854" s="37"/>
      <c r="M2854" s="37"/>
      <c r="N2854" s="37"/>
      <c r="O2854" s="37"/>
      <c r="P2854" s="37"/>
      <c r="Q2854" s="37"/>
      <c r="R2854" s="37"/>
      <c r="S2854" s="37"/>
      <c r="T2854" s="37"/>
      <c r="U2854" s="37"/>
      <c r="V2854" s="37"/>
      <c r="W2854" s="37"/>
      <c r="X2854" s="37"/>
    </row>
    <row r="2855" spans="1:24" ht="14.25">
      <c r="A2855" s="37"/>
      <c r="B2855" s="37"/>
      <c r="C2855" s="37"/>
      <c r="D2855" s="37"/>
      <c r="E2855" s="37"/>
      <c r="F2855" s="37"/>
      <c r="G2855" s="37"/>
      <c r="H2855" s="37"/>
      <c r="I2855" s="37"/>
      <c r="J2855" s="37"/>
      <c r="K2855" s="37"/>
      <c r="L2855" s="37"/>
      <c r="M2855" s="37"/>
      <c r="N2855" s="37"/>
      <c r="O2855" s="37"/>
      <c r="P2855" s="37"/>
      <c r="Q2855" s="37"/>
      <c r="R2855" s="37"/>
      <c r="S2855" s="37"/>
      <c r="T2855" s="37"/>
      <c r="U2855" s="37"/>
      <c r="V2855" s="37"/>
      <c r="W2855" s="37"/>
      <c r="X2855" s="37"/>
    </row>
    <row r="2856" spans="1:24" ht="14.25">
      <c r="A2856" s="37"/>
      <c r="B2856" s="37"/>
      <c r="C2856" s="37"/>
      <c r="D2856" s="37"/>
      <c r="E2856" s="37"/>
      <c r="F2856" s="37"/>
      <c r="G2856" s="37"/>
      <c r="H2856" s="37"/>
      <c r="I2856" s="37"/>
      <c r="J2856" s="37"/>
      <c r="K2856" s="37"/>
      <c r="L2856" s="37"/>
      <c r="M2856" s="37"/>
      <c r="N2856" s="37"/>
      <c r="O2856" s="37"/>
      <c r="P2856" s="37"/>
      <c r="Q2856" s="37"/>
      <c r="R2856" s="37"/>
      <c r="S2856" s="37"/>
      <c r="T2856" s="37"/>
      <c r="U2856" s="37"/>
      <c r="V2856" s="37"/>
      <c r="W2856" s="37"/>
      <c r="X2856" s="37"/>
    </row>
    <row r="2857" spans="1:24" ht="14.25">
      <c r="A2857" s="37"/>
      <c r="B2857" s="37"/>
      <c r="C2857" s="37"/>
      <c r="D2857" s="37"/>
      <c r="E2857" s="37"/>
      <c r="F2857" s="37"/>
      <c r="G2857" s="37"/>
      <c r="H2857" s="37"/>
      <c r="I2857" s="37"/>
      <c r="J2857" s="37"/>
      <c r="K2857" s="37"/>
      <c r="L2857" s="37"/>
      <c r="M2857" s="37"/>
      <c r="N2857" s="37"/>
      <c r="O2857" s="37"/>
      <c r="P2857" s="37"/>
      <c r="Q2857" s="37"/>
      <c r="R2857" s="37"/>
      <c r="S2857" s="37"/>
      <c r="T2857" s="37"/>
      <c r="U2857" s="37"/>
      <c r="V2857" s="37"/>
      <c r="W2857" s="37"/>
      <c r="X2857" s="37"/>
    </row>
    <row r="2858" spans="1:24" ht="14.25">
      <c r="A2858" s="37"/>
      <c r="B2858" s="37"/>
      <c r="C2858" s="37"/>
      <c r="D2858" s="37"/>
      <c r="E2858" s="37"/>
      <c r="F2858" s="37"/>
      <c r="G2858" s="37"/>
      <c r="H2858" s="37"/>
      <c r="I2858" s="37"/>
      <c r="J2858" s="37"/>
      <c r="K2858" s="37"/>
      <c r="L2858" s="37"/>
      <c r="M2858" s="37"/>
      <c r="N2858" s="37"/>
      <c r="O2858" s="37"/>
      <c r="P2858" s="37"/>
      <c r="Q2858" s="37"/>
      <c r="R2858" s="37"/>
      <c r="S2858" s="37"/>
      <c r="T2858" s="37"/>
      <c r="U2858" s="37"/>
      <c r="V2858" s="37"/>
      <c r="W2858" s="37"/>
      <c r="X2858" s="37"/>
    </row>
    <row r="2859" spans="1:24" ht="14.25">
      <c r="A2859" s="37"/>
      <c r="B2859" s="37"/>
      <c r="C2859" s="37"/>
      <c r="D2859" s="37"/>
      <c r="E2859" s="37"/>
      <c r="F2859" s="37"/>
      <c r="G2859" s="37"/>
      <c r="H2859" s="37"/>
      <c r="I2859" s="37"/>
      <c r="J2859" s="37"/>
      <c r="K2859" s="37"/>
      <c r="L2859" s="37"/>
      <c r="M2859" s="37"/>
      <c r="N2859" s="37"/>
      <c r="O2859" s="37"/>
      <c r="P2859" s="37"/>
      <c r="Q2859" s="37"/>
      <c r="R2859" s="37"/>
      <c r="S2859" s="37"/>
      <c r="T2859" s="37"/>
      <c r="U2859" s="37"/>
      <c r="V2859" s="37"/>
      <c r="W2859" s="37"/>
      <c r="X2859" s="37"/>
    </row>
    <row r="2860" spans="1:24" ht="14.25">
      <c r="A2860" s="37"/>
      <c r="B2860" s="37"/>
      <c r="C2860" s="37"/>
      <c r="D2860" s="37"/>
      <c r="E2860" s="37"/>
      <c r="F2860" s="37"/>
      <c r="G2860" s="37"/>
      <c r="H2860" s="37"/>
      <c r="I2860" s="37"/>
      <c r="J2860" s="37"/>
      <c r="K2860" s="37"/>
      <c r="L2860" s="37"/>
      <c r="M2860" s="37"/>
      <c r="N2860" s="37"/>
      <c r="O2860" s="37"/>
      <c r="P2860" s="37"/>
      <c r="Q2860" s="37"/>
      <c r="R2860" s="37"/>
      <c r="S2860" s="37"/>
      <c r="T2860" s="37"/>
      <c r="U2860" s="37"/>
      <c r="V2860" s="37"/>
      <c r="W2860" s="37"/>
      <c r="X2860" s="37"/>
    </row>
    <row r="2861" spans="1:24" ht="14.25">
      <c r="A2861" s="37"/>
      <c r="B2861" s="37"/>
      <c r="C2861" s="37"/>
      <c r="D2861" s="37"/>
      <c r="E2861" s="37"/>
      <c r="F2861" s="37"/>
      <c r="G2861" s="37"/>
      <c r="H2861" s="37"/>
      <c r="I2861" s="37"/>
      <c r="J2861" s="37"/>
      <c r="K2861" s="37"/>
      <c r="L2861" s="37"/>
      <c r="M2861" s="37"/>
      <c r="N2861" s="37"/>
      <c r="O2861" s="37"/>
      <c r="P2861" s="37"/>
      <c r="Q2861" s="37"/>
      <c r="R2861" s="37"/>
      <c r="S2861" s="37"/>
      <c r="T2861" s="37"/>
      <c r="U2861" s="37"/>
      <c r="V2861" s="37"/>
      <c r="W2861" s="37"/>
      <c r="X2861" s="37"/>
    </row>
    <row r="2862" spans="1:24" ht="14.25">
      <c r="A2862" s="37"/>
      <c r="B2862" s="37"/>
      <c r="C2862" s="37"/>
      <c r="D2862" s="37"/>
      <c r="E2862" s="37"/>
      <c r="F2862" s="37"/>
      <c r="G2862" s="37"/>
      <c r="H2862" s="37"/>
      <c r="I2862" s="37"/>
      <c r="J2862" s="37"/>
      <c r="K2862" s="37"/>
      <c r="L2862" s="37"/>
      <c r="M2862" s="37"/>
      <c r="N2862" s="37"/>
      <c r="O2862" s="37"/>
      <c r="P2862" s="37"/>
      <c r="Q2862" s="37"/>
      <c r="R2862" s="37"/>
      <c r="S2862" s="37"/>
      <c r="T2862" s="37"/>
      <c r="U2862" s="37"/>
      <c r="V2862" s="37"/>
      <c r="W2862" s="37"/>
      <c r="X2862" s="37"/>
    </row>
    <row r="2863" spans="1:24" ht="14.25">
      <c r="A2863" s="37"/>
      <c r="B2863" s="37"/>
      <c r="C2863" s="37"/>
      <c r="D2863" s="37"/>
      <c r="E2863" s="37"/>
      <c r="F2863" s="37"/>
      <c r="G2863" s="37"/>
      <c r="H2863" s="37"/>
      <c r="I2863" s="37"/>
      <c r="J2863" s="37"/>
      <c r="K2863" s="37"/>
      <c r="L2863" s="37"/>
      <c r="M2863" s="37"/>
      <c r="N2863" s="37"/>
      <c r="O2863" s="37"/>
      <c r="P2863" s="37"/>
      <c r="Q2863" s="37"/>
      <c r="R2863" s="37"/>
      <c r="S2863" s="37"/>
      <c r="T2863" s="37"/>
      <c r="U2863" s="37"/>
      <c r="V2863" s="37"/>
      <c r="W2863" s="37"/>
      <c r="X2863" s="37"/>
    </row>
    <row r="2864" spans="1:24" ht="14.25">
      <c r="A2864" s="37"/>
      <c r="B2864" s="37"/>
      <c r="C2864" s="37"/>
      <c r="D2864" s="37"/>
      <c r="E2864" s="37"/>
      <c r="F2864" s="37"/>
      <c r="G2864" s="37"/>
      <c r="H2864" s="37"/>
      <c r="I2864" s="37"/>
      <c r="J2864" s="37"/>
      <c r="K2864" s="37"/>
      <c r="L2864" s="37"/>
      <c r="M2864" s="37"/>
      <c r="N2864" s="37"/>
      <c r="O2864" s="37"/>
      <c r="P2864" s="37"/>
      <c r="Q2864" s="37"/>
      <c r="R2864" s="37"/>
      <c r="S2864" s="37"/>
      <c r="T2864" s="37"/>
      <c r="U2864" s="37"/>
      <c r="V2864" s="37"/>
      <c r="W2864" s="37"/>
      <c r="X2864" s="37"/>
    </row>
    <row r="2865" spans="1:24" ht="14.25">
      <c r="A2865" s="37"/>
      <c r="B2865" s="37"/>
      <c r="C2865" s="37"/>
      <c r="D2865" s="37"/>
      <c r="E2865" s="37"/>
      <c r="F2865" s="37"/>
      <c r="G2865" s="37"/>
      <c r="H2865" s="37"/>
      <c r="I2865" s="37"/>
      <c r="J2865" s="37"/>
      <c r="K2865" s="37"/>
      <c r="L2865" s="37"/>
      <c r="M2865" s="37"/>
      <c r="N2865" s="37"/>
      <c r="O2865" s="37"/>
      <c r="P2865" s="37"/>
      <c r="Q2865" s="37"/>
      <c r="R2865" s="37"/>
      <c r="S2865" s="37"/>
      <c r="T2865" s="37"/>
      <c r="U2865" s="37"/>
      <c r="V2865" s="37"/>
      <c r="W2865" s="37"/>
      <c r="X2865" s="37"/>
    </row>
    <row r="2866" spans="1:24" ht="14.25">
      <c r="A2866" s="37"/>
      <c r="B2866" s="37"/>
      <c r="C2866" s="37"/>
      <c r="D2866" s="37"/>
      <c r="E2866" s="37"/>
      <c r="F2866" s="37"/>
      <c r="G2866" s="37"/>
      <c r="H2866" s="37"/>
      <c r="I2866" s="37"/>
      <c r="J2866" s="37"/>
      <c r="K2866" s="37"/>
      <c r="L2866" s="37"/>
      <c r="M2866" s="37"/>
      <c r="N2866" s="37"/>
      <c r="O2866" s="37"/>
      <c r="P2866" s="37"/>
      <c r="Q2866" s="37"/>
      <c r="R2866" s="37"/>
      <c r="S2866" s="37"/>
      <c r="T2866" s="37"/>
      <c r="U2866" s="37"/>
      <c r="V2866" s="37"/>
      <c r="W2866" s="37"/>
      <c r="X2866" s="37"/>
    </row>
    <row r="2867" spans="1:24" ht="14.25">
      <c r="A2867" s="37"/>
      <c r="B2867" s="37"/>
      <c r="C2867" s="37"/>
      <c r="D2867" s="37"/>
      <c r="E2867" s="37"/>
      <c r="F2867" s="37"/>
      <c r="G2867" s="37"/>
      <c r="H2867" s="37"/>
      <c r="I2867" s="37"/>
      <c r="J2867" s="37"/>
      <c r="K2867" s="37"/>
      <c r="L2867" s="37"/>
      <c r="M2867" s="37"/>
      <c r="N2867" s="37"/>
      <c r="O2867" s="37"/>
      <c r="P2867" s="37"/>
      <c r="Q2867" s="37"/>
      <c r="R2867" s="37"/>
      <c r="S2867" s="37"/>
      <c r="T2867" s="37"/>
      <c r="U2867" s="37"/>
      <c r="V2867" s="37"/>
      <c r="W2867" s="37"/>
      <c r="X2867" s="37"/>
    </row>
    <row r="2868" spans="1:24" ht="14.25">
      <c r="A2868" s="37"/>
      <c r="B2868" s="37"/>
      <c r="C2868" s="37"/>
      <c r="D2868" s="37"/>
      <c r="E2868" s="37"/>
      <c r="F2868" s="37"/>
      <c r="G2868" s="37"/>
      <c r="H2868" s="37"/>
      <c r="I2868" s="37"/>
      <c r="J2868" s="37"/>
      <c r="K2868" s="37"/>
      <c r="L2868" s="37"/>
      <c r="M2868" s="37"/>
      <c r="N2868" s="37"/>
      <c r="O2868" s="37"/>
      <c r="P2868" s="37"/>
      <c r="Q2868" s="37"/>
      <c r="R2868" s="37"/>
      <c r="S2868" s="37"/>
      <c r="T2868" s="37"/>
      <c r="U2868" s="37"/>
      <c r="V2868" s="37"/>
      <c r="W2868" s="37"/>
      <c r="X2868" s="37"/>
    </row>
    <row r="2869" spans="1:24" ht="14.25">
      <c r="A2869" s="37"/>
      <c r="B2869" s="37"/>
      <c r="C2869" s="37"/>
      <c r="D2869" s="37"/>
      <c r="E2869" s="37"/>
      <c r="F2869" s="37"/>
      <c r="G2869" s="37"/>
      <c r="H2869" s="37"/>
      <c r="I2869" s="37"/>
      <c r="J2869" s="37"/>
      <c r="K2869" s="37"/>
      <c r="L2869" s="37"/>
      <c r="M2869" s="37"/>
      <c r="N2869" s="37"/>
      <c r="O2869" s="37"/>
      <c r="P2869" s="37"/>
      <c r="Q2869" s="37"/>
      <c r="R2869" s="37"/>
      <c r="S2869" s="37"/>
      <c r="T2869" s="37"/>
      <c r="U2869" s="37"/>
      <c r="V2869" s="37"/>
      <c r="W2869" s="37"/>
      <c r="X2869" s="37"/>
    </row>
    <row r="2870" spans="1:24" ht="14.25">
      <c r="A2870" s="37"/>
      <c r="B2870" s="37"/>
      <c r="C2870" s="37"/>
      <c r="D2870" s="37"/>
      <c r="E2870" s="37"/>
      <c r="F2870" s="37"/>
      <c r="G2870" s="37"/>
      <c r="H2870" s="37"/>
      <c r="I2870" s="37"/>
      <c r="J2870" s="37"/>
      <c r="K2870" s="37"/>
      <c r="L2870" s="37"/>
      <c r="M2870" s="37"/>
      <c r="N2870" s="37"/>
      <c r="O2870" s="37"/>
      <c r="P2870" s="37"/>
      <c r="Q2870" s="37"/>
      <c r="R2870" s="37"/>
      <c r="S2870" s="37"/>
      <c r="T2870" s="37"/>
      <c r="U2870" s="37"/>
      <c r="V2870" s="37"/>
      <c r="W2870" s="37"/>
      <c r="X2870" s="37"/>
    </row>
    <row r="2871" spans="1:24" ht="14.25">
      <c r="A2871" s="37"/>
      <c r="B2871" s="37"/>
      <c r="C2871" s="37"/>
      <c r="D2871" s="37"/>
      <c r="E2871" s="37"/>
      <c r="F2871" s="37"/>
      <c r="G2871" s="37"/>
      <c r="H2871" s="37"/>
      <c r="I2871" s="37"/>
      <c r="J2871" s="37"/>
      <c r="K2871" s="37"/>
      <c r="L2871" s="37"/>
      <c r="M2871" s="37"/>
      <c r="N2871" s="37"/>
      <c r="O2871" s="37"/>
      <c r="P2871" s="37"/>
      <c r="Q2871" s="37"/>
      <c r="R2871" s="37"/>
      <c r="S2871" s="37"/>
      <c r="T2871" s="37"/>
      <c r="U2871" s="37"/>
      <c r="V2871" s="37"/>
      <c r="W2871" s="37"/>
      <c r="X2871" s="37"/>
    </row>
    <row r="2872" spans="1:24" ht="14.25">
      <c r="A2872" s="37"/>
      <c r="B2872" s="37"/>
      <c r="C2872" s="37"/>
      <c r="D2872" s="37"/>
      <c r="E2872" s="37"/>
      <c r="F2872" s="37"/>
      <c r="G2872" s="37"/>
      <c r="H2872" s="37"/>
      <c r="I2872" s="37"/>
      <c r="J2872" s="37"/>
      <c r="K2872" s="37"/>
      <c r="L2872" s="37"/>
      <c r="M2872" s="37"/>
      <c r="N2872" s="37"/>
      <c r="O2872" s="37"/>
      <c r="P2872" s="37"/>
      <c r="Q2872" s="37"/>
      <c r="R2872" s="37"/>
      <c r="S2872" s="37"/>
      <c r="T2872" s="37"/>
      <c r="U2872" s="37"/>
      <c r="V2872" s="37"/>
      <c r="W2872" s="37"/>
      <c r="X2872" s="37"/>
    </row>
    <row r="2873" spans="1:24" ht="14.25">
      <c r="A2873" s="37"/>
      <c r="B2873" s="37"/>
      <c r="C2873" s="37"/>
      <c r="D2873" s="37"/>
      <c r="E2873" s="37"/>
      <c r="F2873" s="37"/>
      <c r="G2873" s="37"/>
      <c r="H2873" s="37"/>
      <c r="I2873" s="37"/>
      <c r="J2873" s="37"/>
      <c r="K2873" s="37"/>
      <c r="L2873" s="37"/>
      <c r="M2873" s="37"/>
      <c r="N2873" s="37"/>
      <c r="O2873" s="37"/>
      <c r="P2873" s="37"/>
      <c r="Q2873" s="37"/>
      <c r="R2873" s="37"/>
      <c r="S2873" s="37"/>
      <c r="T2873" s="37"/>
      <c r="U2873" s="37"/>
      <c r="V2873" s="37"/>
      <c r="W2873" s="37"/>
      <c r="X2873" s="37"/>
    </row>
    <row r="2874" spans="1:24" ht="14.25">
      <c r="A2874" s="37"/>
      <c r="B2874" s="37"/>
      <c r="C2874" s="37"/>
      <c r="D2874" s="37"/>
      <c r="E2874" s="37"/>
      <c r="F2874" s="37"/>
      <c r="G2874" s="37"/>
      <c r="H2874" s="37"/>
      <c r="I2874" s="37"/>
      <c r="J2874" s="37"/>
      <c r="K2874" s="37"/>
      <c r="L2874" s="37"/>
      <c r="M2874" s="37"/>
      <c r="N2874" s="37"/>
      <c r="O2874" s="37"/>
      <c r="P2874" s="37"/>
      <c r="Q2874" s="37"/>
      <c r="R2874" s="37"/>
      <c r="S2874" s="37"/>
      <c r="T2874" s="37"/>
      <c r="U2874" s="37"/>
      <c r="V2874" s="37"/>
      <c r="W2874" s="37"/>
      <c r="X2874" s="37"/>
    </row>
    <row r="2875" spans="1:24" ht="14.25">
      <c r="A2875" s="37"/>
      <c r="B2875" s="37"/>
      <c r="C2875" s="37"/>
      <c r="D2875" s="37"/>
      <c r="E2875" s="37"/>
      <c r="F2875" s="37"/>
      <c r="G2875" s="37"/>
      <c r="H2875" s="37"/>
      <c r="I2875" s="37"/>
      <c r="J2875" s="37"/>
      <c r="K2875" s="37"/>
      <c r="L2875" s="37"/>
      <c r="M2875" s="37"/>
      <c r="N2875" s="37"/>
      <c r="O2875" s="37"/>
      <c r="P2875" s="37"/>
      <c r="Q2875" s="37"/>
      <c r="R2875" s="37"/>
      <c r="S2875" s="37"/>
      <c r="T2875" s="37"/>
      <c r="U2875" s="37"/>
      <c r="V2875" s="37"/>
      <c r="W2875" s="37"/>
      <c r="X2875" s="37"/>
    </row>
    <row r="2876" spans="1:24" ht="14.25">
      <c r="A2876" s="37"/>
      <c r="B2876" s="37"/>
      <c r="C2876" s="37"/>
      <c r="D2876" s="37"/>
      <c r="E2876" s="37"/>
      <c r="F2876" s="37"/>
      <c r="G2876" s="37"/>
      <c r="H2876" s="37"/>
      <c r="I2876" s="37"/>
      <c r="J2876" s="37"/>
      <c r="K2876" s="37"/>
      <c r="L2876" s="37"/>
      <c r="M2876" s="37"/>
      <c r="N2876" s="37"/>
      <c r="O2876" s="37"/>
      <c r="P2876" s="37"/>
      <c r="Q2876" s="37"/>
      <c r="R2876" s="37"/>
      <c r="S2876" s="37"/>
      <c r="T2876" s="37"/>
      <c r="U2876" s="37"/>
      <c r="V2876" s="37"/>
      <c r="W2876" s="37"/>
      <c r="X2876" s="37"/>
    </row>
    <row r="2877" spans="1:24" ht="14.25">
      <c r="A2877" s="37"/>
      <c r="B2877" s="37"/>
      <c r="C2877" s="37"/>
      <c r="D2877" s="37"/>
      <c r="E2877" s="37"/>
      <c r="F2877" s="37"/>
      <c r="G2877" s="37"/>
      <c r="H2877" s="37"/>
      <c r="I2877" s="37"/>
      <c r="J2877" s="37"/>
      <c r="K2877" s="37"/>
      <c r="L2877" s="37"/>
      <c r="M2877" s="37"/>
      <c r="N2877" s="37"/>
      <c r="O2877" s="37"/>
      <c r="P2877" s="37"/>
      <c r="Q2877" s="37"/>
      <c r="R2877" s="37"/>
      <c r="S2877" s="37"/>
      <c r="T2877" s="37"/>
      <c r="U2877" s="37"/>
      <c r="V2877" s="37"/>
      <c r="W2877" s="37"/>
      <c r="X2877" s="37"/>
    </row>
    <row r="2878" spans="1:24" ht="14.25">
      <c r="A2878" s="37"/>
      <c r="B2878" s="37"/>
      <c r="C2878" s="37"/>
      <c r="D2878" s="37"/>
      <c r="E2878" s="37"/>
      <c r="F2878" s="37"/>
      <c r="G2878" s="37"/>
      <c r="H2878" s="37"/>
      <c r="I2878" s="37"/>
      <c r="J2878" s="37"/>
      <c r="K2878" s="37"/>
      <c r="L2878" s="37"/>
      <c r="M2878" s="37"/>
      <c r="N2878" s="37"/>
      <c r="O2878" s="37"/>
      <c r="P2878" s="37"/>
      <c r="Q2878" s="37"/>
      <c r="R2878" s="37"/>
      <c r="S2878" s="37"/>
      <c r="T2878" s="37"/>
      <c r="U2878" s="37"/>
      <c r="V2878" s="37"/>
      <c r="W2878" s="37"/>
      <c r="X2878" s="37"/>
    </row>
    <row r="2879" spans="1:24" ht="14.25">
      <c r="A2879" s="37"/>
      <c r="B2879" s="37"/>
      <c r="C2879" s="37"/>
      <c r="D2879" s="37"/>
      <c r="E2879" s="37"/>
      <c r="F2879" s="37"/>
      <c r="G2879" s="37"/>
      <c r="H2879" s="37"/>
      <c r="I2879" s="37"/>
      <c r="J2879" s="37"/>
      <c r="K2879" s="37"/>
      <c r="L2879" s="37"/>
      <c r="M2879" s="37"/>
      <c r="N2879" s="37"/>
      <c r="O2879" s="37"/>
      <c r="P2879" s="37"/>
      <c r="Q2879" s="37"/>
      <c r="R2879" s="37"/>
      <c r="S2879" s="37"/>
      <c r="T2879" s="37"/>
      <c r="U2879" s="37"/>
      <c r="V2879" s="37"/>
      <c r="W2879" s="37"/>
      <c r="X2879" s="37"/>
    </row>
    <row r="2880" spans="1:24" ht="14.25">
      <c r="A2880" s="37"/>
      <c r="B2880" s="37"/>
      <c r="C2880" s="37"/>
      <c r="D2880" s="37"/>
      <c r="E2880" s="37"/>
      <c r="F2880" s="37"/>
      <c r="G2880" s="37"/>
      <c r="H2880" s="37"/>
      <c r="I2880" s="37"/>
      <c r="J2880" s="37"/>
      <c r="K2880" s="37"/>
      <c r="L2880" s="37"/>
      <c r="M2880" s="37"/>
      <c r="N2880" s="37"/>
      <c r="O2880" s="37"/>
      <c r="P2880" s="37"/>
      <c r="Q2880" s="37"/>
      <c r="R2880" s="37"/>
      <c r="S2880" s="37"/>
      <c r="T2880" s="37"/>
      <c r="U2880" s="37"/>
      <c r="V2880" s="37"/>
      <c r="W2880" s="37"/>
      <c r="X2880" s="37"/>
    </row>
    <row r="2881" spans="1:24" ht="14.25">
      <c r="A2881" s="37"/>
      <c r="B2881" s="37"/>
      <c r="C2881" s="37"/>
      <c r="D2881" s="37"/>
      <c r="E2881" s="37"/>
      <c r="F2881" s="37"/>
      <c r="G2881" s="37"/>
      <c r="H2881" s="37"/>
      <c r="I2881" s="37"/>
      <c r="J2881" s="37"/>
      <c r="K2881" s="37"/>
      <c r="L2881" s="37"/>
      <c r="M2881" s="37"/>
      <c r="N2881" s="37"/>
      <c r="O2881" s="37"/>
      <c r="P2881" s="37"/>
      <c r="Q2881" s="37"/>
      <c r="R2881" s="37"/>
      <c r="S2881" s="37"/>
      <c r="T2881" s="37"/>
      <c r="U2881" s="37"/>
      <c r="V2881" s="37"/>
      <c r="W2881" s="37"/>
      <c r="X2881" s="37"/>
    </row>
    <row r="2882" spans="1:24" ht="14.25">
      <c r="A2882" s="37"/>
      <c r="B2882" s="37"/>
      <c r="C2882" s="37"/>
      <c r="D2882" s="37"/>
      <c r="E2882" s="37"/>
      <c r="F2882" s="37"/>
      <c r="G2882" s="37"/>
      <c r="H2882" s="37"/>
      <c r="I2882" s="37"/>
      <c r="J2882" s="37"/>
      <c r="K2882" s="37"/>
      <c r="L2882" s="37"/>
      <c r="M2882" s="37"/>
      <c r="N2882" s="37"/>
      <c r="O2882" s="37"/>
      <c r="P2882" s="37"/>
      <c r="Q2882" s="37"/>
      <c r="R2882" s="37"/>
      <c r="S2882" s="37"/>
      <c r="T2882" s="37"/>
      <c r="U2882" s="37"/>
      <c r="V2882" s="37"/>
      <c r="W2882" s="37"/>
      <c r="X2882" s="37"/>
    </row>
    <row r="2883" spans="1:24" ht="14.25">
      <c r="A2883" s="37"/>
      <c r="B2883" s="37"/>
      <c r="C2883" s="37"/>
      <c r="D2883" s="37"/>
      <c r="E2883" s="37"/>
      <c r="F2883" s="37"/>
      <c r="G2883" s="37"/>
      <c r="H2883" s="37"/>
      <c r="I2883" s="37"/>
      <c r="J2883" s="37"/>
      <c r="K2883" s="37"/>
      <c r="L2883" s="37"/>
      <c r="M2883" s="37"/>
      <c r="N2883" s="37"/>
      <c r="O2883" s="37"/>
      <c r="P2883" s="37"/>
      <c r="Q2883" s="37"/>
      <c r="R2883" s="37"/>
      <c r="S2883" s="37"/>
      <c r="T2883" s="37"/>
      <c r="U2883" s="37"/>
      <c r="V2883" s="37"/>
      <c r="W2883" s="37"/>
      <c r="X2883" s="37"/>
    </row>
    <row r="2884" spans="1:24" ht="14.25">
      <c r="A2884" s="37"/>
      <c r="B2884" s="37"/>
      <c r="C2884" s="37"/>
      <c r="D2884" s="37"/>
      <c r="E2884" s="37"/>
      <c r="F2884" s="37"/>
      <c r="G2884" s="37"/>
      <c r="H2884" s="37"/>
      <c r="I2884" s="37"/>
      <c r="J2884" s="37"/>
      <c r="K2884" s="37"/>
      <c r="L2884" s="37"/>
      <c r="M2884" s="37"/>
      <c r="N2884" s="37"/>
      <c r="O2884" s="37"/>
      <c r="P2884" s="37"/>
      <c r="Q2884" s="37"/>
      <c r="R2884" s="37"/>
      <c r="S2884" s="37"/>
      <c r="T2884" s="37"/>
      <c r="U2884" s="37"/>
      <c r="V2884" s="37"/>
      <c r="W2884" s="37"/>
      <c r="X2884" s="37"/>
    </row>
    <row r="2885" spans="1:24" ht="14.25">
      <c r="A2885" s="37"/>
      <c r="B2885" s="37"/>
      <c r="C2885" s="37"/>
      <c r="D2885" s="37"/>
      <c r="E2885" s="37"/>
      <c r="F2885" s="37"/>
      <c r="G2885" s="37"/>
      <c r="H2885" s="37"/>
      <c r="I2885" s="37"/>
      <c r="J2885" s="37"/>
      <c r="K2885" s="37"/>
      <c r="L2885" s="37"/>
      <c r="M2885" s="37"/>
      <c r="N2885" s="37"/>
      <c r="O2885" s="37"/>
      <c r="P2885" s="37"/>
      <c r="Q2885" s="37"/>
      <c r="R2885" s="37"/>
      <c r="S2885" s="37"/>
      <c r="T2885" s="37"/>
      <c r="U2885" s="37"/>
      <c r="V2885" s="37"/>
      <c r="W2885" s="37"/>
      <c r="X2885" s="37"/>
    </row>
    <row r="2886" spans="1:24" ht="14.25">
      <c r="A2886" s="37"/>
      <c r="B2886" s="37"/>
      <c r="C2886" s="37"/>
      <c r="D2886" s="37"/>
      <c r="E2886" s="37"/>
      <c r="F2886" s="37"/>
      <c r="G2886" s="37"/>
      <c r="H2886" s="37"/>
      <c r="I2886" s="37"/>
      <c r="J2886" s="37"/>
      <c r="K2886" s="37"/>
      <c r="L2886" s="37"/>
      <c r="M2886" s="37"/>
      <c r="N2886" s="37"/>
      <c r="O2886" s="37"/>
      <c r="P2886" s="37"/>
      <c r="Q2886" s="37"/>
      <c r="R2886" s="37"/>
      <c r="S2886" s="37"/>
      <c r="T2886" s="37"/>
      <c r="U2886" s="37"/>
      <c r="V2886" s="37"/>
      <c r="W2886" s="37"/>
      <c r="X2886" s="37"/>
    </row>
    <row r="2887" spans="1:24" ht="14.25">
      <c r="A2887" s="37"/>
      <c r="B2887" s="37"/>
      <c r="C2887" s="37"/>
      <c r="D2887" s="37"/>
      <c r="E2887" s="37"/>
      <c r="F2887" s="37"/>
      <c r="G2887" s="37"/>
      <c r="H2887" s="37"/>
      <c r="I2887" s="37"/>
      <c r="J2887" s="37"/>
      <c r="K2887" s="37"/>
      <c r="L2887" s="37"/>
      <c r="M2887" s="37"/>
      <c r="N2887" s="37"/>
      <c r="O2887" s="37"/>
      <c r="P2887" s="37"/>
      <c r="Q2887" s="37"/>
      <c r="R2887" s="37"/>
      <c r="S2887" s="37"/>
      <c r="T2887" s="37"/>
      <c r="U2887" s="37"/>
      <c r="V2887" s="37"/>
      <c r="W2887" s="37"/>
      <c r="X2887" s="37"/>
    </row>
    <row r="2888" spans="1:24" ht="14.25">
      <c r="A2888" s="37"/>
      <c r="B2888" s="37"/>
      <c r="C2888" s="37"/>
      <c r="D2888" s="37"/>
      <c r="E2888" s="37"/>
      <c r="F2888" s="37"/>
      <c r="G2888" s="37"/>
      <c r="H2888" s="37"/>
      <c r="I2888" s="37"/>
      <c r="J2888" s="37"/>
      <c r="K2888" s="37"/>
      <c r="L2888" s="37"/>
      <c r="M2888" s="37"/>
      <c r="N2888" s="37"/>
      <c r="O2888" s="37"/>
      <c r="P2888" s="37"/>
      <c r="Q2888" s="37"/>
      <c r="R2888" s="37"/>
      <c r="S2888" s="37"/>
      <c r="T2888" s="37"/>
      <c r="U2888" s="37"/>
      <c r="V2888" s="37"/>
      <c r="W2888" s="37"/>
      <c r="X2888" s="37"/>
    </row>
    <row r="2889" spans="1:24" ht="14.25">
      <c r="A2889" s="37"/>
      <c r="B2889" s="37"/>
      <c r="C2889" s="37"/>
      <c r="D2889" s="37"/>
      <c r="E2889" s="37"/>
      <c r="F2889" s="37"/>
      <c r="G2889" s="37"/>
      <c r="H2889" s="37"/>
      <c r="I2889" s="37"/>
      <c r="J2889" s="37"/>
      <c r="K2889" s="37"/>
      <c r="L2889" s="37"/>
      <c r="M2889" s="37"/>
      <c r="N2889" s="37"/>
      <c r="O2889" s="37"/>
      <c r="P2889" s="37"/>
      <c r="Q2889" s="37"/>
      <c r="R2889" s="37"/>
      <c r="S2889" s="37"/>
      <c r="T2889" s="37"/>
      <c r="U2889" s="37"/>
      <c r="V2889" s="37"/>
      <c r="W2889" s="37"/>
      <c r="X2889" s="37"/>
    </row>
    <row r="2890" spans="1:24" ht="14.25">
      <c r="A2890" s="37"/>
      <c r="B2890" s="37"/>
      <c r="C2890" s="37"/>
      <c r="D2890" s="37"/>
      <c r="E2890" s="37"/>
      <c r="F2890" s="37"/>
      <c r="G2890" s="37"/>
      <c r="H2890" s="37"/>
      <c r="I2890" s="37"/>
      <c r="J2890" s="37"/>
      <c r="K2890" s="37"/>
      <c r="L2890" s="37"/>
      <c r="M2890" s="37"/>
      <c r="N2890" s="37"/>
      <c r="O2890" s="37"/>
      <c r="P2890" s="37"/>
      <c r="Q2890" s="37"/>
      <c r="R2890" s="37"/>
      <c r="S2890" s="37"/>
      <c r="T2890" s="37"/>
      <c r="U2890" s="37"/>
      <c r="V2890" s="37"/>
      <c r="W2890" s="37"/>
      <c r="X2890" s="37"/>
    </row>
    <row r="2891" spans="1:24" ht="14.25">
      <c r="A2891" s="37"/>
      <c r="B2891" s="37"/>
      <c r="C2891" s="37"/>
      <c r="D2891" s="37"/>
      <c r="E2891" s="37"/>
      <c r="F2891" s="37"/>
      <c r="G2891" s="37"/>
      <c r="H2891" s="37"/>
      <c r="I2891" s="37"/>
      <c r="J2891" s="37"/>
      <c r="K2891" s="37"/>
      <c r="L2891" s="37"/>
      <c r="M2891" s="37"/>
      <c r="N2891" s="37"/>
      <c r="O2891" s="37"/>
      <c r="P2891" s="37"/>
      <c r="Q2891" s="37"/>
      <c r="R2891" s="37"/>
      <c r="S2891" s="37"/>
      <c r="T2891" s="37"/>
      <c r="U2891" s="37"/>
      <c r="V2891" s="37"/>
      <c r="W2891" s="37"/>
      <c r="X2891" s="37"/>
    </row>
    <row r="2892" spans="1:24" ht="14.25">
      <c r="A2892" s="37"/>
      <c r="B2892" s="37"/>
      <c r="C2892" s="37"/>
      <c r="D2892" s="37"/>
      <c r="E2892" s="37"/>
      <c r="F2892" s="37"/>
      <c r="G2892" s="37"/>
      <c r="H2892" s="37"/>
      <c r="I2892" s="37"/>
      <c r="J2892" s="37"/>
      <c r="K2892" s="37"/>
      <c r="L2892" s="37"/>
      <c r="M2892" s="37"/>
      <c r="N2892" s="37"/>
      <c r="O2892" s="37"/>
      <c r="P2892" s="37"/>
      <c r="Q2892" s="37"/>
      <c r="R2892" s="37"/>
      <c r="S2892" s="37"/>
      <c r="T2892" s="37"/>
      <c r="U2892" s="37"/>
      <c r="V2892" s="37"/>
      <c r="W2892" s="37"/>
      <c r="X2892" s="37"/>
    </row>
    <row r="2893" spans="1:24" ht="14.25">
      <c r="A2893" s="37"/>
      <c r="B2893" s="37"/>
      <c r="C2893" s="37"/>
      <c r="D2893" s="37"/>
      <c r="E2893" s="37"/>
      <c r="F2893" s="37"/>
      <c r="G2893" s="37"/>
      <c r="H2893" s="37"/>
      <c r="I2893" s="37"/>
      <c r="J2893" s="37"/>
      <c r="K2893" s="37"/>
      <c r="L2893" s="37"/>
      <c r="M2893" s="37"/>
      <c r="N2893" s="37"/>
      <c r="O2893" s="37"/>
      <c r="P2893" s="37"/>
      <c r="Q2893" s="37"/>
      <c r="R2893" s="37"/>
      <c r="S2893" s="37"/>
      <c r="T2893" s="37"/>
      <c r="U2893" s="37"/>
      <c r="V2893" s="37"/>
      <c r="W2893" s="37"/>
      <c r="X2893" s="37"/>
    </row>
    <row r="2894" spans="1:24" ht="14.25">
      <c r="A2894" s="37"/>
      <c r="B2894" s="37"/>
      <c r="C2894" s="37"/>
      <c r="D2894" s="37"/>
      <c r="E2894" s="37"/>
      <c r="F2894" s="37"/>
      <c r="G2894" s="37"/>
      <c r="H2894" s="37"/>
      <c r="I2894" s="37"/>
      <c r="J2894" s="37"/>
      <c r="K2894" s="37"/>
      <c r="L2894" s="37"/>
      <c r="M2894" s="37"/>
      <c r="N2894" s="37"/>
      <c r="O2894" s="37"/>
      <c r="P2894" s="37"/>
      <c r="Q2894" s="37"/>
      <c r="R2894" s="37"/>
      <c r="S2894" s="37"/>
      <c r="T2894" s="37"/>
      <c r="U2894" s="37"/>
      <c r="V2894" s="37"/>
      <c r="W2894" s="37"/>
      <c r="X2894" s="37"/>
    </row>
    <row r="2895" spans="1:24" ht="14.25">
      <c r="A2895" s="37"/>
      <c r="B2895" s="37"/>
      <c r="C2895" s="37"/>
      <c r="D2895" s="37"/>
      <c r="E2895" s="37"/>
      <c r="F2895" s="37"/>
      <c r="G2895" s="37"/>
      <c r="H2895" s="37"/>
      <c r="I2895" s="37"/>
      <c r="J2895" s="37"/>
      <c r="K2895" s="37"/>
      <c r="L2895" s="37"/>
      <c r="M2895" s="37"/>
      <c r="N2895" s="37"/>
      <c r="O2895" s="37"/>
      <c r="P2895" s="37"/>
      <c r="Q2895" s="37"/>
      <c r="R2895" s="37"/>
      <c r="S2895" s="37"/>
      <c r="T2895" s="37"/>
      <c r="U2895" s="37"/>
      <c r="V2895" s="37"/>
      <c r="W2895" s="37"/>
      <c r="X2895" s="37"/>
    </row>
    <row r="2896" spans="1:24" ht="14.25">
      <c r="A2896" s="37"/>
      <c r="B2896" s="37"/>
      <c r="C2896" s="37"/>
      <c r="D2896" s="37"/>
      <c r="E2896" s="37"/>
      <c r="F2896" s="37"/>
      <c r="G2896" s="37"/>
      <c r="H2896" s="37"/>
      <c r="I2896" s="37"/>
      <c r="J2896" s="37"/>
      <c r="K2896" s="37"/>
      <c r="L2896" s="37"/>
      <c r="M2896" s="37"/>
      <c r="N2896" s="37"/>
      <c r="O2896" s="37"/>
      <c r="P2896" s="37"/>
      <c r="Q2896" s="37"/>
      <c r="R2896" s="37"/>
      <c r="S2896" s="37"/>
      <c r="T2896" s="37"/>
      <c r="U2896" s="37"/>
      <c r="V2896" s="37"/>
      <c r="W2896" s="37"/>
      <c r="X2896" s="37"/>
    </row>
    <row r="2897" spans="1:24" ht="14.25">
      <c r="A2897" s="37"/>
      <c r="B2897" s="37"/>
      <c r="C2897" s="37"/>
      <c r="D2897" s="37"/>
      <c r="E2897" s="37"/>
      <c r="F2897" s="37"/>
      <c r="G2897" s="37"/>
      <c r="H2897" s="37"/>
      <c r="I2897" s="37"/>
      <c r="J2897" s="37"/>
      <c r="K2897" s="37"/>
      <c r="L2897" s="37"/>
      <c r="M2897" s="37"/>
      <c r="N2897" s="37"/>
      <c r="O2897" s="37"/>
      <c r="P2897" s="37"/>
      <c r="Q2897" s="37"/>
      <c r="R2897" s="37"/>
      <c r="S2897" s="37"/>
      <c r="T2897" s="37"/>
      <c r="U2897" s="37"/>
      <c r="V2897" s="37"/>
      <c r="W2897" s="37"/>
      <c r="X2897" s="37"/>
    </row>
    <row r="2898" spans="1:24" ht="14.25">
      <c r="A2898" s="37"/>
      <c r="B2898" s="37"/>
      <c r="C2898" s="37"/>
      <c r="D2898" s="37"/>
      <c r="E2898" s="37"/>
      <c r="F2898" s="37"/>
      <c r="G2898" s="37"/>
      <c r="H2898" s="37"/>
      <c r="I2898" s="37"/>
      <c r="J2898" s="37"/>
      <c r="K2898" s="37"/>
      <c r="L2898" s="37"/>
      <c r="M2898" s="37"/>
      <c r="N2898" s="37"/>
      <c r="O2898" s="37"/>
      <c r="P2898" s="37"/>
      <c r="Q2898" s="37"/>
      <c r="R2898" s="37"/>
      <c r="S2898" s="37"/>
      <c r="T2898" s="37"/>
      <c r="U2898" s="37"/>
      <c r="V2898" s="37"/>
      <c r="W2898" s="37"/>
      <c r="X2898" s="37"/>
    </row>
    <row r="2899" spans="1:24" ht="14.25">
      <c r="A2899" s="37"/>
      <c r="B2899" s="37"/>
      <c r="C2899" s="37"/>
      <c r="D2899" s="37"/>
      <c r="E2899" s="37"/>
      <c r="F2899" s="37"/>
      <c r="G2899" s="37"/>
      <c r="H2899" s="37"/>
      <c r="I2899" s="37"/>
      <c r="J2899" s="37"/>
      <c r="K2899" s="37"/>
      <c r="L2899" s="37"/>
      <c r="M2899" s="37"/>
      <c r="N2899" s="37"/>
      <c r="O2899" s="37"/>
      <c r="P2899" s="37"/>
      <c r="Q2899" s="37"/>
      <c r="R2899" s="37"/>
      <c r="S2899" s="37"/>
      <c r="T2899" s="37"/>
      <c r="U2899" s="37"/>
      <c r="V2899" s="37"/>
      <c r="W2899" s="37"/>
      <c r="X2899" s="37"/>
    </row>
  </sheetData>
  <printOptions/>
  <pageMargins left="0.33" right="0.26" top="0.6" bottom="0.46" header="0.45" footer="0.4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20"/>
  <sheetViews>
    <sheetView zoomScale="75" zoomScaleNormal="75" workbookViewId="0" topLeftCell="A1">
      <selection activeCell="D23" sqref="D23"/>
      <selection activeCell="A1" sqref="A1"/>
    </sheetView>
  </sheetViews>
  <sheetFormatPr defaultColWidth="9.140625" defaultRowHeight="12.75"/>
  <cols>
    <col min="1" max="1" width="6.7109375" style="0" customWidth="1"/>
    <col min="2" max="2" width="45.7109375" style="0" customWidth="1"/>
    <col min="3" max="3" width="1.7109375" style="0" customWidth="1"/>
    <col min="4" max="4" width="16.7109375" style="0" customWidth="1"/>
    <col min="5" max="5" width="1.7109375" style="0" customWidth="1"/>
    <col min="6" max="6" width="16.7109375" style="0" customWidth="1"/>
    <col min="7" max="7" width="5.7109375" style="0" customWidth="1"/>
  </cols>
  <sheetData>
    <row r="1" spans="1:17" ht="14.25">
      <c r="A1" s="1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4.25">
      <c r="A2" s="1" t="s">
        <v>233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4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4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5">
      <c r="A5" s="30"/>
      <c r="B5" s="34" t="s">
        <v>161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4.25">
      <c r="A6" s="30"/>
      <c r="B6" s="16" t="s">
        <v>242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4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14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14.25">
      <c r="A9" s="30"/>
      <c r="B9" s="30"/>
      <c r="C9" s="30"/>
      <c r="D9" s="32" t="s">
        <v>202</v>
      </c>
      <c r="E9" s="32"/>
      <c r="F9" s="32" t="s">
        <v>121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4.25">
      <c r="A10" s="30"/>
      <c r="B10" s="30"/>
      <c r="C10" s="30"/>
      <c r="D10" s="32" t="s">
        <v>190</v>
      </c>
      <c r="E10" s="32"/>
      <c r="F10" s="32" t="s">
        <v>190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14.25">
      <c r="A11" s="30"/>
      <c r="B11" s="30"/>
      <c r="C11" s="30"/>
      <c r="D11" s="32" t="s">
        <v>243</v>
      </c>
      <c r="E11" s="32"/>
      <c r="F11" s="32" t="s">
        <v>243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15">
      <c r="A12" s="30"/>
      <c r="B12" s="30"/>
      <c r="C12" s="30"/>
      <c r="D12" s="27" t="s">
        <v>11</v>
      </c>
      <c r="E12" s="31"/>
      <c r="F12" s="27" t="s">
        <v>11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14.25">
      <c r="A13" s="30"/>
      <c r="B13" s="30"/>
      <c r="C13" s="30"/>
      <c r="D13" s="33"/>
      <c r="E13" s="30"/>
      <c r="F13" s="33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4.25">
      <c r="A14" s="30"/>
      <c r="B14" s="30" t="s">
        <v>162</v>
      </c>
      <c r="C14" s="30"/>
      <c r="D14" s="89">
        <v>0</v>
      </c>
      <c r="E14" s="30"/>
      <c r="F14" s="57">
        <v>0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4.25">
      <c r="A15" s="30"/>
      <c r="B15" s="30"/>
      <c r="C15" s="30"/>
      <c r="D15" s="89"/>
      <c r="E15" s="30"/>
      <c r="F15" s="57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14.25">
      <c r="A16" s="30"/>
      <c r="B16" s="30" t="s">
        <v>163</v>
      </c>
      <c r="C16" s="30"/>
      <c r="D16" s="89">
        <v>0</v>
      </c>
      <c r="E16" s="30"/>
      <c r="F16" s="57"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4.25">
      <c r="A17" s="30"/>
      <c r="B17" s="30"/>
      <c r="C17" s="30"/>
      <c r="D17" s="90"/>
      <c r="E17" s="30"/>
      <c r="F17" s="35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 ht="14.25">
      <c r="A18" s="30"/>
      <c r="B18" s="30"/>
      <c r="C18" s="30"/>
      <c r="D18" s="91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ht="14.25">
      <c r="A19" s="30"/>
      <c r="B19" s="30" t="s">
        <v>164</v>
      </c>
      <c r="C19" s="30"/>
      <c r="D19" s="89">
        <v>0</v>
      </c>
      <c r="E19" s="30"/>
      <c r="F19" s="57">
        <v>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7" ht="14.25">
      <c r="A20" s="30"/>
      <c r="B20" s="30" t="s">
        <v>165</v>
      </c>
      <c r="C20" s="30"/>
      <c r="D20" s="91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4.25">
      <c r="A21" s="30"/>
      <c r="B21" s="30"/>
      <c r="C21" s="30"/>
      <c r="D21" s="91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4.25">
      <c r="A22" s="30"/>
      <c r="B22" s="30" t="s">
        <v>179</v>
      </c>
      <c r="C22" s="30"/>
      <c r="D22" s="92">
        <v>5215</v>
      </c>
      <c r="E22" s="91"/>
      <c r="F22" s="92">
        <v>1464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4.25">
      <c r="A23" s="30"/>
      <c r="B23" s="30"/>
      <c r="C23" s="30"/>
      <c r="D23" s="90"/>
      <c r="E23" s="30"/>
      <c r="F23" s="35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4.25">
      <c r="A24" s="30"/>
      <c r="B24" s="30"/>
      <c r="C24" s="30"/>
      <c r="D24" s="9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4.25">
      <c r="A25" s="30"/>
      <c r="B25" s="30" t="s">
        <v>166</v>
      </c>
      <c r="C25" s="30"/>
      <c r="D25" s="56">
        <f>+(D22)</f>
        <v>5215</v>
      </c>
      <c r="E25" s="30"/>
      <c r="F25" s="56">
        <f>+(F22)</f>
        <v>1464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5" thickBot="1">
      <c r="A26" s="30"/>
      <c r="B26" s="30"/>
      <c r="C26" s="30"/>
      <c r="D26" s="36"/>
      <c r="E26" s="30"/>
      <c r="F26" s="36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5" thickTop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4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4.25">
      <c r="A29" s="30"/>
      <c r="B29" s="30" t="s">
        <v>187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4.25">
      <c r="A30" s="30"/>
      <c r="B30" s="30" t="s">
        <v>198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4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4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4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4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4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4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4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4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4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4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4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4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4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4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4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4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4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4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4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4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4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4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4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4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4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4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4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4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4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4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4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4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4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4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4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4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4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4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4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4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4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4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4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4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4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4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4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4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4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4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4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4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4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4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4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4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4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4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4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4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4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4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4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4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4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4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4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4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14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4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4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4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4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4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4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4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14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ht="14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14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ht="14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14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ht="14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4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ht="14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ht="14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ht="14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ht="14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ht="14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ht="14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ht="14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ht="14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ht="14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ht="14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14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ht="14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ht="14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14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14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4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14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4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4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4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4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4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4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4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4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4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4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4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4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4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4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4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4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4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4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4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ht="14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ht="14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ht="14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1:17" ht="14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1:17" ht="14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1:17" ht="14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ht="14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ht="14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14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ht="14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1:17" ht="14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1:17" ht="14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ht="14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ht="14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ht="14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ht="14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1:17" ht="14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1:17" ht="14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1:17" ht="14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1:17" ht="14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1:17" ht="14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1:17" ht="14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1:17" ht="14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1:17" ht="14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1:17" ht="14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1:17" ht="14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1:17" ht="14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1:17" ht="14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1:17" ht="14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1:17" ht="14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1:17" ht="14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1:17" ht="14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1:17" ht="14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1:17" ht="14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1:17" ht="14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1:17" ht="14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1:17" ht="14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1:17" ht="14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1:17" ht="14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1:17" ht="14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1:17" ht="14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1:17" ht="14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spans="1:17" ht="14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1:17" ht="14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</row>
    <row r="195" spans="1:17" ht="14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1:17" ht="14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1:17" ht="14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  <row r="198" spans="1:17" ht="14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1:17" ht="14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1:17" ht="14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1:17" ht="14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1:17" ht="14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1:17" ht="14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1:17" ht="14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1:17" ht="14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1:17" ht="14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1:17" ht="14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1:17" ht="14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1:17" ht="14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ht="14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1:17" ht="14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1:17" ht="14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1:17" ht="14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1:17" ht="14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1:17" ht="14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1:17" ht="14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1:17" ht="14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1:17" ht="14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1:17" ht="14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1:17" ht="14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14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1:17" ht="14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ht="14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ht="14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ht="14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ht="14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ht="14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ht="14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ht="14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ht="14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ht="14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ht="14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ht="14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ht="14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1:17" ht="14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1:17" ht="14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1:17" ht="14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1:17" ht="14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1:17" ht="14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ht="14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ht="14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ht="14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ht="14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ht="14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ht="14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ht="14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ht="14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ht="14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ht="14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ht="14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1:17" ht="14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ht="14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1:17" ht="14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1:17" ht="14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1:17" ht="14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1:17" ht="14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spans="1:17" ht="14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1:17" ht="14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spans="1:17" ht="14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</row>
    <row r="260" spans="1:17" ht="14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spans="1:17" ht="14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spans="1:17" ht="14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</row>
    <row r="263" spans="1:17" ht="14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spans="1:17" ht="14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1:17" ht="14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</row>
    <row r="266" spans="1:17" ht="14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</row>
    <row r="267" spans="1:17" ht="14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</row>
    <row r="268" spans="1:17" ht="14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</row>
    <row r="269" spans="1:17" ht="14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</row>
    <row r="270" spans="1:17" ht="14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1:17" ht="14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1:17" ht="14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1:17" ht="14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</row>
    <row r="274" spans="1:17" ht="14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1:17" ht="14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</row>
    <row r="276" spans="1:17" ht="14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1:17" ht="14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</row>
    <row r="278" spans="1:17" ht="14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1:17" ht="14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1:17" ht="14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1:17" ht="14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</row>
    <row r="282" spans="1:17" ht="14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1:17" ht="14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</row>
    <row r="284" spans="1:17" ht="14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spans="1:17" ht="14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spans="1:17" ht="14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1:17" ht="14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spans="1:17" ht="14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1:17" ht="14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</row>
    <row r="290" spans="1:17" ht="14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</row>
    <row r="291" spans="1:17" ht="14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</row>
    <row r="292" spans="1:17" ht="14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</row>
    <row r="293" spans="1:17" ht="14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spans="1:17" ht="14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</row>
    <row r="295" spans="1:17" ht="14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1:17" ht="14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</row>
    <row r="297" spans="1:17" ht="14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298" spans="1:17" ht="14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</row>
    <row r="299" spans="1:17" ht="14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</row>
    <row r="300" spans="1:17" ht="14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</row>
    <row r="301" spans="1:17" ht="14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</row>
    <row r="302" spans="1:17" ht="14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</row>
    <row r="303" spans="1:17" ht="14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</row>
    <row r="304" spans="1:17" ht="14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</row>
    <row r="305" spans="1:17" ht="14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</row>
    <row r="306" spans="1:17" ht="14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</row>
    <row r="307" spans="1:17" ht="14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</row>
    <row r="308" spans="1:17" ht="14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</row>
    <row r="309" spans="1:17" ht="14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</row>
    <row r="310" spans="1:17" ht="14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</row>
    <row r="311" spans="1:17" ht="14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</row>
    <row r="312" spans="1:17" ht="14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</row>
    <row r="313" spans="1:17" ht="14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</row>
    <row r="314" spans="1:17" ht="14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</row>
    <row r="315" spans="1:17" ht="14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</row>
    <row r="316" spans="1:17" ht="14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</row>
    <row r="317" spans="1:17" ht="14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</row>
    <row r="318" spans="1:17" ht="14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</row>
    <row r="319" spans="1:17" ht="14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</row>
    <row r="320" spans="1:17" ht="14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</row>
    <row r="321" spans="1:17" ht="14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</row>
    <row r="322" spans="1:17" ht="14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</row>
    <row r="323" spans="1:17" ht="14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</row>
    <row r="324" spans="1:17" ht="14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</row>
    <row r="325" spans="1:17" ht="14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</row>
    <row r="326" spans="1:17" ht="14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</row>
    <row r="327" spans="1:17" ht="14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</row>
    <row r="328" spans="1:17" ht="14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</row>
    <row r="329" spans="1:17" ht="14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</row>
    <row r="330" spans="1:17" ht="14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</row>
    <row r="331" spans="1:17" ht="14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</row>
    <row r="332" spans="1:17" ht="14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</row>
    <row r="333" spans="1:17" ht="14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</row>
    <row r="334" spans="1:17" ht="14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</row>
    <row r="335" spans="1:17" ht="14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</row>
    <row r="336" spans="1:17" ht="14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</row>
    <row r="337" spans="1:17" ht="14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</row>
    <row r="338" spans="1:17" ht="14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</row>
    <row r="339" spans="1:17" ht="14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</row>
    <row r="340" spans="1:17" ht="14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</row>
    <row r="341" spans="1:17" ht="14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</row>
    <row r="342" spans="1:17" ht="14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</row>
    <row r="343" spans="1:17" ht="14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</row>
    <row r="344" spans="1:17" ht="14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</row>
    <row r="345" spans="1:17" ht="14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</row>
    <row r="346" spans="1:17" ht="14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</row>
    <row r="347" spans="1:17" ht="14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</row>
    <row r="348" spans="1:17" ht="14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</row>
    <row r="349" spans="1:17" ht="14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</row>
    <row r="350" spans="1:17" ht="14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</row>
    <row r="351" spans="1:17" ht="14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</row>
    <row r="352" spans="1:17" ht="14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</row>
    <row r="353" spans="1:17" ht="14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</row>
    <row r="354" spans="1:17" ht="14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</row>
    <row r="355" spans="1:17" ht="14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</row>
    <row r="356" spans="1:17" ht="14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</row>
    <row r="357" spans="1:17" ht="14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</row>
    <row r="358" spans="1:17" ht="14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</row>
    <row r="359" spans="1:17" ht="14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</row>
    <row r="360" spans="1:17" ht="14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</row>
    <row r="361" spans="1:17" ht="14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</row>
    <row r="362" spans="1:17" ht="14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</row>
    <row r="363" spans="1:17" ht="14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</row>
    <row r="364" spans="1:17" ht="14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</row>
    <row r="365" spans="1:17" ht="14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</row>
    <row r="366" spans="1:17" ht="14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</row>
    <row r="367" spans="1:17" ht="14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</row>
    <row r="368" spans="1:17" ht="14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</row>
    <row r="369" spans="1:17" ht="14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</row>
    <row r="370" spans="1:17" ht="14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</row>
    <row r="371" spans="1:17" ht="14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</row>
    <row r="372" spans="1:17" ht="14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</row>
    <row r="373" spans="1:17" ht="14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</row>
    <row r="374" spans="1:17" ht="14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</row>
    <row r="375" spans="1:17" ht="14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</row>
    <row r="376" spans="1:17" ht="14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</row>
    <row r="377" spans="1:17" ht="14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</row>
    <row r="378" spans="1:17" ht="14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</row>
    <row r="379" spans="1:17" ht="14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</row>
    <row r="380" spans="1:17" ht="14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</row>
    <row r="381" spans="1:17" ht="14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</row>
    <row r="382" spans="1:17" ht="14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</row>
    <row r="383" spans="1:17" ht="14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</row>
    <row r="384" spans="1:17" ht="14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</row>
    <row r="385" spans="1:17" ht="14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</row>
    <row r="386" spans="1:17" ht="14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</row>
    <row r="387" spans="1:17" ht="14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</row>
    <row r="388" spans="1:17" ht="14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</row>
    <row r="389" spans="1:17" ht="14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</row>
    <row r="390" spans="1:17" ht="14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</row>
    <row r="391" spans="1:17" ht="14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</row>
    <row r="392" spans="1:17" ht="14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</row>
    <row r="393" spans="1:17" ht="14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</row>
    <row r="394" spans="1:17" ht="14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</row>
    <row r="395" spans="1:17" ht="14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</row>
    <row r="396" spans="1:17" ht="14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</row>
    <row r="397" spans="1:17" ht="14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</row>
    <row r="398" spans="1:17" ht="14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</row>
    <row r="399" spans="1:17" ht="14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</row>
    <row r="400" spans="1:17" ht="14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</row>
    <row r="401" spans="1:17" ht="14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</row>
    <row r="402" spans="1:17" ht="14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</row>
    <row r="403" spans="1:17" ht="14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</row>
    <row r="404" spans="1:17" ht="14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</row>
    <row r="405" spans="1:17" ht="14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</row>
    <row r="406" spans="1:17" ht="14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</row>
    <row r="407" spans="1:17" ht="14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</row>
    <row r="408" spans="1:17" ht="14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</row>
    <row r="409" spans="1:17" ht="14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</row>
    <row r="410" spans="1:17" ht="14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</row>
    <row r="411" spans="1:17" ht="14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</row>
    <row r="412" spans="1:17" ht="14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</row>
    <row r="413" spans="1:17" ht="14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</row>
    <row r="414" spans="1:17" ht="14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</row>
    <row r="415" spans="1:17" ht="14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</row>
    <row r="416" spans="1:17" ht="14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</row>
    <row r="417" spans="1:17" ht="14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</row>
    <row r="418" spans="1:17" ht="14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</row>
    <row r="419" spans="1:17" ht="14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</row>
    <row r="420" spans="1:17" ht="14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</row>
    <row r="421" spans="1:17" ht="14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</row>
    <row r="422" spans="1:17" ht="14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</row>
    <row r="423" spans="1:17" ht="14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</row>
    <row r="424" spans="1:17" ht="14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</row>
    <row r="425" spans="1:17" ht="14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</row>
    <row r="426" spans="1:17" ht="14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</row>
    <row r="427" spans="1:17" ht="14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</row>
    <row r="428" spans="1:17" ht="14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</row>
    <row r="429" spans="1:17" ht="14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</row>
    <row r="430" spans="1:17" ht="14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</row>
    <row r="431" spans="1:17" ht="14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</row>
    <row r="432" spans="1:17" ht="14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</row>
    <row r="433" spans="1:17" ht="14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</row>
    <row r="434" spans="1:17" ht="14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</row>
    <row r="435" spans="1:17" ht="14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</row>
    <row r="436" spans="1:17" ht="14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</row>
    <row r="437" spans="1:17" ht="14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</row>
    <row r="438" spans="1:17" ht="14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</row>
    <row r="439" spans="1:17" ht="14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</row>
    <row r="440" spans="1:17" ht="14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</row>
    <row r="441" spans="1:17" ht="14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</row>
    <row r="442" spans="1:17" ht="14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</row>
    <row r="443" spans="1:17" ht="14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</row>
    <row r="444" spans="1:17" ht="14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</row>
    <row r="445" spans="1:17" ht="14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</row>
    <row r="446" spans="1:17" ht="14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</row>
    <row r="447" spans="1:17" ht="14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</row>
    <row r="448" spans="1:17" ht="14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</row>
    <row r="449" spans="1:17" ht="14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</row>
    <row r="450" spans="1:17" ht="14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</row>
    <row r="451" spans="1:17" ht="14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</row>
    <row r="452" spans="1:17" ht="14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</row>
    <row r="453" spans="1:17" ht="14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</row>
    <row r="454" spans="1:17" ht="14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</row>
    <row r="455" spans="1:17" ht="14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</row>
    <row r="456" spans="1:17" ht="14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</row>
    <row r="457" spans="1:17" ht="14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</row>
    <row r="458" spans="1:17" ht="14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</row>
    <row r="459" spans="1:17" ht="14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</row>
    <row r="460" spans="1:17" ht="14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</row>
    <row r="461" spans="1:17" ht="14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</row>
    <row r="462" spans="1:17" ht="14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</row>
    <row r="463" spans="1:17" ht="14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</row>
    <row r="464" spans="1:17" ht="14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</row>
    <row r="465" spans="1:17" ht="14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</row>
    <row r="466" spans="1:17" ht="14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</row>
    <row r="467" spans="1:17" ht="14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</row>
    <row r="468" spans="1:17" ht="14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</row>
    <row r="469" spans="1:17" ht="14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</row>
    <row r="470" spans="1:17" ht="14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</row>
    <row r="471" spans="1:17" ht="14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</row>
    <row r="472" spans="1:17" ht="14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</row>
    <row r="473" spans="1:17" ht="14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</row>
    <row r="474" spans="1:17" ht="14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</row>
    <row r="475" spans="1:17" ht="14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</row>
    <row r="476" spans="1:17" ht="14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</row>
    <row r="477" spans="1:17" ht="14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</row>
    <row r="478" spans="1:17" ht="14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</row>
    <row r="479" spans="1:17" ht="14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</row>
    <row r="480" spans="1:17" ht="14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</row>
    <row r="481" spans="1:17" ht="14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</row>
    <row r="482" spans="1:17" ht="14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</row>
    <row r="483" spans="1:17" ht="14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</row>
    <row r="484" spans="1:17" ht="14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</row>
    <row r="485" spans="1:17" ht="14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</row>
    <row r="486" spans="1:17" ht="14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</row>
    <row r="487" spans="1:17" ht="14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</row>
    <row r="488" spans="1:17" ht="14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</row>
    <row r="489" spans="1:17" ht="14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</row>
    <row r="490" spans="1:17" ht="14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</row>
    <row r="491" spans="1:17" ht="14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</row>
    <row r="492" spans="1:17" ht="14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</row>
    <row r="493" spans="1:17" ht="14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</row>
    <row r="494" spans="1:17" ht="14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</row>
    <row r="495" spans="1:17" ht="14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</row>
    <row r="496" spans="1:17" ht="14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</row>
    <row r="497" spans="1:17" ht="14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</row>
    <row r="498" spans="1:17" ht="14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</row>
    <row r="499" spans="1:17" ht="14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</row>
    <row r="500" spans="1:17" ht="14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</row>
    <row r="501" spans="1:17" ht="14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</row>
    <row r="502" spans="1:17" ht="14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</row>
    <row r="503" spans="1:17" ht="14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</row>
    <row r="504" spans="1:17" ht="14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</row>
    <row r="505" spans="1:17" ht="14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</row>
    <row r="506" spans="1:17" ht="14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</row>
    <row r="507" spans="1:17" ht="14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</row>
    <row r="508" spans="1:17" ht="14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</row>
    <row r="509" spans="1:17" ht="14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</row>
    <row r="510" spans="1:17" ht="14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</row>
    <row r="511" spans="1:17" ht="14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</row>
    <row r="512" spans="1:17" ht="14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</row>
    <row r="513" spans="1:17" ht="14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</row>
    <row r="514" spans="1:17" ht="14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</row>
    <row r="515" spans="1:17" ht="14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</row>
    <row r="516" spans="1:17" ht="14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</row>
    <row r="517" spans="1:17" ht="14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</row>
    <row r="518" spans="1:17" ht="14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</row>
    <row r="519" spans="1:17" ht="14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</row>
    <row r="520" spans="1:17" ht="14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</row>
    <row r="521" spans="1:17" ht="14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</row>
    <row r="522" spans="1:17" ht="14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</row>
    <row r="523" spans="1:17" ht="14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</row>
    <row r="524" spans="1:17" ht="14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</row>
    <row r="525" spans="1:17" ht="14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</row>
    <row r="526" spans="1:17" ht="14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</row>
    <row r="527" spans="1:17" ht="14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</row>
    <row r="528" spans="1:17" ht="14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</row>
    <row r="529" spans="1:17" ht="14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</row>
    <row r="530" spans="1:17" ht="14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</row>
    <row r="531" spans="1:17" ht="14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</row>
    <row r="532" spans="1:17" ht="14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</row>
    <row r="533" spans="1:17" ht="14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</row>
    <row r="534" spans="1:17" ht="14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</row>
    <row r="535" spans="1:17" ht="14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</row>
    <row r="536" spans="1:17" ht="14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</row>
    <row r="537" spans="1:17" ht="14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</row>
    <row r="538" spans="1:17" ht="14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</row>
    <row r="539" spans="1:17" ht="14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</row>
    <row r="540" spans="1:17" ht="14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</row>
    <row r="541" spans="1:17" ht="14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</row>
    <row r="542" spans="1:17" ht="14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</row>
    <row r="543" spans="1:17" ht="14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</row>
    <row r="544" spans="1:17" ht="14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</row>
    <row r="545" spans="1:17" ht="14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</row>
    <row r="546" spans="1:17" ht="14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</row>
    <row r="547" spans="1:17" ht="14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</row>
    <row r="548" spans="1:17" ht="14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</row>
    <row r="549" spans="1:17" ht="14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</row>
    <row r="550" spans="1:17" ht="14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</row>
    <row r="551" spans="1:17" ht="14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</row>
    <row r="552" spans="1:17" ht="14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</row>
    <row r="553" spans="1:17" ht="14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</row>
    <row r="554" spans="1:17" ht="14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</row>
    <row r="555" spans="1:17" ht="14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</row>
    <row r="556" spans="1:17" ht="14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</row>
    <row r="557" spans="1:17" ht="14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</row>
    <row r="558" spans="1:17" ht="14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</row>
    <row r="559" spans="1:17" ht="14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</row>
    <row r="560" spans="1:17" ht="14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</row>
    <row r="561" spans="1:17" ht="14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</row>
    <row r="562" spans="1:17" ht="14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</row>
    <row r="563" spans="1:17" ht="14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</row>
    <row r="564" spans="1:17" ht="14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</row>
    <row r="565" spans="1:17" ht="14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</row>
    <row r="566" spans="1:17" ht="14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</row>
    <row r="567" spans="1:17" ht="14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</row>
    <row r="568" spans="1:17" ht="14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</row>
    <row r="569" spans="1:17" ht="14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</row>
    <row r="570" spans="1:17" ht="14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</row>
    <row r="571" spans="1:17" ht="14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</row>
    <row r="572" spans="1:17" ht="14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</row>
    <row r="573" spans="1:17" ht="14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</row>
    <row r="574" spans="1:17" ht="14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</row>
    <row r="575" spans="1:17" ht="14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</row>
    <row r="576" spans="1:17" ht="14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</row>
    <row r="577" spans="1:17" ht="14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</row>
    <row r="578" spans="1:17" ht="14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</row>
    <row r="579" spans="1:17" ht="14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</row>
    <row r="580" spans="1:17" ht="14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</row>
    <row r="581" spans="1:17" ht="14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</row>
    <row r="582" spans="1:17" ht="14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</row>
    <row r="583" spans="1:17" ht="14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</row>
    <row r="584" spans="1:17" ht="14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</row>
    <row r="585" spans="1:17" ht="14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</row>
    <row r="586" spans="1:17" ht="14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</row>
    <row r="587" spans="1:17" ht="14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</row>
    <row r="588" spans="1:17" ht="14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</row>
    <row r="589" spans="1:17" ht="14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</row>
    <row r="590" spans="1:17" ht="14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</row>
    <row r="591" spans="1:17" ht="14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</row>
    <row r="592" spans="1:17" ht="14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</row>
    <row r="593" spans="1:17" ht="14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</row>
    <row r="594" spans="1:17" ht="14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</row>
    <row r="595" spans="1:17" ht="14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</row>
    <row r="596" spans="1:17" ht="14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</row>
    <row r="597" spans="1:17" ht="14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</row>
    <row r="598" spans="1:17" ht="14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</row>
    <row r="599" spans="1:17" ht="14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</row>
    <row r="600" spans="1:17" ht="14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</row>
    <row r="601" spans="1:17" ht="14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</row>
    <row r="602" spans="1:17" ht="14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</row>
    <row r="603" spans="1:17" ht="14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</row>
    <row r="604" spans="1:17" ht="14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</row>
    <row r="605" spans="1:17" ht="14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</row>
    <row r="606" spans="1:17" ht="14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</row>
    <row r="607" spans="1:17" ht="14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</row>
    <row r="608" spans="1:17" ht="14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</row>
    <row r="609" spans="1:17" ht="14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</row>
    <row r="610" spans="1:17" ht="14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</row>
    <row r="611" spans="1:17" ht="14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</row>
    <row r="612" spans="1:17" ht="14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</row>
    <row r="613" spans="1:17" ht="14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</row>
    <row r="614" spans="1:17" ht="14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</row>
    <row r="615" spans="1:17" ht="14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</row>
    <row r="616" spans="1:17" ht="14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</row>
    <row r="617" spans="1:17" ht="14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</row>
    <row r="618" spans="1:17" ht="14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</row>
    <row r="619" spans="1:17" ht="14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</row>
    <row r="620" spans="1:17" ht="14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</row>
    <row r="621" spans="1:17" ht="14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</row>
    <row r="622" spans="1:17" ht="14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</row>
    <row r="623" spans="1:17" ht="14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</row>
    <row r="624" spans="1:17" ht="14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</row>
    <row r="625" spans="1:17" ht="14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</row>
    <row r="626" spans="1:17" ht="14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</row>
    <row r="627" spans="1:17" ht="14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</row>
    <row r="628" spans="1:17" ht="14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</row>
    <row r="629" spans="1:17" ht="14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</row>
    <row r="630" spans="1:17" ht="14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</row>
    <row r="631" spans="1:17" ht="14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</row>
    <row r="632" spans="1:17" ht="14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</row>
    <row r="633" spans="1:17" ht="14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</row>
    <row r="634" spans="1:17" ht="14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</row>
    <row r="635" spans="1:17" ht="14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</row>
    <row r="636" spans="1:17" ht="14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</row>
    <row r="637" spans="1:17" ht="14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</row>
    <row r="638" spans="1:17" ht="14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</row>
    <row r="639" spans="1:17" ht="14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</row>
    <row r="640" spans="1:17" ht="14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</row>
    <row r="641" spans="1:17" ht="14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</row>
    <row r="642" spans="1:17" ht="14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</row>
    <row r="643" spans="1:17" ht="14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</row>
    <row r="644" spans="1:17" ht="14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</row>
    <row r="645" spans="1:17" ht="14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</row>
    <row r="646" spans="1:17" ht="14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</row>
    <row r="647" spans="1:17" ht="14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</row>
    <row r="648" spans="1:17" ht="14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</row>
    <row r="649" spans="1:17" ht="14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</row>
    <row r="650" spans="1:17" ht="14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</row>
    <row r="651" spans="1:17" ht="14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</row>
    <row r="652" spans="1:17" ht="14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</row>
    <row r="653" spans="1:17" ht="14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</row>
    <row r="654" spans="1:17" ht="14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</row>
    <row r="655" spans="1:17" ht="14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</row>
    <row r="656" spans="1:17" ht="14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</row>
    <row r="657" spans="1:17" ht="14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</row>
    <row r="658" spans="1:17" ht="14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</row>
    <row r="659" spans="1:17" ht="14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</row>
    <row r="660" spans="1:17" ht="14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</row>
    <row r="661" spans="1:17" ht="14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</row>
    <row r="662" spans="1:17" ht="14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</row>
    <row r="663" spans="1:17" ht="14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</row>
    <row r="664" spans="1:17" ht="14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</row>
    <row r="665" spans="1:17" ht="14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</row>
    <row r="666" spans="1:17" ht="14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</row>
    <row r="667" spans="1:17" ht="14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</row>
    <row r="668" spans="1:17" ht="14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</row>
    <row r="669" spans="1:17" ht="14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</row>
    <row r="670" spans="1:17" ht="14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</row>
    <row r="671" spans="1:17" ht="14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</row>
    <row r="672" spans="1:17" ht="14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</row>
    <row r="673" spans="1:17" ht="14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</row>
    <row r="674" spans="1:17" ht="14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</row>
    <row r="675" spans="1:17" ht="14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</row>
    <row r="676" spans="1:17" ht="14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</row>
    <row r="677" spans="1:17" ht="14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</row>
    <row r="678" spans="1:17" ht="14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</row>
    <row r="679" spans="1:17" ht="14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</row>
    <row r="680" spans="1:17" ht="14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</row>
    <row r="681" spans="1:17" ht="14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</row>
    <row r="682" spans="1:17" ht="14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</row>
    <row r="683" spans="1:17" ht="14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</row>
    <row r="684" spans="1:17" ht="14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</row>
    <row r="685" spans="1:17" ht="14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</row>
    <row r="686" spans="1:17" ht="14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</row>
    <row r="687" spans="1:17" ht="14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</row>
    <row r="688" spans="1:17" ht="14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</row>
    <row r="689" spans="1:17" ht="14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</row>
    <row r="690" spans="1:17" ht="14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</row>
    <row r="691" spans="1:17" ht="14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</row>
    <row r="692" spans="1:17" ht="14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</row>
    <row r="693" spans="1:17" ht="14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</row>
    <row r="694" spans="1:17" ht="14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</row>
    <row r="695" spans="1:17" ht="14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</row>
    <row r="696" spans="1:17" ht="14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</row>
    <row r="697" spans="1:17" ht="14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</row>
    <row r="698" spans="1:17" ht="14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</row>
    <row r="699" spans="1:17" ht="14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</row>
    <row r="700" spans="1:17" ht="14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</row>
    <row r="701" spans="1:17" ht="14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</row>
    <row r="702" spans="1:17" ht="14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</row>
    <row r="703" spans="1:17" ht="14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</row>
    <row r="704" spans="1:17" ht="14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</row>
    <row r="705" spans="1:17" ht="14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</row>
    <row r="706" spans="1:17" ht="14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</row>
    <row r="707" spans="1:17" ht="14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</row>
    <row r="708" spans="1:17" ht="14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</row>
    <row r="709" spans="1:17" ht="14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</row>
    <row r="710" spans="1:17" ht="14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</row>
    <row r="711" spans="1:17" ht="14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</row>
    <row r="712" spans="1:17" ht="14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</row>
    <row r="713" spans="1:17" ht="14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</row>
    <row r="714" spans="1:17" ht="14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</row>
    <row r="715" spans="1:17" ht="14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</row>
    <row r="716" spans="1:17" ht="14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</row>
    <row r="717" spans="1:17" ht="14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</row>
    <row r="718" spans="1:17" ht="14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</row>
    <row r="719" spans="1:17" ht="14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</row>
    <row r="720" spans="1:17" ht="14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</row>
    <row r="721" spans="1:17" ht="14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</row>
    <row r="722" spans="1:17" ht="14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</row>
    <row r="723" spans="1:17" ht="14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</row>
    <row r="724" spans="1:17" ht="14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</row>
    <row r="725" spans="1:17" ht="14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</row>
    <row r="726" spans="1:17" ht="14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</row>
    <row r="727" spans="1:17" ht="14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</row>
    <row r="728" spans="1:17" ht="14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</row>
    <row r="729" spans="1:17" ht="14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</row>
    <row r="730" spans="1:17" ht="14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</row>
    <row r="731" spans="1:17" ht="14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</row>
    <row r="732" spans="1:17" ht="14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</row>
    <row r="733" spans="1:17" ht="14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</row>
    <row r="734" spans="1:17" ht="14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</row>
    <row r="735" spans="1:17" ht="14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</row>
    <row r="736" spans="1:17" ht="14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</row>
    <row r="737" spans="1:17" ht="14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</row>
    <row r="738" spans="1:17" ht="14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</row>
    <row r="739" spans="1:17" ht="14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</row>
    <row r="740" spans="1:17" ht="14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</row>
    <row r="741" spans="1:17" ht="14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</row>
    <row r="742" spans="1:17" ht="14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</row>
    <row r="743" spans="1:17" ht="14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</row>
    <row r="744" spans="1:17" ht="14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</row>
    <row r="745" spans="1:17" ht="14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</row>
    <row r="746" spans="1:17" ht="14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</row>
    <row r="747" spans="1:17" ht="14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</row>
    <row r="748" spans="1:17" ht="14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</row>
    <row r="749" spans="1:17" ht="14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</row>
    <row r="750" spans="1:17" ht="14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</row>
    <row r="751" spans="1:17" ht="14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</row>
    <row r="752" spans="1:17" ht="14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</row>
    <row r="753" spans="1:17" ht="14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</row>
    <row r="754" spans="1:17" ht="14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</row>
    <row r="755" spans="1:17" ht="14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</row>
    <row r="756" spans="1:17" ht="14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</row>
    <row r="757" spans="1:17" ht="14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</row>
    <row r="758" spans="1:17" ht="14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</row>
    <row r="759" spans="1:17" ht="14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</row>
    <row r="760" spans="1:17" ht="14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</row>
    <row r="761" spans="1:17" ht="14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</row>
    <row r="762" spans="1:17" ht="14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</row>
    <row r="763" spans="1:17" ht="14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</row>
    <row r="764" spans="1:17" ht="14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</row>
    <row r="765" spans="1:17" ht="14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</row>
    <row r="766" spans="1:17" ht="14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</row>
    <row r="767" spans="1:17" ht="14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</row>
    <row r="768" spans="1:17" ht="14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</row>
    <row r="769" spans="1:17" ht="14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</row>
    <row r="770" spans="1:17" ht="14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</row>
    <row r="771" spans="1:17" ht="14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</row>
    <row r="772" spans="1:17" ht="14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</row>
    <row r="773" spans="1:17" ht="14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</row>
    <row r="774" spans="1:17" ht="14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</row>
    <row r="775" spans="1:17" ht="14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</row>
    <row r="776" spans="1:17" ht="14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</row>
    <row r="777" spans="1:17" ht="14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</row>
    <row r="778" spans="1:17" ht="14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</row>
    <row r="779" spans="1:17" ht="14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</row>
    <row r="780" spans="1:17" ht="14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</row>
    <row r="781" spans="1:17" ht="14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</row>
    <row r="782" spans="1:17" ht="14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</row>
    <row r="783" spans="1:17" ht="14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</row>
    <row r="784" spans="1:17" ht="14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</row>
    <row r="785" spans="1:17" ht="14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</row>
    <row r="786" spans="1:17" ht="14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</row>
    <row r="787" spans="1:17" ht="14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</row>
    <row r="788" spans="1:17" ht="14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</row>
    <row r="789" spans="1:17" ht="14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</row>
    <row r="790" spans="1:17" ht="14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</row>
    <row r="791" spans="1:17" ht="14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</row>
    <row r="792" spans="1:17" ht="14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</row>
    <row r="793" spans="1:17" ht="14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</row>
    <row r="794" spans="1:17" ht="14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</row>
    <row r="795" spans="1:17" ht="14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</row>
    <row r="796" spans="1:17" ht="14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</row>
    <row r="797" spans="1:17" ht="14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</row>
    <row r="798" spans="1:17" ht="14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</row>
    <row r="799" spans="1:17" ht="14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</row>
    <row r="800" spans="1:17" ht="14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</row>
    <row r="801" spans="1:17" ht="14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</row>
    <row r="802" spans="1:17" ht="14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</row>
    <row r="803" spans="1:17" ht="14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</row>
    <row r="804" spans="1:17" ht="14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</row>
    <row r="805" spans="1:17" ht="14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</row>
    <row r="806" spans="1:17" ht="14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</row>
    <row r="807" spans="1:17" ht="14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</row>
    <row r="808" spans="1:17" ht="14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</row>
    <row r="809" spans="1:17" ht="14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</row>
    <row r="810" spans="1:17" ht="14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</row>
    <row r="811" spans="1:17" ht="14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</row>
    <row r="812" spans="1:17" ht="14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</row>
    <row r="813" spans="1:17" ht="14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</row>
    <row r="814" spans="1:17" ht="14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</row>
    <row r="815" spans="1:17" ht="14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</row>
    <row r="816" spans="1:17" ht="14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</row>
    <row r="817" spans="1:17" ht="14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</row>
    <row r="818" spans="1:17" ht="14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</row>
    <row r="819" spans="1:17" ht="14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</row>
    <row r="820" spans="1:17" ht="14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</row>
    <row r="821" spans="1:17" ht="14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</row>
    <row r="822" spans="1:17" ht="14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</row>
    <row r="823" spans="1:17" ht="14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</row>
    <row r="824" spans="1:17" ht="14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</row>
    <row r="825" spans="1:17" ht="14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</row>
    <row r="826" spans="1:17" ht="14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</row>
    <row r="827" spans="1:17" ht="14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</row>
    <row r="828" spans="1:17" ht="14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</row>
    <row r="829" spans="1:17" ht="14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</row>
    <row r="830" spans="1:17" ht="14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</row>
    <row r="831" spans="1:17" ht="14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</row>
    <row r="832" spans="1:17" ht="14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</row>
    <row r="833" spans="1:17" ht="14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</row>
    <row r="834" spans="1:17" ht="14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</row>
    <row r="835" spans="1:17" ht="14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</row>
    <row r="836" spans="1:17" ht="14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</row>
    <row r="837" spans="1:17" ht="14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</row>
    <row r="838" spans="1:17" ht="14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</row>
    <row r="839" spans="1:17" ht="14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</row>
    <row r="840" spans="1:17" ht="14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</row>
    <row r="841" spans="1:17" ht="14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</row>
    <row r="842" spans="1:17" ht="14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</row>
    <row r="843" spans="1:17" ht="14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</row>
    <row r="844" spans="1:17" ht="14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</row>
    <row r="845" spans="1:17" ht="14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</row>
    <row r="846" spans="1:17" ht="14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</row>
    <row r="847" spans="1:17" ht="14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</row>
    <row r="848" spans="1:17" ht="14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</row>
    <row r="849" spans="1:17" ht="14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</row>
    <row r="850" spans="1:17" ht="14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</row>
    <row r="851" spans="1:17" ht="14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</row>
    <row r="852" spans="1:17" ht="14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</row>
    <row r="853" spans="1:17" ht="14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</row>
    <row r="854" spans="1:17" ht="14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</row>
    <row r="855" spans="1:17" ht="14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</row>
    <row r="856" spans="1:17" ht="14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</row>
    <row r="857" spans="1:17" ht="14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</row>
    <row r="858" spans="1:17" ht="14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</row>
    <row r="859" spans="1:17" ht="14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</row>
    <row r="860" spans="1:17" ht="14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</row>
    <row r="861" spans="1:17" ht="14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</row>
    <row r="862" spans="1:17" ht="14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</row>
    <row r="863" spans="1:17" ht="14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</row>
    <row r="864" spans="1:17" ht="14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</row>
    <row r="865" spans="1:17" ht="14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</row>
    <row r="866" spans="1:17" ht="14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</row>
    <row r="867" spans="1:17" ht="14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</row>
    <row r="868" spans="1:17" ht="14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</row>
    <row r="869" spans="1:17" ht="14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</row>
    <row r="870" spans="1:17" ht="14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</row>
    <row r="871" spans="1:17" ht="14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</row>
    <row r="872" spans="1:17" ht="14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</row>
    <row r="873" spans="1:17" ht="14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</row>
    <row r="874" spans="1:17" ht="14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</row>
    <row r="875" spans="1:17" ht="14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</row>
    <row r="876" spans="1:17" ht="14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</row>
    <row r="877" spans="1:17" ht="14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</row>
    <row r="878" spans="1:17" ht="14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</row>
    <row r="879" spans="1:17" ht="14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</row>
    <row r="880" spans="1:17" ht="14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</row>
    <row r="881" spans="1:17" ht="14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</row>
    <row r="882" spans="1:17" ht="14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</row>
    <row r="883" spans="1:17" ht="14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</row>
    <row r="884" spans="1:17" ht="14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</row>
    <row r="885" spans="1:17" ht="14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</row>
    <row r="886" spans="1:17" ht="14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</row>
    <row r="887" spans="1:17" ht="14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</row>
    <row r="888" spans="1:17" ht="14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</row>
    <row r="889" spans="1:17" ht="14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</row>
    <row r="890" spans="1:17" ht="14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</row>
    <row r="891" spans="1:17" ht="14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</row>
    <row r="892" spans="1:17" ht="14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</row>
    <row r="893" spans="1:17" ht="14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</row>
    <row r="894" spans="1:17" ht="14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</row>
    <row r="895" spans="1:17" ht="14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</row>
    <row r="896" spans="1:17" ht="14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</row>
    <row r="897" spans="1:17" ht="14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</row>
    <row r="898" spans="1:17" ht="14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</row>
    <row r="899" spans="1:17" ht="14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</row>
    <row r="900" spans="1:17" ht="14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</row>
    <row r="901" spans="1:17" ht="14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</row>
    <row r="902" spans="1:17" ht="14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</row>
    <row r="903" spans="1:17" ht="14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</row>
    <row r="904" spans="1:17" ht="14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</row>
    <row r="905" spans="1:17" ht="14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</row>
    <row r="906" spans="1:17" ht="14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</row>
    <row r="907" spans="1:17" ht="14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</row>
    <row r="908" spans="1:17" ht="14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</row>
    <row r="909" spans="1:17" ht="14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</row>
    <row r="910" spans="1:17" ht="14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</row>
    <row r="911" spans="1:17" ht="14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</row>
    <row r="912" spans="1:17" ht="14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</row>
    <row r="913" spans="1:17" ht="14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</row>
    <row r="914" spans="1:17" ht="14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</row>
    <row r="915" spans="1:17" ht="14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</row>
    <row r="916" spans="1:17" ht="14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</row>
    <row r="917" spans="1:17" ht="14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</row>
    <row r="918" spans="1:17" ht="14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</row>
    <row r="919" spans="1:17" ht="14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</row>
    <row r="920" spans="1:17" ht="14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</row>
    <row r="921" spans="1:17" ht="14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</row>
    <row r="922" spans="1:17" ht="14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</row>
    <row r="923" spans="1:17" ht="14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</row>
    <row r="924" spans="1:17" ht="14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</row>
    <row r="925" spans="1:17" ht="14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</row>
    <row r="926" spans="1:17" ht="14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</row>
    <row r="927" spans="1:17" ht="14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</row>
    <row r="928" spans="1:17" ht="14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</row>
    <row r="929" spans="1:17" ht="14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</row>
    <row r="930" spans="1:17" ht="14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</row>
    <row r="931" spans="1:17" ht="14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</row>
    <row r="932" spans="1:17" ht="14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</row>
    <row r="933" spans="1:17" ht="14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</row>
    <row r="934" spans="1:17" ht="14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</row>
    <row r="935" spans="1:17" ht="14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</row>
    <row r="936" spans="1:17" ht="14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</row>
    <row r="937" spans="1:17" ht="14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</row>
    <row r="938" spans="1:17" ht="14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</row>
    <row r="939" spans="1:17" ht="14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</row>
    <row r="940" spans="1:17" ht="14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</row>
    <row r="941" spans="1:17" ht="14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</row>
    <row r="942" spans="1:17" ht="14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</row>
    <row r="943" spans="1:17" ht="14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</row>
    <row r="944" spans="1:17" ht="14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</row>
    <row r="945" spans="1:17" ht="14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</row>
    <row r="946" spans="1:17" ht="14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</row>
    <row r="947" spans="1:17" ht="14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</row>
    <row r="948" spans="1:17" ht="14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</row>
    <row r="949" spans="1:17" ht="14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</row>
    <row r="950" spans="1:17" ht="14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</row>
    <row r="951" spans="1:17" ht="14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</row>
    <row r="952" spans="1:17" ht="14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</row>
    <row r="953" spans="1:17" ht="14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</row>
    <row r="954" spans="1:17" ht="14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</row>
    <row r="955" spans="1:17" ht="14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</row>
    <row r="956" spans="1:17" ht="14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</row>
    <row r="957" spans="1:17" ht="14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</row>
    <row r="958" spans="1:17" ht="14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</row>
    <row r="959" spans="1:17" ht="14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</row>
    <row r="960" spans="1:17" ht="14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</row>
    <row r="961" spans="1:17" ht="14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</row>
    <row r="962" spans="1:17" ht="14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</row>
    <row r="963" spans="1:17" ht="14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</row>
    <row r="964" spans="1:17" ht="14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</row>
    <row r="965" spans="1:17" ht="14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</row>
    <row r="966" spans="1:17" ht="14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</row>
    <row r="967" spans="1:17" ht="14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</row>
    <row r="968" spans="1:17" ht="14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</row>
    <row r="969" spans="1:17" ht="14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</row>
    <row r="970" spans="1:17" ht="14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</row>
    <row r="971" spans="1:17" ht="14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</row>
    <row r="972" spans="1:17" ht="14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</row>
    <row r="973" spans="1:17" ht="14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</row>
    <row r="974" spans="1:17" ht="14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</row>
    <row r="975" spans="1:17" ht="14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</row>
    <row r="976" spans="1:17" ht="14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</row>
    <row r="977" spans="1:17" ht="14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</row>
    <row r="978" spans="1:17" ht="14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</row>
    <row r="979" spans="1:17" ht="14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</row>
    <row r="980" spans="1:17" ht="14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</row>
    <row r="981" spans="1:17" ht="14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</row>
    <row r="982" spans="1:17" ht="14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</row>
    <row r="983" spans="1:17" ht="14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</row>
    <row r="984" spans="1:17" ht="14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</row>
    <row r="985" spans="1:17" ht="14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</row>
    <row r="986" spans="1:17" ht="14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</row>
    <row r="987" spans="1:17" ht="14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</row>
    <row r="988" spans="1:17" ht="14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</row>
    <row r="989" spans="1:17" ht="14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</row>
    <row r="990" spans="1:17" ht="14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</row>
    <row r="991" spans="1:17" ht="14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</row>
    <row r="992" spans="1:17" ht="14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</row>
    <row r="993" spans="1:17" ht="14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</row>
    <row r="994" spans="1:17" ht="14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</row>
    <row r="995" spans="1:17" ht="14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</row>
    <row r="996" spans="1:17" ht="14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</row>
    <row r="997" spans="1:17" ht="14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</row>
    <row r="998" spans="1:17" ht="14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</row>
    <row r="999" spans="1:17" ht="14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</row>
    <row r="1000" spans="1:17" ht="14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</row>
    <row r="1001" spans="1:17" ht="14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</row>
    <row r="1002" spans="1:17" ht="14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</row>
    <row r="1003" spans="1:17" ht="14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</row>
    <row r="1004" spans="1:17" ht="14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</row>
    <row r="1005" spans="1:17" ht="14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</row>
    <row r="1006" spans="1:17" ht="14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</row>
    <row r="1007" spans="1:17" ht="14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</row>
    <row r="1008" spans="1:17" ht="14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</row>
    <row r="1009" spans="1:17" ht="14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</row>
    <row r="1010" spans="1:17" ht="14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</row>
    <row r="1011" spans="1:17" ht="14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</row>
    <row r="1012" spans="1:17" ht="14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</row>
    <row r="1013" spans="1:17" ht="14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</row>
    <row r="1014" spans="1:17" ht="14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</row>
    <row r="1015" spans="1:17" ht="14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</row>
    <row r="1016" spans="1:17" ht="14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</row>
    <row r="1017" spans="1:17" ht="14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</row>
    <row r="1018" spans="1:17" ht="14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</row>
    <row r="1019" spans="1:17" ht="14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</row>
    <row r="1020" spans="1:17" ht="14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</row>
    <row r="1021" spans="1:17" ht="14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</row>
    <row r="1022" spans="1:17" ht="14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</row>
    <row r="1023" spans="1:17" ht="14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</row>
    <row r="1024" spans="1:17" ht="14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</row>
    <row r="1025" spans="1:17" ht="14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</row>
    <row r="1026" spans="1:17" ht="14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</row>
    <row r="1027" spans="1:17" ht="14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</row>
    <row r="1028" spans="1:17" ht="14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</row>
    <row r="1029" spans="1:17" ht="14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</row>
    <row r="1030" spans="1:17" ht="14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</row>
    <row r="1031" spans="1:17" ht="14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</row>
    <row r="1032" spans="1:17" ht="14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</row>
    <row r="1033" spans="1:17" ht="14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</row>
    <row r="1034" spans="1:17" ht="14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</row>
    <row r="1035" spans="1:17" ht="14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</row>
    <row r="1036" spans="1:17" ht="14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</row>
    <row r="1037" spans="1:17" ht="14.2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</row>
    <row r="1038" spans="1:17" ht="14.2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</row>
    <row r="1039" spans="1:17" ht="14.2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</row>
    <row r="1040" spans="1:17" ht="14.2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</row>
    <row r="1041" spans="1:17" ht="14.2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</row>
    <row r="1042" spans="1:17" ht="14.2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</row>
    <row r="1043" spans="1:17" ht="14.2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</row>
    <row r="1044" spans="1:17" ht="14.2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</row>
    <row r="1045" spans="1:17" ht="14.2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</row>
    <row r="1046" spans="1:17" ht="14.2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</row>
    <row r="1047" spans="1:17" ht="14.2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</row>
    <row r="1048" spans="1:17" ht="14.2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</row>
    <row r="1049" spans="1:17" ht="14.2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</row>
    <row r="1050" spans="1:17" ht="14.2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</row>
    <row r="1051" spans="1:17" ht="14.2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</row>
    <row r="1052" spans="1:17" ht="14.2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</row>
    <row r="1053" spans="1:17" ht="14.2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</row>
    <row r="1054" spans="1:17" ht="14.2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</row>
    <row r="1055" spans="1:17" ht="14.2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</row>
    <row r="1056" spans="1:17" ht="14.2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</row>
    <row r="1057" spans="1:17" ht="14.2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</row>
    <row r="1058" spans="1:17" ht="14.2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</row>
    <row r="1059" spans="1:17" ht="14.2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</row>
    <row r="1060" spans="1:17" ht="14.2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</row>
    <row r="1061" spans="1:17" ht="14.2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</row>
    <row r="1062" spans="1:17" ht="14.2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</row>
    <row r="1063" spans="1:17" ht="14.2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</row>
    <row r="1064" spans="1:17" ht="14.2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</row>
    <row r="1065" spans="1:17" ht="14.2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</row>
    <row r="1066" spans="1:17" ht="14.2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</row>
    <row r="1067" spans="1:17" ht="14.2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</row>
    <row r="1068" spans="1:17" ht="14.2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</row>
    <row r="1069" spans="1:17" ht="14.2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</row>
    <row r="1070" spans="1:17" ht="14.2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</row>
    <row r="1071" spans="1:17" ht="14.2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</row>
    <row r="1072" spans="1:17" ht="14.2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</row>
    <row r="1073" spans="1:17" ht="14.2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</row>
    <row r="1074" spans="1:17" ht="14.2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</row>
    <row r="1075" spans="1:17" ht="14.2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</row>
    <row r="1076" spans="1:17" ht="14.2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</row>
    <row r="1077" spans="1:17" ht="14.2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</row>
    <row r="1078" spans="1:17" ht="14.2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</row>
    <row r="1079" spans="1:17" ht="14.2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</row>
    <row r="1080" spans="1:17" ht="14.2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</row>
    <row r="1081" spans="1:17" ht="14.2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</row>
    <row r="1082" spans="1:17" ht="14.2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</row>
    <row r="1083" spans="1:17" ht="14.2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</row>
    <row r="1084" spans="1:17" ht="14.2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</row>
    <row r="1085" spans="1:17" ht="14.2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</row>
    <row r="1086" spans="1:17" ht="14.2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</row>
    <row r="1087" spans="1:17" ht="14.2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</row>
    <row r="1088" spans="1:17" ht="14.2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</row>
    <row r="1089" spans="1:17" ht="14.2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</row>
    <row r="1090" spans="1:17" ht="14.2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</row>
    <row r="1091" spans="1:17" ht="14.2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</row>
    <row r="1092" spans="1:17" ht="14.2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</row>
    <row r="1093" spans="1:17" ht="14.2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</row>
    <row r="1094" spans="1:17" ht="14.2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</row>
    <row r="1095" spans="1:17" ht="14.2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</row>
    <row r="1096" spans="1:17" ht="14.2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</row>
    <row r="1097" spans="1:17" ht="14.2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</row>
    <row r="1098" spans="1:17" ht="14.2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</row>
    <row r="1099" spans="1:17" ht="14.2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</row>
    <row r="1100" spans="1:17" ht="14.2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</row>
    <row r="1101" spans="1:17" ht="14.2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</row>
    <row r="1102" spans="1:17" ht="14.2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</row>
    <row r="1103" spans="1:17" ht="14.2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</row>
    <row r="1104" spans="1:17" ht="14.2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</row>
    <row r="1105" spans="1:17" ht="14.2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</row>
    <row r="1106" spans="1:17" ht="14.2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</row>
    <row r="1107" spans="1:17" ht="14.2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</row>
    <row r="1108" spans="1:17" ht="14.2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</row>
    <row r="1109" spans="1:17" ht="14.2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</row>
    <row r="1110" spans="1:17" ht="14.2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</row>
    <row r="1111" spans="1:17" ht="14.2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</row>
    <row r="1112" spans="1:17" ht="14.2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</row>
    <row r="1113" spans="1:17" ht="14.2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</row>
    <row r="1114" spans="1:17" ht="14.2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</row>
    <row r="1115" spans="1:17" ht="14.2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</row>
    <row r="1116" spans="1:17" ht="14.2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</row>
    <row r="1117" spans="1:17" ht="14.2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</row>
    <row r="1118" spans="1:17" ht="14.2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</row>
    <row r="1119" spans="1:17" ht="14.2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</row>
    <row r="1120" spans="1:17" ht="14.2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</row>
    <row r="1121" spans="1:17" ht="14.2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</row>
    <row r="1122" spans="1:17" ht="14.2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</row>
    <row r="1123" spans="1:17" ht="14.2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</row>
    <row r="1124" spans="1:17" ht="14.2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</row>
    <row r="1125" spans="1:17" ht="14.2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</row>
    <row r="1126" spans="1:17" ht="14.2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</row>
    <row r="1127" spans="1:17" ht="14.2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</row>
    <row r="1128" spans="1:17" ht="14.2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</row>
    <row r="1129" spans="1:17" ht="14.2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</row>
    <row r="1130" spans="1:17" ht="14.2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</row>
    <row r="1131" spans="1:17" ht="14.2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</row>
    <row r="1132" spans="1:17" ht="14.2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</row>
    <row r="1133" spans="1:17" ht="14.2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</row>
    <row r="1134" spans="1:17" ht="14.2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</row>
    <row r="1135" spans="1:17" ht="14.2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</row>
    <row r="1136" spans="1:17" ht="14.2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</row>
    <row r="1137" spans="1:17" ht="14.2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</row>
    <row r="1138" spans="1:17" ht="14.2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</row>
    <row r="1139" spans="1:17" ht="14.2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</row>
    <row r="1140" spans="1:17" ht="14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</row>
    <row r="1141" spans="1:17" ht="14.2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</row>
    <row r="1142" spans="1:17" ht="14.2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</row>
    <row r="1143" spans="1:17" ht="14.2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</row>
    <row r="1144" spans="1:17" ht="14.2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</row>
    <row r="1145" spans="1:17" ht="14.2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</row>
    <row r="1146" spans="1:17" ht="14.2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</row>
    <row r="1147" spans="1:17" ht="14.2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</row>
    <row r="1148" spans="1:17" ht="14.2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</row>
    <row r="1149" spans="1:17" ht="14.2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</row>
    <row r="1150" spans="1:17" ht="14.2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</row>
    <row r="1151" spans="1:17" ht="14.2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</row>
    <row r="1152" spans="1:17" ht="14.2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</row>
    <row r="1153" spans="1:17" ht="14.2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</row>
    <row r="1154" spans="1:17" ht="14.2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</row>
    <row r="1155" spans="1:17" ht="14.2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</row>
    <row r="1156" spans="1:17" ht="14.2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</row>
    <row r="1157" spans="1:17" ht="14.2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</row>
    <row r="1158" spans="1:17" ht="14.2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</row>
    <row r="1159" spans="1:17" ht="14.2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</row>
    <row r="1160" spans="1:17" ht="14.2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</row>
    <row r="1161" spans="1:17" ht="14.2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</row>
    <row r="1162" spans="1:17" ht="14.2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</row>
    <row r="1163" spans="1:17" ht="14.2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</row>
    <row r="1164" spans="1:17" ht="14.2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</row>
    <row r="1165" spans="1:17" ht="14.2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</row>
    <row r="1166" spans="1:17" ht="14.2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</row>
    <row r="1167" spans="1:17" ht="14.2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</row>
    <row r="1168" spans="1:17" ht="14.2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</row>
    <row r="1169" spans="1:17" ht="14.2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</row>
    <row r="1170" spans="1:17" ht="14.2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</row>
    <row r="1171" spans="1:17" ht="14.2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</row>
    <row r="1172" spans="1:17" ht="14.2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</row>
    <row r="1173" spans="1:17" ht="14.2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</row>
    <row r="1174" spans="1:17" ht="14.2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</row>
    <row r="1175" spans="1:17" ht="14.2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</row>
    <row r="1176" spans="1:17" ht="14.2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</row>
    <row r="1177" spans="1:17" ht="14.2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</row>
    <row r="1178" spans="1:17" ht="14.2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</row>
    <row r="1179" spans="1:17" ht="14.2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</row>
    <row r="1180" spans="1:17" ht="14.2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</row>
    <row r="1181" spans="1:17" ht="14.2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</row>
    <row r="1182" spans="1:17" ht="14.2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</row>
    <row r="1183" spans="1:17" ht="14.2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</row>
    <row r="1184" spans="1:17" ht="14.2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</row>
    <row r="1185" spans="1:17" ht="14.2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</row>
    <row r="1186" spans="1:17" ht="14.2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</row>
    <row r="1187" spans="1:17" ht="14.2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</row>
    <row r="1188" spans="1:17" ht="14.2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</row>
    <row r="1189" spans="1:17" ht="14.2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</row>
    <row r="1190" spans="1:17" ht="14.2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</row>
    <row r="1191" spans="1:17" ht="14.2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</row>
    <row r="1192" spans="1:17" ht="14.2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</row>
    <row r="1193" spans="1:17" ht="14.2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</row>
    <row r="1194" spans="1:17" ht="14.2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</row>
    <row r="1195" spans="1:17" ht="14.2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</row>
    <row r="1196" spans="1:17" ht="14.2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</row>
    <row r="1197" spans="1:17" ht="14.2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</row>
    <row r="1198" spans="1:17" ht="14.2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</row>
    <row r="1199" spans="1:17" ht="14.2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</row>
    <row r="1200" spans="1:17" ht="14.2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</row>
    <row r="1201" spans="1:17" ht="14.2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</row>
    <row r="1202" spans="1:17" ht="14.2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</row>
    <row r="1203" spans="1:17" ht="14.2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</row>
    <row r="1204" spans="1:17" ht="14.2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</row>
    <row r="1205" spans="1:17" ht="14.2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</row>
    <row r="1206" spans="1:17" ht="14.2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</row>
    <row r="1207" spans="1:17" ht="14.2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</row>
    <row r="1208" spans="1:17" ht="14.2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</row>
    <row r="1209" spans="1:17" ht="14.2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</row>
    <row r="1210" spans="1:17" ht="14.2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</row>
    <row r="1211" spans="1:17" ht="14.2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</row>
    <row r="1212" spans="1:17" ht="14.2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</row>
    <row r="1213" spans="1:17" ht="14.2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</row>
    <row r="1214" spans="1:17" ht="14.2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</row>
    <row r="1215" spans="1:17" ht="14.2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</row>
    <row r="1216" spans="1:17" ht="14.2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</row>
    <row r="1217" spans="1:17" ht="14.2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</row>
    <row r="1218" spans="1:17" ht="14.2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</row>
    <row r="1219" spans="1:17" ht="14.2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</row>
    <row r="1220" spans="1:17" ht="14.2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</row>
    <row r="1221" spans="1:17" ht="14.2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</row>
    <row r="1222" spans="1:17" ht="14.2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</row>
    <row r="1223" spans="1:17" ht="14.2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</row>
    <row r="1224" spans="1:17" ht="14.2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</row>
    <row r="1225" spans="1:17" ht="14.2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</row>
    <row r="1226" spans="1:17" ht="14.2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</row>
    <row r="1227" spans="1:17" ht="14.2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</row>
    <row r="1228" spans="1:17" ht="14.2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</row>
    <row r="1229" spans="1:17" ht="14.2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</row>
    <row r="1230" spans="1:17" ht="14.2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</row>
    <row r="1231" spans="1:17" ht="14.2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</row>
    <row r="1232" spans="1:17" ht="14.2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</row>
    <row r="1233" spans="1:17" ht="14.2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</row>
    <row r="1234" spans="1:17" ht="14.2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</row>
    <row r="1235" spans="1:17" ht="14.2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</row>
    <row r="1236" spans="1:17" ht="14.2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</row>
    <row r="1237" spans="1:17" ht="14.2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</row>
    <row r="1238" spans="1:17" ht="14.2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</row>
    <row r="1239" spans="1:17" ht="14.2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</row>
    <row r="1240" spans="1:17" ht="14.2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</row>
    <row r="1241" spans="1:17" ht="14.2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</row>
    <row r="1242" spans="1:17" ht="14.2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</row>
    <row r="1243" spans="1:17" ht="14.2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</row>
    <row r="1244" spans="1:17" ht="14.2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</row>
    <row r="1245" spans="1:17" ht="14.2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</row>
    <row r="1246" spans="1:17" ht="14.2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</row>
    <row r="1247" spans="1:17" ht="14.2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</row>
    <row r="1248" spans="1:17" ht="14.2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</row>
    <row r="1249" spans="1:17" ht="14.2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</row>
    <row r="1250" spans="1:17" ht="14.2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</row>
    <row r="1251" spans="1:17" ht="14.2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</row>
    <row r="1252" spans="1:17" ht="14.2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</row>
    <row r="1253" spans="1:17" ht="14.2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</row>
    <row r="1254" spans="1:17" ht="14.2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</row>
    <row r="1255" spans="1:17" ht="14.2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</row>
    <row r="1256" spans="1:17" ht="14.2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</row>
    <row r="1257" spans="1:17" ht="14.2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</row>
    <row r="1258" spans="1:17" ht="14.2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</row>
    <row r="1259" spans="1:17" ht="14.2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</row>
    <row r="1260" spans="1:17" ht="14.2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</row>
    <row r="1261" spans="1:17" ht="14.2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</row>
    <row r="1262" spans="1:17" ht="14.2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</row>
    <row r="1263" spans="1:17" ht="14.2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</row>
    <row r="1264" spans="1:17" ht="14.2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</row>
    <row r="1265" spans="1:17" ht="14.2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</row>
    <row r="1266" spans="1:17" ht="14.2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</row>
    <row r="1267" spans="1:17" ht="14.2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</row>
    <row r="1268" spans="1:17" ht="14.2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</row>
    <row r="1269" spans="1:17" ht="14.2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</row>
    <row r="1270" spans="1:17" ht="14.2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</row>
    <row r="1271" spans="1:17" ht="14.2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</row>
    <row r="1272" spans="1:17" ht="14.2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</row>
    <row r="1273" spans="1:17" ht="14.2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</row>
    <row r="1274" spans="1:17" ht="14.2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</row>
    <row r="1275" spans="1:17" ht="14.2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</row>
    <row r="1276" spans="1:17" ht="14.2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</row>
    <row r="1277" spans="1:17" ht="14.2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</row>
    <row r="1278" spans="1:17" ht="14.2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</row>
    <row r="1279" spans="1:17" ht="14.2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</row>
    <row r="1280" spans="1:17" ht="14.2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</row>
    <row r="1281" spans="1:17" ht="14.2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</row>
    <row r="1282" spans="1:17" ht="14.2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</row>
    <row r="1283" spans="1:17" ht="14.2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</row>
    <row r="1284" spans="1:17" ht="14.2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</row>
    <row r="1285" spans="1:17" ht="14.2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</row>
    <row r="1286" spans="1:17" ht="14.2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</row>
    <row r="1287" spans="1:17" ht="14.2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</row>
    <row r="1288" spans="1:17" ht="14.2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</row>
    <row r="1289" spans="1:17" ht="14.2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</row>
    <row r="1290" spans="1:17" ht="14.2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</row>
    <row r="1291" spans="1:17" ht="14.2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</row>
    <row r="1292" spans="1:17" ht="14.2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</row>
    <row r="1293" spans="1:17" ht="14.2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</row>
    <row r="1294" spans="1:17" ht="14.2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</row>
    <row r="1295" spans="1:17" ht="14.2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</row>
    <row r="1296" spans="1:17" ht="14.2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</row>
    <row r="1297" spans="1:17" ht="14.2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</row>
    <row r="1298" spans="1:17" ht="14.2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</row>
    <row r="1299" spans="1:17" ht="14.2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</row>
    <row r="1300" spans="1:17" ht="14.2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</row>
    <row r="1301" spans="1:17" ht="14.2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</row>
    <row r="1302" spans="1:17" ht="14.2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</row>
    <row r="1303" spans="1:17" ht="14.2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</row>
    <row r="1304" spans="1:17" ht="14.2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</row>
    <row r="1305" spans="1:17" ht="14.2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</row>
    <row r="1306" spans="1:17" ht="14.2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</row>
    <row r="1307" spans="1:17" ht="14.2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</row>
    <row r="1308" spans="1:17" ht="14.2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</row>
    <row r="1309" spans="1:17" ht="14.2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</row>
    <row r="1310" spans="1:17" ht="14.2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</row>
    <row r="1311" spans="1:17" ht="14.2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</row>
    <row r="1312" spans="1:17" ht="14.2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</row>
    <row r="1313" spans="1:17" ht="14.2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</row>
    <row r="1314" spans="1:17" ht="14.2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</row>
    <row r="1315" spans="1:17" ht="14.2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</row>
    <row r="1316" spans="1:17" ht="14.2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</row>
    <row r="1317" spans="1:17" ht="14.2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</row>
    <row r="1318" spans="1:17" ht="14.2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</row>
    <row r="1319" spans="1:17" ht="14.2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</row>
    <row r="1320" spans="1:17" ht="14.2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</row>
    <row r="1321" spans="1:17" ht="14.2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</row>
    <row r="1322" spans="1:17" ht="14.2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</row>
    <row r="1323" spans="1:17" ht="14.2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</row>
    <row r="1324" spans="1:17" ht="14.2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</row>
    <row r="1325" spans="1:17" ht="14.2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</row>
    <row r="1326" spans="1:17" ht="14.2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</row>
    <row r="1327" spans="1:17" ht="14.2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</row>
    <row r="1328" spans="1:17" ht="14.2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</row>
    <row r="1329" spans="1:17" ht="14.2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</row>
    <row r="1330" spans="1:17" ht="14.2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</row>
    <row r="1331" spans="1:17" ht="14.2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</row>
    <row r="1332" spans="1:17" ht="14.25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</row>
    <row r="1333" spans="1:17" ht="14.2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</row>
    <row r="1334" spans="1:17" ht="14.2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</row>
    <row r="1335" spans="1:17" ht="14.2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</row>
    <row r="1336" spans="1:17" ht="14.25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</row>
    <row r="1337" spans="1:17" ht="14.25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</row>
    <row r="1338" spans="1:17" ht="14.2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</row>
    <row r="1339" spans="1:17" ht="14.25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</row>
    <row r="1340" spans="1:17" ht="14.25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</row>
    <row r="1341" spans="1:17" ht="14.25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</row>
    <row r="1342" spans="1:17" ht="14.2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</row>
    <row r="1343" spans="1:17" ht="14.25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</row>
    <row r="1344" spans="1:17" ht="14.25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</row>
    <row r="1345" spans="1:17" ht="14.25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</row>
    <row r="1346" spans="1:17" ht="14.25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</row>
    <row r="1347" spans="1:17" ht="14.25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</row>
    <row r="1348" spans="1:17" ht="14.25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</row>
    <row r="1349" spans="1:17" ht="14.25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</row>
    <row r="1350" spans="1:17" ht="14.25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</row>
    <row r="1351" spans="1:17" ht="14.25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</row>
    <row r="1352" spans="1:17" ht="14.25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</row>
    <row r="1353" spans="1:17" ht="14.25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</row>
    <row r="1354" spans="1:17" ht="14.2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</row>
    <row r="1355" spans="1:17" ht="14.25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</row>
    <row r="1356" spans="1:17" ht="14.25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</row>
    <row r="1357" spans="1:17" ht="14.25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</row>
    <row r="1358" spans="1:17" ht="14.25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</row>
    <row r="1359" spans="1:17" ht="14.25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</row>
    <row r="1360" spans="1:17" ht="14.25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</row>
    <row r="1361" spans="1:17" ht="14.25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</row>
    <row r="1362" spans="1:17" ht="14.25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</row>
    <row r="1363" spans="1:17" ht="14.25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</row>
    <row r="1364" spans="1:17" ht="14.25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</row>
    <row r="1365" spans="1:17" ht="14.25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</row>
    <row r="1366" spans="1:17" ht="14.25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</row>
    <row r="1367" spans="1:17" ht="14.25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</row>
    <row r="1368" spans="1:17" ht="14.25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</row>
    <row r="1369" spans="1:17" ht="14.25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</row>
    <row r="1370" spans="1:17" ht="14.2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</row>
    <row r="1371" spans="1:17" ht="14.2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</row>
    <row r="1372" spans="1:17" ht="14.2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</row>
    <row r="1373" spans="1:17" ht="14.2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</row>
    <row r="1374" spans="1:17" ht="14.2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</row>
    <row r="1375" spans="1:17" ht="14.2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</row>
    <row r="1376" spans="1:17" ht="14.2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</row>
    <row r="1377" spans="1:17" ht="14.2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</row>
    <row r="1378" spans="1:17" ht="14.2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</row>
    <row r="1379" spans="1:17" ht="14.2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</row>
    <row r="1380" spans="1:17" ht="14.2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</row>
    <row r="1381" spans="1:17" ht="14.2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</row>
    <row r="1382" spans="1:17" ht="14.2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</row>
    <row r="1383" spans="1:17" ht="14.2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</row>
    <row r="1384" spans="1:17" ht="14.2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</row>
    <row r="1385" spans="1:17" ht="14.2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</row>
    <row r="1386" spans="1:17" ht="14.2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</row>
    <row r="1387" spans="1:17" ht="14.2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</row>
    <row r="1388" spans="1:17" ht="14.2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</row>
    <row r="1389" spans="1:17" ht="14.2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</row>
    <row r="1390" spans="1:17" ht="14.2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</row>
    <row r="1391" spans="1:17" ht="14.2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</row>
    <row r="1392" spans="1:17" ht="14.2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</row>
    <row r="1393" spans="1:17" ht="14.2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</row>
    <row r="1394" spans="1:17" ht="14.2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</row>
    <row r="1395" spans="1:17" ht="14.2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</row>
    <row r="1396" spans="1:17" ht="14.2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</row>
    <row r="1397" spans="1:17" ht="14.2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</row>
    <row r="1398" spans="1:17" ht="14.2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</row>
    <row r="1399" spans="1:17" ht="14.2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</row>
    <row r="1400" spans="1:17" ht="14.2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</row>
    <row r="1401" spans="1:17" ht="14.2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</row>
    <row r="1402" spans="1:17" ht="14.2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</row>
    <row r="1403" spans="1:17" ht="14.2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</row>
    <row r="1404" spans="1:17" ht="14.2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</row>
    <row r="1405" spans="1:17" ht="14.2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</row>
    <row r="1406" spans="1:17" ht="14.2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</row>
    <row r="1407" spans="1:17" ht="14.2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</row>
    <row r="1408" spans="1:17" ht="14.2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</row>
    <row r="1409" spans="1:17" ht="14.2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</row>
    <row r="1410" spans="1:17" ht="14.2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</row>
    <row r="1411" spans="1:17" ht="14.2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</row>
    <row r="1412" spans="1:17" ht="14.2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</row>
    <row r="1413" spans="1:17" ht="14.2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</row>
    <row r="1414" spans="1:17" ht="14.2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</row>
    <row r="1415" spans="1:17" ht="14.2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</row>
    <row r="1416" spans="1:17" ht="14.2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</row>
    <row r="1417" spans="1:17" ht="14.2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</row>
    <row r="1418" spans="1:17" ht="14.2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</row>
    <row r="1419" spans="1:17" ht="14.2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</row>
    <row r="1420" spans="1:17" ht="14.2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</row>
    <row r="1421" spans="1:17" ht="14.2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</row>
    <row r="1422" spans="1:17" ht="14.2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</row>
    <row r="1423" spans="1:17" ht="14.2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</row>
    <row r="1424" spans="1:17" ht="14.2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</row>
    <row r="1425" spans="1:17" ht="14.2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</row>
    <row r="1426" spans="1:17" ht="14.2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</row>
    <row r="1427" spans="1:17" ht="14.2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</row>
    <row r="1428" spans="1:17" ht="14.2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</row>
    <row r="1429" spans="1:17" ht="14.2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</row>
    <row r="1430" spans="1:17" ht="14.2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</row>
    <row r="1431" spans="1:17" ht="14.2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</row>
    <row r="1432" spans="1:17" ht="14.2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</row>
    <row r="1433" spans="1:17" ht="14.2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</row>
    <row r="1434" spans="1:17" ht="14.2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</row>
    <row r="1435" spans="1:17" ht="14.2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</row>
    <row r="1436" spans="1:17" ht="14.2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</row>
    <row r="1437" spans="1:17" ht="14.2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</row>
    <row r="1438" spans="1:17" ht="14.2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</row>
    <row r="1439" spans="1:17" ht="14.2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</row>
    <row r="1440" spans="1:17" ht="14.2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</row>
    <row r="1441" spans="1:17" ht="14.2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</row>
    <row r="1442" spans="1:17" ht="14.2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</row>
    <row r="1443" spans="1:17" ht="14.2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</row>
    <row r="1444" spans="1:17" ht="14.2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</row>
    <row r="1445" spans="1:17" ht="14.2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</row>
    <row r="1446" spans="1:17" ht="14.2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</row>
    <row r="1447" spans="1:17" ht="14.2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</row>
    <row r="1448" spans="1:17" ht="14.2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</row>
    <row r="1449" spans="1:17" ht="14.2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</row>
    <row r="1450" spans="1:17" ht="14.2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</row>
    <row r="1451" spans="1:17" ht="14.2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</row>
    <row r="1452" spans="1:17" ht="14.2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</row>
    <row r="1453" spans="1:17" ht="14.2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</row>
    <row r="1454" spans="1:17" ht="14.2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</row>
    <row r="1455" spans="1:17" ht="14.2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</row>
    <row r="1456" spans="1:17" ht="14.2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</row>
    <row r="1457" spans="1:17" ht="14.2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</row>
    <row r="1458" spans="1:17" ht="14.2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</row>
    <row r="1459" spans="1:17" ht="14.2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</row>
    <row r="1460" spans="1:17" ht="14.2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</row>
    <row r="1461" spans="1:17" ht="14.2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</row>
    <row r="1462" spans="1:17" ht="14.2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</row>
    <row r="1463" spans="1:17" ht="14.2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</row>
    <row r="1464" spans="1:17" ht="14.2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</row>
    <row r="1465" spans="1:17" ht="14.2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</row>
    <row r="1466" spans="1:17" ht="14.2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</row>
    <row r="1467" spans="1:17" ht="14.2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</row>
    <row r="1468" spans="1:17" ht="14.2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</row>
    <row r="1469" spans="1:17" ht="14.2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</row>
    <row r="1470" spans="1:17" ht="14.2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</row>
    <row r="1471" spans="1:17" ht="14.2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</row>
    <row r="1472" spans="1:17" ht="14.2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</row>
    <row r="1473" spans="1:17" ht="14.2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</row>
    <row r="1474" spans="1:17" ht="14.2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</row>
    <row r="1475" spans="1:17" ht="14.2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</row>
    <row r="1476" spans="1:17" ht="14.2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</row>
    <row r="1477" spans="1:17" ht="14.2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</row>
    <row r="1478" spans="1:17" ht="14.2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</row>
    <row r="1479" spans="1:17" ht="14.2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</row>
    <row r="1480" spans="1:17" ht="14.2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</row>
    <row r="1481" spans="1:17" ht="14.2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</row>
    <row r="1482" spans="1:17" ht="14.2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</row>
    <row r="1483" spans="1:17" ht="14.2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</row>
    <row r="1484" spans="1:17" ht="14.2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</row>
    <row r="1485" spans="1:17" ht="14.2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</row>
    <row r="1486" spans="1:17" ht="14.2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</row>
    <row r="1487" spans="1:17" ht="14.2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</row>
    <row r="1488" spans="1:17" ht="14.2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</row>
    <row r="1489" spans="1:17" ht="14.2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</row>
    <row r="1490" spans="1:17" ht="14.2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</row>
    <row r="1491" spans="1:17" ht="14.2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</row>
    <row r="1492" spans="1:17" ht="14.2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</row>
    <row r="1493" spans="1:17" ht="14.2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</row>
    <row r="1494" spans="1:17" ht="14.2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</row>
    <row r="1495" spans="1:17" ht="14.2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</row>
    <row r="1496" spans="1:17" ht="14.2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</row>
    <row r="1497" spans="1:17" ht="14.2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</row>
    <row r="1498" spans="1:17" ht="14.2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</row>
    <row r="1499" spans="1:17" ht="14.2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</row>
    <row r="1500" spans="1:17" ht="14.2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</row>
    <row r="1501" spans="1:17" ht="14.2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</row>
    <row r="1502" spans="1:17" ht="14.2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</row>
    <row r="1503" spans="1:17" ht="14.2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</row>
    <row r="1504" spans="1:17" ht="14.2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</row>
    <row r="1505" spans="1:17" ht="14.2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</row>
    <row r="1506" spans="1:17" ht="14.2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</row>
    <row r="1507" spans="1:17" ht="14.2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</row>
    <row r="1508" spans="1:17" ht="14.2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</row>
    <row r="1509" spans="1:17" ht="14.2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</row>
    <row r="1510" spans="1:17" ht="14.2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</row>
    <row r="1511" spans="1:17" ht="14.2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</row>
    <row r="1512" spans="1:17" ht="14.2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</row>
    <row r="1513" spans="1:17" ht="14.2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</row>
    <row r="1514" spans="1:17" ht="14.2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</row>
    <row r="1515" spans="1:17" ht="14.2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</row>
    <row r="1516" spans="1:17" ht="14.2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</row>
    <row r="1517" spans="1:17" ht="14.2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</row>
    <row r="1518" spans="1:17" ht="14.2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</row>
    <row r="1519" spans="1:17" ht="14.2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</row>
    <row r="1520" spans="1:17" ht="14.2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</row>
    <row r="1521" spans="1:17" ht="14.2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</row>
    <row r="1522" spans="1:17" ht="14.2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</row>
    <row r="1523" spans="1:17" ht="14.2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</row>
    <row r="1524" spans="1:17" ht="14.2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</row>
    <row r="1525" spans="1:17" ht="14.2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</row>
    <row r="1526" spans="1:17" ht="14.2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</row>
    <row r="1527" spans="1:17" ht="14.2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</row>
    <row r="1528" spans="1:17" ht="14.2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</row>
    <row r="1529" spans="1:17" ht="14.2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</row>
    <row r="1530" spans="1:17" ht="14.2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</row>
    <row r="1531" spans="1:17" ht="14.2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</row>
    <row r="1532" spans="1:17" ht="14.2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</row>
    <row r="1533" spans="1:17" ht="14.2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</row>
    <row r="1534" spans="1:17" ht="14.2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</row>
    <row r="1535" spans="1:17" ht="14.2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</row>
    <row r="1536" spans="1:17" ht="14.2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</row>
    <row r="1537" spans="1:17" ht="14.2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</row>
    <row r="1538" spans="1:17" ht="14.2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</row>
    <row r="1539" spans="1:17" ht="14.2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</row>
    <row r="1540" spans="1:17" ht="14.2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</row>
    <row r="1541" spans="1:17" ht="14.2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</row>
    <row r="1542" spans="1:17" ht="14.2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</row>
    <row r="1543" spans="1:17" ht="14.2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</row>
    <row r="1544" spans="1:17" ht="14.2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</row>
    <row r="1545" spans="1:17" ht="14.2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</row>
    <row r="1546" spans="1:17" ht="14.2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</row>
    <row r="1547" spans="1:17" ht="14.2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</row>
    <row r="1548" spans="1:17" ht="14.2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</row>
    <row r="1549" spans="1:17" ht="14.2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</row>
    <row r="1550" spans="1:17" ht="14.2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</row>
    <row r="1551" spans="1:17" ht="14.2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</row>
    <row r="1552" spans="1:17" ht="14.2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</row>
    <row r="1553" spans="1:17" ht="14.2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</row>
    <row r="1554" spans="1:17" ht="14.2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</row>
    <row r="1555" spans="1:17" ht="14.2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</row>
    <row r="1556" spans="1:17" ht="14.2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</row>
    <row r="1557" spans="1:17" ht="14.2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</row>
    <row r="1558" spans="1:17" ht="14.2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</row>
    <row r="1559" spans="1:17" ht="14.2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</row>
    <row r="1560" spans="1:17" ht="14.2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</row>
    <row r="1561" spans="1:17" ht="14.2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</row>
    <row r="1562" spans="1:17" ht="14.2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</row>
    <row r="1563" spans="1:17" ht="14.2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</row>
    <row r="1564" spans="1:17" ht="14.2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</row>
    <row r="1565" spans="1:17" ht="14.2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</row>
    <row r="1566" spans="1:17" ht="14.2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</row>
    <row r="1567" spans="1:17" ht="14.2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</row>
    <row r="1568" spans="1:17" ht="14.2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</row>
    <row r="1569" spans="1:17" ht="14.2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</row>
    <row r="1570" spans="1:17" ht="14.2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</row>
    <row r="1571" spans="1:17" ht="14.2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</row>
    <row r="1572" spans="1:17" ht="14.2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</row>
    <row r="1573" spans="1:17" ht="14.2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</row>
    <row r="1574" spans="1:17" ht="14.2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</row>
    <row r="1575" spans="1:17" ht="14.2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</row>
    <row r="1576" spans="1:17" ht="14.2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</row>
    <row r="1577" spans="1:17" ht="14.2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</row>
    <row r="1578" spans="1:17" ht="14.2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</row>
    <row r="1579" spans="1:17" ht="14.2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</row>
    <row r="1580" spans="1:17" ht="14.2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</row>
    <row r="1581" spans="1:17" ht="14.2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</row>
    <row r="1582" spans="1:17" ht="14.2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</row>
    <row r="1583" spans="1:17" ht="14.2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</row>
    <row r="1584" spans="1:17" ht="14.2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</row>
    <row r="1585" spans="1:17" ht="14.25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</row>
    <row r="1586" spans="1:17" ht="14.25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</row>
    <row r="1587" spans="1:17" ht="14.25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</row>
    <row r="1588" spans="1:17" ht="14.25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</row>
    <row r="1589" spans="1:17" ht="14.25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</row>
    <row r="1590" spans="1:17" ht="14.25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</row>
    <row r="1591" spans="1:17" ht="14.25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</row>
    <row r="1592" spans="1:17" ht="14.25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</row>
    <row r="1593" spans="1:17" ht="14.25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</row>
    <row r="1594" spans="1:17" ht="14.25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</row>
    <row r="1595" spans="1:17" ht="14.25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</row>
    <row r="1596" spans="1:17" ht="14.25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</row>
    <row r="1597" spans="1:17" ht="14.25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</row>
    <row r="1598" spans="1:17" ht="14.25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</row>
    <row r="1599" spans="1:17" ht="14.25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</row>
    <row r="1600" spans="1:17" ht="14.25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</row>
    <row r="1601" spans="1:17" ht="14.25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</row>
    <row r="1602" spans="1:17" ht="14.25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</row>
    <row r="1603" spans="1:17" ht="14.25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</row>
    <row r="1604" spans="1:17" ht="14.25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</row>
    <row r="1605" spans="1:17" ht="14.25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</row>
    <row r="1606" spans="1:17" ht="14.25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</row>
    <row r="1607" spans="1:17" ht="14.25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</row>
    <row r="1608" spans="1:17" ht="14.25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</row>
    <row r="1609" spans="1:17" ht="14.25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</row>
    <row r="1610" spans="1:17" ht="14.25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</row>
    <row r="1611" spans="1:17" ht="14.25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</row>
    <row r="1612" spans="1:17" ht="14.25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</row>
    <row r="1613" spans="1:17" ht="14.25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</row>
    <row r="1614" spans="1:17" ht="14.25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</row>
    <row r="1615" spans="1:17" ht="14.25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</row>
    <row r="1616" spans="1:17" ht="14.25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</row>
    <row r="1617" spans="1:17" ht="14.25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</row>
    <row r="1618" spans="1:17" ht="14.25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</row>
    <row r="1619" spans="1:17" ht="14.25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</row>
    <row r="1620" spans="1:17" ht="14.25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</row>
  </sheetData>
  <printOptions/>
  <pageMargins left="0.5" right="0.2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7"/>
  <sheetViews>
    <sheetView tabSelected="1" zoomScale="75" zoomScaleNormal="75" workbookViewId="0" topLeftCell="A166">
      <selection activeCell="B34" sqref="B34"/>
      <selection activeCell="F168" sqref="F168"/>
    </sheetView>
  </sheetViews>
  <sheetFormatPr defaultColWidth="9.140625" defaultRowHeight="12.75"/>
  <cols>
    <col min="1" max="1" width="5.00390625" style="7" customWidth="1"/>
    <col min="2" max="2" width="10.7109375" style="2" customWidth="1"/>
    <col min="3" max="3" width="9.140625" style="2" customWidth="1"/>
    <col min="4" max="5" width="13.28125" style="2" bestFit="1" customWidth="1"/>
    <col min="6" max="6" width="17.28125" style="2" bestFit="1" customWidth="1"/>
    <col min="7" max="7" width="2.140625" style="2" customWidth="1"/>
    <col min="8" max="8" width="11.7109375" style="2" bestFit="1" customWidth="1"/>
    <col min="9" max="9" width="15.28125" style="2" bestFit="1" customWidth="1"/>
    <col min="10" max="10" width="10.28125" style="2" customWidth="1"/>
    <col min="11" max="12" width="9.140625" style="2" customWidth="1"/>
    <col min="13" max="13" width="10.421875" style="2" bestFit="1" customWidth="1"/>
    <col min="14" max="16384" width="9.140625" style="2" customWidth="1"/>
  </cols>
  <sheetData>
    <row r="1" spans="1:5" ht="15">
      <c r="A1" s="16" t="s">
        <v>0</v>
      </c>
      <c r="B1" s="1"/>
      <c r="C1" s="1"/>
      <c r="D1" s="1"/>
      <c r="E1" s="1"/>
    </row>
    <row r="2" spans="1:4" ht="15">
      <c r="A2" s="16" t="s">
        <v>233</v>
      </c>
      <c r="B2" s="1"/>
      <c r="C2" s="1"/>
      <c r="D2" s="1"/>
    </row>
    <row r="3" spans="1:4" ht="15">
      <c r="A3" s="16"/>
      <c r="B3" s="1"/>
      <c r="C3" s="1"/>
      <c r="D3" s="1"/>
    </row>
    <row r="4" spans="1:9" ht="15">
      <c r="A4" s="130" t="s">
        <v>48</v>
      </c>
      <c r="B4" s="132"/>
      <c r="C4" s="132"/>
      <c r="D4" s="132"/>
      <c r="E4" s="132"/>
      <c r="F4" s="132"/>
      <c r="G4" s="132"/>
      <c r="H4" s="132"/>
      <c r="I4" s="132"/>
    </row>
    <row r="5" spans="1:9" ht="15">
      <c r="A5" s="130" t="s">
        <v>244</v>
      </c>
      <c r="B5" s="132"/>
      <c r="C5" s="132"/>
      <c r="D5" s="132"/>
      <c r="E5" s="132"/>
      <c r="F5" s="132"/>
      <c r="G5" s="132"/>
      <c r="H5" s="132"/>
      <c r="I5" s="132"/>
    </row>
    <row r="7" spans="1:4" ht="15">
      <c r="A7" s="11" t="s">
        <v>22</v>
      </c>
      <c r="B7" s="1" t="s">
        <v>49</v>
      </c>
      <c r="C7" s="1"/>
      <c r="D7" s="1"/>
    </row>
    <row r="8" ht="15">
      <c r="B8" s="2" t="s">
        <v>50</v>
      </c>
    </row>
    <row r="9" ht="15">
      <c r="B9" s="17" t="s">
        <v>199</v>
      </c>
    </row>
    <row r="10" ht="15">
      <c r="B10" s="2" t="s">
        <v>51</v>
      </c>
    </row>
    <row r="12" spans="1:4" ht="15">
      <c r="A12" s="11" t="s">
        <v>24</v>
      </c>
      <c r="B12" s="1" t="s">
        <v>52</v>
      </c>
      <c r="C12" s="1"/>
      <c r="D12" s="1"/>
    </row>
    <row r="13" ht="15">
      <c r="B13" s="2" t="s">
        <v>53</v>
      </c>
    </row>
    <row r="15" spans="1:4" ht="15">
      <c r="A15" s="11" t="s">
        <v>26</v>
      </c>
      <c r="B15" s="1" t="s">
        <v>54</v>
      </c>
      <c r="C15" s="1"/>
      <c r="D15" s="1"/>
    </row>
    <row r="16" ht="15">
      <c r="B16" s="2" t="s">
        <v>55</v>
      </c>
    </row>
    <row r="17" spans="1:3" ht="15">
      <c r="A17" s="3"/>
      <c r="B17" s="1"/>
      <c r="C17" s="1"/>
    </row>
    <row r="18" spans="1:3" ht="15">
      <c r="A18" s="11" t="s">
        <v>27</v>
      </c>
      <c r="B18" s="1" t="s">
        <v>56</v>
      </c>
      <c r="C18" s="1"/>
    </row>
    <row r="19" spans="1:3" ht="15">
      <c r="A19" s="3"/>
      <c r="B19" s="2" t="s">
        <v>57</v>
      </c>
      <c r="C19" s="1"/>
    </row>
    <row r="20" spans="1:6" ht="15">
      <c r="A20" s="3"/>
      <c r="C20" s="1"/>
      <c r="E20" s="3" t="s">
        <v>4</v>
      </c>
      <c r="F20" s="3" t="s">
        <v>58</v>
      </c>
    </row>
    <row r="21" spans="1:6" ht="15">
      <c r="A21" s="3"/>
      <c r="C21" s="1"/>
      <c r="E21" s="3" t="s">
        <v>6</v>
      </c>
      <c r="F21" s="3" t="s">
        <v>4</v>
      </c>
    </row>
    <row r="22" spans="1:6" ht="15">
      <c r="A22" s="3"/>
      <c r="C22" s="1"/>
      <c r="E22" s="3" t="s">
        <v>8</v>
      </c>
      <c r="F22" s="3" t="s">
        <v>59</v>
      </c>
    </row>
    <row r="23" spans="1:6" ht="15">
      <c r="A23" s="3"/>
      <c r="C23" s="1"/>
      <c r="E23" s="18" t="s">
        <v>235</v>
      </c>
      <c r="F23" s="18" t="s">
        <v>235</v>
      </c>
    </row>
    <row r="24" spans="1:6" ht="15">
      <c r="A24" s="3"/>
      <c r="C24" s="1"/>
      <c r="E24" s="3" t="s">
        <v>11</v>
      </c>
      <c r="F24" s="3" t="s">
        <v>11</v>
      </c>
    </row>
    <row r="25" spans="1:7" ht="15">
      <c r="A25" s="3"/>
      <c r="B25" s="2" t="s">
        <v>60</v>
      </c>
      <c r="C25" s="1"/>
      <c r="E25" s="68">
        <v>792</v>
      </c>
      <c r="F25" s="68">
        <v>-894</v>
      </c>
      <c r="G25" s="9"/>
    </row>
    <row r="26" spans="1:7" ht="15">
      <c r="A26" s="3"/>
      <c r="B26" s="2" t="s">
        <v>207</v>
      </c>
      <c r="C26" s="1"/>
      <c r="E26" s="68">
        <v>0</v>
      </c>
      <c r="F26" s="58">
        <v>0</v>
      </c>
      <c r="G26" s="9"/>
    </row>
    <row r="27" spans="1:7" ht="15">
      <c r="A27" s="3"/>
      <c r="B27" s="2" t="s">
        <v>14</v>
      </c>
      <c r="C27" s="1"/>
      <c r="E27" s="9"/>
      <c r="F27" s="9"/>
      <c r="G27" s="9"/>
    </row>
    <row r="28" spans="1:11" ht="15.75" thickBot="1">
      <c r="A28" s="3"/>
      <c r="C28" s="1"/>
      <c r="E28" s="13">
        <f>+E25+E26</f>
        <v>792</v>
      </c>
      <c r="F28" s="13">
        <f>+F25+F26</f>
        <v>-894</v>
      </c>
      <c r="G28" s="9"/>
      <c r="K28" s="9"/>
    </row>
    <row r="29" spans="1:7" ht="15.75" thickTop="1">
      <c r="A29" s="3"/>
      <c r="B29" s="2" t="s">
        <v>14</v>
      </c>
      <c r="C29" s="1"/>
      <c r="E29" s="9"/>
      <c r="F29" s="8"/>
      <c r="G29" s="9"/>
    </row>
    <row r="30" spans="1:5" ht="15">
      <c r="A30" s="11" t="s">
        <v>28</v>
      </c>
      <c r="B30" s="1" t="s">
        <v>61</v>
      </c>
      <c r="C30" s="1"/>
      <c r="D30" s="1"/>
      <c r="E30" s="1"/>
    </row>
    <row r="31" ht="15">
      <c r="B31" s="2" t="s">
        <v>62</v>
      </c>
    </row>
    <row r="32" ht="15">
      <c r="B32" s="17" t="s">
        <v>200</v>
      </c>
    </row>
    <row r="34" spans="1:6" ht="15">
      <c r="A34" s="11" t="s">
        <v>29</v>
      </c>
      <c r="B34" s="1" t="s">
        <v>63</v>
      </c>
      <c r="C34" s="1"/>
      <c r="D34" s="1"/>
      <c r="E34" s="1"/>
      <c r="F34" s="1"/>
    </row>
    <row r="35" ht="15">
      <c r="B35" s="2" t="s">
        <v>64</v>
      </c>
    </row>
    <row r="36" ht="15">
      <c r="B36" s="17" t="s">
        <v>200</v>
      </c>
    </row>
    <row r="38" spans="1:7" ht="15">
      <c r="A38" s="11" t="s">
        <v>31</v>
      </c>
      <c r="B38" s="1" t="s">
        <v>65</v>
      </c>
      <c r="C38" s="1"/>
      <c r="D38" s="1"/>
      <c r="E38" s="1"/>
      <c r="F38" s="1"/>
      <c r="G38" s="1"/>
    </row>
    <row r="39" ht="15">
      <c r="B39" s="2" t="s">
        <v>66</v>
      </c>
    </row>
    <row r="41" spans="1:6" ht="15">
      <c r="A41" s="11" t="s">
        <v>34</v>
      </c>
      <c r="B41" s="1" t="s">
        <v>67</v>
      </c>
      <c r="C41" s="1"/>
      <c r="D41" s="1"/>
      <c r="E41" s="1"/>
      <c r="F41" s="1"/>
    </row>
    <row r="42" spans="1:12" ht="15">
      <c r="A42" s="11"/>
      <c r="B42" s="95" t="s">
        <v>209</v>
      </c>
      <c r="C42" s="1"/>
      <c r="D42" s="1"/>
      <c r="E42" s="1"/>
      <c r="F42" s="1"/>
      <c r="L42" s="95"/>
    </row>
    <row r="43" spans="1:6" ht="15">
      <c r="A43" s="3"/>
      <c r="B43" s="2" t="s">
        <v>220</v>
      </c>
      <c r="C43" s="1"/>
      <c r="D43" s="1"/>
      <c r="E43" s="1"/>
      <c r="F43" s="1"/>
    </row>
    <row r="44" spans="1:6" ht="15">
      <c r="A44" s="3"/>
      <c r="B44" s="2" t="s">
        <v>221</v>
      </c>
      <c r="C44" s="1"/>
      <c r="D44" s="1"/>
      <c r="E44" s="1"/>
      <c r="F44" s="1"/>
    </row>
    <row r="45" spans="1:6" ht="15">
      <c r="A45" s="3"/>
      <c r="B45" s="2" t="s">
        <v>222</v>
      </c>
      <c r="C45" s="1"/>
      <c r="D45" s="1"/>
      <c r="E45" s="1"/>
      <c r="F45" s="1"/>
    </row>
    <row r="46" spans="1:6" ht="15">
      <c r="A46" s="3"/>
      <c r="B46" s="2" t="s">
        <v>223</v>
      </c>
      <c r="C46" s="1"/>
      <c r="D46" s="1"/>
      <c r="E46" s="1"/>
      <c r="F46" s="1"/>
    </row>
    <row r="47" spans="1:6" ht="15">
      <c r="A47" s="3"/>
      <c r="B47" s="2" t="s">
        <v>224</v>
      </c>
      <c r="C47" s="1"/>
      <c r="D47" s="1"/>
      <c r="E47" s="1"/>
      <c r="F47" s="1"/>
    </row>
    <row r="48" spans="1:6" ht="15">
      <c r="A48" s="3"/>
      <c r="B48" s="2" t="s">
        <v>225</v>
      </c>
      <c r="C48" s="1"/>
      <c r="D48" s="1"/>
      <c r="E48" s="1"/>
      <c r="F48" s="1"/>
    </row>
    <row r="49" spans="1:6" ht="15">
      <c r="A49" s="3"/>
      <c r="C49" s="1"/>
      <c r="D49" s="1"/>
      <c r="E49" s="1"/>
      <c r="F49" s="1"/>
    </row>
    <row r="50" spans="1:6" ht="15">
      <c r="A50" s="3"/>
      <c r="B50" s="2" t="s">
        <v>226</v>
      </c>
      <c r="C50" s="1"/>
      <c r="D50" s="1"/>
      <c r="E50" s="1"/>
      <c r="F50" s="1"/>
    </row>
    <row r="51" spans="1:6" ht="15">
      <c r="A51" s="3"/>
      <c r="B51" s="2" t="s">
        <v>227</v>
      </c>
      <c r="C51" s="1"/>
      <c r="D51" s="1"/>
      <c r="E51" s="1"/>
      <c r="F51" s="1"/>
    </row>
    <row r="52" spans="1:6" ht="15">
      <c r="A52" s="3"/>
      <c r="B52" s="19" t="s">
        <v>228</v>
      </c>
      <c r="C52" s="1"/>
      <c r="D52" s="1"/>
      <c r="E52" s="1"/>
      <c r="F52" s="1"/>
    </row>
    <row r="53" spans="1:6" ht="15">
      <c r="A53" s="3"/>
      <c r="B53" s="19"/>
      <c r="C53" s="1"/>
      <c r="D53" s="1"/>
      <c r="E53" s="1"/>
      <c r="F53" s="1"/>
    </row>
    <row r="54" spans="1:6" ht="15">
      <c r="A54" s="3"/>
      <c r="B54" s="2" t="s">
        <v>247</v>
      </c>
      <c r="C54" s="1"/>
      <c r="D54" s="1"/>
      <c r="E54" s="1"/>
      <c r="F54" s="1"/>
    </row>
    <row r="55" spans="1:6" ht="15">
      <c r="A55" s="3"/>
      <c r="B55" s="2" t="s">
        <v>249</v>
      </c>
      <c r="C55" s="1"/>
      <c r="D55" s="1"/>
      <c r="E55" s="1"/>
      <c r="F55" s="1"/>
    </row>
    <row r="56" spans="1:6" ht="15">
      <c r="A56" s="3"/>
      <c r="B56" s="2" t="s">
        <v>245</v>
      </c>
      <c r="C56" s="1"/>
      <c r="D56" s="1"/>
      <c r="E56" s="1"/>
      <c r="F56" s="1"/>
    </row>
    <row r="57" spans="1:6" ht="15">
      <c r="A57" s="3"/>
      <c r="B57" s="19" t="s">
        <v>246</v>
      </c>
      <c r="C57" s="1"/>
      <c r="D57" s="1"/>
      <c r="E57" s="1"/>
      <c r="F57" s="1"/>
    </row>
    <row r="58" spans="1:6" ht="15">
      <c r="A58" s="3"/>
      <c r="B58" s="100"/>
      <c r="C58" s="1"/>
      <c r="D58" s="1"/>
      <c r="E58" s="1"/>
      <c r="F58" s="1"/>
    </row>
    <row r="59" spans="1:6" ht="15">
      <c r="A59" s="3"/>
      <c r="B59" s="2" t="s">
        <v>248</v>
      </c>
      <c r="C59" s="1"/>
      <c r="D59" s="1"/>
      <c r="E59" s="1"/>
      <c r="F59" s="1"/>
    </row>
    <row r="60" spans="1:6" ht="15">
      <c r="A60" s="3"/>
      <c r="B60" s="2" t="s">
        <v>250</v>
      </c>
      <c r="C60" s="1"/>
      <c r="D60" s="1"/>
      <c r="E60" s="1"/>
      <c r="F60" s="1"/>
    </row>
    <row r="61" spans="1:6" ht="15">
      <c r="A61" s="3"/>
      <c r="B61" s="2" t="s">
        <v>251</v>
      </c>
      <c r="C61" s="1"/>
      <c r="D61" s="1"/>
      <c r="E61" s="1"/>
      <c r="F61" s="1"/>
    </row>
    <row r="62" spans="1:6" ht="15">
      <c r="A62" s="3"/>
      <c r="B62" s="19" t="s">
        <v>252</v>
      </c>
      <c r="C62" s="1"/>
      <c r="D62" s="1"/>
      <c r="E62" s="1"/>
      <c r="F62" s="1"/>
    </row>
    <row r="63" spans="1:6" ht="15">
      <c r="A63" s="3"/>
      <c r="B63" s="19"/>
      <c r="C63" s="1"/>
      <c r="D63" s="1"/>
      <c r="E63" s="1"/>
      <c r="F63" s="1"/>
    </row>
    <row r="64" spans="1:6" ht="15">
      <c r="A64" s="3"/>
      <c r="B64" s="2" t="s">
        <v>232</v>
      </c>
      <c r="C64" s="1"/>
      <c r="D64" s="1"/>
      <c r="E64" s="1"/>
      <c r="F64" s="1"/>
    </row>
    <row r="65" spans="1:6" ht="15">
      <c r="A65" s="3"/>
      <c r="B65" s="19"/>
      <c r="C65" s="1"/>
      <c r="D65" s="1"/>
      <c r="E65" s="1"/>
      <c r="F65" s="1"/>
    </row>
    <row r="66" spans="1:9" ht="15">
      <c r="A66" s="3"/>
      <c r="B66" s="98" t="s">
        <v>210</v>
      </c>
      <c r="C66" s="99"/>
      <c r="D66" s="99"/>
      <c r="E66" s="99"/>
      <c r="F66" s="99"/>
      <c r="G66" s="54"/>
      <c r="H66" s="54"/>
      <c r="I66" s="54"/>
    </row>
    <row r="67" spans="1:9" ht="15">
      <c r="A67" s="3"/>
      <c r="B67" s="54" t="s">
        <v>211</v>
      </c>
      <c r="C67" s="99"/>
      <c r="D67" s="99"/>
      <c r="E67" s="99"/>
      <c r="F67" s="99"/>
      <c r="G67" s="54"/>
      <c r="H67" s="54"/>
      <c r="I67" s="54"/>
    </row>
    <row r="68" spans="1:9" ht="15">
      <c r="A68" s="3"/>
      <c r="B68" s="54" t="s">
        <v>212</v>
      </c>
      <c r="C68" s="99"/>
      <c r="D68" s="99"/>
      <c r="E68" s="99"/>
      <c r="F68" s="99"/>
      <c r="G68" s="54"/>
      <c r="H68" s="54"/>
      <c r="I68" s="54"/>
    </row>
    <row r="69" spans="1:9" ht="15">
      <c r="A69" s="3"/>
      <c r="B69" s="54" t="s">
        <v>213</v>
      </c>
      <c r="C69" s="99"/>
      <c r="D69" s="99"/>
      <c r="E69" s="99"/>
      <c r="F69" s="99"/>
      <c r="G69" s="54"/>
      <c r="H69" s="54"/>
      <c r="I69" s="54"/>
    </row>
    <row r="70" spans="1:12" ht="15">
      <c r="A70" s="3"/>
      <c r="B70" s="54" t="s">
        <v>214</v>
      </c>
      <c r="C70" s="99"/>
      <c r="D70" s="99"/>
      <c r="E70" s="99"/>
      <c r="F70" s="99"/>
      <c r="G70" s="54"/>
      <c r="H70" s="54"/>
      <c r="I70" s="54"/>
      <c r="L70" s="19"/>
    </row>
    <row r="71" spans="1:9" ht="15">
      <c r="A71" s="3"/>
      <c r="B71" s="54" t="s">
        <v>215</v>
      </c>
      <c r="C71" s="99"/>
      <c r="D71" s="99"/>
      <c r="E71" s="99"/>
      <c r="F71" s="99"/>
      <c r="G71" s="54"/>
      <c r="H71" s="54"/>
      <c r="I71" s="54"/>
    </row>
    <row r="72" spans="1:9" ht="15">
      <c r="A72" s="3"/>
      <c r="B72" s="54" t="s">
        <v>216</v>
      </c>
      <c r="C72" s="99"/>
      <c r="D72" s="99"/>
      <c r="E72" s="99"/>
      <c r="F72" s="99"/>
      <c r="G72" s="54"/>
      <c r="H72" s="54"/>
      <c r="I72" s="54"/>
    </row>
    <row r="73" spans="1:9" ht="15">
      <c r="A73" s="3"/>
      <c r="B73" s="54" t="s">
        <v>217</v>
      </c>
      <c r="C73" s="99"/>
      <c r="D73" s="99"/>
      <c r="E73" s="99"/>
      <c r="F73" s="99"/>
      <c r="G73" s="54"/>
      <c r="H73" s="54"/>
      <c r="I73" s="54"/>
    </row>
    <row r="74" spans="1:9" ht="15">
      <c r="A74" s="3"/>
      <c r="B74" s="54" t="s">
        <v>218</v>
      </c>
      <c r="C74" s="99"/>
      <c r="D74" s="99"/>
      <c r="E74" s="99"/>
      <c r="F74" s="99"/>
      <c r="G74" s="54"/>
      <c r="H74" s="54"/>
      <c r="I74" s="54"/>
    </row>
    <row r="75" spans="1:11" ht="15">
      <c r="A75" s="3"/>
      <c r="B75" s="54"/>
      <c r="C75" s="99"/>
      <c r="D75" s="99"/>
      <c r="E75" s="99"/>
      <c r="F75" s="99"/>
      <c r="G75" s="54"/>
      <c r="H75" s="54"/>
      <c r="I75" s="54"/>
      <c r="K75" s="54"/>
    </row>
    <row r="76" spans="2:11" ht="15">
      <c r="B76" s="54" t="s">
        <v>219</v>
      </c>
      <c r="C76" s="99"/>
      <c r="D76" s="99"/>
      <c r="E76" s="99"/>
      <c r="F76" s="99"/>
      <c r="G76" s="54"/>
      <c r="H76" s="54"/>
      <c r="I76" s="54"/>
      <c r="K76" s="54"/>
    </row>
    <row r="77" spans="2:11" ht="15">
      <c r="B77" s="54" t="s">
        <v>230</v>
      </c>
      <c r="C77" s="99"/>
      <c r="D77" s="99"/>
      <c r="E77" s="99"/>
      <c r="F77" s="99"/>
      <c r="G77" s="54"/>
      <c r="H77" s="54"/>
      <c r="I77" s="54"/>
      <c r="K77" s="54"/>
    </row>
    <row r="79" spans="1:8" ht="15">
      <c r="A79" s="11" t="s">
        <v>37</v>
      </c>
      <c r="B79" s="1" t="s">
        <v>68</v>
      </c>
      <c r="C79" s="1"/>
      <c r="D79" s="1"/>
      <c r="E79" s="1"/>
      <c r="F79" s="1"/>
      <c r="G79" s="1"/>
      <c r="H79" s="1"/>
    </row>
    <row r="80" spans="1:2" ht="15">
      <c r="A80" s="3"/>
      <c r="B80" s="20" t="s">
        <v>69</v>
      </c>
    </row>
    <row r="81" spans="1:2" ht="15">
      <c r="A81" s="3"/>
      <c r="B81" s="20" t="s">
        <v>70</v>
      </c>
    </row>
    <row r="83" spans="1:5" ht="15">
      <c r="A83" s="11" t="s">
        <v>39</v>
      </c>
      <c r="B83" s="1" t="s">
        <v>71</v>
      </c>
      <c r="C83" s="1"/>
      <c r="D83" s="1"/>
      <c r="E83" s="1"/>
    </row>
    <row r="84" ht="15">
      <c r="B84" s="2" t="s">
        <v>72</v>
      </c>
    </row>
    <row r="86" spans="6:8" ht="15">
      <c r="F86" s="3">
        <v>2003</v>
      </c>
      <c r="H86" s="3">
        <v>2002</v>
      </c>
    </row>
    <row r="87" spans="2:8" ht="15">
      <c r="B87" s="2" t="s">
        <v>14</v>
      </c>
      <c r="D87" s="1"/>
      <c r="F87" s="3" t="s">
        <v>11</v>
      </c>
      <c r="H87" s="3" t="s">
        <v>11</v>
      </c>
    </row>
    <row r="88" spans="2:8" ht="15">
      <c r="B88" s="2" t="s">
        <v>73</v>
      </c>
      <c r="F88" s="68">
        <f>46504-3000</f>
        <v>43504</v>
      </c>
      <c r="G88" s="54"/>
      <c r="H88" s="58">
        <f>53791-5600</f>
        <v>48191</v>
      </c>
    </row>
    <row r="89" spans="2:8" ht="15">
      <c r="B89" s="2" t="s">
        <v>74</v>
      </c>
      <c r="F89" s="68">
        <v>3000</v>
      </c>
      <c r="G89" s="54"/>
      <c r="H89" s="58">
        <v>5600</v>
      </c>
    </row>
    <row r="90" spans="6:8" ht="15">
      <c r="F90" s="68"/>
      <c r="G90" s="54"/>
      <c r="H90" s="58"/>
    </row>
    <row r="91" spans="2:8" ht="15">
      <c r="B91" s="2" t="s">
        <v>75</v>
      </c>
      <c r="F91" s="68">
        <v>28372</v>
      </c>
      <c r="G91" s="54"/>
      <c r="H91" s="58">
        <v>28372</v>
      </c>
    </row>
    <row r="92" spans="2:8" ht="15">
      <c r="B92" s="2" t="s">
        <v>74</v>
      </c>
      <c r="F92" s="68">
        <v>0</v>
      </c>
      <c r="H92" s="9">
        <v>0</v>
      </c>
    </row>
    <row r="93" spans="6:8" ht="15.75" thickBot="1">
      <c r="F93" s="96">
        <f>SUM(F88:F92)</f>
        <v>74876</v>
      </c>
      <c r="H93" s="14">
        <f>SUM(H88:H92)</f>
        <v>82163</v>
      </c>
    </row>
    <row r="94" spans="6:9" ht="15">
      <c r="F94" s="9" t="s">
        <v>14</v>
      </c>
      <c r="G94" s="9"/>
      <c r="H94" s="9"/>
      <c r="I94" s="9"/>
    </row>
    <row r="95" spans="1:6" ht="15">
      <c r="A95" s="11" t="s">
        <v>43</v>
      </c>
      <c r="B95" s="1" t="s">
        <v>76</v>
      </c>
      <c r="C95" s="1"/>
      <c r="D95" s="1"/>
      <c r="E95" s="1"/>
      <c r="F95" s="52"/>
    </row>
    <row r="96" ht="15">
      <c r="B96" s="2" t="s">
        <v>77</v>
      </c>
    </row>
    <row r="97" spans="6:8" ht="15">
      <c r="F97" s="11" t="s">
        <v>202</v>
      </c>
      <c r="H97" s="11" t="s">
        <v>121</v>
      </c>
    </row>
    <row r="98" spans="6:8" ht="15">
      <c r="F98" s="3" t="s">
        <v>11</v>
      </c>
      <c r="H98" s="3" t="s">
        <v>11</v>
      </c>
    </row>
    <row r="99" ht="15">
      <c r="B99" s="2" t="s">
        <v>78</v>
      </c>
    </row>
    <row r="100" spans="2:8" ht="15.75" thickBot="1">
      <c r="B100" s="2" t="s">
        <v>79</v>
      </c>
      <c r="F100" s="21">
        <v>10000</v>
      </c>
      <c r="H100" s="21">
        <v>10000</v>
      </c>
    </row>
    <row r="103" spans="1:7" ht="15">
      <c r="A103" s="3"/>
      <c r="B103" s="1"/>
      <c r="C103" s="1"/>
      <c r="D103" s="1"/>
      <c r="E103" s="1"/>
      <c r="F103" s="1"/>
      <c r="G103" s="1"/>
    </row>
    <row r="104" spans="1:7" ht="15">
      <c r="A104" s="11" t="s">
        <v>44</v>
      </c>
      <c r="B104" s="1" t="s">
        <v>80</v>
      </c>
      <c r="C104" s="1"/>
      <c r="D104" s="1"/>
      <c r="E104" s="1"/>
      <c r="F104" s="1"/>
      <c r="G104" s="1"/>
    </row>
    <row r="105" ht="15">
      <c r="B105" s="2" t="s">
        <v>81</v>
      </c>
    </row>
    <row r="106" ht="15">
      <c r="B106" s="17" t="s">
        <v>201</v>
      </c>
    </row>
    <row r="108" spans="1:6" ht="15">
      <c r="A108" s="11" t="s">
        <v>45</v>
      </c>
      <c r="B108" s="1" t="s">
        <v>82</v>
      </c>
      <c r="C108" s="1"/>
      <c r="D108" s="1"/>
      <c r="E108" s="1"/>
      <c r="F108" s="1"/>
    </row>
    <row r="109" ht="15">
      <c r="B109" s="2" t="s">
        <v>83</v>
      </c>
    </row>
    <row r="123" spans="1:4" ht="15">
      <c r="A123" s="11" t="s">
        <v>46</v>
      </c>
      <c r="B123" s="1" t="s">
        <v>84</v>
      </c>
      <c r="C123" s="1"/>
      <c r="D123" s="1"/>
    </row>
    <row r="124" ht="15">
      <c r="B124" s="2" t="s">
        <v>85</v>
      </c>
    </row>
    <row r="126" ht="15">
      <c r="B126" s="53" t="s">
        <v>256</v>
      </c>
    </row>
    <row r="127" ht="15">
      <c r="B127" s="2" t="s">
        <v>14</v>
      </c>
    </row>
    <row r="128" spans="2:10" ht="15">
      <c r="B128" s="1"/>
      <c r="C128" s="1"/>
      <c r="D128" s="3"/>
      <c r="E128" s="3" t="s">
        <v>86</v>
      </c>
      <c r="F128" s="3"/>
      <c r="H128" s="3"/>
      <c r="I128" s="1"/>
      <c r="J128" s="1"/>
    </row>
    <row r="129" spans="2:10" ht="15">
      <c r="B129" s="1"/>
      <c r="C129" s="1"/>
      <c r="D129" s="1"/>
      <c r="E129" s="3" t="s">
        <v>87</v>
      </c>
      <c r="F129" s="3" t="s">
        <v>88</v>
      </c>
      <c r="H129" s="3"/>
      <c r="J129" s="1"/>
    </row>
    <row r="130" spans="2:10" ht="15">
      <c r="B130" s="1" t="s">
        <v>89</v>
      </c>
      <c r="C130" s="1"/>
      <c r="D130" s="3" t="s">
        <v>90</v>
      </c>
      <c r="E130" s="3" t="s">
        <v>91</v>
      </c>
      <c r="F130" s="3" t="s">
        <v>92</v>
      </c>
      <c r="H130" s="3"/>
      <c r="J130" s="1"/>
    </row>
    <row r="131" spans="4:8" ht="15">
      <c r="D131" s="7" t="s">
        <v>11</v>
      </c>
      <c r="E131" s="7" t="s">
        <v>11</v>
      </c>
      <c r="F131" s="7" t="s">
        <v>11</v>
      </c>
      <c r="H131" s="9"/>
    </row>
    <row r="132" spans="4:8" ht="15">
      <c r="D132" s="7"/>
      <c r="E132" s="7"/>
      <c r="F132" s="7"/>
      <c r="H132" s="9"/>
    </row>
    <row r="133" spans="2:10" ht="18" customHeight="1">
      <c r="B133" s="1" t="s">
        <v>93</v>
      </c>
      <c r="C133" s="1"/>
      <c r="D133" s="68">
        <v>51425</v>
      </c>
      <c r="E133" s="68">
        <f>5173+250</f>
        <v>5423</v>
      </c>
      <c r="F133" s="61">
        <f>143797+1700+250-1692</f>
        <v>144055</v>
      </c>
      <c r="H133" s="9"/>
      <c r="J133" s="9"/>
    </row>
    <row r="134" spans="2:10" ht="18.75" customHeight="1">
      <c r="B134" s="1" t="s">
        <v>94</v>
      </c>
      <c r="C134" s="1"/>
      <c r="D134" s="68">
        <v>1982</v>
      </c>
      <c r="E134" s="68">
        <v>274</v>
      </c>
      <c r="F134" s="61">
        <v>914</v>
      </c>
      <c r="H134" s="9"/>
      <c r="J134" s="9"/>
    </row>
    <row r="135" spans="2:10" ht="17.25" customHeight="1">
      <c r="B135" s="1" t="s">
        <v>95</v>
      </c>
      <c r="C135" s="1"/>
      <c r="D135" s="68">
        <v>1887</v>
      </c>
      <c r="E135" s="101">
        <v>412</v>
      </c>
      <c r="F135" s="102">
        <v>38192</v>
      </c>
      <c r="H135" s="8"/>
      <c r="J135" s="9"/>
    </row>
    <row r="136" spans="2:10" ht="21.75" customHeight="1" thickBot="1">
      <c r="B136" s="1"/>
      <c r="C136" s="1"/>
      <c r="D136" s="59">
        <f>SUM(D133:D135)</f>
        <v>55294</v>
      </c>
      <c r="E136" s="59">
        <f>SUM(E133:E135)</f>
        <v>6109</v>
      </c>
      <c r="F136" s="59">
        <f>SUM(F133:F135)</f>
        <v>183161</v>
      </c>
      <c r="H136" s="8"/>
      <c r="J136" s="9"/>
    </row>
    <row r="138" ht="15">
      <c r="B138" s="2" t="s">
        <v>96</v>
      </c>
    </row>
    <row r="139" ht="15">
      <c r="B139" s="2" t="s">
        <v>97</v>
      </c>
    </row>
    <row r="141" spans="1:2" ht="15">
      <c r="A141" s="97" t="s">
        <v>47</v>
      </c>
      <c r="B141" s="1" t="s">
        <v>98</v>
      </c>
    </row>
    <row r="142" spans="2:9" ht="15">
      <c r="B142" s="54" t="s">
        <v>253</v>
      </c>
      <c r="C142" s="54"/>
      <c r="D142" s="54"/>
      <c r="E142" s="54"/>
      <c r="F142" s="54"/>
      <c r="G142" s="54"/>
      <c r="H142" s="54"/>
      <c r="I142" s="54"/>
    </row>
    <row r="143" spans="2:9" ht="15">
      <c r="B143" s="54" t="s">
        <v>257</v>
      </c>
      <c r="C143" s="54"/>
      <c r="D143" s="54"/>
      <c r="E143" s="54"/>
      <c r="F143" s="54"/>
      <c r="G143" s="54"/>
      <c r="H143" s="54"/>
      <c r="I143" s="54"/>
    </row>
    <row r="144" spans="2:11" ht="15">
      <c r="B144" s="54" t="s">
        <v>254</v>
      </c>
      <c r="C144" s="54"/>
      <c r="D144" s="54"/>
      <c r="E144" s="54"/>
      <c r="F144" s="54"/>
      <c r="G144" s="54"/>
      <c r="H144" s="54"/>
      <c r="I144" s="54"/>
      <c r="K144" s="60" t="s">
        <v>188</v>
      </c>
    </row>
    <row r="145" spans="2:11" ht="15">
      <c r="B145" s="103" t="s">
        <v>255</v>
      </c>
      <c r="C145" s="54"/>
      <c r="D145" s="54"/>
      <c r="E145" s="54"/>
      <c r="F145" s="54"/>
      <c r="G145" s="54"/>
      <c r="H145" s="54"/>
      <c r="I145" s="54"/>
      <c r="J145" s="54"/>
      <c r="K145" s="60"/>
    </row>
    <row r="147" spans="1:2" ht="15">
      <c r="A147" s="97" t="s">
        <v>99</v>
      </c>
      <c r="B147" s="1" t="s">
        <v>100</v>
      </c>
    </row>
    <row r="148" spans="1:9" ht="15">
      <c r="A148" s="3"/>
      <c r="B148" s="2" t="s">
        <v>261</v>
      </c>
      <c r="C148" s="54"/>
      <c r="D148" s="54"/>
      <c r="E148" s="54"/>
      <c r="F148" s="54"/>
      <c r="G148" s="54"/>
      <c r="H148" s="54"/>
      <c r="I148" s="54"/>
    </row>
    <row r="149" spans="1:9" ht="15">
      <c r="A149" s="3"/>
      <c r="B149" s="54" t="s">
        <v>262</v>
      </c>
      <c r="C149" s="54"/>
      <c r="D149" s="54"/>
      <c r="E149" s="54"/>
      <c r="F149" s="54"/>
      <c r="G149" s="54"/>
      <c r="H149" s="54"/>
      <c r="I149" s="54"/>
    </row>
    <row r="150" spans="1:11" ht="15">
      <c r="A150" s="3"/>
      <c r="B150" s="54" t="s">
        <v>263</v>
      </c>
      <c r="C150" s="54"/>
      <c r="D150" s="54"/>
      <c r="E150" s="54"/>
      <c r="F150" s="54"/>
      <c r="G150" s="54"/>
      <c r="H150" s="54"/>
      <c r="I150" s="54"/>
      <c r="K150" s="60" t="s">
        <v>188</v>
      </c>
    </row>
    <row r="151" spans="1:11" ht="15">
      <c r="A151" s="3"/>
      <c r="B151" s="54" t="s">
        <v>231</v>
      </c>
      <c r="C151" s="54"/>
      <c r="D151" s="54"/>
      <c r="E151" s="54"/>
      <c r="F151" s="54"/>
      <c r="G151" s="54"/>
      <c r="H151" s="54"/>
      <c r="I151" s="54"/>
      <c r="K151" s="60"/>
    </row>
    <row r="152" spans="1:9" ht="15">
      <c r="A152" s="3"/>
      <c r="C152" s="54"/>
      <c r="D152" s="54"/>
      <c r="E152" s="54"/>
      <c r="F152" s="54"/>
      <c r="G152" s="54"/>
      <c r="H152" s="54"/>
      <c r="I152" s="54"/>
    </row>
    <row r="153" spans="1:5" ht="15">
      <c r="A153" s="11" t="s">
        <v>101</v>
      </c>
      <c r="B153" s="1" t="s">
        <v>102</v>
      </c>
      <c r="C153" s="1"/>
      <c r="D153" s="1"/>
      <c r="E153" s="1"/>
    </row>
    <row r="154" ht="15">
      <c r="B154" s="2" t="s">
        <v>103</v>
      </c>
    </row>
    <row r="155" ht="15">
      <c r="B155" s="2" t="s">
        <v>104</v>
      </c>
    </row>
    <row r="157" spans="1:2" ht="15">
      <c r="A157" s="11" t="s">
        <v>105</v>
      </c>
      <c r="B157" s="1" t="s">
        <v>106</v>
      </c>
    </row>
    <row r="158" spans="1:2" ht="15">
      <c r="A158" s="2"/>
      <c r="B158" s="2" t="s">
        <v>260</v>
      </c>
    </row>
    <row r="159" spans="1:2" ht="15">
      <c r="A159" s="2"/>
      <c r="B159" s="2" t="s">
        <v>259</v>
      </c>
    </row>
    <row r="160" ht="15">
      <c r="A160" s="2"/>
    </row>
    <row r="161" spans="1:5" ht="15">
      <c r="A161" s="11" t="s">
        <v>107</v>
      </c>
      <c r="B161" s="1" t="s">
        <v>108</v>
      </c>
      <c r="C161" s="1"/>
      <c r="D161" s="1"/>
      <c r="E161" s="1"/>
    </row>
    <row r="162" ht="15">
      <c r="B162" s="2" t="s">
        <v>193</v>
      </c>
    </row>
    <row r="163" ht="15">
      <c r="B163" s="2" t="s">
        <v>14</v>
      </c>
    </row>
    <row r="164" spans="1:7" ht="15">
      <c r="A164" s="11" t="s">
        <v>109</v>
      </c>
      <c r="B164" s="1" t="s">
        <v>110</v>
      </c>
      <c r="C164" s="1"/>
      <c r="D164" s="1"/>
      <c r="E164" s="1"/>
      <c r="F164" s="1"/>
      <c r="G164" s="1"/>
    </row>
    <row r="165" ht="15.75" customHeight="1">
      <c r="B165" s="2" t="s">
        <v>111</v>
      </c>
    </row>
    <row r="167" spans="1:3" ht="15">
      <c r="A167" s="11" t="s">
        <v>112</v>
      </c>
      <c r="B167" s="1" t="s">
        <v>113</v>
      </c>
      <c r="C167" s="1"/>
    </row>
    <row r="168" spans="1:3" ht="15">
      <c r="A168" s="3"/>
      <c r="B168" s="2" t="s">
        <v>114</v>
      </c>
      <c r="C168" s="1"/>
    </row>
    <row r="170" spans="1:4" ht="15">
      <c r="A170" s="16" t="s">
        <v>115</v>
      </c>
      <c r="B170" s="1"/>
      <c r="C170" s="1"/>
      <c r="D170" s="1"/>
    </row>
    <row r="171" spans="1:4" ht="15">
      <c r="A171" s="16" t="s">
        <v>116</v>
      </c>
      <c r="B171" s="1"/>
      <c r="C171" s="1"/>
      <c r="D171" s="1"/>
    </row>
    <row r="172" spans="1:4" ht="15">
      <c r="A172" s="3"/>
      <c r="B172" s="1"/>
      <c r="C172" s="1"/>
      <c r="D172" s="1"/>
    </row>
    <row r="173" spans="1:4" ht="15">
      <c r="A173" s="3"/>
      <c r="B173" s="1"/>
      <c r="C173" s="1"/>
      <c r="D173" s="1"/>
    </row>
    <row r="174" spans="1:4" ht="15">
      <c r="A174" s="16" t="s">
        <v>117</v>
      </c>
      <c r="B174" s="1"/>
      <c r="C174" s="1"/>
      <c r="D174" s="1"/>
    </row>
    <row r="175" spans="1:4" ht="15">
      <c r="A175" s="16" t="s">
        <v>118</v>
      </c>
      <c r="B175" s="1"/>
      <c r="C175" s="1"/>
      <c r="D175" s="1"/>
    </row>
    <row r="176" spans="1:4" ht="15">
      <c r="A176" s="16" t="s">
        <v>119</v>
      </c>
      <c r="B176" s="1"/>
      <c r="C176" s="1"/>
      <c r="D176" s="1"/>
    </row>
    <row r="177" spans="1:4" ht="15">
      <c r="A177" s="16"/>
      <c r="B177" s="1"/>
      <c r="C177" s="1"/>
      <c r="D177" s="1"/>
    </row>
    <row r="178" ht="15">
      <c r="A178" s="16" t="s">
        <v>120</v>
      </c>
    </row>
    <row r="179" spans="1:2" ht="15">
      <c r="A179" s="93" t="s">
        <v>264</v>
      </c>
      <c r="B179" s="54"/>
    </row>
    <row r="187" ht="15">
      <c r="A187" s="2"/>
    </row>
  </sheetData>
  <mergeCells count="2">
    <mergeCell ref="A4:I4"/>
    <mergeCell ref="A5:I5"/>
  </mergeCells>
  <printOptions/>
  <pageMargins left="0.984251968503937" right="0.2362204724409449" top="0.5118110236220472" bottom="0.5118110236220472" header="0.5118110236220472" footer="0.5118110236220472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6"/>
  <sheetViews>
    <sheetView zoomScale="75" zoomScaleNormal="75" workbookViewId="0" topLeftCell="A1">
      <pane xSplit="1" ySplit="11" topLeftCell="B12" activePane="bottomRight" state="split"/>
      <selection pane="topLeft" activeCell="A1" sqref="A1"/>
      <selection pane="topRight" activeCell="B1" sqref="B1"/>
      <selection pane="bottomLeft" activeCell="A10" sqref="A10"/>
      <selection pane="bottomRight" activeCell="A12" sqref="A12"/>
      <selection pane="topLeft" activeCell="A1" sqref="A1"/>
    </sheetView>
  </sheetViews>
  <sheetFormatPr defaultColWidth="9.140625" defaultRowHeight="12.75"/>
  <cols>
    <col min="1" max="1" width="28.7109375" style="51" customWidth="1"/>
    <col min="2" max="2" width="13.140625" style="51" bestFit="1" customWidth="1"/>
    <col min="3" max="3" width="1.7109375" style="51" customWidth="1"/>
    <col min="4" max="4" width="12.7109375" style="51" bestFit="1" customWidth="1"/>
    <col min="5" max="5" width="1.7109375" style="51" customWidth="1"/>
    <col min="6" max="6" width="11.57421875" style="51" bestFit="1" customWidth="1"/>
    <col min="7" max="7" width="6.7109375" style="51" customWidth="1"/>
    <col min="8" max="8" width="13.140625" style="51" bestFit="1" customWidth="1"/>
    <col min="9" max="9" width="1.7109375" style="51" customWidth="1"/>
    <col min="10" max="10" width="13.140625" style="51" bestFit="1" customWidth="1"/>
    <col min="11" max="11" width="1.7109375" style="51" customWidth="1"/>
    <col min="12" max="12" width="11.57421875" style="51" bestFit="1" customWidth="1"/>
    <col min="13" max="13" width="2.00390625" style="51" hidden="1" customWidth="1"/>
    <col min="14" max="14" width="12.7109375" style="51" hidden="1" customWidth="1"/>
    <col min="15" max="15" width="1.7109375" style="51" hidden="1" customWidth="1"/>
    <col min="16" max="16" width="12.7109375" style="51" hidden="1" customWidth="1"/>
    <col min="17" max="17" width="1.7109375" style="51" hidden="1" customWidth="1"/>
    <col min="18" max="18" width="12.7109375" style="51" hidden="1" customWidth="1"/>
    <col min="19" max="19" width="13.140625" style="51" hidden="1" customWidth="1"/>
    <col min="20" max="20" width="15.57421875" style="51" hidden="1" customWidth="1"/>
    <col min="21" max="21" width="1.8515625" style="51" hidden="1" customWidth="1"/>
    <col min="22" max="22" width="12.7109375" style="51" hidden="1" customWidth="1"/>
    <col min="23" max="23" width="2.421875" style="51" hidden="1" customWidth="1"/>
    <col min="24" max="24" width="12.7109375" style="51" hidden="1" customWidth="1"/>
    <col min="25" max="25" width="2.57421875" style="51" hidden="1" customWidth="1"/>
    <col min="26" max="26" width="12.7109375" style="51" hidden="1" customWidth="1"/>
    <col min="27" max="27" width="1.57421875" style="51" hidden="1" customWidth="1"/>
    <col min="28" max="28" width="12.7109375" style="51" hidden="1" customWidth="1"/>
    <col min="29" max="29" width="1.7109375" style="51" hidden="1" customWidth="1"/>
    <col min="30" max="30" width="12.7109375" style="51" hidden="1" customWidth="1"/>
    <col min="31" max="31" width="6.7109375" style="51" customWidth="1"/>
    <col min="32" max="32" width="13.140625" style="51" bestFit="1" customWidth="1"/>
    <col min="33" max="33" width="1.7109375" style="51" customWidth="1"/>
    <col min="34" max="34" width="13.140625" style="51" bestFit="1" customWidth="1"/>
    <col min="35" max="35" width="1.7109375" style="51" customWidth="1"/>
    <col min="36" max="36" width="11.57421875" style="51" bestFit="1" customWidth="1"/>
    <col min="37" max="37" width="6.7109375" style="51" customWidth="1"/>
    <col min="38" max="38" width="13.140625" style="51" bestFit="1" customWidth="1"/>
    <col min="39" max="39" width="2.28125" style="51" customWidth="1"/>
    <col min="40" max="40" width="14.28125" style="51" bestFit="1" customWidth="1"/>
    <col min="41" max="41" width="1.8515625" style="51" customWidth="1"/>
    <col min="42" max="42" width="14.8515625" style="51" bestFit="1" customWidth="1"/>
    <col min="43" max="44" width="12.7109375" style="51" customWidth="1"/>
    <col min="45" max="45" width="4.7109375" style="51" customWidth="1"/>
    <col min="46" max="46" width="12.7109375" style="51" customWidth="1"/>
    <col min="47" max="47" width="4.7109375" style="51" customWidth="1"/>
    <col min="48" max="48" width="12.7109375" style="51" customWidth="1"/>
    <col min="49" max="51" width="9.140625" style="51" customWidth="1"/>
    <col min="52" max="16384" width="9.140625" style="2" customWidth="1"/>
  </cols>
  <sheetData>
    <row r="1" spans="1:6" ht="15">
      <c r="A1" s="108"/>
      <c r="B1" s="108"/>
      <c r="C1" s="108"/>
      <c r="D1" s="108"/>
      <c r="E1" s="108"/>
      <c r="F1" s="108"/>
    </row>
    <row r="2" spans="1:6" ht="15">
      <c r="A2" s="109"/>
      <c r="B2" s="108"/>
      <c r="C2" s="108"/>
      <c r="D2" s="108"/>
      <c r="E2" s="108"/>
      <c r="F2" s="108"/>
    </row>
    <row r="3" ht="15">
      <c r="A3" s="108"/>
    </row>
    <row r="5" ht="19.5" customHeight="1">
      <c r="A5" s="110"/>
    </row>
    <row r="6" spans="1:46" ht="19.5" customHeight="1">
      <c r="A6" s="110"/>
      <c r="D6" s="45"/>
      <c r="J6" s="45"/>
      <c r="AH6" s="45"/>
      <c r="AN6" s="45"/>
      <c r="AT6" s="45"/>
    </row>
    <row r="7" ht="19.5" customHeight="1">
      <c r="A7" s="110"/>
    </row>
    <row r="8" spans="2:167" ht="14.25" customHeight="1">
      <c r="B8" s="22"/>
      <c r="C8" s="22"/>
      <c r="D8" s="22"/>
      <c r="E8" s="22"/>
      <c r="F8" s="22"/>
      <c r="H8" s="22"/>
      <c r="I8" s="22"/>
      <c r="J8" s="22"/>
      <c r="K8" s="22"/>
      <c r="L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Z8" s="22"/>
      <c r="AA8" s="22"/>
      <c r="AB8" s="22"/>
      <c r="AC8" s="22"/>
      <c r="AD8" s="22"/>
      <c r="AF8" s="22"/>
      <c r="AG8" s="22"/>
      <c r="AH8" s="22"/>
      <c r="AI8" s="22"/>
      <c r="AJ8" s="22"/>
      <c r="AK8" s="22"/>
      <c r="AL8" s="111"/>
      <c r="AM8" s="22"/>
      <c r="AN8" s="22"/>
      <c r="AO8" s="22"/>
      <c r="AP8" s="22"/>
      <c r="AR8" s="22"/>
      <c r="AS8" s="22"/>
      <c r="AT8" s="22"/>
      <c r="AU8" s="22"/>
      <c r="AV8" s="22"/>
      <c r="AW8" s="112"/>
      <c r="AX8" s="112"/>
      <c r="AY8" s="112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</row>
    <row r="9" spans="2:167" ht="12.75" customHeight="1">
      <c r="B9" s="22"/>
      <c r="C9" s="22"/>
      <c r="D9" s="22"/>
      <c r="E9" s="22"/>
      <c r="F9" s="23"/>
      <c r="H9" s="22"/>
      <c r="I9" s="22"/>
      <c r="J9" s="22"/>
      <c r="K9" s="22"/>
      <c r="L9" s="23"/>
      <c r="N9" s="22"/>
      <c r="O9" s="22"/>
      <c r="P9" s="22"/>
      <c r="Q9" s="22"/>
      <c r="R9" s="23"/>
      <c r="S9" s="23"/>
      <c r="T9" s="22"/>
      <c r="U9" s="22"/>
      <c r="V9" s="22"/>
      <c r="W9" s="22"/>
      <c r="X9" s="23"/>
      <c r="Z9" s="22"/>
      <c r="AA9" s="22"/>
      <c r="AB9" s="22"/>
      <c r="AC9" s="22"/>
      <c r="AD9" s="23"/>
      <c r="AF9" s="111"/>
      <c r="AG9" s="22"/>
      <c r="AH9" s="22"/>
      <c r="AI9" s="22"/>
      <c r="AJ9" s="23"/>
      <c r="AK9" s="23"/>
      <c r="AL9" s="111"/>
      <c r="AM9" s="22"/>
      <c r="AN9" s="22"/>
      <c r="AO9" s="22"/>
      <c r="AP9" s="23"/>
      <c r="AR9" s="22"/>
      <c r="AS9" s="22"/>
      <c r="AT9" s="22"/>
      <c r="AU9" s="22"/>
      <c r="AV9" s="23"/>
      <c r="AW9" s="112"/>
      <c r="AX9" s="112"/>
      <c r="AY9" s="112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</row>
    <row r="10" spans="2:167" ht="12.75" customHeight="1">
      <c r="B10" s="22"/>
      <c r="C10" s="22"/>
      <c r="D10" s="22"/>
      <c r="E10" s="22"/>
      <c r="F10" s="23"/>
      <c r="H10" s="22"/>
      <c r="I10" s="22"/>
      <c r="J10" s="22"/>
      <c r="K10" s="22"/>
      <c r="L10" s="23"/>
      <c r="N10" s="22"/>
      <c r="O10" s="22"/>
      <c r="P10" s="22"/>
      <c r="Q10" s="22"/>
      <c r="R10" s="23"/>
      <c r="S10" s="23"/>
      <c r="T10" s="22"/>
      <c r="U10" s="22"/>
      <c r="V10" s="22"/>
      <c r="W10" s="22"/>
      <c r="X10" s="23"/>
      <c r="Z10" s="22"/>
      <c r="AA10" s="22"/>
      <c r="AB10" s="22"/>
      <c r="AC10" s="22"/>
      <c r="AD10" s="23"/>
      <c r="AF10" s="22"/>
      <c r="AG10" s="22"/>
      <c r="AH10" s="22"/>
      <c r="AI10" s="22"/>
      <c r="AJ10" s="23"/>
      <c r="AK10" s="23"/>
      <c r="AL10" s="111"/>
      <c r="AM10" s="22"/>
      <c r="AN10" s="22"/>
      <c r="AO10" s="22"/>
      <c r="AP10" s="23"/>
      <c r="AR10" s="22"/>
      <c r="AS10" s="22"/>
      <c r="AT10" s="22"/>
      <c r="AU10" s="22"/>
      <c r="AV10" s="23"/>
      <c r="AW10" s="112"/>
      <c r="AX10" s="112"/>
      <c r="AY10" s="112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</row>
    <row r="11" spans="49:167" ht="15">
      <c r="AW11" s="112"/>
      <c r="AX11" s="112"/>
      <c r="AY11" s="112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</row>
    <row r="12" spans="2:167" ht="15">
      <c r="B12" s="8"/>
      <c r="C12" s="8"/>
      <c r="D12" s="8"/>
      <c r="E12" s="8"/>
      <c r="F12" s="113"/>
      <c r="H12" s="114"/>
      <c r="I12" s="114"/>
      <c r="J12" s="114"/>
      <c r="K12" s="114"/>
      <c r="L12" s="113"/>
      <c r="N12" s="115"/>
      <c r="O12" s="114"/>
      <c r="P12" s="115"/>
      <c r="R12" s="113"/>
      <c r="S12" s="116"/>
      <c r="T12" s="116"/>
      <c r="U12" s="116"/>
      <c r="V12" s="116"/>
      <c r="W12" s="113"/>
      <c r="X12" s="113"/>
      <c r="Z12" s="8"/>
      <c r="AA12" s="8"/>
      <c r="AB12" s="8"/>
      <c r="AD12" s="113"/>
      <c r="AF12" s="117"/>
      <c r="AG12" s="118"/>
      <c r="AH12" s="117"/>
      <c r="AJ12" s="113"/>
      <c r="AK12" s="116"/>
      <c r="AL12" s="119"/>
      <c r="AM12" s="116"/>
      <c r="AN12" s="116"/>
      <c r="AO12" s="113"/>
      <c r="AP12" s="113"/>
      <c r="AR12" s="8"/>
      <c r="AS12" s="8"/>
      <c r="AT12" s="8"/>
      <c r="AV12" s="113"/>
      <c r="AW12" s="112"/>
      <c r="AX12" s="112"/>
      <c r="AY12" s="1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</row>
    <row r="13" spans="2:167" ht="15">
      <c r="B13" s="8"/>
      <c r="C13" s="8"/>
      <c r="D13" s="8"/>
      <c r="E13" s="8"/>
      <c r="F13" s="8"/>
      <c r="H13" s="114"/>
      <c r="I13" s="114"/>
      <c r="J13" s="114"/>
      <c r="K13" s="114"/>
      <c r="L13" s="8"/>
      <c r="N13" s="115"/>
      <c r="O13" s="114"/>
      <c r="P13" s="115"/>
      <c r="R13" s="8"/>
      <c r="S13" s="116"/>
      <c r="T13" s="116"/>
      <c r="U13" s="116"/>
      <c r="V13" s="116"/>
      <c r="W13" s="8"/>
      <c r="X13" s="8"/>
      <c r="Z13" s="8"/>
      <c r="AA13" s="8"/>
      <c r="AB13" s="8"/>
      <c r="AD13" s="8"/>
      <c r="AF13" s="117"/>
      <c r="AG13" s="118"/>
      <c r="AH13" s="117"/>
      <c r="AJ13" s="8"/>
      <c r="AK13" s="116"/>
      <c r="AL13" s="116"/>
      <c r="AM13" s="116"/>
      <c r="AN13" s="116"/>
      <c r="AO13" s="8"/>
      <c r="AP13" s="8"/>
      <c r="AR13" s="8"/>
      <c r="AS13" s="8"/>
      <c r="AT13" s="8"/>
      <c r="AV13" s="8"/>
      <c r="AW13" s="112"/>
      <c r="AX13" s="112"/>
      <c r="AY13" s="112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</row>
    <row r="14" spans="2:167" ht="15">
      <c r="B14" s="8"/>
      <c r="C14" s="8"/>
      <c r="D14" s="8"/>
      <c r="E14" s="8"/>
      <c r="F14" s="113"/>
      <c r="H14" s="114"/>
      <c r="I14" s="114"/>
      <c r="J14" s="114"/>
      <c r="K14" s="114"/>
      <c r="L14" s="113"/>
      <c r="N14" s="115"/>
      <c r="O14" s="114"/>
      <c r="P14" s="115"/>
      <c r="R14" s="113"/>
      <c r="S14" s="116"/>
      <c r="T14" s="116"/>
      <c r="U14" s="116"/>
      <c r="V14" s="116"/>
      <c r="W14" s="113"/>
      <c r="X14" s="113"/>
      <c r="Z14" s="8"/>
      <c r="AA14" s="8"/>
      <c r="AB14" s="8"/>
      <c r="AD14" s="113"/>
      <c r="AF14" s="117"/>
      <c r="AG14" s="118"/>
      <c r="AH14" s="117"/>
      <c r="AJ14" s="113"/>
      <c r="AK14" s="116"/>
      <c r="AL14" s="119"/>
      <c r="AM14" s="116"/>
      <c r="AN14" s="116"/>
      <c r="AO14" s="113"/>
      <c r="AP14" s="113"/>
      <c r="AR14" s="8"/>
      <c r="AS14" s="8"/>
      <c r="AT14" s="8"/>
      <c r="AV14" s="113"/>
      <c r="AW14" s="112"/>
      <c r="AX14" s="112"/>
      <c r="AY14" s="112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</row>
    <row r="15" spans="2:167" ht="15">
      <c r="B15" s="8"/>
      <c r="C15" s="8"/>
      <c r="D15" s="8"/>
      <c r="E15" s="8"/>
      <c r="F15" s="8"/>
      <c r="H15" s="114"/>
      <c r="I15" s="114"/>
      <c r="J15" s="114"/>
      <c r="K15" s="114"/>
      <c r="L15" s="8"/>
      <c r="N15" s="115"/>
      <c r="O15" s="114"/>
      <c r="P15" s="115"/>
      <c r="R15" s="8"/>
      <c r="S15" s="116"/>
      <c r="T15" s="116"/>
      <c r="U15" s="116"/>
      <c r="V15" s="116"/>
      <c r="W15" s="8"/>
      <c r="X15" s="8"/>
      <c r="Z15" s="8"/>
      <c r="AA15" s="8"/>
      <c r="AB15" s="8"/>
      <c r="AD15" s="8"/>
      <c r="AF15" s="117"/>
      <c r="AG15" s="118"/>
      <c r="AH15" s="117"/>
      <c r="AJ15" s="8"/>
      <c r="AK15" s="116"/>
      <c r="AL15" s="116"/>
      <c r="AM15" s="116"/>
      <c r="AN15" s="116"/>
      <c r="AO15" s="8"/>
      <c r="AP15" s="8"/>
      <c r="AR15" s="8"/>
      <c r="AS15" s="8"/>
      <c r="AT15" s="8"/>
      <c r="AV15" s="8"/>
      <c r="AW15" s="112"/>
      <c r="AX15" s="112"/>
      <c r="AY15" s="112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</row>
    <row r="16" spans="2:167" ht="15">
      <c r="B16" s="8"/>
      <c r="C16" s="8"/>
      <c r="D16" s="8"/>
      <c r="E16" s="8"/>
      <c r="F16" s="113"/>
      <c r="H16" s="114"/>
      <c r="I16" s="114"/>
      <c r="J16" s="114"/>
      <c r="K16" s="114"/>
      <c r="L16" s="113"/>
      <c r="N16" s="115"/>
      <c r="O16" s="114"/>
      <c r="P16" s="115"/>
      <c r="R16" s="113"/>
      <c r="S16" s="116"/>
      <c r="T16" s="116"/>
      <c r="U16" s="116"/>
      <c r="V16" s="116"/>
      <c r="W16" s="113"/>
      <c r="X16" s="113"/>
      <c r="Z16" s="8"/>
      <c r="AA16" s="8"/>
      <c r="AB16" s="8"/>
      <c r="AD16" s="113"/>
      <c r="AF16" s="117"/>
      <c r="AG16" s="118"/>
      <c r="AH16" s="117"/>
      <c r="AJ16" s="113"/>
      <c r="AK16" s="116"/>
      <c r="AL16" s="119"/>
      <c r="AM16" s="116"/>
      <c r="AN16" s="116"/>
      <c r="AO16" s="113"/>
      <c r="AP16" s="113"/>
      <c r="AR16" s="8"/>
      <c r="AS16" s="8"/>
      <c r="AT16" s="8"/>
      <c r="AV16" s="113"/>
      <c r="AW16" s="112"/>
      <c r="AX16" s="112"/>
      <c r="AY16" s="112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</row>
    <row r="17" spans="2:167" ht="15">
      <c r="B17" s="8"/>
      <c r="C17" s="8"/>
      <c r="D17" s="8"/>
      <c r="E17" s="8"/>
      <c r="F17" s="8"/>
      <c r="H17" s="114"/>
      <c r="I17" s="114"/>
      <c r="J17" s="114"/>
      <c r="K17" s="114"/>
      <c r="L17" s="8"/>
      <c r="N17" s="115"/>
      <c r="O17" s="114"/>
      <c r="P17" s="115"/>
      <c r="R17" s="8"/>
      <c r="S17" s="116"/>
      <c r="T17" s="116"/>
      <c r="U17" s="116"/>
      <c r="V17" s="116"/>
      <c r="W17" s="8"/>
      <c r="X17" s="8"/>
      <c r="Z17" s="8"/>
      <c r="AA17" s="8"/>
      <c r="AB17" s="8"/>
      <c r="AD17" s="8"/>
      <c r="AF17" s="117"/>
      <c r="AG17" s="118"/>
      <c r="AH17" s="117"/>
      <c r="AJ17" s="8"/>
      <c r="AK17" s="116"/>
      <c r="AL17" s="116"/>
      <c r="AM17" s="116"/>
      <c r="AN17" s="116"/>
      <c r="AO17" s="8"/>
      <c r="AP17" s="8"/>
      <c r="AR17" s="8"/>
      <c r="AS17" s="8"/>
      <c r="AT17" s="8"/>
      <c r="AV17" s="8"/>
      <c r="AW17" s="112"/>
      <c r="AX17" s="112"/>
      <c r="AY17" s="112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</row>
    <row r="18" spans="2:167" ht="15">
      <c r="B18" s="8"/>
      <c r="C18" s="8"/>
      <c r="D18" s="8"/>
      <c r="E18" s="8"/>
      <c r="F18" s="113"/>
      <c r="H18" s="114"/>
      <c r="I18" s="114"/>
      <c r="J18" s="114"/>
      <c r="K18" s="114"/>
      <c r="L18" s="113"/>
      <c r="N18" s="115"/>
      <c r="O18" s="114"/>
      <c r="P18" s="115"/>
      <c r="R18" s="113"/>
      <c r="S18" s="116"/>
      <c r="T18" s="116"/>
      <c r="U18" s="116"/>
      <c r="V18" s="116"/>
      <c r="W18" s="113"/>
      <c r="X18" s="113"/>
      <c r="Z18" s="8"/>
      <c r="AA18" s="8"/>
      <c r="AB18" s="8"/>
      <c r="AD18" s="113"/>
      <c r="AF18" s="117"/>
      <c r="AG18" s="118"/>
      <c r="AH18" s="117"/>
      <c r="AJ18" s="113"/>
      <c r="AK18" s="116"/>
      <c r="AL18" s="119"/>
      <c r="AM18" s="116"/>
      <c r="AN18" s="116"/>
      <c r="AO18" s="113"/>
      <c r="AP18" s="113"/>
      <c r="AR18" s="8"/>
      <c r="AS18" s="8"/>
      <c r="AT18" s="8"/>
      <c r="AV18" s="113"/>
      <c r="AW18" s="112"/>
      <c r="AX18" s="112"/>
      <c r="AY18" s="112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</row>
    <row r="19" spans="2:167" ht="15">
      <c r="B19" s="8"/>
      <c r="C19" s="8"/>
      <c r="D19" s="8"/>
      <c r="E19" s="8"/>
      <c r="F19" s="8"/>
      <c r="H19" s="114"/>
      <c r="I19" s="114"/>
      <c r="J19" s="114"/>
      <c r="K19" s="114"/>
      <c r="L19" s="8"/>
      <c r="N19" s="115"/>
      <c r="O19" s="114"/>
      <c r="P19" s="115"/>
      <c r="R19" s="8"/>
      <c r="S19" s="116"/>
      <c r="T19" s="116"/>
      <c r="U19" s="116"/>
      <c r="V19" s="116"/>
      <c r="W19" s="8"/>
      <c r="X19" s="8"/>
      <c r="Z19" s="8"/>
      <c r="AA19" s="8"/>
      <c r="AB19" s="8"/>
      <c r="AD19" s="8"/>
      <c r="AF19" s="117"/>
      <c r="AG19" s="118"/>
      <c r="AH19" s="117"/>
      <c r="AJ19" s="8"/>
      <c r="AK19" s="116"/>
      <c r="AL19" s="116"/>
      <c r="AM19" s="116"/>
      <c r="AN19" s="116"/>
      <c r="AO19" s="8"/>
      <c r="AP19" s="8"/>
      <c r="AR19" s="8"/>
      <c r="AS19" s="8"/>
      <c r="AT19" s="8"/>
      <c r="AV19" s="8"/>
      <c r="AW19" s="112"/>
      <c r="AX19" s="112"/>
      <c r="AY19" s="112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</row>
    <row r="20" spans="2:167" ht="15">
      <c r="B20" s="8"/>
      <c r="C20" s="8"/>
      <c r="D20" s="8"/>
      <c r="E20" s="8"/>
      <c r="F20" s="113"/>
      <c r="H20" s="114"/>
      <c r="I20" s="114"/>
      <c r="J20" s="114"/>
      <c r="K20" s="114"/>
      <c r="L20" s="113"/>
      <c r="N20" s="115"/>
      <c r="O20" s="114"/>
      <c r="P20" s="115"/>
      <c r="R20" s="113"/>
      <c r="S20" s="116"/>
      <c r="T20" s="116"/>
      <c r="U20" s="116"/>
      <c r="V20" s="116"/>
      <c r="W20" s="113"/>
      <c r="X20" s="113"/>
      <c r="Z20" s="8"/>
      <c r="AA20" s="8"/>
      <c r="AB20" s="8"/>
      <c r="AD20" s="113"/>
      <c r="AF20" s="117"/>
      <c r="AG20" s="118"/>
      <c r="AH20" s="117"/>
      <c r="AJ20" s="113"/>
      <c r="AK20" s="116"/>
      <c r="AL20" s="119"/>
      <c r="AM20" s="116"/>
      <c r="AN20" s="116"/>
      <c r="AO20" s="113"/>
      <c r="AP20" s="113"/>
      <c r="AR20" s="8"/>
      <c r="AS20" s="8"/>
      <c r="AT20" s="8"/>
      <c r="AV20" s="113"/>
      <c r="AW20" s="112"/>
      <c r="AX20" s="112"/>
      <c r="AY20" s="112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</row>
    <row r="21" spans="2:167" ht="15">
      <c r="B21" s="8"/>
      <c r="C21" s="8"/>
      <c r="D21" s="8"/>
      <c r="E21" s="8"/>
      <c r="F21" s="8"/>
      <c r="H21" s="114"/>
      <c r="I21" s="114"/>
      <c r="J21" s="114"/>
      <c r="K21" s="114"/>
      <c r="L21" s="8"/>
      <c r="N21" s="115"/>
      <c r="O21" s="114"/>
      <c r="P21" s="115"/>
      <c r="R21" s="8"/>
      <c r="S21" s="116"/>
      <c r="T21" s="116"/>
      <c r="U21" s="116"/>
      <c r="V21" s="116"/>
      <c r="W21" s="8"/>
      <c r="X21" s="8"/>
      <c r="Z21" s="8"/>
      <c r="AA21" s="8"/>
      <c r="AB21" s="8"/>
      <c r="AD21" s="8"/>
      <c r="AF21" s="117"/>
      <c r="AG21" s="118"/>
      <c r="AH21" s="117"/>
      <c r="AJ21" s="8"/>
      <c r="AK21" s="116"/>
      <c r="AL21" s="116"/>
      <c r="AM21" s="116"/>
      <c r="AN21" s="116"/>
      <c r="AO21" s="8"/>
      <c r="AP21" s="8"/>
      <c r="AR21" s="8"/>
      <c r="AS21" s="8"/>
      <c r="AT21" s="8"/>
      <c r="AV21" s="8"/>
      <c r="AW21" s="112"/>
      <c r="AX21" s="112"/>
      <c r="AY21" s="112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</row>
    <row r="22" spans="2:167" ht="15">
      <c r="B22" s="8"/>
      <c r="C22" s="8"/>
      <c r="D22" s="8"/>
      <c r="E22" s="8"/>
      <c r="F22" s="113"/>
      <c r="H22" s="114"/>
      <c r="I22" s="114"/>
      <c r="J22" s="114"/>
      <c r="K22" s="114"/>
      <c r="L22" s="113"/>
      <c r="N22" s="115"/>
      <c r="O22" s="114"/>
      <c r="P22" s="115"/>
      <c r="R22" s="113"/>
      <c r="S22" s="116"/>
      <c r="T22" s="116"/>
      <c r="U22" s="116"/>
      <c r="V22" s="116"/>
      <c r="W22" s="113"/>
      <c r="X22" s="113"/>
      <c r="Z22" s="8"/>
      <c r="AA22" s="8"/>
      <c r="AB22" s="8"/>
      <c r="AD22" s="113"/>
      <c r="AF22" s="120"/>
      <c r="AG22" s="118"/>
      <c r="AH22" s="117"/>
      <c r="AJ22" s="113"/>
      <c r="AK22" s="116"/>
      <c r="AL22" s="121"/>
      <c r="AM22" s="116"/>
      <c r="AN22" s="116"/>
      <c r="AO22" s="113"/>
      <c r="AP22" s="113"/>
      <c r="AR22" s="8"/>
      <c r="AS22" s="8"/>
      <c r="AT22" s="8"/>
      <c r="AV22" s="113"/>
      <c r="AW22" s="112"/>
      <c r="AX22" s="112"/>
      <c r="AY22" s="11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</row>
    <row r="23" spans="2:167" ht="15">
      <c r="B23" s="8"/>
      <c r="C23" s="8"/>
      <c r="D23" s="8"/>
      <c r="E23" s="8"/>
      <c r="F23" s="8"/>
      <c r="L23" s="8"/>
      <c r="N23" s="114"/>
      <c r="O23" s="114"/>
      <c r="P23" s="114"/>
      <c r="R23" s="8"/>
      <c r="S23" s="8"/>
      <c r="T23" s="116"/>
      <c r="U23" s="116"/>
      <c r="V23" s="116"/>
      <c r="W23" s="8"/>
      <c r="X23" s="8"/>
      <c r="AD23" s="8"/>
      <c r="AF23" s="118"/>
      <c r="AG23" s="118"/>
      <c r="AH23" s="118"/>
      <c r="AJ23" s="8"/>
      <c r="AK23" s="8"/>
      <c r="AL23" s="116"/>
      <c r="AM23" s="116"/>
      <c r="AN23" s="116"/>
      <c r="AO23" s="8"/>
      <c r="AP23" s="8"/>
      <c r="AV23" s="8"/>
      <c r="AW23" s="112"/>
      <c r="AX23" s="112"/>
      <c r="AY23" s="112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</row>
    <row r="24" spans="1:167" ht="23.25" customHeight="1">
      <c r="A24" s="108"/>
      <c r="B24" s="122"/>
      <c r="C24" s="122"/>
      <c r="D24" s="122"/>
      <c r="E24" s="122"/>
      <c r="F24" s="24"/>
      <c r="H24" s="122"/>
      <c r="I24" s="122"/>
      <c r="J24" s="122"/>
      <c r="K24" s="122"/>
      <c r="L24" s="24"/>
      <c r="N24" s="122"/>
      <c r="O24" s="122"/>
      <c r="P24" s="122"/>
      <c r="Q24" s="122"/>
      <c r="R24" s="24"/>
      <c r="S24" s="24"/>
      <c r="T24" s="25"/>
      <c r="U24" s="25"/>
      <c r="V24" s="25"/>
      <c r="W24" s="122"/>
      <c r="X24" s="24"/>
      <c r="Z24" s="122"/>
      <c r="AA24" s="122"/>
      <c r="AB24" s="122"/>
      <c r="AC24" s="122"/>
      <c r="AD24" s="24"/>
      <c r="AF24" s="123"/>
      <c r="AG24" s="122"/>
      <c r="AH24" s="122"/>
      <c r="AI24" s="122"/>
      <c r="AJ24" s="24"/>
      <c r="AK24" s="24"/>
      <c r="AL24" s="25"/>
      <c r="AM24" s="25"/>
      <c r="AN24" s="25"/>
      <c r="AO24" s="122"/>
      <c r="AP24" s="24"/>
      <c r="AR24" s="122"/>
      <c r="AS24" s="122"/>
      <c r="AT24" s="122"/>
      <c r="AU24" s="122"/>
      <c r="AV24" s="24"/>
      <c r="AW24" s="112"/>
      <c r="AX24" s="112"/>
      <c r="AY24" s="112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</row>
    <row r="25" spans="2:167" ht="15">
      <c r="B25" s="8"/>
      <c r="C25" s="8"/>
      <c r="D25" s="8"/>
      <c r="E25" s="8"/>
      <c r="F25" s="8"/>
      <c r="AW25" s="112"/>
      <c r="AX25" s="112"/>
      <c r="AY25" s="112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</row>
    <row r="26" spans="49:167" ht="15" hidden="1">
      <c r="AW26" s="112"/>
      <c r="AX26" s="112"/>
      <c r="AY26" s="112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</row>
    <row r="27" spans="1:167" ht="21" customHeight="1">
      <c r="A27" s="110"/>
      <c r="AW27" s="112"/>
      <c r="AX27" s="112"/>
      <c r="AY27" s="112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</row>
    <row r="28" spans="49:167" ht="15">
      <c r="AW28" s="112"/>
      <c r="AX28" s="112"/>
      <c r="AY28" s="112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</row>
    <row r="29" spans="2:167" ht="16.5" customHeight="1">
      <c r="B29" s="22"/>
      <c r="C29" s="22"/>
      <c r="D29" s="22"/>
      <c r="E29" s="22"/>
      <c r="F29" s="22"/>
      <c r="H29" s="22"/>
      <c r="I29" s="22"/>
      <c r="J29" s="22"/>
      <c r="K29" s="22"/>
      <c r="L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Z29" s="22"/>
      <c r="AA29" s="22"/>
      <c r="AB29" s="22"/>
      <c r="AC29" s="22"/>
      <c r="AD29" s="22"/>
      <c r="AF29" s="22"/>
      <c r="AG29" s="22"/>
      <c r="AH29" s="22"/>
      <c r="AI29" s="22"/>
      <c r="AJ29" s="22"/>
      <c r="AK29" s="22"/>
      <c r="AL29" s="111"/>
      <c r="AM29" s="22"/>
      <c r="AN29" s="22"/>
      <c r="AO29" s="22"/>
      <c r="AP29" s="22"/>
      <c r="AR29" s="22"/>
      <c r="AS29" s="22"/>
      <c r="AT29" s="22"/>
      <c r="AU29" s="22"/>
      <c r="AV29" s="22"/>
      <c r="AW29" s="112"/>
      <c r="AX29" s="112"/>
      <c r="AY29" s="112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</row>
    <row r="30" spans="2:167" ht="14.25" customHeight="1">
      <c r="B30" s="22"/>
      <c r="C30" s="22"/>
      <c r="D30" s="22"/>
      <c r="E30" s="22"/>
      <c r="F30" s="23"/>
      <c r="H30" s="22"/>
      <c r="I30" s="22"/>
      <c r="J30" s="22"/>
      <c r="K30" s="22"/>
      <c r="L30" s="23"/>
      <c r="N30" s="22"/>
      <c r="O30" s="22"/>
      <c r="P30" s="22"/>
      <c r="Q30" s="22"/>
      <c r="R30" s="23"/>
      <c r="S30" s="23"/>
      <c r="T30" s="22"/>
      <c r="U30" s="22"/>
      <c r="V30" s="22"/>
      <c r="W30" s="22"/>
      <c r="X30" s="23"/>
      <c r="Z30" s="22"/>
      <c r="AA30" s="22"/>
      <c r="AB30" s="22"/>
      <c r="AC30" s="22"/>
      <c r="AD30" s="23"/>
      <c r="AF30" s="111"/>
      <c r="AG30" s="22"/>
      <c r="AH30" s="22"/>
      <c r="AI30" s="22"/>
      <c r="AJ30" s="23"/>
      <c r="AK30" s="23"/>
      <c r="AL30" s="111"/>
      <c r="AM30" s="22"/>
      <c r="AN30" s="22"/>
      <c r="AO30" s="22"/>
      <c r="AP30" s="23"/>
      <c r="AR30" s="22"/>
      <c r="AS30" s="22"/>
      <c r="AT30" s="22"/>
      <c r="AU30" s="22"/>
      <c r="AV30" s="23"/>
      <c r="AW30" s="112"/>
      <c r="AX30" s="112"/>
      <c r="AY30" s="112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</row>
    <row r="31" spans="2:167" ht="15">
      <c r="B31" s="22"/>
      <c r="C31" s="22"/>
      <c r="D31" s="22"/>
      <c r="E31" s="22"/>
      <c r="F31" s="23"/>
      <c r="H31" s="22"/>
      <c r="I31" s="22"/>
      <c r="J31" s="22"/>
      <c r="K31" s="22"/>
      <c r="L31" s="23"/>
      <c r="N31" s="22"/>
      <c r="O31" s="22"/>
      <c r="P31" s="22"/>
      <c r="Q31" s="22"/>
      <c r="R31" s="23"/>
      <c r="S31" s="23"/>
      <c r="T31" s="22"/>
      <c r="U31" s="22"/>
      <c r="V31" s="22"/>
      <c r="W31" s="22"/>
      <c r="X31" s="23"/>
      <c r="Z31" s="22"/>
      <c r="AA31" s="22"/>
      <c r="AB31" s="22"/>
      <c r="AC31" s="22"/>
      <c r="AD31" s="23"/>
      <c r="AF31" s="22"/>
      <c r="AG31" s="22"/>
      <c r="AH31" s="22"/>
      <c r="AI31" s="22"/>
      <c r="AJ31" s="23"/>
      <c r="AK31" s="23"/>
      <c r="AL31" s="111"/>
      <c r="AM31" s="22"/>
      <c r="AN31" s="22"/>
      <c r="AO31" s="22"/>
      <c r="AP31" s="23"/>
      <c r="AR31" s="22"/>
      <c r="AS31" s="22"/>
      <c r="AT31" s="22"/>
      <c r="AU31" s="22"/>
      <c r="AV31" s="23"/>
      <c r="AW31" s="112"/>
      <c r="AX31" s="112"/>
      <c r="AY31" s="112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</row>
    <row r="32" spans="2:167" ht="15">
      <c r="B32" s="22"/>
      <c r="C32" s="22"/>
      <c r="D32" s="22"/>
      <c r="E32" s="22"/>
      <c r="F32" s="23"/>
      <c r="AW32" s="112"/>
      <c r="AX32" s="112"/>
      <c r="AY32" s="11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</row>
    <row r="33" spans="2:167" ht="15">
      <c r="B33" s="8"/>
      <c r="D33" s="8"/>
      <c r="F33" s="113"/>
      <c r="H33" s="115"/>
      <c r="I33" s="8"/>
      <c r="J33" s="115"/>
      <c r="L33" s="113"/>
      <c r="N33" s="115"/>
      <c r="O33" s="8"/>
      <c r="P33" s="115"/>
      <c r="R33" s="113"/>
      <c r="S33" s="116"/>
      <c r="T33" s="116"/>
      <c r="U33" s="116"/>
      <c r="V33" s="116"/>
      <c r="W33" s="113"/>
      <c r="X33" s="113"/>
      <c r="Z33" s="8"/>
      <c r="AA33" s="8"/>
      <c r="AB33" s="8"/>
      <c r="AD33" s="113"/>
      <c r="AF33" s="117"/>
      <c r="AG33" s="8"/>
      <c r="AH33" s="117"/>
      <c r="AJ33" s="113"/>
      <c r="AK33" s="116"/>
      <c r="AL33" s="121"/>
      <c r="AM33" s="116"/>
      <c r="AN33" s="116"/>
      <c r="AO33" s="113"/>
      <c r="AP33" s="113"/>
      <c r="AR33" s="124"/>
      <c r="AS33" s="8"/>
      <c r="AT33" s="8"/>
      <c r="AV33" s="113"/>
      <c r="AW33" s="112"/>
      <c r="AX33" s="112"/>
      <c r="AY33" s="112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</row>
    <row r="34" spans="3:167" ht="15">
      <c r="C34" s="8"/>
      <c r="E34" s="8"/>
      <c r="F34" s="8"/>
      <c r="H34" s="115"/>
      <c r="I34" s="8"/>
      <c r="J34" s="115"/>
      <c r="L34" s="8"/>
      <c r="N34" s="115"/>
      <c r="O34" s="8"/>
      <c r="P34" s="115"/>
      <c r="R34" s="8"/>
      <c r="S34" s="116"/>
      <c r="T34" s="116"/>
      <c r="U34" s="116"/>
      <c r="V34" s="116"/>
      <c r="W34" s="8"/>
      <c r="X34" s="8"/>
      <c r="Z34" s="8"/>
      <c r="AA34" s="8"/>
      <c r="AB34" s="8"/>
      <c r="AD34" s="8"/>
      <c r="AF34" s="117"/>
      <c r="AG34" s="8"/>
      <c r="AH34" s="117"/>
      <c r="AJ34" s="8"/>
      <c r="AK34" s="116"/>
      <c r="AL34" s="116"/>
      <c r="AM34" s="116"/>
      <c r="AN34" s="116"/>
      <c r="AO34" s="8"/>
      <c r="AP34" s="8"/>
      <c r="AR34" s="8"/>
      <c r="AS34" s="8"/>
      <c r="AT34" s="102"/>
      <c r="AV34" s="8"/>
      <c r="AW34" s="112"/>
      <c r="AX34" s="112"/>
      <c r="AY34" s="112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</row>
    <row r="35" spans="2:167" ht="15">
      <c r="B35" s="8"/>
      <c r="C35" s="8"/>
      <c r="D35" s="8"/>
      <c r="E35" s="8"/>
      <c r="F35" s="113"/>
      <c r="H35" s="115"/>
      <c r="I35" s="8"/>
      <c r="J35" s="115"/>
      <c r="L35" s="113"/>
      <c r="N35" s="115"/>
      <c r="O35" s="8"/>
      <c r="P35" s="115"/>
      <c r="R35" s="113"/>
      <c r="S35" s="116"/>
      <c r="T35" s="116"/>
      <c r="U35" s="116"/>
      <c r="V35" s="116"/>
      <c r="W35" s="113"/>
      <c r="X35" s="113"/>
      <c r="Z35" s="8"/>
      <c r="AA35" s="8"/>
      <c r="AB35" s="8"/>
      <c r="AD35" s="113"/>
      <c r="AF35" s="117"/>
      <c r="AG35" s="8"/>
      <c r="AH35" s="117"/>
      <c r="AJ35" s="113"/>
      <c r="AK35" s="116"/>
      <c r="AL35" s="125"/>
      <c r="AM35" s="116"/>
      <c r="AN35" s="116"/>
      <c r="AO35" s="113"/>
      <c r="AP35" s="113"/>
      <c r="AR35" s="8"/>
      <c r="AS35" s="8"/>
      <c r="AT35" s="8"/>
      <c r="AV35" s="113"/>
      <c r="AW35" s="112"/>
      <c r="AX35" s="112"/>
      <c r="AY35" s="112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</row>
    <row r="36" spans="2:167" ht="15">
      <c r="B36" s="8"/>
      <c r="C36" s="8"/>
      <c r="D36" s="8"/>
      <c r="E36" s="8"/>
      <c r="F36" s="8"/>
      <c r="H36" s="115"/>
      <c r="I36" s="8"/>
      <c r="J36" s="115"/>
      <c r="L36" s="8"/>
      <c r="N36" s="115"/>
      <c r="O36" s="8"/>
      <c r="P36" s="115"/>
      <c r="R36" s="8"/>
      <c r="S36" s="116"/>
      <c r="T36" s="116"/>
      <c r="U36" s="116"/>
      <c r="V36" s="116"/>
      <c r="W36" s="8"/>
      <c r="X36" s="8"/>
      <c r="Z36" s="8"/>
      <c r="AA36" s="8"/>
      <c r="AB36" s="8"/>
      <c r="AD36" s="8"/>
      <c r="AF36" s="117"/>
      <c r="AG36" s="8"/>
      <c r="AH36" s="117"/>
      <c r="AJ36" s="8"/>
      <c r="AK36" s="116"/>
      <c r="AL36" s="116"/>
      <c r="AM36" s="116"/>
      <c r="AN36" s="116"/>
      <c r="AO36" s="8"/>
      <c r="AP36" s="8"/>
      <c r="AR36" s="8"/>
      <c r="AS36" s="8"/>
      <c r="AT36" s="8"/>
      <c r="AV36" s="8"/>
      <c r="AW36" s="112"/>
      <c r="AX36" s="112"/>
      <c r="AY36" s="112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</row>
    <row r="37" spans="2:167" ht="15">
      <c r="B37" s="8"/>
      <c r="C37" s="8"/>
      <c r="D37" s="8"/>
      <c r="E37" s="8"/>
      <c r="F37" s="113"/>
      <c r="H37" s="115"/>
      <c r="I37" s="8"/>
      <c r="J37" s="115"/>
      <c r="L37" s="113"/>
      <c r="N37" s="115"/>
      <c r="O37" s="8"/>
      <c r="P37" s="115"/>
      <c r="R37" s="113"/>
      <c r="S37" s="116"/>
      <c r="T37" s="116"/>
      <c r="U37" s="116"/>
      <c r="V37" s="116"/>
      <c r="W37" s="113"/>
      <c r="X37" s="113"/>
      <c r="Z37" s="8"/>
      <c r="AA37" s="8"/>
      <c r="AB37" s="8"/>
      <c r="AD37" s="113"/>
      <c r="AF37" s="117"/>
      <c r="AG37" s="8"/>
      <c r="AH37" s="117"/>
      <c r="AJ37" s="113"/>
      <c r="AK37" s="116"/>
      <c r="AL37" s="119"/>
      <c r="AM37" s="116"/>
      <c r="AN37" s="116"/>
      <c r="AO37" s="113"/>
      <c r="AP37" s="113"/>
      <c r="AR37" s="8"/>
      <c r="AS37" s="8"/>
      <c r="AT37" s="8"/>
      <c r="AV37" s="113"/>
      <c r="AW37" s="112"/>
      <c r="AX37" s="112"/>
      <c r="AY37" s="112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</row>
    <row r="38" spans="2:167" ht="15">
      <c r="B38" s="8"/>
      <c r="C38" s="8"/>
      <c r="D38" s="8"/>
      <c r="E38" s="8"/>
      <c r="F38" s="8"/>
      <c r="H38" s="115"/>
      <c r="I38" s="8"/>
      <c r="J38" s="115"/>
      <c r="L38" s="8"/>
      <c r="N38" s="115"/>
      <c r="O38" s="8"/>
      <c r="P38" s="115"/>
      <c r="R38" s="8"/>
      <c r="S38" s="116"/>
      <c r="T38" s="116"/>
      <c r="U38" s="116"/>
      <c r="V38" s="116"/>
      <c r="W38" s="8"/>
      <c r="X38" s="8"/>
      <c r="Z38" s="8"/>
      <c r="AA38" s="8"/>
      <c r="AB38" s="8"/>
      <c r="AD38" s="8"/>
      <c r="AF38" s="117"/>
      <c r="AG38" s="8"/>
      <c r="AH38" s="117"/>
      <c r="AJ38" s="8"/>
      <c r="AK38" s="116"/>
      <c r="AL38" s="116"/>
      <c r="AM38" s="116"/>
      <c r="AN38" s="116"/>
      <c r="AO38" s="8"/>
      <c r="AP38" s="8"/>
      <c r="AR38" s="8"/>
      <c r="AS38" s="8"/>
      <c r="AT38" s="8"/>
      <c r="AV38" s="8"/>
      <c r="AW38" s="112"/>
      <c r="AX38" s="112"/>
      <c r="AY38" s="112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</row>
    <row r="39" spans="2:167" ht="15">
      <c r="B39" s="8"/>
      <c r="C39" s="8"/>
      <c r="D39" s="8"/>
      <c r="E39" s="8"/>
      <c r="F39" s="113"/>
      <c r="H39" s="115"/>
      <c r="I39" s="8"/>
      <c r="J39" s="115"/>
      <c r="L39" s="113"/>
      <c r="N39" s="115"/>
      <c r="O39" s="8"/>
      <c r="P39" s="115"/>
      <c r="R39" s="113"/>
      <c r="S39" s="116"/>
      <c r="T39" s="116"/>
      <c r="U39" s="116"/>
      <c r="V39" s="116"/>
      <c r="W39" s="113"/>
      <c r="X39" s="113"/>
      <c r="Z39" s="8"/>
      <c r="AA39" s="8"/>
      <c r="AB39" s="8"/>
      <c r="AD39" s="113"/>
      <c r="AF39" s="117"/>
      <c r="AG39" s="8"/>
      <c r="AH39" s="117"/>
      <c r="AJ39" s="113"/>
      <c r="AK39" s="116"/>
      <c r="AL39" s="119"/>
      <c r="AM39" s="116"/>
      <c r="AN39" s="116"/>
      <c r="AO39" s="113"/>
      <c r="AP39" s="113"/>
      <c r="AR39" s="8"/>
      <c r="AS39" s="8"/>
      <c r="AT39" s="8"/>
      <c r="AV39" s="113"/>
      <c r="AW39" s="112"/>
      <c r="AX39" s="112"/>
      <c r="AY39" s="112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</row>
    <row r="40" spans="2:167" ht="15">
      <c r="B40" s="8"/>
      <c r="C40" s="8"/>
      <c r="D40" s="8"/>
      <c r="E40" s="8"/>
      <c r="F40" s="8"/>
      <c r="H40" s="115"/>
      <c r="I40" s="8"/>
      <c r="J40" s="115"/>
      <c r="L40" s="8"/>
      <c r="N40" s="115"/>
      <c r="O40" s="8"/>
      <c r="P40" s="115"/>
      <c r="R40" s="8"/>
      <c r="S40" s="116"/>
      <c r="T40" s="116"/>
      <c r="U40" s="116"/>
      <c r="V40" s="116"/>
      <c r="W40" s="8"/>
      <c r="X40" s="8"/>
      <c r="Z40" s="8"/>
      <c r="AA40" s="8"/>
      <c r="AB40" s="8"/>
      <c r="AD40" s="8"/>
      <c r="AF40" s="117"/>
      <c r="AG40" s="8"/>
      <c r="AH40" s="117"/>
      <c r="AJ40" s="8"/>
      <c r="AK40" s="116"/>
      <c r="AL40" s="116"/>
      <c r="AM40" s="116"/>
      <c r="AN40" s="116"/>
      <c r="AO40" s="8"/>
      <c r="AP40" s="8"/>
      <c r="AR40" s="8"/>
      <c r="AS40" s="8"/>
      <c r="AT40" s="102"/>
      <c r="AV40" s="8"/>
      <c r="AW40" s="112"/>
      <c r="AX40" s="112"/>
      <c r="AY40" s="112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</row>
    <row r="41" spans="2:167" ht="15">
      <c r="B41" s="8"/>
      <c r="C41" s="8"/>
      <c r="D41" s="8"/>
      <c r="E41" s="8"/>
      <c r="F41" s="113"/>
      <c r="H41" s="115"/>
      <c r="I41" s="8"/>
      <c r="J41" s="115"/>
      <c r="L41" s="113"/>
      <c r="N41" s="115"/>
      <c r="O41" s="8"/>
      <c r="P41" s="115"/>
      <c r="R41" s="113"/>
      <c r="S41" s="116"/>
      <c r="T41" s="116"/>
      <c r="U41" s="116"/>
      <c r="V41" s="116"/>
      <c r="W41" s="113"/>
      <c r="X41" s="113"/>
      <c r="Z41" s="8"/>
      <c r="AA41" s="8"/>
      <c r="AB41" s="8"/>
      <c r="AD41" s="113"/>
      <c r="AF41" s="117"/>
      <c r="AG41" s="8"/>
      <c r="AH41" s="117"/>
      <c r="AJ41" s="113"/>
      <c r="AK41" s="116"/>
      <c r="AL41" s="119"/>
      <c r="AM41" s="116"/>
      <c r="AN41" s="116"/>
      <c r="AO41" s="113"/>
      <c r="AP41" s="113"/>
      <c r="AR41" s="8"/>
      <c r="AS41" s="8"/>
      <c r="AT41" s="8"/>
      <c r="AV41" s="113"/>
      <c r="AW41" s="112"/>
      <c r="AX41" s="112"/>
      <c r="AY41" s="112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</row>
    <row r="42" spans="2:167" ht="15">
      <c r="B42" s="8"/>
      <c r="C42" s="8"/>
      <c r="D42" s="8"/>
      <c r="E42" s="8"/>
      <c r="F42" s="8"/>
      <c r="H42" s="115"/>
      <c r="I42" s="8"/>
      <c r="J42" s="115"/>
      <c r="L42" s="8"/>
      <c r="N42" s="115"/>
      <c r="O42" s="8"/>
      <c r="P42" s="115"/>
      <c r="R42" s="8"/>
      <c r="S42" s="116"/>
      <c r="T42" s="116"/>
      <c r="U42" s="116"/>
      <c r="V42" s="116"/>
      <c r="W42" s="8"/>
      <c r="X42" s="8"/>
      <c r="Z42" s="8"/>
      <c r="AA42" s="8"/>
      <c r="AB42" s="8"/>
      <c r="AD42" s="8"/>
      <c r="AF42" s="117"/>
      <c r="AG42" s="8"/>
      <c r="AH42" s="117"/>
      <c r="AJ42" s="8"/>
      <c r="AK42" s="116"/>
      <c r="AL42" s="116"/>
      <c r="AM42" s="116"/>
      <c r="AN42" s="116"/>
      <c r="AO42" s="8"/>
      <c r="AP42" s="8"/>
      <c r="AR42" s="8"/>
      <c r="AS42" s="8"/>
      <c r="AT42" s="8"/>
      <c r="AV42" s="8"/>
      <c r="AW42" s="112"/>
      <c r="AX42" s="112"/>
      <c r="AY42" s="11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</row>
    <row r="43" spans="2:167" ht="15">
      <c r="B43" s="8"/>
      <c r="C43" s="8"/>
      <c r="D43" s="8"/>
      <c r="E43" s="8"/>
      <c r="F43" s="113"/>
      <c r="H43" s="115"/>
      <c r="I43" s="8"/>
      <c r="J43" s="115"/>
      <c r="L43" s="113"/>
      <c r="N43" s="115"/>
      <c r="O43" s="8"/>
      <c r="P43" s="115"/>
      <c r="R43" s="113"/>
      <c r="S43" s="116"/>
      <c r="T43" s="116"/>
      <c r="U43" s="116"/>
      <c r="V43" s="116"/>
      <c r="W43" s="113"/>
      <c r="X43" s="113"/>
      <c r="Z43" s="8"/>
      <c r="AA43" s="8"/>
      <c r="AB43" s="8"/>
      <c r="AD43" s="113"/>
      <c r="AF43" s="126"/>
      <c r="AG43" s="8"/>
      <c r="AH43" s="117"/>
      <c r="AJ43" s="113"/>
      <c r="AK43" s="116"/>
      <c r="AL43" s="121"/>
      <c r="AM43" s="116"/>
      <c r="AN43" s="116"/>
      <c r="AO43" s="113"/>
      <c r="AP43" s="113"/>
      <c r="AR43" s="8"/>
      <c r="AS43" s="8"/>
      <c r="AT43" s="8"/>
      <c r="AV43" s="113"/>
      <c r="AW43" s="112"/>
      <c r="AX43" s="112"/>
      <c r="AY43" s="112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</row>
    <row r="44" spans="2:167" ht="15">
      <c r="B44" s="8"/>
      <c r="C44" s="8"/>
      <c r="D44" s="8"/>
      <c r="E44" s="8"/>
      <c r="F44" s="8"/>
      <c r="L44" s="8"/>
      <c r="N44" s="8"/>
      <c r="O44" s="8"/>
      <c r="P44" s="8"/>
      <c r="S44" s="116"/>
      <c r="T44" s="8"/>
      <c r="U44" s="8"/>
      <c r="V44" s="8"/>
      <c r="W44" s="8"/>
      <c r="X44" s="8"/>
      <c r="AD44" s="8"/>
      <c r="AF44" s="8"/>
      <c r="AG44" s="8"/>
      <c r="AH44" s="8"/>
      <c r="AK44" s="116"/>
      <c r="AL44" s="8"/>
      <c r="AM44" s="8"/>
      <c r="AN44" s="8"/>
      <c r="AO44" s="8"/>
      <c r="AP44" s="8"/>
      <c r="AV44" s="8"/>
      <c r="AW44" s="112"/>
      <c r="AX44" s="112"/>
      <c r="AY44" s="112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</row>
    <row r="45" spans="1:167" ht="22.5" customHeight="1">
      <c r="A45" s="108"/>
      <c r="B45" s="122"/>
      <c r="C45" s="122"/>
      <c r="D45" s="122"/>
      <c r="E45" s="122"/>
      <c r="F45" s="24"/>
      <c r="H45" s="122"/>
      <c r="I45" s="122"/>
      <c r="J45" s="122"/>
      <c r="K45" s="122"/>
      <c r="L45" s="24"/>
      <c r="N45" s="122"/>
      <c r="O45" s="122"/>
      <c r="P45" s="122"/>
      <c r="Q45" s="122"/>
      <c r="R45" s="24"/>
      <c r="S45" s="25"/>
      <c r="T45" s="122"/>
      <c r="U45" s="122"/>
      <c r="V45" s="122"/>
      <c r="W45" s="122"/>
      <c r="X45" s="24"/>
      <c r="Z45" s="122"/>
      <c r="AA45" s="122"/>
      <c r="AB45" s="122"/>
      <c r="AC45" s="122"/>
      <c r="AD45" s="24"/>
      <c r="AF45" s="123"/>
      <c r="AG45" s="122"/>
      <c r="AH45" s="122"/>
      <c r="AI45" s="122"/>
      <c r="AJ45" s="24"/>
      <c r="AK45" s="25"/>
      <c r="AL45" s="122"/>
      <c r="AM45" s="122"/>
      <c r="AN45" s="122"/>
      <c r="AO45" s="122"/>
      <c r="AP45" s="24"/>
      <c r="AR45" s="122"/>
      <c r="AS45" s="122"/>
      <c r="AT45" s="122"/>
      <c r="AU45" s="122"/>
      <c r="AV45" s="24"/>
      <c r="AW45" s="112"/>
      <c r="AX45" s="112"/>
      <c r="AY45" s="112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</row>
    <row r="46" spans="49:167" ht="15">
      <c r="AW46" s="112"/>
      <c r="AX46" s="112"/>
      <c r="AY46" s="112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</row>
    <row r="47" spans="49:167" ht="15" hidden="1">
      <c r="AW47" s="112"/>
      <c r="AX47" s="112"/>
      <c r="AY47" s="112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</row>
    <row r="48" spans="49:167" ht="15" hidden="1">
      <c r="AW48" s="112"/>
      <c r="AX48" s="112"/>
      <c r="AY48" s="112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</row>
    <row r="49" spans="1:167" ht="21" customHeight="1">
      <c r="A49" s="110"/>
      <c r="H49" s="8"/>
      <c r="J49" s="8"/>
      <c r="Z49" s="8"/>
      <c r="AR49" s="8"/>
      <c r="AW49" s="112"/>
      <c r="AX49" s="112"/>
      <c r="AY49" s="112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</row>
    <row r="50" spans="49:167" ht="15">
      <c r="AW50" s="112"/>
      <c r="AX50" s="112"/>
      <c r="AY50" s="112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</row>
    <row r="51" spans="2:167" ht="15.75" customHeight="1">
      <c r="B51" s="22"/>
      <c r="C51" s="22"/>
      <c r="D51" s="22"/>
      <c r="E51" s="22"/>
      <c r="F51" s="22"/>
      <c r="H51" s="22"/>
      <c r="I51" s="22"/>
      <c r="J51" s="22"/>
      <c r="K51" s="22"/>
      <c r="L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Z51" s="22"/>
      <c r="AA51" s="22"/>
      <c r="AB51" s="22"/>
      <c r="AC51" s="22"/>
      <c r="AD51" s="22"/>
      <c r="AF51" s="22"/>
      <c r="AG51" s="22"/>
      <c r="AH51" s="22"/>
      <c r="AI51" s="22"/>
      <c r="AJ51" s="22"/>
      <c r="AK51" s="22"/>
      <c r="AL51" s="111"/>
      <c r="AM51" s="22"/>
      <c r="AN51" s="22"/>
      <c r="AO51" s="22"/>
      <c r="AP51" s="22"/>
      <c r="AR51" s="22"/>
      <c r="AS51" s="22"/>
      <c r="AT51" s="22"/>
      <c r="AU51" s="22"/>
      <c r="AV51" s="22"/>
      <c r="AW51" s="112"/>
      <c r="AX51" s="112"/>
      <c r="AY51" s="112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</row>
    <row r="52" spans="2:167" ht="14.25" customHeight="1">
      <c r="B52" s="22"/>
      <c r="C52" s="22"/>
      <c r="D52" s="22"/>
      <c r="E52" s="22"/>
      <c r="F52" s="23"/>
      <c r="H52" s="22"/>
      <c r="I52" s="22"/>
      <c r="J52" s="22"/>
      <c r="K52" s="22"/>
      <c r="L52" s="23"/>
      <c r="N52" s="22"/>
      <c r="O52" s="22"/>
      <c r="P52" s="22"/>
      <c r="Q52" s="22"/>
      <c r="R52" s="23"/>
      <c r="S52" s="23"/>
      <c r="T52" s="22"/>
      <c r="U52" s="22"/>
      <c r="V52" s="22"/>
      <c r="W52" s="22"/>
      <c r="X52" s="23"/>
      <c r="Z52" s="22"/>
      <c r="AA52" s="22"/>
      <c r="AB52" s="22"/>
      <c r="AC52" s="22"/>
      <c r="AD52" s="23"/>
      <c r="AF52" s="111"/>
      <c r="AG52" s="22"/>
      <c r="AH52" s="22"/>
      <c r="AI52" s="22"/>
      <c r="AJ52" s="23"/>
      <c r="AK52" s="23"/>
      <c r="AL52" s="111"/>
      <c r="AM52" s="22"/>
      <c r="AN52" s="22"/>
      <c r="AO52" s="22"/>
      <c r="AP52" s="23"/>
      <c r="AR52" s="22"/>
      <c r="AS52" s="22"/>
      <c r="AT52" s="22"/>
      <c r="AU52" s="22"/>
      <c r="AV52" s="23"/>
      <c r="AW52" s="112"/>
      <c r="AX52" s="112"/>
      <c r="AY52" s="11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</row>
    <row r="53" spans="2:167" ht="15">
      <c r="B53" s="22"/>
      <c r="C53" s="22"/>
      <c r="D53" s="22"/>
      <c r="E53" s="22"/>
      <c r="F53" s="23"/>
      <c r="H53" s="22"/>
      <c r="I53" s="22"/>
      <c r="J53" s="22"/>
      <c r="K53" s="22"/>
      <c r="L53" s="23"/>
      <c r="N53" s="22"/>
      <c r="O53" s="22"/>
      <c r="P53" s="22"/>
      <c r="Q53" s="22"/>
      <c r="R53" s="23"/>
      <c r="S53" s="23"/>
      <c r="T53" s="22"/>
      <c r="U53" s="22"/>
      <c r="V53" s="22"/>
      <c r="W53" s="22"/>
      <c r="X53" s="23"/>
      <c r="Z53" s="22"/>
      <c r="AA53" s="22"/>
      <c r="AB53" s="22"/>
      <c r="AC53" s="22"/>
      <c r="AD53" s="23"/>
      <c r="AF53" s="22"/>
      <c r="AG53" s="22"/>
      <c r="AH53" s="22"/>
      <c r="AI53" s="22"/>
      <c r="AJ53" s="23"/>
      <c r="AK53" s="23"/>
      <c r="AL53" s="111"/>
      <c r="AM53" s="22"/>
      <c r="AN53" s="22"/>
      <c r="AO53" s="22"/>
      <c r="AP53" s="23"/>
      <c r="AR53" s="22"/>
      <c r="AS53" s="22"/>
      <c r="AT53" s="22"/>
      <c r="AU53" s="22"/>
      <c r="AV53" s="23"/>
      <c r="AW53" s="112"/>
      <c r="AX53" s="112"/>
      <c r="AY53" s="112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</row>
    <row r="54" spans="2:167" ht="15">
      <c r="B54" s="22"/>
      <c r="C54" s="22"/>
      <c r="D54" s="22"/>
      <c r="E54" s="22"/>
      <c r="F54" s="23"/>
      <c r="AW54" s="112"/>
      <c r="AX54" s="112"/>
      <c r="AY54" s="112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</row>
    <row r="55" spans="2:167" ht="15">
      <c r="B55" s="8"/>
      <c r="C55" s="8"/>
      <c r="D55" s="8"/>
      <c r="E55" s="8"/>
      <c r="F55" s="113"/>
      <c r="H55" s="8"/>
      <c r="I55" s="8"/>
      <c r="J55" s="8"/>
      <c r="L55" s="113"/>
      <c r="N55" s="8"/>
      <c r="P55" s="8"/>
      <c r="R55" s="113"/>
      <c r="S55" s="116"/>
      <c r="T55" s="116"/>
      <c r="U55" s="116"/>
      <c r="V55" s="8"/>
      <c r="W55" s="113"/>
      <c r="X55" s="113"/>
      <c r="Z55" s="8"/>
      <c r="AA55" s="8"/>
      <c r="AB55" s="8"/>
      <c r="AD55" s="113"/>
      <c r="AF55" s="8"/>
      <c r="AH55" s="8"/>
      <c r="AJ55" s="113"/>
      <c r="AK55" s="116"/>
      <c r="AL55" s="8"/>
      <c r="AM55" s="116"/>
      <c r="AN55" s="116"/>
      <c r="AO55" s="113"/>
      <c r="AP55" s="113"/>
      <c r="AR55" s="8"/>
      <c r="AS55" s="8"/>
      <c r="AT55" s="8"/>
      <c r="AV55" s="113"/>
      <c r="AW55" s="112"/>
      <c r="AX55" s="112"/>
      <c r="AY55" s="112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</row>
    <row r="56" spans="2:167" ht="15">
      <c r="B56" s="8"/>
      <c r="C56" s="8"/>
      <c r="D56" s="8"/>
      <c r="E56" s="8"/>
      <c r="F56" s="8"/>
      <c r="H56" s="8"/>
      <c r="I56" s="8"/>
      <c r="J56" s="8"/>
      <c r="L56" s="8"/>
      <c r="N56" s="8"/>
      <c r="P56" s="8"/>
      <c r="R56" s="8"/>
      <c r="S56" s="116"/>
      <c r="T56" s="116"/>
      <c r="U56" s="116"/>
      <c r="V56" s="8"/>
      <c r="W56" s="8"/>
      <c r="X56" s="8"/>
      <c r="Z56" s="8"/>
      <c r="AA56" s="8"/>
      <c r="AB56" s="8"/>
      <c r="AD56" s="8"/>
      <c r="AF56" s="8"/>
      <c r="AH56" s="8"/>
      <c r="AJ56" s="8"/>
      <c r="AK56" s="116"/>
      <c r="AL56" s="116"/>
      <c r="AM56" s="116"/>
      <c r="AN56" s="116"/>
      <c r="AO56" s="8"/>
      <c r="AP56" s="8"/>
      <c r="AR56" s="124"/>
      <c r="AS56" s="8"/>
      <c r="AT56" s="8"/>
      <c r="AV56" s="8"/>
      <c r="AW56" s="112"/>
      <c r="AX56" s="112"/>
      <c r="AY56" s="112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</row>
    <row r="57" spans="2:167" ht="15">
      <c r="B57" s="8"/>
      <c r="C57" s="8"/>
      <c r="D57" s="8"/>
      <c r="E57" s="8"/>
      <c r="F57" s="113"/>
      <c r="H57" s="8"/>
      <c r="I57" s="8"/>
      <c r="J57" s="8"/>
      <c r="L57" s="113"/>
      <c r="N57" s="8"/>
      <c r="P57" s="8"/>
      <c r="R57" s="113"/>
      <c r="S57" s="116"/>
      <c r="T57" s="116"/>
      <c r="U57" s="116"/>
      <c r="V57" s="8"/>
      <c r="W57" s="113"/>
      <c r="X57" s="113"/>
      <c r="Z57" s="8"/>
      <c r="AA57" s="8"/>
      <c r="AB57" s="8"/>
      <c r="AD57" s="113"/>
      <c r="AF57" s="8"/>
      <c r="AH57" s="8"/>
      <c r="AJ57" s="113"/>
      <c r="AK57" s="116"/>
      <c r="AL57" s="8"/>
      <c r="AM57" s="116"/>
      <c r="AN57" s="116"/>
      <c r="AO57" s="113"/>
      <c r="AP57" s="113"/>
      <c r="AR57" s="8"/>
      <c r="AS57" s="8"/>
      <c r="AT57" s="8"/>
      <c r="AV57" s="113"/>
      <c r="AW57" s="112"/>
      <c r="AX57" s="112"/>
      <c r="AY57" s="112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</row>
    <row r="58" spans="2:167" ht="15">
      <c r="B58" s="8"/>
      <c r="C58" s="8"/>
      <c r="D58" s="8"/>
      <c r="E58" s="8"/>
      <c r="F58" s="8"/>
      <c r="H58" s="8"/>
      <c r="I58" s="8"/>
      <c r="J58" s="8"/>
      <c r="L58" s="8"/>
      <c r="N58" s="8"/>
      <c r="P58" s="8"/>
      <c r="R58" s="8"/>
      <c r="S58" s="116"/>
      <c r="T58" s="116"/>
      <c r="U58" s="116"/>
      <c r="V58" s="8"/>
      <c r="W58" s="8"/>
      <c r="X58" s="8"/>
      <c r="Z58" s="8"/>
      <c r="AA58" s="8"/>
      <c r="AB58" s="8"/>
      <c r="AD58" s="8"/>
      <c r="AF58" s="8"/>
      <c r="AH58" s="8"/>
      <c r="AJ58" s="8"/>
      <c r="AK58" s="116"/>
      <c r="AL58" s="116"/>
      <c r="AM58" s="116"/>
      <c r="AN58" s="116"/>
      <c r="AO58" s="8"/>
      <c r="AP58" s="8"/>
      <c r="AR58" s="8"/>
      <c r="AS58" s="8"/>
      <c r="AT58" s="8"/>
      <c r="AV58" s="8"/>
      <c r="AW58" s="112"/>
      <c r="AX58" s="112"/>
      <c r="AY58" s="112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</row>
    <row r="59" spans="2:167" ht="15">
      <c r="B59" s="8"/>
      <c r="C59" s="8"/>
      <c r="D59" s="8"/>
      <c r="E59" s="8"/>
      <c r="F59" s="113"/>
      <c r="H59" s="8"/>
      <c r="I59" s="8"/>
      <c r="J59" s="8"/>
      <c r="L59" s="113"/>
      <c r="N59" s="8"/>
      <c r="P59" s="8"/>
      <c r="R59" s="113"/>
      <c r="S59" s="116"/>
      <c r="T59" s="116"/>
      <c r="U59" s="116"/>
      <c r="V59" s="8"/>
      <c r="W59" s="113"/>
      <c r="X59" s="113"/>
      <c r="Z59" s="8"/>
      <c r="AA59" s="8"/>
      <c r="AB59" s="8"/>
      <c r="AD59" s="113"/>
      <c r="AF59" s="8"/>
      <c r="AH59" s="8"/>
      <c r="AJ59" s="113"/>
      <c r="AK59" s="116"/>
      <c r="AL59" s="8"/>
      <c r="AM59" s="116"/>
      <c r="AN59" s="116"/>
      <c r="AO59" s="113"/>
      <c r="AP59" s="113"/>
      <c r="AR59" s="8"/>
      <c r="AS59" s="8"/>
      <c r="AT59" s="8"/>
      <c r="AV59" s="113"/>
      <c r="AW59" s="112"/>
      <c r="AX59" s="112"/>
      <c r="AY59" s="112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</row>
    <row r="60" spans="2:167" ht="15">
      <c r="B60" s="8"/>
      <c r="C60" s="8"/>
      <c r="D60" s="8"/>
      <c r="E60" s="8"/>
      <c r="F60" s="8"/>
      <c r="H60" s="8"/>
      <c r="I60" s="8"/>
      <c r="J60" s="8"/>
      <c r="L60" s="8"/>
      <c r="N60" s="8"/>
      <c r="P60" s="8"/>
      <c r="R60" s="8"/>
      <c r="S60" s="116"/>
      <c r="T60" s="116"/>
      <c r="U60" s="116"/>
      <c r="V60" s="8"/>
      <c r="W60" s="8"/>
      <c r="X60" s="8"/>
      <c r="Z60" s="8"/>
      <c r="AA60" s="8"/>
      <c r="AB60" s="8"/>
      <c r="AD60" s="8"/>
      <c r="AF60" s="8"/>
      <c r="AH60" s="8"/>
      <c r="AJ60" s="8"/>
      <c r="AK60" s="116"/>
      <c r="AL60" s="116"/>
      <c r="AM60" s="116"/>
      <c r="AN60" s="116"/>
      <c r="AO60" s="8"/>
      <c r="AP60" s="8"/>
      <c r="AR60" s="8"/>
      <c r="AS60" s="8"/>
      <c r="AT60" s="8"/>
      <c r="AV60" s="8"/>
      <c r="AW60" s="112"/>
      <c r="AX60" s="112"/>
      <c r="AY60" s="112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</row>
    <row r="61" spans="2:167" ht="15">
      <c r="B61" s="8"/>
      <c r="C61" s="8"/>
      <c r="D61" s="8"/>
      <c r="E61" s="8"/>
      <c r="F61" s="113"/>
      <c r="H61" s="8"/>
      <c r="I61" s="8"/>
      <c r="J61" s="8"/>
      <c r="L61" s="113"/>
      <c r="N61" s="8"/>
      <c r="P61" s="8"/>
      <c r="R61" s="113"/>
      <c r="S61" s="116"/>
      <c r="T61" s="116"/>
      <c r="U61" s="116"/>
      <c r="V61" s="8"/>
      <c r="W61" s="113"/>
      <c r="X61" s="113"/>
      <c r="Z61" s="8"/>
      <c r="AA61" s="8"/>
      <c r="AB61" s="8"/>
      <c r="AD61" s="113"/>
      <c r="AF61" s="8"/>
      <c r="AH61" s="8"/>
      <c r="AJ61" s="113"/>
      <c r="AK61" s="116"/>
      <c r="AL61" s="8"/>
      <c r="AM61" s="116"/>
      <c r="AN61" s="116"/>
      <c r="AO61" s="113"/>
      <c r="AP61" s="113"/>
      <c r="AR61" s="8"/>
      <c r="AS61" s="8"/>
      <c r="AT61" s="8"/>
      <c r="AV61" s="113"/>
      <c r="AW61" s="112"/>
      <c r="AX61" s="112"/>
      <c r="AY61" s="112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</row>
    <row r="62" spans="2:167" ht="15">
      <c r="B62" s="8"/>
      <c r="C62" s="8"/>
      <c r="D62" s="8"/>
      <c r="E62" s="8"/>
      <c r="F62" s="8"/>
      <c r="H62" s="8"/>
      <c r="I62" s="8"/>
      <c r="J62" s="8"/>
      <c r="L62" s="8"/>
      <c r="N62" s="8"/>
      <c r="P62" s="8"/>
      <c r="R62" s="8"/>
      <c r="S62" s="116"/>
      <c r="T62" s="116"/>
      <c r="U62" s="116"/>
      <c r="V62" s="8"/>
      <c r="W62" s="8"/>
      <c r="X62" s="8"/>
      <c r="Z62" s="8"/>
      <c r="AA62" s="8"/>
      <c r="AB62" s="8"/>
      <c r="AD62" s="8"/>
      <c r="AF62" s="8"/>
      <c r="AH62" s="8"/>
      <c r="AJ62" s="8"/>
      <c r="AK62" s="116"/>
      <c r="AL62" s="116"/>
      <c r="AM62" s="116"/>
      <c r="AN62" s="116"/>
      <c r="AO62" s="8"/>
      <c r="AP62" s="8"/>
      <c r="AR62" s="8"/>
      <c r="AS62" s="8"/>
      <c r="AT62" s="8"/>
      <c r="AV62" s="8"/>
      <c r="AW62" s="112"/>
      <c r="AX62" s="112"/>
      <c r="AY62" s="11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</row>
    <row r="63" spans="2:167" ht="15">
      <c r="B63" s="8"/>
      <c r="C63" s="8"/>
      <c r="D63" s="8"/>
      <c r="E63" s="8"/>
      <c r="F63" s="113"/>
      <c r="H63" s="8"/>
      <c r="I63" s="8"/>
      <c r="J63" s="8"/>
      <c r="L63" s="113"/>
      <c r="N63" s="8"/>
      <c r="P63" s="8"/>
      <c r="R63" s="113"/>
      <c r="S63" s="116"/>
      <c r="T63" s="116"/>
      <c r="U63" s="116"/>
      <c r="V63" s="8"/>
      <c r="W63" s="113"/>
      <c r="X63" s="113"/>
      <c r="Z63" s="8"/>
      <c r="AA63" s="8"/>
      <c r="AB63" s="8"/>
      <c r="AD63" s="113"/>
      <c r="AF63" s="8"/>
      <c r="AH63" s="8"/>
      <c r="AJ63" s="113"/>
      <c r="AK63" s="116"/>
      <c r="AL63" s="116"/>
      <c r="AM63" s="116"/>
      <c r="AN63" s="116"/>
      <c r="AO63" s="113"/>
      <c r="AP63" s="113"/>
      <c r="AR63" s="8"/>
      <c r="AS63" s="8"/>
      <c r="AT63" s="8"/>
      <c r="AV63" s="113"/>
      <c r="AW63" s="112"/>
      <c r="AX63" s="112"/>
      <c r="AY63" s="112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</row>
    <row r="64" spans="2:167" ht="15">
      <c r="B64" s="8"/>
      <c r="C64" s="8"/>
      <c r="D64" s="8"/>
      <c r="E64" s="8"/>
      <c r="F64" s="8"/>
      <c r="H64" s="8"/>
      <c r="I64" s="8"/>
      <c r="J64" s="8"/>
      <c r="L64" s="8"/>
      <c r="N64" s="8"/>
      <c r="P64" s="8"/>
      <c r="R64" s="8"/>
      <c r="S64" s="116"/>
      <c r="T64" s="116"/>
      <c r="U64" s="116"/>
      <c r="V64" s="8"/>
      <c r="W64" s="8"/>
      <c r="X64" s="8"/>
      <c r="Z64" s="8"/>
      <c r="AA64" s="8"/>
      <c r="AB64" s="8"/>
      <c r="AD64" s="8"/>
      <c r="AF64" s="8"/>
      <c r="AH64" s="8"/>
      <c r="AJ64" s="8"/>
      <c r="AK64" s="116"/>
      <c r="AL64" s="116"/>
      <c r="AM64" s="116"/>
      <c r="AN64" s="116"/>
      <c r="AO64" s="8"/>
      <c r="AP64" s="8"/>
      <c r="AR64" s="8"/>
      <c r="AS64" s="8"/>
      <c r="AT64" s="8"/>
      <c r="AV64" s="8"/>
      <c r="AW64" s="112"/>
      <c r="AX64" s="112"/>
      <c r="AY64" s="112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</row>
    <row r="65" spans="2:167" ht="15">
      <c r="B65" s="8"/>
      <c r="C65" s="8"/>
      <c r="D65" s="8"/>
      <c r="E65" s="8"/>
      <c r="F65" s="113"/>
      <c r="H65" s="8"/>
      <c r="I65" s="8"/>
      <c r="J65" s="8"/>
      <c r="L65" s="113"/>
      <c r="N65" s="8"/>
      <c r="P65" s="8"/>
      <c r="R65" s="113"/>
      <c r="S65" s="116"/>
      <c r="T65" s="116"/>
      <c r="U65" s="116"/>
      <c r="V65" s="8"/>
      <c r="W65" s="113"/>
      <c r="X65" s="113"/>
      <c r="Z65" s="8"/>
      <c r="AA65" s="8"/>
      <c r="AB65" s="8"/>
      <c r="AD65" s="113"/>
      <c r="AF65" s="8"/>
      <c r="AH65" s="8"/>
      <c r="AJ65" s="113"/>
      <c r="AK65" s="116"/>
      <c r="AL65" s="124"/>
      <c r="AM65" s="116"/>
      <c r="AN65" s="116"/>
      <c r="AO65" s="113"/>
      <c r="AP65" s="113"/>
      <c r="AR65" s="8"/>
      <c r="AS65" s="8"/>
      <c r="AT65" s="8"/>
      <c r="AV65" s="113"/>
      <c r="AW65" s="112"/>
      <c r="AX65" s="112"/>
      <c r="AY65" s="112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</row>
    <row r="66" spans="2:167" ht="15">
      <c r="B66" s="8"/>
      <c r="C66" s="8"/>
      <c r="D66" s="8"/>
      <c r="E66" s="8"/>
      <c r="F66" s="8"/>
      <c r="L66" s="8"/>
      <c r="T66" s="8"/>
      <c r="U66" s="8"/>
      <c r="V66" s="8"/>
      <c r="W66" s="8"/>
      <c r="X66" s="8"/>
      <c r="AD66" s="8"/>
      <c r="AL66" s="8"/>
      <c r="AM66" s="8"/>
      <c r="AN66" s="8"/>
      <c r="AO66" s="8"/>
      <c r="AP66" s="8"/>
      <c r="AV66" s="8"/>
      <c r="AW66" s="112"/>
      <c r="AX66" s="112"/>
      <c r="AY66" s="112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</row>
    <row r="67" spans="2:167" ht="15">
      <c r="B67" s="8"/>
      <c r="C67" s="8"/>
      <c r="D67" s="8"/>
      <c r="E67" s="8"/>
      <c r="F67" s="8"/>
      <c r="L67" s="8"/>
      <c r="T67" s="8"/>
      <c r="U67" s="8"/>
      <c r="V67" s="8"/>
      <c r="W67" s="8"/>
      <c r="X67" s="8"/>
      <c r="AD67" s="8"/>
      <c r="AL67" s="8"/>
      <c r="AM67" s="8"/>
      <c r="AN67" s="8"/>
      <c r="AO67" s="8"/>
      <c r="AP67" s="8"/>
      <c r="AV67" s="8"/>
      <c r="AW67" s="112"/>
      <c r="AX67" s="112"/>
      <c r="AY67" s="112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</row>
    <row r="68" spans="1:167" ht="23.25" customHeight="1">
      <c r="A68" s="108"/>
      <c r="B68" s="123"/>
      <c r="C68" s="122"/>
      <c r="D68" s="122"/>
      <c r="E68" s="122"/>
      <c r="F68" s="24"/>
      <c r="H68" s="123"/>
      <c r="I68" s="122"/>
      <c r="J68" s="122"/>
      <c r="K68" s="122"/>
      <c r="L68" s="24"/>
      <c r="N68" s="122"/>
      <c r="O68" s="122"/>
      <c r="P68" s="122"/>
      <c r="Q68" s="122"/>
      <c r="R68" s="24"/>
      <c r="S68" s="24"/>
      <c r="T68" s="122"/>
      <c r="U68" s="122"/>
      <c r="V68" s="122"/>
      <c r="W68" s="122"/>
      <c r="X68" s="24"/>
      <c r="Z68" s="122"/>
      <c r="AA68" s="122"/>
      <c r="AB68" s="122"/>
      <c r="AC68" s="122"/>
      <c r="AD68" s="24"/>
      <c r="AF68" s="123"/>
      <c r="AG68" s="122"/>
      <c r="AH68" s="122"/>
      <c r="AI68" s="122"/>
      <c r="AJ68" s="24"/>
      <c r="AK68" s="24"/>
      <c r="AL68" s="123"/>
      <c r="AM68" s="122"/>
      <c r="AN68" s="122"/>
      <c r="AO68" s="122"/>
      <c r="AP68" s="24"/>
      <c r="AR68" s="123"/>
      <c r="AS68" s="122"/>
      <c r="AT68" s="122"/>
      <c r="AU68" s="122"/>
      <c r="AV68" s="24"/>
      <c r="AW68" s="112"/>
      <c r="AX68" s="112"/>
      <c r="AY68" s="112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</row>
    <row r="69" spans="26:167" ht="15">
      <c r="Z69" s="8"/>
      <c r="AW69" s="112"/>
      <c r="AX69" s="112"/>
      <c r="AY69" s="112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</row>
    <row r="70" spans="2:167" ht="15">
      <c r="B70" s="8"/>
      <c r="D70" s="8"/>
      <c r="H70" s="8"/>
      <c r="J70" s="8"/>
      <c r="N70" s="8"/>
      <c r="P70" s="8"/>
      <c r="T70" s="8"/>
      <c r="V70" s="8"/>
      <c r="Z70" s="114"/>
      <c r="AF70" s="8"/>
      <c r="AH70" s="8"/>
      <c r="AL70" s="102"/>
      <c r="AN70" s="8"/>
      <c r="AR70" s="118"/>
      <c r="AW70" s="112"/>
      <c r="AX70" s="112"/>
      <c r="AY70" s="112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</row>
    <row r="71" spans="38:167" ht="15">
      <c r="AL71" s="127"/>
      <c r="AW71" s="112"/>
      <c r="AX71" s="112"/>
      <c r="AY71" s="112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</row>
    <row r="72" spans="8:167" ht="15">
      <c r="H72" s="8"/>
      <c r="J72" s="8"/>
      <c r="N72" s="8"/>
      <c r="P72" s="8"/>
      <c r="T72" s="8"/>
      <c r="V72" s="8"/>
      <c r="Z72" s="128"/>
      <c r="AF72" s="8"/>
      <c r="AH72" s="8"/>
      <c r="AL72" s="102"/>
      <c r="AN72" s="8"/>
      <c r="AR72" s="128"/>
      <c r="AW72" s="112"/>
      <c r="AX72" s="112"/>
      <c r="AY72" s="11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</row>
    <row r="73" spans="38:167" ht="15">
      <c r="AL73" s="8"/>
      <c r="AR73" s="8"/>
      <c r="AW73" s="112"/>
      <c r="AX73" s="112"/>
      <c r="AY73" s="112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</row>
    <row r="74" spans="38:167" ht="15">
      <c r="AL74" s="127"/>
      <c r="AW74" s="112"/>
      <c r="AX74" s="112"/>
      <c r="AY74" s="112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</row>
    <row r="75" spans="38:167" ht="15">
      <c r="AL75" s="127"/>
      <c r="AW75" s="112"/>
      <c r="AX75" s="112"/>
      <c r="AY75" s="112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</row>
    <row r="76" spans="32:167" ht="15">
      <c r="AF76" s="112"/>
      <c r="AG76" s="112"/>
      <c r="AH76" s="112"/>
      <c r="AI76" s="112"/>
      <c r="AJ76" s="112"/>
      <c r="AK76" s="112"/>
      <c r="AL76" s="129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</row>
    <row r="77" spans="38:167" ht="15">
      <c r="AL77" s="12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</row>
    <row r="78" spans="32:167" ht="15">
      <c r="AF78" s="112"/>
      <c r="AG78" s="112"/>
      <c r="AH78" s="112"/>
      <c r="AI78" s="112"/>
      <c r="AJ78" s="112"/>
      <c r="AK78" s="112"/>
      <c r="AL78" s="129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/>
      <c r="BA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</row>
    <row r="79" spans="54:167" ht="15"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</row>
    <row r="80" spans="32:167" ht="15"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</row>
    <row r="81" spans="32:167" ht="15"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</row>
    <row r="82" spans="32:167" ht="15"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</row>
    <row r="83" spans="32:167" ht="15"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</row>
    <row r="84" spans="32:167" ht="15"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</row>
    <row r="85" spans="32:167" ht="15"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</row>
    <row r="86" spans="32:167" ht="15"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</row>
  </sheetData>
  <printOptions/>
  <pageMargins left="0.25" right="0.25" top="0.25" bottom="0.25" header="0.17" footer="0.25"/>
  <pageSetup fitToHeight="1" fitToWidth="1" horizontalDpi="300" verticalDpi="300" orientation="landscape" paperSize="9" scale="52" r:id="rId1"/>
  <colBreaks count="3" manualBreakCount="3">
    <brk id="7" min="4" max="67" man="1"/>
    <brk id="13" min="4" max="67" man="1"/>
    <brk id="25" min="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li.ching.tai</cp:lastModifiedBy>
  <cp:lastPrinted>2004-02-27T04:13:45Z</cp:lastPrinted>
  <dcterms:created xsi:type="dcterms:W3CDTF">2002-05-27T08:16:55Z</dcterms:created>
  <dcterms:modified xsi:type="dcterms:W3CDTF">2004-02-27T04:22:13Z</dcterms:modified>
  <cp:category/>
  <cp:version/>
  <cp:contentType/>
  <cp:contentStatus/>
</cp:coreProperties>
</file>