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25" windowWidth="9420" windowHeight="45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<sst xmlns="http://schemas.openxmlformats.org/spreadsheetml/2006/main" count="450" uniqueCount="301">
  <si>
    <t>LIEN HOE CORPORATION BERHAD</t>
  </si>
  <si>
    <t>(Company No. 8507-X)</t>
  </si>
  <si>
    <t>THE FIGURES HAVE NOT BEEN AUDITED</t>
  </si>
  <si>
    <t>Current</t>
  </si>
  <si>
    <t>Year</t>
  </si>
  <si>
    <t>Quarter</t>
  </si>
  <si>
    <t>Corresponding</t>
  </si>
  <si>
    <t>Preceding</t>
  </si>
  <si>
    <t>Todate</t>
  </si>
  <si>
    <t>Period</t>
  </si>
  <si>
    <t>RM'000</t>
  </si>
  <si>
    <t>Revenue</t>
  </si>
  <si>
    <t>Financial</t>
  </si>
  <si>
    <t>Year End</t>
  </si>
  <si>
    <t>As At</t>
  </si>
  <si>
    <t>End Of</t>
  </si>
  <si>
    <t>Inventories</t>
  </si>
  <si>
    <t>Receivables</t>
  </si>
  <si>
    <t>Payables</t>
  </si>
  <si>
    <t>Goodwill on consolidation</t>
  </si>
  <si>
    <t>Share capital</t>
  </si>
  <si>
    <t>Reserves</t>
  </si>
  <si>
    <t>Operating activities</t>
  </si>
  <si>
    <t>Investing activities</t>
  </si>
  <si>
    <t>CONDENSED CONSOLIDATED STATEMENT OF CHANGES IN EQUITY</t>
  </si>
  <si>
    <t>distributable</t>
  </si>
  <si>
    <t>Non -</t>
  </si>
  <si>
    <t>reserves</t>
  </si>
  <si>
    <t>Distributable</t>
  </si>
  <si>
    <t>Accumulated</t>
  </si>
  <si>
    <t>losses</t>
  </si>
  <si>
    <t>Total</t>
  </si>
  <si>
    <t>NOTES TO THE INTERIM FINANCIAL REPORT</t>
  </si>
  <si>
    <t>1.)</t>
  </si>
  <si>
    <t>2.)</t>
  </si>
  <si>
    <t>3.)</t>
  </si>
  <si>
    <t>Seasonal or Cyclical Factors</t>
  </si>
  <si>
    <t>4.)</t>
  </si>
  <si>
    <t>Unusual Items Affecting Assets, Liabilities, Equity, Net Income or Cash Flows</t>
  </si>
  <si>
    <t>5.)</t>
  </si>
  <si>
    <t>6.)</t>
  </si>
  <si>
    <t>Debts and Equity Securities</t>
  </si>
  <si>
    <t>7.)</t>
  </si>
  <si>
    <t>8.)</t>
  </si>
  <si>
    <t>Segment Information</t>
  </si>
  <si>
    <t>9.)</t>
  </si>
  <si>
    <t>Valuation of Property, Plant and Equipment</t>
  </si>
  <si>
    <t>10.)</t>
  </si>
  <si>
    <t>Material Events Subsequent to the End of the Interim Period</t>
  </si>
  <si>
    <t>11.)</t>
  </si>
  <si>
    <t>Changes in the Composition of the Group</t>
  </si>
  <si>
    <t>12.)</t>
  </si>
  <si>
    <t>Profit Forecast or Profit Guarantee</t>
  </si>
  <si>
    <t>Material Litigation</t>
  </si>
  <si>
    <t>Dividends</t>
  </si>
  <si>
    <t>Amount due from customers for contract work</t>
  </si>
  <si>
    <t>Cash and bank balances</t>
  </si>
  <si>
    <t>Cash and cash equivalents comprise :-</t>
  </si>
  <si>
    <t>Construction</t>
  </si>
  <si>
    <t>Secured</t>
  </si>
  <si>
    <t>Short term</t>
  </si>
  <si>
    <t>Long term</t>
  </si>
  <si>
    <t xml:space="preserve">   - term loans</t>
  </si>
  <si>
    <t>Property, plant and equipment</t>
  </si>
  <si>
    <t>Dividends Paid</t>
  </si>
  <si>
    <t>I.)</t>
  </si>
  <si>
    <t>II.)</t>
  </si>
  <si>
    <t>III.)</t>
  </si>
  <si>
    <t>IV.)</t>
  </si>
  <si>
    <t>V.)</t>
  </si>
  <si>
    <t>VI.)</t>
  </si>
  <si>
    <t>IX.)</t>
  </si>
  <si>
    <t>X.)</t>
  </si>
  <si>
    <t>XI.)</t>
  </si>
  <si>
    <t>XII.)</t>
  </si>
  <si>
    <t>XIII.)</t>
  </si>
  <si>
    <t>(Audited)</t>
  </si>
  <si>
    <t xml:space="preserve">Property </t>
  </si>
  <si>
    <t>Finance cost</t>
  </si>
  <si>
    <t xml:space="preserve">   - bank overdrafts</t>
  </si>
  <si>
    <t>Non-Current Assets</t>
  </si>
  <si>
    <t>Borrowings</t>
  </si>
  <si>
    <t>Current Assets</t>
  </si>
  <si>
    <t>Deferred tax liabilities</t>
  </si>
  <si>
    <t xml:space="preserve">   - bankers' acceptances</t>
  </si>
  <si>
    <t xml:space="preserve">   - hire purchase</t>
  </si>
  <si>
    <t>Prospects</t>
  </si>
  <si>
    <t xml:space="preserve">ADDITIONAL INFORMATION REQUIRED </t>
  </si>
  <si>
    <t>BY THE BURSA MALAYSIA SECURITIES BERHAD'S LISTING REQUIREMENTS</t>
  </si>
  <si>
    <t>Net assets per share (sen)</t>
  </si>
  <si>
    <t>ASSETS</t>
  </si>
  <si>
    <t>TOTAL ASSETS</t>
  </si>
  <si>
    <t>EQUITY AND LIABILITIES</t>
  </si>
  <si>
    <t>Total equity</t>
  </si>
  <si>
    <t>Total liabilities</t>
  </si>
  <si>
    <t>TOTAL EQUITY AND LIABILITIES</t>
  </si>
  <si>
    <t>There were no material changes in the estimates used for the preparation of the interim financial statements.</t>
  </si>
  <si>
    <t>Non-Current Liabilities</t>
  </si>
  <si>
    <t>Current Liabilities</t>
  </si>
  <si>
    <t xml:space="preserve">     Non-cash items</t>
  </si>
  <si>
    <t>Operating and administration expenses</t>
  </si>
  <si>
    <t>Interest income</t>
  </si>
  <si>
    <t xml:space="preserve">     Purchase of property plant and equipment</t>
  </si>
  <si>
    <t>Auditors' Report</t>
  </si>
  <si>
    <t xml:space="preserve">     Interest received</t>
  </si>
  <si>
    <t>Adjustments for :-</t>
  </si>
  <si>
    <t>Cost of sales</t>
  </si>
  <si>
    <t>Gross profit</t>
  </si>
  <si>
    <t xml:space="preserve">      - basic and fully diluted</t>
  </si>
  <si>
    <t>and</t>
  </si>
  <si>
    <t>Preceding Year</t>
  </si>
  <si>
    <t xml:space="preserve">        Individual Quarter</t>
  </si>
  <si>
    <t>CONDENSED CONSOLIDATED STATEMENT OF FINANCIAL POSITION</t>
  </si>
  <si>
    <t>CONDENSED CONSOLIDATED STATEMENT OF CASH FLOWS</t>
  </si>
  <si>
    <t>The interim financial statements should be read in conjunction with the audited financial statements for the year ended 31 December</t>
  </si>
  <si>
    <t xml:space="preserve">(The condensed consolidated statement of changes in equity should be read in conjunction with the audited financial statements </t>
  </si>
  <si>
    <t xml:space="preserve">(The condensed consolidated statement of cash flows should be read in conjunction with the audited financial statements for the </t>
  </si>
  <si>
    <t xml:space="preserve">(The condensed consolidated statement of financial position should be read in conjunction with the audited financial statements </t>
  </si>
  <si>
    <t>Not applicable as the Group did not publish any profit forecast or profit guarantee.</t>
  </si>
  <si>
    <t xml:space="preserve">Income tax </t>
  </si>
  <si>
    <t>XIV.)</t>
  </si>
  <si>
    <t>Disclosure of Derivatives</t>
  </si>
  <si>
    <t xml:space="preserve">     Non-operating items</t>
  </si>
  <si>
    <t>Financing activities</t>
  </si>
  <si>
    <t xml:space="preserve">     Interest paid</t>
  </si>
  <si>
    <t>significant to an understanding of the changes in the financial position and performance of the Group since the financial year ended 31</t>
  </si>
  <si>
    <t>The significant accounting policies and methods of computation used in the preparation of the interim financial statements are consistent</t>
  </si>
  <si>
    <t>Gains/Losses Arising from Fair Value Changes of Financial Liabilities</t>
  </si>
  <si>
    <t>Group Borrowings/Debt Securities</t>
  </si>
  <si>
    <t>The Group's operations were not significantly affected by any seasonal or cyclical factors.</t>
  </si>
  <si>
    <t>Material Changes In Estimates Used</t>
  </si>
  <si>
    <t>Status of Corporate Proposals Announced but Not Completed</t>
  </si>
  <si>
    <t>There are no derivatives as at the date of this announcement.</t>
  </si>
  <si>
    <t>Deferred tax</t>
  </si>
  <si>
    <t>13.)</t>
  </si>
  <si>
    <t>Capital Commitments</t>
  </si>
  <si>
    <t>&lt;--------------- Attributable to owners of the parent ----------------&gt;</t>
  </si>
  <si>
    <t>Basis of Preparation and Accounting Policies</t>
  </si>
  <si>
    <t xml:space="preserve">      Cumulative Period</t>
  </si>
  <si>
    <t>14.)</t>
  </si>
  <si>
    <t>Significant Related Party Transactions</t>
  </si>
  <si>
    <t xml:space="preserve">        : Fixed deposits pledged</t>
  </si>
  <si>
    <t>Hotel</t>
  </si>
  <si>
    <t>Corporate</t>
  </si>
  <si>
    <t>External customers</t>
  </si>
  <si>
    <t>Inter-segment</t>
  </si>
  <si>
    <t>Total revenue</t>
  </si>
  <si>
    <t>leisure</t>
  </si>
  <si>
    <t>Eliminations</t>
  </si>
  <si>
    <t xml:space="preserve">   - Realised losses</t>
  </si>
  <si>
    <t xml:space="preserve">   - Unrealised losses</t>
  </si>
  <si>
    <t>Less: Consolidation adjustments</t>
  </si>
  <si>
    <t>Realised and Unrealised Profits/(Losses)</t>
  </si>
  <si>
    <t>Amount due to customers for contract work</t>
  </si>
  <si>
    <t xml:space="preserve">    - provision for current period</t>
  </si>
  <si>
    <t>Income tax expense</t>
  </si>
  <si>
    <t>Operating cash flows before changes in working capial</t>
  </si>
  <si>
    <t>Depreciation and amortisation</t>
  </si>
  <si>
    <t xml:space="preserve">     Inventories</t>
  </si>
  <si>
    <t xml:space="preserve">     Receivables</t>
  </si>
  <si>
    <t xml:space="preserve">     Payables</t>
  </si>
  <si>
    <t>Results</t>
  </si>
  <si>
    <t>Segment results</t>
  </si>
  <si>
    <t>VII.)</t>
  </si>
  <si>
    <t>VIII.)</t>
  </si>
  <si>
    <t xml:space="preserve">The valuation of property, plant and equipment have been brought forward without any material amendments from the previous audited </t>
  </si>
  <si>
    <t>financial statements. Any additions to property, plant and equipment are carried at cost.</t>
  </si>
  <si>
    <t>Other income</t>
  </si>
  <si>
    <t xml:space="preserve">    owners of the parent</t>
  </si>
  <si>
    <t>Total share of retained loss from associate - realised</t>
  </si>
  <si>
    <t>Changes in Contingent Liabilities/Assets</t>
  </si>
  <si>
    <t xml:space="preserve">     owners of the parent (RM'000)</t>
  </si>
  <si>
    <t>Weighted average number of shares ('000)</t>
  </si>
  <si>
    <t>Cash and cash equivalents at beginning of period</t>
  </si>
  <si>
    <t>Cash and cash equivalents at end of period</t>
  </si>
  <si>
    <t>There were no material events subsequent to the end of the interim period to the date of this announcement.</t>
  </si>
  <si>
    <t>Development expenditure</t>
  </si>
  <si>
    <t>Other investment</t>
  </si>
  <si>
    <t xml:space="preserve">     Development expenditure</t>
  </si>
  <si>
    <t>Total comprehensive income attributable to</t>
  </si>
  <si>
    <t>Malaysian Financial Reporting Standards ('MFRS Framework'). The MFRS Framework is to be applied by all Entities Other Than Private</t>
  </si>
  <si>
    <t>Entities for annual periods beginning on or after 1 January 2012, with the exception of entities that are within the scope of MFRS 141</t>
  </si>
  <si>
    <t>(hereinafter called 'Transitioning Entities').</t>
  </si>
  <si>
    <t>Investment in an associate</t>
  </si>
  <si>
    <t>Total accumulated losses of the Group:</t>
  </si>
  <si>
    <t>Total comprehensive income for the year</t>
  </si>
  <si>
    <t xml:space="preserve">    comprehensive income for the period</t>
  </si>
  <si>
    <t xml:space="preserve">     Net income taxes paid</t>
  </si>
  <si>
    <t>Net cash flows used in investing activities</t>
  </si>
  <si>
    <t>Loss before tax</t>
  </si>
  <si>
    <t>Loss net of tax</t>
  </si>
  <si>
    <t xml:space="preserve">     owners of the parent (sen)</t>
  </si>
  <si>
    <t>Loss net of tax, representing total</t>
  </si>
  <si>
    <t>Loss per share attributable to</t>
  </si>
  <si>
    <t xml:space="preserve">   </t>
  </si>
  <si>
    <t>Bank overdrafts</t>
  </si>
  <si>
    <t>Less : Bank overdrafts</t>
  </si>
  <si>
    <t>At 1 January 2015</t>
  </si>
  <si>
    <t xml:space="preserve">     Proceeds from disposal of property, plant and equipment</t>
  </si>
  <si>
    <t>Transitioning Entities will be allowed to defer adoption of the new MFRS Framework and continue to use the existing FRS Framework. The</t>
  </si>
  <si>
    <t>The Group fall within the scope definition of Transitioning Entities and accordingly, will be required to prepare financial statements using the</t>
  </si>
  <si>
    <t>statements, the Group will be required to restate the comparative financial statements to amounts reflecting the application of the MFRS</t>
  </si>
  <si>
    <t>Framework. The majority of the adjustments required on transition will be made, restrospectively, against opening retained earnings.</t>
  </si>
  <si>
    <t xml:space="preserve">     after charging/(crediting):-</t>
  </si>
  <si>
    <t xml:space="preserve">Loss net of tax attributable to </t>
  </si>
  <si>
    <t>Basic and diluted loss per share (sen)</t>
  </si>
  <si>
    <t xml:space="preserve">Loss Per Share </t>
  </si>
  <si>
    <t>The basic loss per share amounts are calculated by dividing the loss net of tax attributable to owners of the parent by the weighted average</t>
  </si>
  <si>
    <t>number of shares in issue. The computation of diluted loss per share is not affected by any other factors.</t>
  </si>
  <si>
    <t>Agriculture and IC Interpretation 15 Agreements for Construction of Real Estate, including its parent, significant investor and venturer</t>
  </si>
  <si>
    <t>Loss from operations</t>
  </si>
  <si>
    <t>Loss from operations is stated</t>
  </si>
  <si>
    <t>Income Tax Expense</t>
  </si>
  <si>
    <t>adoption of the MFRS Framework by Transitioning Entities will be mandatory for annual periods beginning on or after 1 January 2018.</t>
  </si>
  <si>
    <t xml:space="preserve">MFRS Framework in its first MFRS financial statements for the year ending 31 December 2018. In presenting its first MFRS financial </t>
  </si>
  <si>
    <t>31.12.2015</t>
  </si>
  <si>
    <t xml:space="preserve">     Net repayment of term loan</t>
  </si>
  <si>
    <t xml:space="preserve">     Net repayment of hire purchase payables</t>
  </si>
  <si>
    <t>houses at Eco Majestic in Semenyih, the 94 linked houses at Eco Majestic in Semenyih, the 121 linked houses at Serene Heights in Bangi,</t>
  </si>
  <si>
    <t xml:space="preserve">The Board anticipates that economic weakness and soft business conditions will continue to impact the Group's businesses in the 2016  </t>
  </si>
  <si>
    <t>31.3.2016</t>
  </si>
  <si>
    <t>31.3.2015</t>
  </si>
  <si>
    <t>for the year ended 31 December 2015)</t>
  </si>
  <si>
    <t>Income tax recoverable</t>
  </si>
  <si>
    <t>year ended 31 December 2015)</t>
  </si>
  <si>
    <t>At 31 March 2015</t>
  </si>
  <si>
    <t>At 1 January 2016</t>
  </si>
  <si>
    <t>At 31 March 2016</t>
  </si>
  <si>
    <t>2015. The explanatory notes attached to the interim financial statements provide an explanation of events and transactions that are</t>
  </si>
  <si>
    <t xml:space="preserve">     Net(repayment)/drawdown of bankers' acceptance</t>
  </si>
  <si>
    <t>QUARTERLY REPORT ON CONSOLIDATED RESULTS FOR THE FIRST QUARTER ENDED 31 MARCH 2016</t>
  </si>
  <si>
    <t>December 2015.</t>
  </si>
  <si>
    <t>with those adopted in the audited financial statements for the year ended 31 December 2015 except for the adoption of the following:</t>
  </si>
  <si>
    <t>FRS 14 Regulatory Deferral Accounts</t>
  </si>
  <si>
    <t>Amendments to FRS 11 Accounting for Acquisition of Interests in Joint Operations</t>
  </si>
  <si>
    <t>Amendments to FRS 101 Disclosure Initiative</t>
  </si>
  <si>
    <t>Amendments to FRS 116 and FRS 138 Clarification of Acceptable Methods of Depreciation and Amortisation</t>
  </si>
  <si>
    <t>Amendments to FRS 127 Equity Method in Separate Financial Statements</t>
  </si>
  <si>
    <t>Annual Improvements to FRSs 2012 - 2014 Cycle</t>
  </si>
  <si>
    <t>Amendments to FRS 10, FRS 12 and FRS 128 Investment Entities: Applying the Consolidation Exception</t>
  </si>
  <si>
    <t>The auditors' report on the Group's financial statements for the year ended 31 December 2015 was not qualified.</t>
  </si>
  <si>
    <t>In the first quarter of 2016, there were no unusual items affecting assets, liabilities, equity, net income or cash flows of the Group.</t>
  </si>
  <si>
    <t>There were no issuances, cancellations, repurchases, resale and repayments of debt and equity securities in the first quarter of 2016.</t>
  </si>
  <si>
    <t>There were no payment of dividends in the first quarter of 2016.</t>
  </si>
  <si>
    <t>A.) The breakdown of revenue and results by business segment for the period ended 31 March 2016 was as follows:-</t>
  </si>
  <si>
    <t>B.) The breakdown of revenue and results by business segment for the period ended 31 March 2015 was as follows:-</t>
  </si>
  <si>
    <t>In the first quarter of 2016, there were no changes in the composition of the Group.</t>
  </si>
  <si>
    <t>The Group has no contingent liabilities/assets in the first quarter of 2016.</t>
  </si>
  <si>
    <t>There were no material capital commitments as at the end of the first quarter of 2016.</t>
  </si>
  <si>
    <t>The Group has no significant related party transactions in the first quarter of 2016.</t>
  </si>
  <si>
    <t>Review of Performance - 2016 First Quarter compared to 2015 First Quarter</t>
  </si>
  <si>
    <t>In the first quarter of 2016, the construction segment carried out jobs amounted to RM22.5 million, an increase of RM2.7 million over the</t>
  </si>
  <si>
    <t>Country Homes in Rawang. These jobs have a combined contract value of RM269.2 million, of which works amounting to RM125.5 million</t>
  </si>
  <si>
    <t>against a loss of RM4.6 million last year.</t>
  </si>
  <si>
    <t>have yet to be completed. In tandem with the increase in revenue, operating profit for the first quarter of 2016 was RM0.6 million compared</t>
  </si>
  <si>
    <t>Review of 2016 First Quarter against 2015 Fourth Quarter</t>
  </si>
  <si>
    <t xml:space="preserve">financial year. Nevertheless the Group will strive to remain competitive and focused, and the Board is confident that the construction </t>
  </si>
  <si>
    <t>segment will be able to win some new jobs to replenish its order book. Although the hotel segment is expected to face weak demand trend</t>
  </si>
  <si>
    <t>refurbishment of the guestrooms is completed in later part of 2016.</t>
  </si>
  <si>
    <t>For the current quarter, the Group has no taxable income.</t>
  </si>
  <si>
    <t>Group borrowings/debt securities as at 31 March 2016 were :-</t>
  </si>
  <si>
    <t>There were no gains/losses arising from fair value changes of financial liabilities in the first quarter of 2016.</t>
  </si>
  <si>
    <t>There were no material litigation as at the end of the first quarter of 2016.</t>
  </si>
  <si>
    <t>The Board of Directors did not recommend or paid any dividend for the first quarter of 2016.</t>
  </si>
  <si>
    <t>Equity Attributable to Owners of the Parent</t>
  </si>
  <si>
    <t>Income tax payable</t>
  </si>
  <si>
    <t>Gain from disposal of property plant and equipment</t>
  </si>
  <si>
    <t>The interim financial statements are unaudited and have been prepared in accordance with the requirements of FRS 134 Interim Financial</t>
  </si>
  <si>
    <t>Reporting and paragraph 9.22 of the Listing Requirements of Bursa Malaysia Securities Berhad.</t>
  </si>
  <si>
    <t>Adoption of the abovementioned FRSs did not have any significant impact on the financial statements of the Group in the current quarter.</t>
  </si>
  <si>
    <t>On 19 November 2011, the Malaysian Accounting Standards Board ('MASB') issued a new MASB approved accounting framework, the</t>
  </si>
  <si>
    <t>the 70 linked houses at Kota Seriemas in Nilai, the 117 linked houses at Tamansari in Rawang, and the 155 linked houses at Bandar</t>
  </si>
  <si>
    <t>The Group's revenue of RM28.8 million in first quarter 2016 was down 43% from RM50.7 million in fourth quarter 2015, largely due to decline</t>
  </si>
  <si>
    <t>Comparing to a loss of RM2.9 million in the fourth quarter 2015, the Group's first quarter 2016 loss of RM4.2 million was mainly due to lower</t>
  </si>
  <si>
    <t>earning contribution from both the construction and hotel segments, which were in line with the lower revenue recorded by these units.</t>
  </si>
  <si>
    <t>On 21 March 2016, the Board of Directors announced that Lien Hoe Corporation Berhad is proposing to undertake the following:</t>
  </si>
  <si>
    <t>These transactions are pending completion.</t>
  </si>
  <si>
    <t>Net cash flows from/(used in) operating activities</t>
  </si>
  <si>
    <t>Net cash flows (used in)/from financing activities</t>
  </si>
  <si>
    <t>Net increase/(decrease) in cash and cash equivalents</t>
  </si>
  <si>
    <t>First quarter 2016 revenue increased to RM28.8 million from RM26.8 million in the prior year quarter, an increase of 7% on the back of</t>
  </si>
  <si>
    <t>higher progress billings of contract works from the construction segment. Consequently this quarter recorded a lower loss of RM4.2 million</t>
  </si>
  <si>
    <t xml:space="preserve">at Bukit Hartamas in Cheras, the 76 shop offices at Setia Alam in Shah Alam, the 22 shop offices at Kota Seriemas in Nilai, the 86 linked </t>
  </si>
  <si>
    <t xml:space="preserve">prior year's quarter of RM19.8 million. Higher revenue was driven by the progress billings of on-going projects, namely the 31 linked houses </t>
  </si>
  <si>
    <t>to a loss of RM0.2 million in the same period last year.</t>
  </si>
  <si>
    <t>Revenue from the hotel segment fell by 8% to RM5.5 million this quarter compared to RM6.0 million in prior year quarter. The performance</t>
  </si>
  <si>
    <t>was impacted by lacklustre local corporate demand for rooms and a slow down in guest arrivals from overseas market. Revenue from room</t>
  </si>
  <si>
    <t>to RM3.0 million this quarter from RM3.3 million last year.  Operating profit of the hotel segment for this quarter was down by 38% to RM0.8</t>
  </si>
  <si>
    <t>million compared to RM1.3 million same period last year, reflecting the decrease in rooms yield and higher food costs.</t>
  </si>
  <si>
    <t>sales dropped by 11% to RM2.4 million this quarter from RM2.7 million in the prior year period and food and beverage sales dipped by 9%</t>
  </si>
  <si>
    <t>in the billing of works carried out by the construction segment due to the tapering of some projects and the seasonal effect of the hotel</t>
  </si>
  <si>
    <t>segment.</t>
  </si>
  <si>
    <t>in both the business and leisure travel in 2016, the Board is confident of maintaining the competitive edge of the hotel once the on-going</t>
  </si>
  <si>
    <t>CONDENSED CONSOLIDATED STATEMENT OF PROFIT OR LOSS AND OTHER COMPREHENSIVE INCOME</t>
  </si>
  <si>
    <t>(The condensed consolidated statement of profit or loss and other comprehensive income should be read in conjunction with the audited</t>
  </si>
  <si>
    <t>financial statements for the year ended 31 December 2015)</t>
  </si>
  <si>
    <t>(a)   a reduction of its existing issued and paid-up share capital from RM361,742,241 comprising 371,742,241 ordinary shares of RM1.00</t>
  </si>
  <si>
    <t xml:space="preserve">       each to RM90,435,560 comprising 361,742,241 ordinary shares of RM0.25 each via the cancellation of RM0.75 from the par value of</t>
  </si>
  <si>
    <t xml:space="preserve">       each existing ordinary share pursuant to Section 64 of the Companies Act, 1965; and</t>
  </si>
  <si>
    <t>(b)   an amendment to the Memorandum of Association to facilitate the proposed share par value reduction.</t>
  </si>
  <si>
    <t>Statement of Profit or Loss and Other Comprehensive Income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</si>
</sst>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\$#,##0_);\(\$#,##0\)"/>
    <numFmt numFmtId="179" formatCode="\$#,##0_);[Red]\(\$#,##0\)"/>
    <numFmt numFmtId="180" formatCode="\$#,##0.00_);\(\$#,##0.00\)"/>
    <numFmt numFmtId="181" formatCode="\$#,##0.00_);[Red]\(\$#,##0.00\)"/>
    <numFmt numFmtId="182" formatCode="[$-409]dddd\,\ mmmm\ dd\,\ 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1"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3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37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37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41" fontId="0" fillId="0" borderId="0" xfId="0" applyNumberFormat="1" applyAlignment="1">
      <alignment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10" xfId="0" applyNumberFormat="1" applyBorder="1" applyAlignment="1">
      <alignment/>
    </xf>
    <xf numFmtId="43" fontId="0" fillId="0" borderId="0" xfId="0" applyNumberFormat="1" applyAlignment="1">
      <alignment/>
    </xf>
    <xf numFmtId="41" fontId="0" fillId="0" borderId="13" xfId="0" applyNumberFormat="1" applyBorder="1" applyAlignment="1">
      <alignment/>
    </xf>
    <xf numFmtId="41" fontId="0" fillId="0" borderId="0" xfId="0" applyNumberFormat="1" applyAlignment="1">
      <alignment horizontal="right"/>
    </xf>
    <xf numFmtId="41" fontId="0" fillId="0" borderId="0" xfId="0" applyNumberFormat="1" applyBorder="1" applyAlignment="1">
      <alignment/>
    </xf>
    <xf numFmtId="41" fontId="0" fillId="0" borderId="14" xfId="0" applyNumberFormat="1" applyBorder="1" applyAlignment="1">
      <alignment/>
    </xf>
    <xf numFmtId="41" fontId="0" fillId="0" borderId="15" xfId="0" applyNumberFormat="1" applyBorder="1" applyAlignment="1">
      <alignment/>
    </xf>
    <xf numFmtId="41" fontId="0" fillId="0" borderId="16" xfId="0" applyNumberFormat="1" applyBorder="1" applyAlignment="1">
      <alignment/>
    </xf>
    <xf numFmtId="41" fontId="0" fillId="0" borderId="0" xfId="0" applyNumberFormat="1" applyBorder="1" applyAlignment="1">
      <alignment horizontal="right"/>
    </xf>
    <xf numFmtId="43" fontId="0" fillId="0" borderId="11" xfId="0" applyNumberForma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1" fontId="0" fillId="0" borderId="0" xfId="0" applyNumberFormat="1" applyFont="1" applyAlignment="1">
      <alignment/>
    </xf>
    <xf numFmtId="41" fontId="0" fillId="0" borderId="0" xfId="0" applyNumberFormat="1" applyFill="1" applyBorder="1" applyAlignment="1">
      <alignment/>
    </xf>
    <xf numFmtId="0" fontId="0" fillId="0" borderId="0" xfId="55">
      <alignment/>
      <protection/>
    </xf>
    <xf numFmtId="0" fontId="0" fillId="0" borderId="0" xfId="55" applyFont="1">
      <alignment/>
      <protection/>
    </xf>
    <xf numFmtId="0" fontId="0" fillId="0" borderId="0" xfId="55" applyFont="1">
      <alignment/>
      <protection/>
    </xf>
    <xf numFmtId="0" fontId="0" fillId="0" borderId="0" xfId="0" applyFont="1" applyBorder="1" applyAlignment="1">
      <alignment/>
    </xf>
    <xf numFmtId="41" fontId="0" fillId="0" borderId="13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1" fontId="0" fillId="0" borderId="0" xfId="0" applyNumberFormat="1" applyFill="1" applyAlignment="1">
      <alignment/>
    </xf>
    <xf numFmtId="41" fontId="0" fillId="0" borderId="16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1" fontId="0" fillId="0" borderId="0" xfId="0" applyNumberFormat="1" applyFont="1" applyFill="1" applyAlignment="1">
      <alignment/>
    </xf>
    <xf numFmtId="41" fontId="0" fillId="0" borderId="0" xfId="0" applyNumberFormat="1" applyFill="1" applyAlignment="1">
      <alignment horizontal="center"/>
    </xf>
    <xf numFmtId="41" fontId="0" fillId="0" borderId="10" xfId="0" applyNumberFormat="1" applyFill="1" applyBorder="1" applyAlignment="1">
      <alignment/>
    </xf>
    <xf numFmtId="41" fontId="0" fillId="0" borderId="10" xfId="0" applyNumberFormat="1" applyFont="1" applyFill="1" applyBorder="1" applyAlignment="1">
      <alignment/>
    </xf>
    <xf numFmtId="41" fontId="0" fillId="0" borderId="11" xfId="0" applyNumberForma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295275</xdr:colOff>
      <xdr:row>43</xdr:row>
      <xdr:rowOff>0</xdr:rowOff>
    </xdr:from>
    <xdr:ext cx="76200" cy="190500"/>
    <xdr:sp fLocksText="0">
      <xdr:nvSpPr>
        <xdr:cNvPr id="1" name="Text Box 23"/>
        <xdr:cNvSpPr txBox="1">
          <a:spLocks noChangeArrowheads="1"/>
        </xdr:cNvSpPr>
      </xdr:nvSpPr>
      <xdr:spPr>
        <a:xfrm>
          <a:off x="5543550" y="9010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66675</xdr:colOff>
      <xdr:row>431</xdr:row>
      <xdr:rowOff>0</xdr:rowOff>
    </xdr:from>
    <xdr:ext cx="76200" cy="190500"/>
    <xdr:sp fLocksText="0">
      <xdr:nvSpPr>
        <xdr:cNvPr id="2" name="Text Box 76"/>
        <xdr:cNvSpPr txBox="1">
          <a:spLocks noChangeArrowheads="1"/>
        </xdr:cNvSpPr>
      </xdr:nvSpPr>
      <xdr:spPr>
        <a:xfrm>
          <a:off x="1943100" y="881157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619125</xdr:colOff>
      <xdr:row>339</xdr:row>
      <xdr:rowOff>0</xdr:rowOff>
    </xdr:from>
    <xdr:ext cx="180975" cy="266700"/>
    <xdr:sp fLocksText="0">
      <xdr:nvSpPr>
        <xdr:cNvPr id="3" name="TextBox 38"/>
        <xdr:cNvSpPr txBox="1">
          <a:spLocks noChangeArrowheads="1"/>
        </xdr:cNvSpPr>
      </xdr:nvSpPr>
      <xdr:spPr>
        <a:xfrm>
          <a:off x="3286125" y="688371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628650</xdr:colOff>
      <xdr:row>382</xdr:row>
      <xdr:rowOff>0</xdr:rowOff>
    </xdr:from>
    <xdr:ext cx="180975" cy="266700"/>
    <xdr:sp fLocksText="0">
      <xdr:nvSpPr>
        <xdr:cNvPr id="4" name="TextBox 31"/>
        <xdr:cNvSpPr txBox="1">
          <a:spLocks noChangeArrowheads="1"/>
        </xdr:cNvSpPr>
      </xdr:nvSpPr>
      <xdr:spPr>
        <a:xfrm>
          <a:off x="8543925" y="778478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6"/>
  <sheetViews>
    <sheetView tabSelected="1" workbookViewId="0" topLeftCell="A461">
      <selection activeCell="A444" sqref="A444:IV444"/>
    </sheetView>
  </sheetViews>
  <sheetFormatPr defaultColWidth="9.140625" defaultRowHeight="12.75"/>
  <cols>
    <col min="1" max="1" width="3.57421875" style="0" customWidth="1"/>
    <col min="2" max="2" width="9.57421875" style="0" customWidth="1"/>
    <col min="3" max="3" width="15.00390625" style="0" customWidth="1"/>
    <col min="4" max="4" width="11.8515625" style="0" customWidth="1"/>
    <col min="5" max="5" width="12.28125" style="0" customWidth="1"/>
    <col min="6" max="6" width="13.421875" style="0" customWidth="1"/>
    <col min="7" max="7" width="13.00390625" style="0" customWidth="1"/>
    <col min="8" max="8" width="10.8515625" style="0" customWidth="1"/>
    <col min="9" max="9" width="12.8515625" style="0" customWidth="1"/>
    <col min="10" max="10" width="16.28125" style="0" customWidth="1"/>
    <col min="11" max="11" width="11.8515625" style="0" customWidth="1"/>
    <col min="12" max="12" width="10.7109375" style="0" customWidth="1"/>
  </cols>
  <sheetData>
    <row r="1" s="9" customFormat="1" ht="16.5" customHeight="1">
      <c r="B1" s="9" t="s">
        <v>0</v>
      </c>
    </row>
    <row r="2" s="4" customFormat="1" ht="16.5" customHeight="1">
      <c r="B2" s="4" t="s">
        <v>1</v>
      </c>
    </row>
    <row r="3" s="4" customFormat="1" ht="16.5" customHeight="1"/>
    <row r="4" s="2" customFormat="1" ht="16.5" customHeight="1">
      <c r="B4" s="2" t="s">
        <v>230</v>
      </c>
    </row>
    <row r="5" s="2" customFormat="1" ht="16.5" customHeight="1">
      <c r="B5" s="2" t="s">
        <v>2</v>
      </c>
    </row>
    <row r="6" s="2" customFormat="1" ht="16.5" customHeight="1"/>
    <row r="7" s="2" customFormat="1" ht="16.5" customHeight="1">
      <c r="B7" s="2" t="s">
        <v>293</v>
      </c>
    </row>
    <row r="8" s="2" customFormat="1" ht="16.5" customHeight="1"/>
    <row r="9" s="2" customFormat="1" ht="16.5" customHeight="1"/>
    <row r="10" spans="6:9" s="2" customFormat="1" ht="16.5" customHeight="1">
      <c r="F10" s="2" t="s">
        <v>111</v>
      </c>
      <c r="I10" s="2" t="s">
        <v>138</v>
      </c>
    </row>
    <row r="11" spans="6:10" s="3" customFormat="1" ht="16.5" customHeight="1">
      <c r="F11" s="3" t="s">
        <v>3</v>
      </c>
      <c r="G11" s="32" t="s">
        <v>110</v>
      </c>
      <c r="I11" s="3" t="s">
        <v>3</v>
      </c>
      <c r="J11" s="3" t="s">
        <v>110</v>
      </c>
    </row>
    <row r="12" spans="6:10" s="3" customFormat="1" ht="16.5" customHeight="1">
      <c r="F12" s="3" t="s">
        <v>4</v>
      </c>
      <c r="G12" s="13" t="s">
        <v>6</v>
      </c>
      <c r="I12" s="3" t="s">
        <v>4</v>
      </c>
      <c r="J12" s="3" t="s">
        <v>6</v>
      </c>
    </row>
    <row r="13" spans="6:10" s="3" customFormat="1" ht="16.5" customHeight="1">
      <c r="F13" s="3" t="s">
        <v>5</v>
      </c>
      <c r="G13" s="3" t="s">
        <v>5</v>
      </c>
      <c r="I13" s="3" t="s">
        <v>8</v>
      </c>
      <c r="J13" s="3" t="s">
        <v>9</v>
      </c>
    </row>
    <row r="14" spans="6:10" s="3" customFormat="1" ht="16.5" customHeight="1">
      <c r="F14" s="3" t="s">
        <v>220</v>
      </c>
      <c r="G14" s="3" t="s">
        <v>221</v>
      </c>
      <c r="I14" s="3" t="s">
        <v>220</v>
      </c>
      <c r="J14" s="3" t="s">
        <v>221</v>
      </c>
    </row>
    <row r="15" spans="6:10" ht="16.5" customHeight="1">
      <c r="F15" s="3" t="s">
        <v>10</v>
      </c>
      <c r="G15" s="3" t="s">
        <v>10</v>
      </c>
      <c r="I15" s="3" t="s">
        <v>10</v>
      </c>
      <c r="J15" s="3" t="s">
        <v>10</v>
      </c>
    </row>
    <row r="16" ht="16.5" customHeight="1"/>
    <row r="17" spans="2:11" ht="16.5" customHeight="1">
      <c r="B17" t="s">
        <v>11</v>
      </c>
      <c r="F17" s="18">
        <v>28768</v>
      </c>
      <c r="G17" s="18">
        <v>26822</v>
      </c>
      <c r="H17" s="18"/>
      <c r="I17" s="18">
        <v>28768</v>
      </c>
      <c r="J17" s="18">
        <v>26822</v>
      </c>
      <c r="K17" s="18"/>
    </row>
    <row r="18" spans="6:11" ht="16.5" customHeight="1">
      <c r="F18" s="18"/>
      <c r="G18" s="18"/>
      <c r="H18" s="18"/>
      <c r="I18" s="18"/>
      <c r="J18" s="18"/>
      <c r="K18" s="18"/>
    </row>
    <row r="19" spans="2:11" ht="16.5" customHeight="1">
      <c r="B19" t="s">
        <v>106</v>
      </c>
      <c r="F19" s="18">
        <v>-22493</v>
      </c>
      <c r="G19" s="18">
        <v>-19707</v>
      </c>
      <c r="H19" s="18"/>
      <c r="I19" s="18">
        <v>-22493</v>
      </c>
      <c r="J19" s="18">
        <v>-19707</v>
      </c>
      <c r="K19" s="18"/>
    </row>
    <row r="20" spans="6:11" ht="16.5" customHeight="1">
      <c r="F20" s="18"/>
      <c r="G20" s="18"/>
      <c r="H20" s="18"/>
      <c r="I20" s="18"/>
      <c r="J20" s="18"/>
      <c r="K20" s="18"/>
    </row>
    <row r="21" spans="2:11" ht="16.5" customHeight="1">
      <c r="B21" t="s">
        <v>107</v>
      </c>
      <c r="F21" s="23">
        <f>SUM(F17:F20)</f>
        <v>6275</v>
      </c>
      <c r="G21" s="23">
        <f>SUM(G17:G20)</f>
        <v>7115</v>
      </c>
      <c r="H21" s="18"/>
      <c r="I21" s="23">
        <f>SUM(I17:I20)</f>
        <v>6275</v>
      </c>
      <c r="J21" s="23">
        <f>SUM(J17:J20)</f>
        <v>7115</v>
      </c>
      <c r="K21" s="18"/>
    </row>
    <row r="22" spans="6:11" ht="16.5" customHeight="1">
      <c r="F22" s="18"/>
      <c r="G22" s="18"/>
      <c r="H22" s="18"/>
      <c r="I22" s="18"/>
      <c r="J22" s="18"/>
      <c r="K22" s="18"/>
    </row>
    <row r="23" spans="2:11" ht="16.5" customHeight="1">
      <c r="B23" t="s">
        <v>167</v>
      </c>
      <c r="F23" s="18">
        <v>131</v>
      </c>
      <c r="G23" s="18">
        <v>203</v>
      </c>
      <c r="H23" s="18"/>
      <c r="I23" s="18">
        <v>131</v>
      </c>
      <c r="J23" s="18">
        <v>203</v>
      </c>
      <c r="K23" s="18"/>
    </row>
    <row r="24" spans="6:11" ht="16.5" customHeight="1">
      <c r="F24" s="18"/>
      <c r="G24" s="18"/>
      <c r="H24" s="18"/>
      <c r="I24" s="18"/>
      <c r="J24" s="18"/>
      <c r="K24" s="18"/>
    </row>
    <row r="25" spans="2:11" ht="16.5" customHeight="1">
      <c r="B25" t="s">
        <v>100</v>
      </c>
      <c r="F25" s="18">
        <v>-9500</v>
      </c>
      <c r="G25" s="18">
        <v>-10685</v>
      </c>
      <c r="H25" s="18"/>
      <c r="I25" s="18">
        <v>-9500</v>
      </c>
      <c r="J25" s="18">
        <v>-10685</v>
      </c>
      <c r="K25" s="18"/>
    </row>
    <row r="26" spans="6:11" ht="16.5" customHeight="1">
      <c r="F26" s="18"/>
      <c r="G26" s="18"/>
      <c r="H26" s="18"/>
      <c r="I26" s="18"/>
      <c r="J26" s="18"/>
      <c r="K26" s="18"/>
    </row>
    <row r="27" spans="2:11" ht="16.5" customHeight="1">
      <c r="B27" t="s">
        <v>210</v>
      </c>
      <c r="F27" s="23">
        <f>SUM(F21:F26)</f>
        <v>-3094</v>
      </c>
      <c r="G27" s="23">
        <f>SUM(G21:G26)</f>
        <v>-3367</v>
      </c>
      <c r="H27" s="18"/>
      <c r="I27" s="23">
        <f>SUM(I21:I26)</f>
        <v>-3094</v>
      </c>
      <c r="J27" s="23">
        <f>SUM(J21:J26)</f>
        <v>-3367</v>
      </c>
      <c r="K27" s="18"/>
    </row>
    <row r="28" spans="2:11" ht="16.5" customHeight="1">
      <c r="B28" t="s">
        <v>194</v>
      </c>
      <c r="F28" s="18"/>
      <c r="G28" s="18"/>
      <c r="H28" s="18"/>
      <c r="I28" s="18"/>
      <c r="J28" s="18"/>
      <c r="K28" s="18"/>
    </row>
    <row r="29" spans="2:11" ht="16.5" customHeight="1">
      <c r="B29" s="12" t="s">
        <v>78</v>
      </c>
      <c r="F29" s="18">
        <v>-1265</v>
      </c>
      <c r="G29" s="18">
        <v>-1254</v>
      </c>
      <c r="H29" s="18"/>
      <c r="I29" s="18">
        <v>-1265</v>
      </c>
      <c r="J29" s="18">
        <v>-1254</v>
      </c>
      <c r="K29" s="18"/>
    </row>
    <row r="30" spans="6:11" ht="16.5" customHeight="1">
      <c r="F30" s="18"/>
      <c r="G30" s="18"/>
      <c r="H30" s="18"/>
      <c r="I30" s="18"/>
      <c r="J30" s="18"/>
      <c r="K30" s="18"/>
    </row>
    <row r="31" spans="2:11" ht="16.5" customHeight="1">
      <c r="B31" t="s">
        <v>189</v>
      </c>
      <c r="F31" s="23">
        <f>SUM(F27:F30)</f>
        <v>-4359</v>
      </c>
      <c r="G31" s="23">
        <f>SUM(G27:G30)</f>
        <v>-4621</v>
      </c>
      <c r="H31" s="18"/>
      <c r="I31" s="23">
        <f>SUM(I27:I30)</f>
        <v>-4359</v>
      </c>
      <c r="J31" s="23">
        <f>SUM(J27:J30)</f>
        <v>-4621</v>
      </c>
      <c r="K31" s="18"/>
    </row>
    <row r="32" spans="6:11" ht="16.5" customHeight="1">
      <c r="F32" s="18"/>
      <c r="G32" s="18"/>
      <c r="H32" s="18"/>
      <c r="I32" s="18"/>
      <c r="J32" s="18"/>
      <c r="K32" s="18"/>
    </row>
    <row r="33" spans="2:11" ht="16.5" customHeight="1">
      <c r="B33" t="s">
        <v>155</v>
      </c>
      <c r="F33" s="24">
        <v>168</v>
      </c>
      <c r="G33" s="24">
        <v>-26</v>
      </c>
      <c r="H33" s="18"/>
      <c r="I33" s="24">
        <v>168</v>
      </c>
      <c r="J33" s="18">
        <v>-26</v>
      </c>
      <c r="K33" s="18"/>
    </row>
    <row r="34" spans="6:11" ht="16.5" customHeight="1">
      <c r="F34" s="18"/>
      <c r="G34" s="18"/>
      <c r="H34" s="18"/>
      <c r="I34" s="18"/>
      <c r="J34" s="18"/>
      <c r="K34" s="18"/>
    </row>
    <row r="35" spans="2:11" ht="16.5" customHeight="1" thickBot="1">
      <c r="B35" t="s">
        <v>192</v>
      </c>
      <c r="F35" s="21">
        <f>SUM(F31:F34)</f>
        <v>-4191</v>
      </c>
      <c r="G35" s="21">
        <f>SUM(G31:G34)</f>
        <v>-4647</v>
      </c>
      <c r="H35" s="25"/>
      <c r="I35" s="21">
        <f>SUM(I31:I34)</f>
        <v>-4191</v>
      </c>
      <c r="J35" s="21">
        <f>SUM(J31:J34)</f>
        <v>-4647</v>
      </c>
      <c r="K35" s="18"/>
    </row>
    <row r="36" spans="2:11" ht="16.5" customHeight="1">
      <c r="B36" t="s">
        <v>186</v>
      </c>
      <c r="F36" s="18"/>
      <c r="G36" s="18"/>
      <c r="H36" s="18"/>
      <c r="I36" s="18"/>
      <c r="J36" s="18"/>
      <c r="K36" s="18"/>
    </row>
    <row r="37" spans="6:11" ht="16.5" customHeight="1">
      <c r="F37" s="18"/>
      <c r="G37" s="18"/>
      <c r="H37" s="18"/>
      <c r="I37" s="18"/>
      <c r="J37" s="18"/>
      <c r="K37" s="18"/>
    </row>
    <row r="38" spans="2:11" ht="16.5" customHeight="1">
      <c r="B38" t="s">
        <v>179</v>
      </c>
      <c r="F38" s="18"/>
      <c r="G38" s="18"/>
      <c r="H38" s="18"/>
      <c r="I38" s="18"/>
      <c r="J38" s="18"/>
      <c r="K38" s="18"/>
    </row>
    <row r="39" spans="2:11" ht="16.5" customHeight="1" thickBot="1">
      <c r="B39" t="s">
        <v>168</v>
      </c>
      <c r="F39" s="19">
        <f>F35</f>
        <v>-4191</v>
      </c>
      <c r="G39" s="19">
        <f>G35</f>
        <v>-4647</v>
      </c>
      <c r="H39" s="18"/>
      <c r="I39" s="19">
        <f>I35</f>
        <v>-4191</v>
      </c>
      <c r="J39" s="19">
        <f>J35</f>
        <v>-4647</v>
      </c>
      <c r="K39" s="18"/>
    </row>
    <row r="40" ht="16.5" customHeight="1">
      <c r="K40" s="18"/>
    </row>
    <row r="41" ht="16.5" customHeight="1">
      <c r="B41" t="s">
        <v>193</v>
      </c>
    </row>
    <row r="42" ht="16.5" customHeight="1">
      <c r="B42" t="s">
        <v>191</v>
      </c>
    </row>
    <row r="43" spans="2:10" ht="16.5" customHeight="1" thickBot="1">
      <c r="B43" t="s">
        <v>108</v>
      </c>
      <c r="F43" s="30">
        <f>F486</f>
        <v>-1.2220582832282634</v>
      </c>
      <c r="G43" s="30">
        <f>G486</f>
        <v>-1.355023822992541</v>
      </c>
      <c r="H43" s="22"/>
      <c r="I43" s="30">
        <f>I486</f>
        <v>-1.2220582832282634</v>
      </c>
      <c r="J43" s="30">
        <f>J486</f>
        <v>-1.355023822992541</v>
      </c>
    </row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2.75" customHeight="1"/>
    <row r="51" ht="12.75" customHeight="1"/>
    <row r="52" ht="16.5" customHeight="1"/>
    <row r="53" ht="16.5" customHeight="1">
      <c r="B53" t="s">
        <v>294</v>
      </c>
    </row>
    <row r="54" ht="16.5" customHeight="1">
      <c r="B54" t="s">
        <v>295</v>
      </c>
    </row>
    <row r="55" ht="15" customHeight="1">
      <c r="B55" s="2" t="s">
        <v>112</v>
      </c>
    </row>
    <row r="56" ht="15" customHeight="1">
      <c r="I56" s="3" t="s">
        <v>76</v>
      </c>
    </row>
    <row r="57" spans="7:9" s="3" customFormat="1" ht="15" customHeight="1">
      <c r="G57" s="3" t="s">
        <v>14</v>
      </c>
      <c r="I57" s="3" t="s">
        <v>14</v>
      </c>
    </row>
    <row r="58" spans="7:9" s="3" customFormat="1" ht="15" customHeight="1">
      <c r="G58" s="3" t="s">
        <v>15</v>
      </c>
      <c r="I58" s="3" t="s">
        <v>7</v>
      </c>
    </row>
    <row r="59" spans="7:9" s="3" customFormat="1" ht="15" customHeight="1">
      <c r="G59" s="3" t="s">
        <v>3</v>
      </c>
      <c r="I59" s="3" t="s">
        <v>12</v>
      </c>
    </row>
    <row r="60" spans="7:9" s="3" customFormat="1" ht="15" customHeight="1">
      <c r="G60" s="3" t="s">
        <v>5</v>
      </c>
      <c r="I60" s="3" t="s">
        <v>13</v>
      </c>
    </row>
    <row r="61" spans="7:9" s="3" customFormat="1" ht="15" customHeight="1">
      <c r="G61" s="3" t="s">
        <v>220</v>
      </c>
      <c r="I61" s="3" t="s">
        <v>215</v>
      </c>
    </row>
    <row r="62" spans="7:9" s="3" customFormat="1" ht="15" customHeight="1">
      <c r="G62" s="3" t="s">
        <v>10</v>
      </c>
      <c r="I62" s="3" t="s">
        <v>10</v>
      </c>
    </row>
    <row r="63" ht="15" customHeight="1">
      <c r="B63" s="12" t="s">
        <v>90</v>
      </c>
    </row>
    <row r="64" ht="15" customHeight="1">
      <c r="B64" t="s">
        <v>80</v>
      </c>
    </row>
    <row r="65" spans="2:9" ht="15" customHeight="1">
      <c r="B65" t="s">
        <v>63</v>
      </c>
      <c r="G65" s="18">
        <v>171736</v>
      </c>
      <c r="H65" s="18"/>
      <c r="I65" s="18">
        <v>173962</v>
      </c>
    </row>
    <row r="66" spans="2:9" ht="15" customHeight="1">
      <c r="B66" s="42" t="s">
        <v>183</v>
      </c>
      <c r="C66" s="42"/>
      <c r="D66" s="42"/>
      <c r="E66" s="42"/>
      <c r="F66" s="42"/>
      <c r="G66" s="43">
        <v>0</v>
      </c>
      <c r="H66" s="43"/>
      <c r="I66" s="43">
        <v>0</v>
      </c>
    </row>
    <row r="67" spans="2:9" ht="15" customHeight="1">
      <c r="B67" s="42" t="s">
        <v>177</v>
      </c>
      <c r="C67" s="42"/>
      <c r="D67" s="42"/>
      <c r="E67" s="42"/>
      <c r="F67" s="42"/>
      <c r="G67" s="43">
        <v>1000</v>
      </c>
      <c r="H67" s="43"/>
      <c r="I67" s="43">
        <v>1000</v>
      </c>
    </row>
    <row r="68" spans="2:9" ht="15" customHeight="1">
      <c r="B68" s="42" t="s">
        <v>19</v>
      </c>
      <c r="C68" s="42"/>
      <c r="D68" s="42"/>
      <c r="E68" s="42"/>
      <c r="F68" s="42"/>
      <c r="G68" s="43">
        <v>8979</v>
      </c>
      <c r="H68" s="43"/>
      <c r="I68" s="43">
        <v>8979</v>
      </c>
    </row>
    <row r="69" spans="2:10" ht="15" customHeight="1">
      <c r="B69" s="42" t="s">
        <v>176</v>
      </c>
      <c r="C69" s="42"/>
      <c r="D69" s="42"/>
      <c r="E69" s="42"/>
      <c r="F69" s="42"/>
      <c r="G69" s="43">
        <v>28858</v>
      </c>
      <c r="H69" s="43"/>
      <c r="I69" s="43">
        <v>28658</v>
      </c>
      <c r="J69" s="18"/>
    </row>
    <row r="70" spans="2:9" ht="15" customHeight="1">
      <c r="B70" s="42" t="s">
        <v>17</v>
      </c>
      <c r="C70" s="42"/>
      <c r="D70" s="42"/>
      <c r="E70" s="42"/>
      <c r="F70" s="42"/>
      <c r="G70" s="43">
        <v>51245</v>
      </c>
      <c r="H70" s="43"/>
      <c r="I70" s="43">
        <v>54242</v>
      </c>
    </row>
    <row r="71" spans="2:9" ht="15" customHeight="1">
      <c r="B71" s="42"/>
      <c r="C71" s="42"/>
      <c r="D71" s="42"/>
      <c r="E71" s="42"/>
      <c r="F71" s="42"/>
      <c r="G71" s="43"/>
      <c r="H71" s="43"/>
      <c r="I71" s="43"/>
    </row>
    <row r="72" spans="2:9" ht="15" customHeight="1">
      <c r="B72" s="42"/>
      <c r="C72" s="42"/>
      <c r="D72" s="42"/>
      <c r="E72" s="42"/>
      <c r="F72" s="42"/>
      <c r="G72" s="44">
        <f>SUM(G65:G70)</f>
        <v>261818</v>
      </c>
      <c r="H72" s="43"/>
      <c r="I72" s="44">
        <f>SUM(I65:I70)</f>
        <v>266841</v>
      </c>
    </row>
    <row r="73" spans="2:9" ht="15" customHeight="1">
      <c r="B73" s="42" t="s">
        <v>82</v>
      </c>
      <c r="C73" s="42"/>
      <c r="D73" s="42"/>
      <c r="E73" s="42"/>
      <c r="F73" s="42"/>
      <c r="G73" s="43"/>
      <c r="H73" s="43"/>
      <c r="I73" s="43"/>
    </row>
    <row r="74" spans="2:11" ht="15" customHeight="1">
      <c r="B74" s="42" t="s">
        <v>16</v>
      </c>
      <c r="C74" s="42"/>
      <c r="D74" s="42"/>
      <c r="E74" s="42"/>
      <c r="F74" s="42"/>
      <c r="G74" s="34">
        <v>10405</v>
      </c>
      <c r="H74" s="34"/>
      <c r="I74" s="34">
        <v>10483</v>
      </c>
      <c r="K74" s="18"/>
    </row>
    <row r="75" spans="2:9" ht="15" customHeight="1">
      <c r="B75" t="s">
        <v>17</v>
      </c>
      <c r="G75" s="25">
        <v>62419</v>
      </c>
      <c r="H75" s="25"/>
      <c r="I75" s="25">
        <v>65001</v>
      </c>
    </row>
    <row r="76" spans="2:11" ht="15" customHeight="1">
      <c r="B76" t="s">
        <v>55</v>
      </c>
      <c r="G76" s="29">
        <v>17625</v>
      </c>
      <c r="H76" s="25"/>
      <c r="I76" s="29">
        <v>19860</v>
      </c>
      <c r="K76" s="18"/>
    </row>
    <row r="77" spans="2:9" ht="15" customHeight="1">
      <c r="B77" t="s">
        <v>223</v>
      </c>
      <c r="G77" s="25">
        <v>2565</v>
      </c>
      <c r="H77" s="25"/>
      <c r="I77" s="25">
        <v>2372</v>
      </c>
    </row>
    <row r="78" spans="2:9" ht="15" customHeight="1">
      <c r="B78" t="s">
        <v>56</v>
      </c>
      <c r="G78" s="25">
        <v>6492</v>
      </c>
      <c r="H78" s="25"/>
      <c r="I78" s="25">
        <v>7709</v>
      </c>
    </row>
    <row r="79" spans="7:9" ht="15" customHeight="1">
      <c r="G79" s="25"/>
      <c r="H79" s="25"/>
      <c r="I79" s="25"/>
    </row>
    <row r="80" spans="7:9" ht="15" customHeight="1">
      <c r="G80" s="28">
        <f>SUM(G73:G78)</f>
        <v>99506</v>
      </c>
      <c r="H80" s="25"/>
      <c r="I80" s="28">
        <f>SUM(I74:I78)</f>
        <v>105425</v>
      </c>
    </row>
    <row r="81" spans="7:9" ht="15" customHeight="1">
      <c r="G81" s="25"/>
      <c r="H81" s="25"/>
      <c r="I81" s="25"/>
    </row>
    <row r="82" spans="2:9" ht="15" customHeight="1" thickBot="1">
      <c r="B82" t="s">
        <v>91</v>
      </c>
      <c r="G82" s="19">
        <f>G72+G80</f>
        <v>361324</v>
      </c>
      <c r="H82" s="25"/>
      <c r="I82" s="19">
        <f>I72+I80</f>
        <v>372266</v>
      </c>
    </row>
    <row r="83" spans="7:9" ht="15" customHeight="1">
      <c r="G83" s="25"/>
      <c r="H83" s="25"/>
      <c r="I83" s="25"/>
    </row>
    <row r="84" spans="2:9" ht="15" customHeight="1">
      <c r="B84" t="s">
        <v>92</v>
      </c>
      <c r="G84" s="18"/>
      <c r="H84" s="18"/>
      <c r="I84" s="18"/>
    </row>
    <row r="85" spans="2:9" ht="15" customHeight="1">
      <c r="B85" t="s">
        <v>264</v>
      </c>
      <c r="G85" s="18"/>
      <c r="H85" s="18"/>
      <c r="I85" s="18"/>
    </row>
    <row r="86" spans="2:9" ht="15" customHeight="1">
      <c r="B86" t="s">
        <v>20</v>
      </c>
      <c r="G86" s="18">
        <v>361742</v>
      </c>
      <c r="H86" s="18"/>
      <c r="I86" s="18">
        <v>361742</v>
      </c>
    </row>
    <row r="87" spans="2:9" ht="15" customHeight="1">
      <c r="B87" t="s">
        <v>21</v>
      </c>
      <c r="G87" s="18">
        <f>F195+G195+H195</f>
        <v>-125868</v>
      </c>
      <c r="H87" s="18"/>
      <c r="I87" s="18">
        <v>-121677</v>
      </c>
    </row>
    <row r="88" spans="7:9" ht="15" customHeight="1">
      <c r="G88" s="18"/>
      <c r="H88" s="18"/>
      <c r="I88" s="18"/>
    </row>
    <row r="89" spans="2:9" ht="15" customHeight="1">
      <c r="B89" t="s">
        <v>93</v>
      </c>
      <c r="G89" s="28">
        <f>SUM(G86:G87)</f>
        <v>235874</v>
      </c>
      <c r="H89" s="18"/>
      <c r="I89" s="28">
        <f>SUM(I86:I87)</f>
        <v>240065</v>
      </c>
    </row>
    <row r="90" spans="7:9" ht="15" customHeight="1">
      <c r="G90" s="18"/>
      <c r="H90" s="18"/>
      <c r="I90" s="18"/>
    </row>
    <row r="91" spans="2:9" ht="15" customHeight="1">
      <c r="B91" t="s">
        <v>97</v>
      </c>
      <c r="G91" s="18"/>
      <c r="H91" s="18"/>
      <c r="I91" s="18"/>
    </row>
    <row r="92" spans="2:9" ht="15" customHeight="1">
      <c r="B92" t="s">
        <v>83</v>
      </c>
      <c r="G92" s="18">
        <v>9224</v>
      </c>
      <c r="H92" s="18"/>
      <c r="I92" s="18">
        <v>9392</v>
      </c>
    </row>
    <row r="93" spans="2:9" ht="15" customHeight="1">
      <c r="B93" t="s">
        <v>81</v>
      </c>
      <c r="G93" s="18">
        <v>41359</v>
      </c>
      <c r="H93" s="18"/>
      <c r="I93" s="18">
        <v>42934</v>
      </c>
    </row>
    <row r="94" spans="7:11" ht="15" customHeight="1">
      <c r="G94" s="18"/>
      <c r="H94" s="18"/>
      <c r="I94" s="24"/>
      <c r="K94" s="18"/>
    </row>
    <row r="95" spans="7:9" ht="15" customHeight="1">
      <c r="G95" s="28">
        <f>SUM(G92:G94)</f>
        <v>50583</v>
      </c>
      <c r="H95" s="18"/>
      <c r="I95" s="28">
        <f>SUM(I92:I94)</f>
        <v>52326</v>
      </c>
    </row>
    <row r="96" spans="2:9" ht="15" customHeight="1">
      <c r="B96" t="s">
        <v>98</v>
      </c>
      <c r="G96" s="18"/>
      <c r="H96" s="18"/>
      <c r="I96" s="18"/>
    </row>
    <row r="97" spans="2:9" ht="15" customHeight="1">
      <c r="B97" t="s">
        <v>81</v>
      </c>
      <c r="G97" s="18">
        <v>17182</v>
      </c>
      <c r="H97" s="25"/>
      <c r="I97" s="25">
        <v>17249</v>
      </c>
    </row>
    <row r="98" spans="2:9" ht="15" customHeight="1">
      <c r="B98" t="s">
        <v>195</v>
      </c>
      <c r="G98" s="25">
        <v>4226</v>
      </c>
      <c r="H98" s="25"/>
      <c r="I98" s="25">
        <v>8399</v>
      </c>
    </row>
    <row r="99" spans="2:9" ht="15" customHeight="1">
      <c r="B99" t="s">
        <v>18</v>
      </c>
      <c r="G99" s="25">
        <v>50943</v>
      </c>
      <c r="H99" s="25"/>
      <c r="I99" s="25">
        <v>52033</v>
      </c>
    </row>
    <row r="100" spans="2:9" ht="15" customHeight="1">
      <c r="B100" t="s">
        <v>153</v>
      </c>
      <c r="G100" s="25">
        <v>1507</v>
      </c>
      <c r="H100" s="25"/>
      <c r="I100" s="25">
        <v>1185</v>
      </c>
    </row>
    <row r="101" spans="2:9" ht="15" customHeight="1">
      <c r="B101" t="s">
        <v>265</v>
      </c>
      <c r="G101" s="25">
        <v>1009</v>
      </c>
      <c r="H101" s="25"/>
      <c r="I101" s="25">
        <v>1009</v>
      </c>
    </row>
    <row r="102" spans="7:9" ht="15" customHeight="1">
      <c r="G102" s="25"/>
      <c r="H102" s="25"/>
      <c r="I102" s="25"/>
    </row>
    <row r="103" spans="7:9" ht="15" customHeight="1">
      <c r="G103" s="28">
        <f>SUM(G97:G101)</f>
        <v>74867</v>
      </c>
      <c r="H103" s="25"/>
      <c r="I103" s="28">
        <f>SUM(I97:I101)</f>
        <v>79875</v>
      </c>
    </row>
    <row r="104" spans="7:9" ht="15" customHeight="1">
      <c r="G104" s="25"/>
      <c r="H104" s="25"/>
      <c r="I104" s="25"/>
    </row>
    <row r="105" spans="2:9" ht="15" customHeight="1">
      <c r="B105" t="s">
        <v>94</v>
      </c>
      <c r="G105" s="25">
        <f>G95+G103</f>
        <v>125450</v>
      </c>
      <c r="H105" s="18"/>
      <c r="I105" s="25">
        <f>I95+I103</f>
        <v>132201</v>
      </c>
    </row>
    <row r="106" spans="7:9" ht="15" customHeight="1">
      <c r="G106" s="25"/>
      <c r="H106" s="18"/>
      <c r="I106" s="25"/>
    </row>
    <row r="107" spans="2:9" ht="15" customHeight="1" thickBot="1">
      <c r="B107" t="s">
        <v>95</v>
      </c>
      <c r="G107" s="21">
        <f>G89+G105</f>
        <v>361324</v>
      </c>
      <c r="H107" s="18"/>
      <c r="I107" s="21">
        <f>I89+I105</f>
        <v>372266</v>
      </c>
    </row>
    <row r="108" spans="7:9" ht="15" customHeight="1">
      <c r="G108" s="25"/>
      <c r="H108" s="18"/>
      <c r="I108" s="25"/>
    </row>
    <row r="109" spans="2:9" ht="15" customHeight="1">
      <c r="B109" t="s">
        <v>89</v>
      </c>
      <c r="G109" s="18">
        <f>G89/342946*100</f>
        <v>68.77875817184047</v>
      </c>
      <c r="H109" s="18"/>
      <c r="I109" s="18">
        <f>I89/342946*100</f>
        <v>70.00081645506873</v>
      </c>
    </row>
    <row r="110" spans="6:8" ht="15" customHeight="1">
      <c r="F110" s="6"/>
      <c r="G110" s="6"/>
      <c r="H110" s="6"/>
    </row>
    <row r="111" spans="6:8" ht="15" customHeight="1">
      <c r="F111" s="6"/>
      <c r="G111" s="6"/>
      <c r="H111" s="6"/>
    </row>
    <row r="112" spans="6:8" ht="15" customHeight="1">
      <c r="F112" s="6"/>
      <c r="G112" s="6"/>
      <c r="H112" s="6"/>
    </row>
    <row r="113" ht="15" customHeight="1">
      <c r="B113" t="s">
        <v>117</v>
      </c>
    </row>
    <row r="114" ht="15" customHeight="1">
      <c r="B114" t="s">
        <v>222</v>
      </c>
    </row>
    <row r="115" ht="15" customHeight="1">
      <c r="B115" s="2" t="s">
        <v>113</v>
      </c>
    </row>
    <row r="116" spans="2:9" ht="15" customHeight="1">
      <c r="B116" s="2"/>
      <c r="I116" s="3"/>
    </row>
    <row r="117" ht="15" customHeight="1">
      <c r="I117" s="3" t="s">
        <v>7</v>
      </c>
    </row>
    <row r="118" spans="7:9" ht="15" customHeight="1">
      <c r="G118" s="3" t="s">
        <v>3</v>
      </c>
      <c r="I118" s="3" t="s">
        <v>4</v>
      </c>
    </row>
    <row r="119" spans="7:9" ht="15" customHeight="1">
      <c r="G119" s="3" t="s">
        <v>4</v>
      </c>
      <c r="I119" s="3" t="s">
        <v>6</v>
      </c>
    </row>
    <row r="120" spans="7:9" ht="15" customHeight="1">
      <c r="G120" s="3" t="s">
        <v>8</v>
      </c>
      <c r="I120" s="3" t="s">
        <v>9</v>
      </c>
    </row>
    <row r="121" spans="7:9" ht="15" customHeight="1">
      <c r="G121" s="3" t="s">
        <v>220</v>
      </c>
      <c r="I121" s="3" t="s">
        <v>221</v>
      </c>
    </row>
    <row r="122" spans="7:9" ht="15" customHeight="1">
      <c r="G122" s="3" t="s">
        <v>10</v>
      </c>
      <c r="I122" s="3" t="s">
        <v>10</v>
      </c>
    </row>
    <row r="123" spans="2:7" ht="15" customHeight="1">
      <c r="B123" t="s">
        <v>22</v>
      </c>
      <c r="G123" s="5"/>
    </row>
    <row r="124" ht="15" customHeight="1">
      <c r="G124" s="5"/>
    </row>
    <row r="125" spans="2:9" ht="15" customHeight="1">
      <c r="B125" t="s">
        <v>189</v>
      </c>
      <c r="G125" s="5">
        <f>I31</f>
        <v>-4359</v>
      </c>
      <c r="H125" s="5"/>
      <c r="I125" s="18">
        <f>J31</f>
        <v>-4621</v>
      </c>
    </row>
    <row r="126" spans="7:9" ht="15" customHeight="1">
      <c r="G126" s="18"/>
      <c r="H126" s="18"/>
      <c r="I126" s="18"/>
    </row>
    <row r="127" spans="2:9" ht="15" customHeight="1">
      <c r="B127" t="s">
        <v>105</v>
      </c>
      <c r="G127" s="18"/>
      <c r="H127" s="18"/>
      <c r="I127" s="18"/>
    </row>
    <row r="128" spans="2:9" ht="15" customHeight="1">
      <c r="B128" t="s">
        <v>99</v>
      </c>
      <c r="G128" s="18">
        <v>2377</v>
      </c>
      <c r="H128" s="18"/>
      <c r="I128" s="18">
        <v>2170</v>
      </c>
    </row>
    <row r="129" spans="2:9" ht="15" customHeight="1">
      <c r="B129" s="12" t="s">
        <v>122</v>
      </c>
      <c r="G129" s="18">
        <v>1232</v>
      </c>
      <c r="H129" s="18"/>
      <c r="I129" s="18">
        <v>1242</v>
      </c>
    </row>
    <row r="130" spans="7:9" ht="15" customHeight="1">
      <c r="G130" s="18"/>
      <c r="H130" s="18"/>
      <c r="I130" s="18"/>
    </row>
    <row r="131" spans="2:9" ht="15" customHeight="1">
      <c r="B131" t="s">
        <v>156</v>
      </c>
      <c r="G131" s="23">
        <f>SUM(G125:G130)</f>
        <v>-750</v>
      </c>
      <c r="H131" s="18"/>
      <c r="I131" s="23">
        <f>SUM(I125:I130)</f>
        <v>-1209</v>
      </c>
    </row>
    <row r="132" spans="7:9" ht="15" customHeight="1">
      <c r="G132" s="18"/>
      <c r="H132" s="18"/>
      <c r="I132" s="18"/>
    </row>
    <row r="133" spans="2:9" ht="15" customHeight="1">
      <c r="B133" t="s">
        <v>178</v>
      </c>
      <c r="G133" s="18">
        <f>I69-G69</f>
        <v>-200</v>
      </c>
      <c r="H133" s="18"/>
      <c r="I133" s="18">
        <v>-2477</v>
      </c>
    </row>
    <row r="134" spans="2:9" ht="15" customHeight="1">
      <c r="B134" t="s">
        <v>158</v>
      </c>
      <c r="G134" s="18">
        <f>I74-G74</f>
        <v>78</v>
      </c>
      <c r="H134" s="18"/>
      <c r="I134" s="18">
        <v>-18</v>
      </c>
    </row>
    <row r="135" spans="2:9" ht="15" customHeight="1">
      <c r="B135" t="s">
        <v>159</v>
      </c>
      <c r="G135" s="18">
        <f>I70+I76+I75-G70-G76-G75</f>
        <v>7814</v>
      </c>
      <c r="H135" s="18"/>
      <c r="I135" s="18">
        <v>2994</v>
      </c>
    </row>
    <row r="136" spans="2:9" ht="15" customHeight="1">
      <c r="B136" t="s">
        <v>160</v>
      </c>
      <c r="G136" s="18">
        <v>-779</v>
      </c>
      <c r="H136" s="18"/>
      <c r="I136" s="18">
        <v>-6437</v>
      </c>
    </row>
    <row r="137" spans="2:9" ht="15" customHeight="1">
      <c r="B137" t="s">
        <v>187</v>
      </c>
      <c r="G137" s="18">
        <v>-193</v>
      </c>
      <c r="H137" s="18"/>
      <c r="I137" s="18">
        <v>-731</v>
      </c>
    </row>
    <row r="138" spans="7:9" ht="15" customHeight="1">
      <c r="G138" s="18"/>
      <c r="H138" s="18"/>
      <c r="I138" s="18"/>
    </row>
    <row r="139" spans="2:9" ht="15" customHeight="1">
      <c r="B139" t="s">
        <v>277</v>
      </c>
      <c r="G139" s="23">
        <f>SUM(G131:G138)</f>
        <v>5970</v>
      </c>
      <c r="H139" s="18"/>
      <c r="I139" s="23">
        <f>SUM(I131:I138)</f>
        <v>-7878</v>
      </c>
    </row>
    <row r="140" spans="7:9" ht="15" customHeight="1">
      <c r="G140" s="18"/>
      <c r="H140" s="18"/>
      <c r="I140" s="18"/>
    </row>
    <row r="141" spans="2:9" ht="15" customHeight="1">
      <c r="B141" t="s">
        <v>23</v>
      </c>
      <c r="G141" s="26"/>
      <c r="H141" s="18"/>
      <c r="I141" s="26"/>
    </row>
    <row r="142" spans="2:9" ht="15" customHeight="1">
      <c r="B142" t="s">
        <v>102</v>
      </c>
      <c r="G142" s="20">
        <v>-151</v>
      </c>
      <c r="H142" s="18"/>
      <c r="I142" s="20">
        <v>-1200</v>
      </c>
    </row>
    <row r="143" spans="2:9" ht="15" customHeight="1">
      <c r="B143" t="s">
        <v>198</v>
      </c>
      <c r="G143" s="20">
        <v>0</v>
      </c>
      <c r="H143" s="18"/>
      <c r="I143" s="20">
        <v>111</v>
      </c>
    </row>
    <row r="144" spans="2:9" ht="15" customHeight="1">
      <c r="B144" s="12" t="s">
        <v>104</v>
      </c>
      <c r="G144" s="20">
        <v>33</v>
      </c>
      <c r="H144" s="18"/>
      <c r="I144" s="20">
        <v>12</v>
      </c>
    </row>
    <row r="145" spans="7:9" ht="15" customHeight="1">
      <c r="G145" s="27"/>
      <c r="H145" s="18"/>
      <c r="I145" s="27"/>
    </row>
    <row r="146" spans="2:9" ht="15" customHeight="1">
      <c r="B146" t="s">
        <v>188</v>
      </c>
      <c r="G146" s="18">
        <f>SUM(G141:G145)</f>
        <v>-118</v>
      </c>
      <c r="H146" s="18"/>
      <c r="I146" s="18">
        <f>SUM(I141:I145)</f>
        <v>-1077</v>
      </c>
    </row>
    <row r="147" spans="7:9" ht="15" customHeight="1">
      <c r="G147" s="18"/>
      <c r="H147" s="18"/>
      <c r="I147" s="18"/>
    </row>
    <row r="148" spans="2:9" ht="15" customHeight="1">
      <c r="B148" t="s">
        <v>123</v>
      </c>
      <c r="G148" s="26"/>
      <c r="H148" s="25"/>
      <c r="I148" s="26"/>
    </row>
    <row r="149" spans="2:9" ht="15" customHeight="1">
      <c r="B149" t="s">
        <v>216</v>
      </c>
      <c r="G149" s="20">
        <v>-1426</v>
      </c>
      <c r="H149" s="25"/>
      <c r="I149" s="20">
        <v>-98</v>
      </c>
    </row>
    <row r="150" spans="2:9" ht="15" customHeight="1">
      <c r="B150" t="s">
        <v>229</v>
      </c>
      <c r="G150" s="20">
        <v>-4</v>
      </c>
      <c r="H150" s="25"/>
      <c r="I150" s="20">
        <v>2675</v>
      </c>
    </row>
    <row r="151" spans="2:9" ht="15" customHeight="1">
      <c r="B151" t="s">
        <v>217</v>
      </c>
      <c r="G151" s="20">
        <v>-212</v>
      </c>
      <c r="H151" s="25"/>
      <c r="I151" s="20">
        <v>-262</v>
      </c>
    </row>
    <row r="152" spans="2:9" ht="15" customHeight="1">
      <c r="B152" t="s">
        <v>124</v>
      </c>
      <c r="G152" s="20">
        <v>-1254</v>
      </c>
      <c r="H152" s="25"/>
      <c r="I152" s="20">
        <v>-1243</v>
      </c>
    </row>
    <row r="153" spans="7:9" ht="15" customHeight="1">
      <c r="G153" s="27"/>
      <c r="H153" s="25"/>
      <c r="I153" s="27"/>
    </row>
    <row r="154" spans="2:9" ht="15" customHeight="1">
      <c r="B154" t="s">
        <v>278</v>
      </c>
      <c r="G154" s="25">
        <f>SUM(G148:G153)</f>
        <v>-2896</v>
      </c>
      <c r="H154" s="25"/>
      <c r="I154" s="25">
        <f>SUM(I148:I153)</f>
        <v>1072</v>
      </c>
    </row>
    <row r="155" spans="7:9" ht="15" customHeight="1">
      <c r="G155" s="18"/>
      <c r="H155" s="18"/>
      <c r="I155" s="18"/>
    </row>
    <row r="156" spans="2:9" ht="15" customHeight="1">
      <c r="B156" t="s">
        <v>279</v>
      </c>
      <c r="G156" s="23">
        <f>G139+G146+G154</f>
        <v>2956</v>
      </c>
      <c r="H156" s="18"/>
      <c r="I156" s="23">
        <f>I139+I146+I154</f>
        <v>-7883</v>
      </c>
    </row>
    <row r="157" spans="7:9" ht="15" customHeight="1">
      <c r="G157" s="18"/>
      <c r="H157" s="18"/>
      <c r="I157" s="18"/>
    </row>
    <row r="158" spans="2:9" ht="15" customHeight="1">
      <c r="B158" t="s">
        <v>173</v>
      </c>
      <c r="G158" s="18">
        <v>-3188</v>
      </c>
      <c r="H158" s="18"/>
      <c r="I158" s="18">
        <v>9418</v>
      </c>
    </row>
    <row r="159" spans="7:9" ht="15" customHeight="1">
      <c r="G159" s="18"/>
      <c r="H159" s="18"/>
      <c r="I159" s="18"/>
    </row>
    <row r="160" spans="2:9" ht="15" customHeight="1" thickBot="1">
      <c r="B160" t="s">
        <v>174</v>
      </c>
      <c r="G160" s="21">
        <f>SUM(G156:G159)</f>
        <v>-232</v>
      </c>
      <c r="H160" s="18"/>
      <c r="I160" s="21">
        <f>SUM(I156:I159)</f>
        <v>1535</v>
      </c>
    </row>
    <row r="161" spans="7:9" ht="15" customHeight="1">
      <c r="G161" s="5"/>
      <c r="I161" s="5"/>
    </row>
    <row r="162" ht="15" customHeight="1">
      <c r="B162" t="s">
        <v>57</v>
      </c>
    </row>
    <row r="163" spans="7:9" ht="15" customHeight="1">
      <c r="G163" s="5"/>
      <c r="I163" s="5"/>
    </row>
    <row r="164" spans="2:9" ht="15" customHeight="1">
      <c r="B164" t="s">
        <v>56</v>
      </c>
      <c r="G164" s="18">
        <f>G78</f>
        <v>6492</v>
      </c>
      <c r="H164" s="18"/>
      <c r="I164" s="18">
        <v>6220</v>
      </c>
    </row>
    <row r="165" spans="2:9" ht="15" customHeight="1">
      <c r="B165" t="s">
        <v>196</v>
      </c>
      <c r="G165" s="18">
        <f>-G98</f>
        <v>-4226</v>
      </c>
      <c r="H165" s="18"/>
      <c r="I165" s="18">
        <v>-2258</v>
      </c>
    </row>
    <row r="166" spans="2:9" ht="15" customHeight="1">
      <c r="B166" t="s">
        <v>141</v>
      </c>
      <c r="G166" s="18">
        <v>-2498</v>
      </c>
      <c r="H166" s="18"/>
      <c r="I166" s="18">
        <v>-2427</v>
      </c>
    </row>
    <row r="167" spans="7:9" ht="15" customHeight="1" thickBot="1">
      <c r="G167" s="21">
        <f>SUM(G164:G166)</f>
        <v>-232</v>
      </c>
      <c r="H167" s="18"/>
      <c r="I167" s="21">
        <f>SUM(I164:I166)</f>
        <v>1535</v>
      </c>
    </row>
    <row r="168" spans="7:9" ht="15" customHeight="1">
      <c r="G168" s="18"/>
      <c r="H168" s="18"/>
      <c r="I168" s="18"/>
    </row>
    <row r="169" spans="7:9" ht="15" customHeight="1">
      <c r="G169" s="18"/>
      <c r="H169" s="18"/>
      <c r="I169" s="18"/>
    </row>
    <row r="170" spans="7:9" ht="15" customHeight="1">
      <c r="G170" s="18"/>
      <c r="H170" s="18"/>
      <c r="I170" s="18"/>
    </row>
    <row r="171" spans="7:9" ht="15" customHeight="1">
      <c r="G171" s="18"/>
      <c r="H171" s="18"/>
      <c r="I171" s="18"/>
    </row>
    <row r="172" ht="15" customHeight="1"/>
    <row r="173" ht="15" customHeight="1">
      <c r="B173" t="s">
        <v>116</v>
      </c>
    </row>
    <row r="174" ht="15" customHeight="1">
      <c r="B174" t="s">
        <v>224</v>
      </c>
    </row>
    <row r="175" ht="13.5" customHeight="1"/>
    <row r="176" ht="16.5" customHeight="1">
      <c r="B176" s="2" t="s">
        <v>24</v>
      </c>
    </row>
    <row r="177" ht="16.5" customHeight="1"/>
    <row r="178" ht="16.5" customHeight="1">
      <c r="E178" s="2" t="s">
        <v>136</v>
      </c>
    </row>
    <row r="179" spans="5:9" s="3" customFormat="1" ht="16.5" customHeight="1">
      <c r="E179" s="14"/>
      <c r="F179" s="14" t="s">
        <v>26</v>
      </c>
      <c r="G179" s="14"/>
      <c r="H179" s="14"/>
      <c r="I179" s="14"/>
    </row>
    <row r="180" spans="5:9" s="3" customFormat="1" ht="16.5" customHeight="1">
      <c r="E180" s="14"/>
      <c r="F180" s="14" t="s">
        <v>25</v>
      </c>
      <c r="G180" s="14" t="s">
        <v>28</v>
      </c>
      <c r="H180" s="15" t="s">
        <v>29</v>
      </c>
      <c r="I180" s="14"/>
    </row>
    <row r="181" spans="5:9" s="3" customFormat="1" ht="16.5" customHeight="1">
      <c r="E181" s="14" t="s">
        <v>20</v>
      </c>
      <c r="F181" s="14" t="s">
        <v>27</v>
      </c>
      <c r="G181" s="14" t="s">
        <v>27</v>
      </c>
      <c r="H181" s="14" t="s">
        <v>30</v>
      </c>
      <c r="I181" s="14" t="s">
        <v>31</v>
      </c>
    </row>
    <row r="182" spans="5:9" s="3" customFormat="1" ht="16.5" customHeight="1">
      <c r="E182" s="3" t="s">
        <v>10</v>
      </c>
      <c r="F182" s="3" t="s">
        <v>10</v>
      </c>
      <c r="G182" s="3" t="s">
        <v>10</v>
      </c>
      <c r="H182" s="3" t="s">
        <v>10</v>
      </c>
      <c r="I182" s="3" t="s">
        <v>10</v>
      </c>
    </row>
    <row r="183" ht="16.5" customHeight="1"/>
    <row r="184" spans="2:9" ht="16.5" customHeight="1">
      <c r="B184" t="s">
        <v>197</v>
      </c>
      <c r="E184" s="5">
        <v>361742</v>
      </c>
      <c r="F184" s="5">
        <v>45488</v>
      </c>
      <c r="G184" s="5">
        <v>21455</v>
      </c>
      <c r="H184" s="5">
        <v>-170904</v>
      </c>
      <c r="I184" s="5">
        <f>SUM(E184:H184)</f>
        <v>257781</v>
      </c>
    </row>
    <row r="185" spans="5:9" ht="16.5" customHeight="1">
      <c r="E185" s="5"/>
      <c r="F185" s="5"/>
      <c r="G185" s="5"/>
      <c r="H185" s="5"/>
      <c r="I185" s="5"/>
    </row>
    <row r="186" spans="2:9" ht="16.5" customHeight="1">
      <c r="B186" t="s">
        <v>185</v>
      </c>
      <c r="E186" s="18">
        <v>0</v>
      </c>
      <c r="F186" s="18">
        <v>0</v>
      </c>
      <c r="G186" s="18">
        <v>0</v>
      </c>
      <c r="H186" s="18">
        <f>J35</f>
        <v>-4647</v>
      </c>
      <c r="I186" s="5">
        <f>SUM(E186:H186)</f>
        <v>-4647</v>
      </c>
    </row>
    <row r="187" spans="5:9" ht="16.5" customHeight="1">
      <c r="E187" s="5"/>
      <c r="F187" s="5"/>
      <c r="G187" s="5"/>
      <c r="H187" s="5"/>
      <c r="I187" s="5"/>
    </row>
    <row r="188" spans="2:9" ht="16.5" customHeight="1" thickBot="1">
      <c r="B188" t="s">
        <v>225</v>
      </c>
      <c r="E188" s="8">
        <f>SUM(E184:E187)</f>
        <v>361742</v>
      </c>
      <c r="F188" s="8">
        <f>SUM(F184:F187)</f>
        <v>45488</v>
      </c>
      <c r="G188" s="8">
        <f>SUM(G184:G187)</f>
        <v>21455</v>
      </c>
      <c r="H188" s="8">
        <f>SUM(H184:H187)</f>
        <v>-175551</v>
      </c>
      <c r="I188" s="8">
        <f>SUM(I184:I187)</f>
        <v>253134</v>
      </c>
    </row>
    <row r="189" ht="16.5" customHeight="1"/>
    <row r="190" ht="16.5" customHeight="1"/>
    <row r="191" spans="2:9" ht="16.5" customHeight="1">
      <c r="B191" t="s">
        <v>226</v>
      </c>
      <c r="E191" s="5">
        <v>361742</v>
      </c>
      <c r="F191" s="5">
        <v>45488</v>
      </c>
      <c r="G191" s="5">
        <v>21455</v>
      </c>
      <c r="H191" s="5">
        <v>-188620</v>
      </c>
      <c r="I191" s="5">
        <f>SUM(E191:H191)</f>
        <v>240065</v>
      </c>
    </row>
    <row r="192" spans="5:9" ht="16.5" customHeight="1">
      <c r="E192" s="5"/>
      <c r="F192" s="5"/>
      <c r="G192" s="5"/>
      <c r="H192" s="5"/>
      <c r="I192" s="5"/>
    </row>
    <row r="193" spans="2:9" ht="16.5" customHeight="1">
      <c r="B193" t="s">
        <v>185</v>
      </c>
      <c r="E193" s="18">
        <v>0</v>
      </c>
      <c r="F193" s="18"/>
      <c r="G193" s="18">
        <v>0</v>
      </c>
      <c r="H193" s="18">
        <f>I35</f>
        <v>-4191</v>
      </c>
      <c r="I193" s="5">
        <f>SUM(E193:H193)</f>
        <v>-4191</v>
      </c>
    </row>
    <row r="194" spans="5:9" ht="16.5" customHeight="1">
      <c r="E194" s="5"/>
      <c r="F194" s="5"/>
      <c r="G194" s="5"/>
      <c r="H194" s="5"/>
      <c r="I194" s="5"/>
    </row>
    <row r="195" spans="2:9" ht="16.5" customHeight="1" thickBot="1">
      <c r="B195" t="s">
        <v>227</v>
      </c>
      <c r="E195" s="8">
        <f>SUM(E191:E194)</f>
        <v>361742</v>
      </c>
      <c r="F195" s="8">
        <f>SUM(F191:F194)</f>
        <v>45488</v>
      </c>
      <c r="G195" s="8">
        <f>SUM(G191:G194)</f>
        <v>21455</v>
      </c>
      <c r="H195" s="8">
        <f>SUM(H191:H194)</f>
        <v>-192811</v>
      </c>
      <c r="I195" s="8">
        <f>SUM(I191:I194)</f>
        <v>235874</v>
      </c>
    </row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>
      <c r="B227" t="s">
        <v>115</v>
      </c>
    </row>
    <row r="228" ht="16.5" customHeight="1">
      <c r="B228" t="s">
        <v>222</v>
      </c>
    </row>
    <row r="229" ht="16.5" customHeight="1">
      <c r="A229" s="4" t="s">
        <v>32</v>
      </c>
    </row>
    <row r="230" ht="16.5" customHeight="1"/>
    <row r="231" spans="1:10" ht="16.5" customHeight="1">
      <c r="A231" t="s">
        <v>33</v>
      </c>
      <c r="B231" s="41" t="s">
        <v>137</v>
      </c>
      <c r="C231" s="42"/>
      <c r="D231" s="42"/>
      <c r="E231" s="42"/>
      <c r="F231" s="42"/>
      <c r="G231" s="42"/>
      <c r="H231" s="42"/>
      <c r="I231" s="42"/>
      <c r="J231" s="42"/>
    </row>
    <row r="232" spans="2:10" ht="16.5" customHeight="1">
      <c r="B232" s="42" t="s">
        <v>267</v>
      </c>
      <c r="C232" s="42"/>
      <c r="D232" s="42"/>
      <c r="E232" s="42"/>
      <c r="F232" s="42"/>
      <c r="G232" s="42"/>
      <c r="H232" s="42"/>
      <c r="I232" s="42"/>
      <c r="J232" s="42"/>
    </row>
    <row r="233" spans="2:10" ht="16.5" customHeight="1">
      <c r="B233" s="42" t="s">
        <v>268</v>
      </c>
      <c r="C233" s="42"/>
      <c r="D233" s="42"/>
      <c r="E233" s="42"/>
      <c r="F233" s="42"/>
      <c r="G233" s="42"/>
      <c r="H233" s="42"/>
      <c r="I233" s="42"/>
      <c r="J233" s="42"/>
    </row>
    <row r="234" spans="2:10" ht="16.5" customHeight="1">
      <c r="B234" s="42"/>
      <c r="C234" s="42"/>
      <c r="D234" s="42"/>
      <c r="E234" s="42"/>
      <c r="F234" s="42"/>
      <c r="G234" s="42"/>
      <c r="H234" s="42"/>
      <c r="I234" s="42"/>
      <c r="J234" s="42"/>
    </row>
    <row r="235" spans="2:10" ht="16.5" customHeight="1">
      <c r="B235" s="42" t="s">
        <v>114</v>
      </c>
      <c r="C235" s="42"/>
      <c r="D235" s="42"/>
      <c r="E235" s="42"/>
      <c r="F235" s="42"/>
      <c r="G235" s="42"/>
      <c r="H235" s="42"/>
      <c r="I235" s="42"/>
      <c r="J235" s="42"/>
    </row>
    <row r="236" spans="2:10" ht="16.5" customHeight="1">
      <c r="B236" s="42" t="s">
        <v>228</v>
      </c>
      <c r="C236" s="42"/>
      <c r="D236" s="42"/>
      <c r="E236" s="42"/>
      <c r="F236" s="42"/>
      <c r="G236" s="42"/>
      <c r="H236" s="42"/>
      <c r="I236" s="42"/>
      <c r="J236" s="42"/>
    </row>
    <row r="237" spans="2:10" ht="16.5" customHeight="1">
      <c r="B237" s="42" t="s">
        <v>125</v>
      </c>
      <c r="C237" s="42"/>
      <c r="D237" s="42"/>
      <c r="E237" s="42"/>
      <c r="F237" s="42"/>
      <c r="G237" s="42"/>
      <c r="H237" s="42"/>
      <c r="I237" s="42"/>
      <c r="J237" s="42"/>
    </row>
    <row r="238" spans="2:10" ht="16.5" customHeight="1">
      <c r="B238" s="42" t="s">
        <v>231</v>
      </c>
      <c r="C238" s="42"/>
      <c r="D238" s="42"/>
      <c r="E238" s="42"/>
      <c r="F238" s="42"/>
      <c r="G238" s="42"/>
      <c r="H238" s="42"/>
      <c r="I238" s="42"/>
      <c r="J238" s="42"/>
    </row>
    <row r="239" spans="2:10" ht="16.5" customHeight="1">
      <c r="B239" s="42"/>
      <c r="C239" s="42"/>
      <c r="D239" s="42"/>
      <c r="E239" s="42"/>
      <c r="F239" s="42"/>
      <c r="G239" s="42"/>
      <c r="H239" s="42"/>
      <c r="I239" s="42"/>
      <c r="J239" s="42"/>
    </row>
    <row r="240" spans="2:10" ht="16.5" customHeight="1">
      <c r="B240" s="42" t="s">
        <v>126</v>
      </c>
      <c r="C240" s="42"/>
      <c r="D240" s="42"/>
      <c r="E240" s="42"/>
      <c r="F240" s="42"/>
      <c r="G240" s="42"/>
      <c r="H240" s="42"/>
      <c r="I240" s="42"/>
      <c r="J240" s="42"/>
    </row>
    <row r="241" spans="2:10" ht="16.5" customHeight="1">
      <c r="B241" s="42" t="s">
        <v>232</v>
      </c>
      <c r="C241" s="42"/>
      <c r="D241" s="42"/>
      <c r="E241" s="42"/>
      <c r="F241" s="42"/>
      <c r="G241" s="42"/>
      <c r="H241" s="42"/>
      <c r="I241" s="42"/>
      <c r="J241" s="42"/>
    </row>
    <row r="242" spans="2:10" ht="16.5" customHeight="1">
      <c r="B242" s="42"/>
      <c r="C242" s="42"/>
      <c r="D242" s="42"/>
      <c r="E242" s="42"/>
      <c r="F242" s="42"/>
      <c r="G242" s="42"/>
      <c r="H242" s="42"/>
      <c r="I242" s="42"/>
      <c r="J242" s="42"/>
    </row>
    <row r="243" spans="2:10" ht="16.5" customHeight="1">
      <c r="B243" s="42" t="s">
        <v>233</v>
      </c>
      <c r="C243" s="42"/>
      <c r="D243" s="42"/>
      <c r="E243" s="42"/>
      <c r="F243" s="42"/>
      <c r="G243" s="42"/>
      <c r="H243" s="42"/>
      <c r="I243" s="42"/>
      <c r="J243" s="42"/>
    </row>
    <row r="244" spans="2:10" ht="16.5" customHeight="1">
      <c r="B244" s="42" t="s">
        <v>234</v>
      </c>
      <c r="C244" s="42"/>
      <c r="D244" s="42"/>
      <c r="E244" s="42"/>
      <c r="F244" s="42"/>
      <c r="G244" s="42"/>
      <c r="H244" s="42"/>
      <c r="I244" s="42"/>
      <c r="J244" s="42"/>
    </row>
    <row r="245" spans="2:10" ht="16.5" customHeight="1">
      <c r="B245" s="42" t="s">
        <v>235</v>
      </c>
      <c r="C245" s="42"/>
      <c r="D245" s="42"/>
      <c r="E245" s="42"/>
      <c r="F245" s="42"/>
      <c r="G245" s="42"/>
      <c r="H245" s="42"/>
      <c r="I245" s="42"/>
      <c r="J245" s="42"/>
    </row>
    <row r="246" spans="2:10" ht="16.5" customHeight="1">
      <c r="B246" s="42" t="s">
        <v>236</v>
      </c>
      <c r="C246" s="42"/>
      <c r="D246" s="42"/>
      <c r="E246" s="42"/>
      <c r="F246" s="42"/>
      <c r="G246" s="42"/>
      <c r="H246" s="42"/>
      <c r="I246" s="42"/>
      <c r="J246" s="42"/>
    </row>
    <row r="247" spans="2:10" ht="16.5" customHeight="1">
      <c r="B247" s="42" t="s">
        <v>237</v>
      </c>
      <c r="C247" s="42"/>
      <c r="D247" s="42"/>
      <c r="E247" s="42"/>
      <c r="F247" s="42"/>
      <c r="G247" s="42"/>
      <c r="H247" s="42"/>
      <c r="I247" s="42"/>
      <c r="J247" s="42"/>
    </row>
    <row r="248" spans="2:10" ht="16.5" customHeight="1">
      <c r="B248" s="42" t="s">
        <v>238</v>
      </c>
      <c r="C248" s="42"/>
      <c r="D248" s="42"/>
      <c r="E248" s="42"/>
      <c r="F248" s="42"/>
      <c r="G248" s="42"/>
      <c r="H248" s="42"/>
      <c r="I248" s="42"/>
      <c r="J248" s="42"/>
    </row>
    <row r="249" spans="2:10" ht="16.5" customHeight="1">
      <c r="B249" s="42" t="s">
        <v>239</v>
      </c>
      <c r="C249" s="42"/>
      <c r="D249" s="42"/>
      <c r="E249" s="42"/>
      <c r="F249" s="42"/>
      <c r="G249" s="42"/>
      <c r="H249" s="42"/>
      <c r="I249" s="42"/>
      <c r="J249" s="42"/>
    </row>
    <row r="250" spans="2:10" ht="16.5" customHeight="1">
      <c r="B250" s="42"/>
      <c r="C250" s="42"/>
      <c r="D250" s="42"/>
      <c r="E250" s="42"/>
      <c r="F250" s="42"/>
      <c r="G250" s="42"/>
      <c r="H250" s="42"/>
      <c r="I250" s="42"/>
      <c r="J250" s="42"/>
    </row>
    <row r="251" spans="2:10" ht="16.5" customHeight="1">
      <c r="B251" s="42" t="s">
        <v>269</v>
      </c>
      <c r="C251" s="42"/>
      <c r="D251" s="42"/>
      <c r="E251" s="42"/>
      <c r="F251" s="42"/>
      <c r="G251" s="42"/>
      <c r="H251" s="42"/>
      <c r="I251" s="42"/>
      <c r="J251" s="42"/>
    </row>
    <row r="252" spans="2:10" ht="16.5" customHeight="1">
      <c r="B252" s="42"/>
      <c r="C252" s="42"/>
      <c r="D252" s="42"/>
      <c r="E252" s="42"/>
      <c r="F252" s="42"/>
      <c r="G252" s="42"/>
      <c r="H252" s="42"/>
      <c r="I252" s="42"/>
      <c r="J252" s="42"/>
    </row>
    <row r="253" spans="2:10" ht="16.5" customHeight="1">
      <c r="B253" s="42" t="s">
        <v>270</v>
      </c>
      <c r="C253" s="42"/>
      <c r="D253" s="42"/>
      <c r="E253" s="42"/>
      <c r="F253" s="42"/>
      <c r="G253" s="42"/>
      <c r="H253" s="42"/>
      <c r="I253" s="42"/>
      <c r="J253" s="42"/>
    </row>
    <row r="254" spans="2:10" ht="16.5" customHeight="1">
      <c r="B254" s="42" t="s">
        <v>180</v>
      </c>
      <c r="C254" s="42"/>
      <c r="D254" s="42"/>
      <c r="E254" s="42"/>
      <c r="F254" s="42"/>
      <c r="G254" s="42"/>
      <c r="H254" s="42"/>
      <c r="I254" s="42"/>
      <c r="J254" s="42"/>
    </row>
    <row r="255" spans="2:10" ht="16.5" customHeight="1">
      <c r="B255" s="42" t="s">
        <v>181</v>
      </c>
      <c r="C255" s="42"/>
      <c r="D255" s="42"/>
      <c r="E255" s="42"/>
      <c r="F255" s="42"/>
      <c r="G255" s="42"/>
      <c r="H255" s="42"/>
      <c r="I255" s="42"/>
      <c r="J255" s="42"/>
    </row>
    <row r="256" spans="2:10" ht="16.5" customHeight="1">
      <c r="B256" s="46" t="s">
        <v>209</v>
      </c>
      <c r="C256" s="42"/>
      <c r="D256" s="42"/>
      <c r="E256" s="42"/>
      <c r="F256" s="42"/>
      <c r="G256" s="42"/>
      <c r="H256" s="42"/>
      <c r="I256" s="42"/>
      <c r="J256" s="42"/>
    </row>
    <row r="257" spans="2:10" ht="16.5" customHeight="1">
      <c r="B257" s="42" t="s">
        <v>182</v>
      </c>
      <c r="C257" s="42"/>
      <c r="D257" s="42"/>
      <c r="E257" s="42"/>
      <c r="F257" s="42"/>
      <c r="G257" s="42"/>
      <c r="H257" s="42"/>
      <c r="I257" s="42"/>
      <c r="J257" s="42"/>
    </row>
    <row r="258" spans="2:10" ht="16.5" customHeight="1">
      <c r="B258" s="42"/>
      <c r="C258" s="42"/>
      <c r="D258" s="42"/>
      <c r="E258" s="42"/>
      <c r="F258" s="42"/>
      <c r="G258" s="42"/>
      <c r="H258" s="42"/>
      <c r="I258" s="42"/>
      <c r="J258" s="42"/>
    </row>
    <row r="259" spans="2:10" ht="16.5" customHeight="1">
      <c r="B259" s="42" t="s">
        <v>199</v>
      </c>
      <c r="C259" s="42"/>
      <c r="D259" s="42"/>
      <c r="E259" s="42"/>
      <c r="F259" s="42"/>
      <c r="G259" s="42"/>
      <c r="H259" s="42"/>
      <c r="I259" s="42"/>
      <c r="J259" s="42"/>
    </row>
    <row r="260" spans="2:10" ht="16.5" customHeight="1">
      <c r="B260" s="42" t="s">
        <v>213</v>
      </c>
      <c r="C260" s="42"/>
      <c r="D260" s="42"/>
      <c r="E260" s="42"/>
      <c r="F260" s="42"/>
      <c r="G260" s="42"/>
      <c r="H260" s="42"/>
      <c r="I260" s="42"/>
      <c r="J260" s="42"/>
    </row>
    <row r="261" spans="2:10" ht="16.5" customHeight="1">
      <c r="B261" s="42"/>
      <c r="C261" s="42"/>
      <c r="D261" s="42"/>
      <c r="E261" s="42"/>
      <c r="F261" s="42"/>
      <c r="G261" s="42"/>
      <c r="H261" s="42"/>
      <c r="I261" s="42"/>
      <c r="J261" s="42"/>
    </row>
    <row r="262" ht="16.5" customHeight="1">
      <c r="B262" s="42" t="s">
        <v>200</v>
      </c>
    </row>
    <row r="263" ht="16.5" customHeight="1">
      <c r="B263" s="42" t="s">
        <v>214</v>
      </c>
    </row>
    <row r="264" ht="16.5" customHeight="1">
      <c r="B264" s="42" t="s">
        <v>201</v>
      </c>
    </row>
    <row r="265" ht="16.5" customHeight="1">
      <c r="B265" s="42" t="s">
        <v>202</v>
      </c>
    </row>
    <row r="266" ht="19.5" customHeight="1">
      <c r="B266" s="42"/>
    </row>
    <row r="267" spans="1:2" ht="16.5" customHeight="1">
      <c r="A267" t="s">
        <v>34</v>
      </c>
      <c r="B267" s="1" t="s">
        <v>103</v>
      </c>
    </row>
    <row r="268" ht="16.5" customHeight="1">
      <c r="B268" t="s">
        <v>240</v>
      </c>
    </row>
    <row r="269" ht="19.5" customHeight="1"/>
    <row r="270" spans="1:2" ht="16.5" customHeight="1">
      <c r="A270" t="s">
        <v>35</v>
      </c>
      <c r="B270" s="1" t="s">
        <v>36</v>
      </c>
    </row>
    <row r="271" ht="16.5" customHeight="1">
      <c r="B271" t="s">
        <v>129</v>
      </c>
    </row>
    <row r="272" ht="19.5" customHeight="1"/>
    <row r="273" spans="1:2" ht="16.5" customHeight="1">
      <c r="A273" t="s">
        <v>37</v>
      </c>
      <c r="B273" s="1" t="s">
        <v>38</v>
      </c>
    </row>
    <row r="274" ht="16.5" customHeight="1">
      <c r="B274" t="s">
        <v>241</v>
      </c>
    </row>
    <row r="275" ht="19.5" customHeight="1"/>
    <row r="276" spans="1:2" ht="16.5" customHeight="1">
      <c r="A276" t="s">
        <v>39</v>
      </c>
      <c r="B276" s="1" t="s">
        <v>130</v>
      </c>
    </row>
    <row r="277" ht="16.5" customHeight="1">
      <c r="B277" t="s">
        <v>96</v>
      </c>
    </row>
    <row r="278" ht="19.5" customHeight="1"/>
    <row r="279" spans="1:2" ht="16.5" customHeight="1">
      <c r="A279" t="s">
        <v>40</v>
      </c>
      <c r="B279" s="1" t="s">
        <v>41</v>
      </c>
    </row>
    <row r="280" ht="16.5" customHeight="1">
      <c r="B280" t="s">
        <v>242</v>
      </c>
    </row>
    <row r="281" ht="19.5" customHeight="1">
      <c r="B281" s="12"/>
    </row>
    <row r="282" spans="1:2" ht="16.5" customHeight="1">
      <c r="A282" t="s">
        <v>42</v>
      </c>
      <c r="B282" s="1" t="s">
        <v>64</v>
      </c>
    </row>
    <row r="283" ht="16.5" customHeight="1">
      <c r="B283" t="s">
        <v>243</v>
      </c>
    </row>
    <row r="284" ht="19.5" customHeight="1"/>
    <row r="285" spans="1:2" ht="16.5" customHeight="1">
      <c r="A285" t="s">
        <v>43</v>
      </c>
      <c r="B285" s="1" t="s">
        <v>44</v>
      </c>
    </row>
    <row r="286" spans="1:2" ht="13.5" customHeight="1">
      <c r="A286" s="17"/>
      <c r="B286" s="17"/>
    </row>
    <row r="287" spans="1:2" ht="16.5" customHeight="1">
      <c r="A287" s="17"/>
      <c r="B287" s="17" t="s">
        <v>244</v>
      </c>
    </row>
    <row r="288" spans="1:2" ht="13.5" customHeight="1">
      <c r="A288" s="17"/>
      <c r="B288" s="17"/>
    </row>
    <row r="289" ht="16.5" customHeight="1">
      <c r="G289" s="3" t="s">
        <v>142</v>
      </c>
    </row>
    <row r="290" spans="7:12" s="3" customFormat="1" ht="16.5" customHeight="1">
      <c r="G290" s="3" t="s">
        <v>109</v>
      </c>
      <c r="K290" s="16"/>
      <c r="L290" s="16"/>
    </row>
    <row r="291" spans="5:12" s="3" customFormat="1" ht="16.5" customHeight="1">
      <c r="E291" s="3" t="s">
        <v>77</v>
      </c>
      <c r="F291" s="3" t="s">
        <v>58</v>
      </c>
      <c r="G291" s="3" t="s">
        <v>147</v>
      </c>
      <c r="H291" s="3" t="s">
        <v>143</v>
      </c>
      <c r="I291" s="3" t="s">
        <v>148</v>
      </c>
      <c r="J291" s="3" t="s">
        <v>31</v>
      </c>
      <c r="K291" s="16"/>
      <c r="L291" s="16"/>
    </row>
    <row r="292" spans="5:12" s="3" customFormat="1" ht="16.5" customHeight="1">
      <c r="E292" s="3" t="s">
        <v>10</v>
      </c>
      <c r="F292" s="3" t="s">
        <v>10</v>
      </c>
      <c r="G292" s="3" t="s">
        <v>10</v>
      </c>
      <c r="H292" s="3" t="s">
        <v>10</v>
      </c>
      <c r="I292" s="3" t="s">
        <v>10</v>
      </c>
      <c r="J292" s="3" t="s">
        <v>10</v>
      </c>
      <c r="K292" s="16"/>
      <c r="L292" s="16"/>
    </row>
    <row r="293" spans="11:12" ht="13.5" customHeight="1">
      <c r="K293" s="10"/>
      <c r="L293" s="10"/>
    </row>
    <row r="294" spans="2:12" ht="16.5" customHeight="1">
      <c r="B294" s="7" t="s">
        <v>11</v>
      </c>
      <c r="K294" s="10"/>
      <c r="L294" s="10"/>
    </row>
    <row r="295" spans="2:12" ht="16.5" customHeight="1">
      <c r="B295" t="s">
        <v>144</v>
      </c>
      <c r="E295" s="25">
        <v>718</v>
      </c>
      <c r="F295" s="25">
        <v>22552</v>
      </c>
      <c r="G295" s="25">
        <v>5498</v>
      </c>
      <c r="H295" s="25">
        <v>0</v>
      </c>
      <c r="I295" s="34">
        <v>0</v>
      </c>
      <c r="J295" s="25">
        <f>SUM(E295:I295)</f>
        <v>28768</v>
      </c>
      <c r="K295" s="11"/>
      <c r="L295" s="11"/>
    </row>
    <row r="296" spans="2:12" ht="16.5" customHeight="1">
      <c r="B296" t="s">
        <v>145</v>
      </c>
      <c r="E296" s="25">
        <v>0</v>
      </c>
      <c r="F296" s="25">
        <v>0</v>
      </c>
      <c r="G296" s="25">
        <v>0</v>
      </c>
      <c r="H296" s="25">
        <v>690</v>
      </c>
      <c r="I296" s="34">
        <v>-690</v>
      </c>
      <c r="J296" s="25">
        <f>SUM(E296:I296)</f>
        <v>0</v>
      </c>
      <c r="K296" s="11"/>
      <c r="L296" s="11"/>
    </row>
    <row r="297" spans="2:12" ht="16.5" customHeight="1" thickBot="1">
      <c r="B297" t="s">
        <v>146</v>
      </c>
      <c r="E297" s="21">
        <f aca="true" t="shared" si="0" ref="E297:J297">SUM(E295:E296)</f>
        <v>718</v>
      </c>
      <c r="F297" s="21">
        <f t="shared" si="0"/>
        <v>22552</v>
      </c>
      <c r="G297" s="21">
        <f t="shared" si="0"/>
        <v>5498</v>
      </c>
      <c r="H297" s="21">
        <f t="shared" si="0"/>
        <v>690</v>
      </c>
      <c r="I297" s="21">
        <f t="shared" si="0"/>
        <v>-690</v>
      </c>
      <c r="J297" s="21">
        <f t="shared" si="0"/>
        <v>28768</v>
      </c>
      <c r="K297" s="11"/>
      <c r="L297" s="11"/>
    </row>
    <row r="298" spans="5:12" ht="16.5" customHeight="1">
      <c r="E298" s="18"/>
      <c r="F298" s="18"/>
      <c r="G298" s="18"/>
      <c r="H298" s="18"/>
      <c r="J298" s="18"/>
      <c r="K298" s="10"/>
      <c r="L298" s="10"/>
    </row>
    <row r="299" spans="2:12" ht="16.5" customHeight="1">
      <c r="B299" s="7" t="s">
        <v>161</v>
      </c>
      <c r="E299" s="18"/>
      <c r="F299" s="18"/>
      <c r="G299" s="18"/>
      <c r="H299" s="18"/>
      <c r="J299" s="18"/>
      <c r="K299" s="11"/>
      <c r="L299" s="11"/>
    </row>
    <row r="300" spans="2:12" ht="16.5" customHeight="1">
      <c r="B300" t="s">
        <v>162</v>
      </c>
      <c r="C300" s="31"/>
      <c r="D300" s="31"/>
      <c r="E300" s="33">
        <v>-360</v>
      </c>
      <c r="F300" s="33">
        <v>474</v>
      </c>
      <c r="G300" s="33">
        <v>-1171</v>
      </c>
      <c r="H300" s="33">
        <v>-1380</v>
      </c>
      <c r="I300" s="33">
        <v>-690</v>
      </c>
      <c r="J300" s="33">
        <f>SUM(E300:I300)</f>
        <v>-3127</v>
      </c>
      <c r="K300" s="11"/>
      <c r="L300" s="11"/>
    </row>
    <row r="301" spans="2:12" ht="16.5" customHeight="1">
      <c r="B301" t="s">
        <v>78</v>
      </c>
      <c r="C301" s="31"/>
      <c r="D301" s="31"/>
      <c r="E301" s="33"/>
      <c r="F301" s="33"/>
      <c r="G301" s="33"/>
      <c r="H301" s="33"/>
      <c r="I301" s="33"/>
      <c r="J301" s="33">
        <f>I29</f>
        <v>-1265</v>
      </c>
      <c r="K301" s="11"/>
      <c r="L301" s="11"/>
    </row>
    <row r="302" spans="2:12" ht="16.5" customHeight="1">
      <c r="B302" t="s">
        <v>101</v>
      </c>
      <c r="C302" s="31"/>
      <c r="D302" s="31"/>
      <c r="E302" s="33"/>
      <c r="F302" s="33"/>
      <c r="G302" s="33"/>
      <c r="H302" s="33"/>
      <c r="I302" s="33"/>
      <c r="J302" s="33">
        <v>33</v>
      </c>
      <c r="K302" s="11"/>
      <c r="L302" s="11"/>
    </row>
    <row r="303" spans="2:12" ht="16.5" customHeight="1">
      <c r="B303" t="s">
        <v>189</v>
      </c>
      <c r="C303" s="31"/>
      <c r="D303" s="31"/>
      <c r="E303" s="33"/>
      <c r="F303" s="33"/>
      <c r="G303" s="33"/>
      <c r="H303" s="33"/>
      <c r="I303" s="33"/>
      <c r="J303" s="39">
        <f>SUM(J300:J302)</f>
        <v>-4359</v>
      </c>
      <c r="K303" s="11"/>
      <c r="L303" s="11"/>
    </row>
    <row r="304" spans="2:12" ht="16.5" customHeight="1">
      <c r="B304" t="s">
        <v>155</v>
      </c>
      <c r="C304" s="31"/>
      <c r="D304" s="31"/>
      <c r="E304" s="33"/>
      <c r="F304" s="33"/>
      <c r="G304" s="33"/>
      <c r="H304" s="33"/>
      <c r="I304" s="33"/>
      <c r="J304" s="33">
        <f>I33</f>
        <v>168</v>
      </c>
      <c r="K304" s="11"/>
      <c r="L304" s="11"/>
    </row>
    <row r="305" spans="2:12" ht="16.5" customHeight="1" thickBot="1">
      <c r="B305" t="s">
        <v>190</v>
      </c>
      <c r="J305" s="21">
        <f>SUM(J303:J304)</f>
        <v>-4191</v>
      </c>
      <c r="K305" s="11"/>
      <c r="L305" s="11"/>
    </row>
    <row r="306" spans="5:12" ht="16.5" customHeight="1">
      <c r="E306" s="25"/>
      <c r="F306" s="25"/>
      <c r="G306" s="25"/>
      <c r="H306" s="25"/>
      <c r="I306" s="25"/>
      <c r="J306" s="40"/>
      <c r="K306" s="11"/>
      <c r="L306" s="11"/>
    </row>
    <row r="307" spans="2:11" ht="16.5" customHeight="1">
      <c r="B307" s="17" t="s">
        <v>245</v>
      </c>
      <c r="K307" s="10"/>
    </row>
    <row r="308" spans="2:11" ht="16.5" customHeight="1">
      <c r="B308" s="17"/>
      <c r="K308" s="10"/>
    </row>
    <row r="309" spans="7:11" ht="16.5" customHeight="1">
      <c r="G309" s="3" t="s">
        <v>142</v>
      </c>
      <c r="K309" s="10"/>
    </row>
    <row r="310" spans="2:11" ht="16.5" customHeight="1">
      <c r="B310" s="3"/>
      <c r="C310" s="3"/>
      <c r="D310" s="3"/>
      <c r="E310" s="3"/>
      <c r="F310" s="3"/>
      <c r="G310" s="3" t="s">
        <v>109</v>
      </c>
      <c r="H310" s="3"/>
      <c r="I310" s="3"/>
      <c r="J310" s="3"/>
      <c r="K310" s="10"/>
    </row>
    <row r="311" spans="2:11" ht="16.5" customHeight="1">
      <c r="B311" s="3"/>
      <c r="C311" s="3"/>
      <c r="D311" s="3"/>
      <c r="E311" s="3" t="s">
        <v>77</v>
      </c>
      <c r="F311" s="3" t="s">
        <v>58</v>
      </c>
      <c r="G311" s="3" t="s">
        <v>147</v>
      </c>
      <c r="H311" s="3" t="s">
        <v>143</v>
      </c>
      <c r="I311" s="3" t="s">
        <v>148</v>
      </c>
      <c r="J311" s="3" t="s">
        <v>31</v>
      </c>
      <c r="K311" s="10"/>
    </row>
    <row r="312" spans="2:11" ht="16.5" customHeight="1">
      <c r="B312" s="3"/>
      <c r="C312" s="3"/>
      <c r="D312" s="3"/>
      <c r="E312" s="3" t="s">
        <v>10</v>
      </c>
      <c r="F312" s="3" t="s">
        <v>10</v>
      </c>
      <c r="G312" s="3" t="s">
        <v>10</v>
      </c>
      <c r="H312" s="3" t="s">
        <v>10</v>
      </c>
      <c r="I312" s="3" t="s">
        <v>10</v>
      </c>
      <c r="J312" s="3" t="s">
        <v>10</v>
      </c>
      <c r="K312" s="10"/>
    </row>
    <row r="313" ht="13.5" customHeight="1">
      <c r="K313" s="10"/>
    </row>
    <row r="314" spans="2:11" ht="16.5" customHeight="1">
      <c r="B314" s="7" t="s">
        <v>11</v>
      </c>
      <c r="K314" s="10"/>
    </row>
    <row r="315" spans="2:11" ht="16.5" customHeight="1">
      <c r="B315" t="s">
        <v>144</v>
      </c>
      <c r="E315" s="25">
        <v>939</v>
      </c>
      <c r="F315" s="25">
        <v>19840</v>
      </c>
      <c r="G315" s="25">
        <v>6043</v>
      </c>
      <c r="H315" s="25">
        <v>0</v>
      </c>
      <c r="I315" s="34">
        <v>0</v>
      </c>
      <c r="J315" s="25">
        <f>SUM(E315:I315)</f>
        <v>26822</v>
      </c>
      <c r="K315" s="10"/>
    </row>
    <row r="316" spans="2:11" ht="16.5" customHeight="1">
      <c r="B316" t="s">
        <v>145</v>
      </c>
      <c r="E316" s="25">
        <v>0</v>
      </c>
      <c r="F316" s="25">
        <v>0</v>
      </c>
      <c r="G316" s="25">
        <v>0</v>
      </c>
      <c r="H316" s="25">
        <v>690</v>
      </c>
      <c r="I316" s="34">
        <v>-690</v>
      </c>
      <c r="J316" s="25">
        <f>SUM(E316:I316)</f>
        <v>0</v>
      </c>
      <c r="K316" s="10"/>
    </row>
    <row r="317" spans="2:11" ht="16.5" customHeight="1" thickBot="1">
      <c r="B317" t="s">
        <v>146</v>
      </c>
      <c r="E317" s="21">
        <f aca="true" t="shared" si="1" ref="E317:J317">SUM(E315:E316)</f>
        <v>939</v>
      </c>
      <c r="F317" s="21">
        <f t="shared" si="1"/>
        <v>19840</v>
      </c>
      <c r="G317" s="21">
        <f t="shared" si="1"/>
        <v>6043</v>
      </c>
      <c r="H317" s="21">
        <f t="shared" si="1"/>
        <v>690</v>
      </c>
      <c r="I317" s="21">
        <f t="shared" si="1"/>
        <v>-690</v>
      </c>
      <c r="J317" s="21">
        <f t="shared" si="1"/>
        <v>26822</v>
      </c>
      <c r="K317" s="10"/>
    </row>
    <row r="318" spans="5:11" ht="16.5" customHeight="1">
      <c r="E318" s="18"/>
      <c r="F318" s="18"/>
      <c r="G318" s="18"/>
      <c r="H318" s="18"/>
      <c r="J318" s="18"/>
      <c r="K318" s="10"/>
    </row>
    <row r="319" spans="2:11" ht="16.5" customHeight="1">
      <c r="B319" s="7" t="s">
        <v>161</v>
      </c>
      <c r="E319" s="18"/>
      <c r="F319" s="18"/>
      <c r="G319" s="18"/>
      <c r="H319" s="18"/>
      <c r="J319" s="18"/>
      <c r="K319" s="10"/>
    </row>
    <row r="320" spans="2:11" s="31" customFormat="1" ht="16.5" customHeight="1">
      <c r="B320" t="s">
        <v>162</v>
      </c>
      <c r="E320" s="33">
        <v>-229</v>
      </c>
      <c r="F320" s="33">
        <v>-323</v>
      </c>
      <c r="G320" s="33">
        <v>-644</v>
      </c>
      <c r="H320" s="33">
        <v>-1493</v>
      </c>
      <c r="I320" s="33">
        <v>-690</v>
      </c>
      <c r="J320" s="33">
        <f>SUM(E320:I320)</f>
        <v>-3379</v>
      </c>
      <c r="K320" s="38"/>
    </row>
    <row r="321" spans="2:11" s="31" customFormat="1" ht="16.5" customHeight="1">
      <c r="B321" t="s">
        <v>78</v>
      </c>
      <c r="E321" s="33"/>
      <c r="F321" s="33"/>
      <c r="G321" s="33"/>
      <c r="H321" s="33"/>
      <c r="I321" s="33"/>
      <c r="J321" s="33">
        <f>J29</f>
        <v>-1254</v>
      </c>
      <c r="K321" s="38"/>
    </row>
    <row r="322" spans="2:11" s="31" customFormat="1" ht="16.5" customHeight="1">
      <c r="B322" t="s">
        <v>101</v>
      </c>
      <c r="E322" s="33"/>
      <c r="F322" s="33"/>
      <c r="G322" s="33"/>
      <c r="H322" s="33"/>
      <c r="I322" s="33"/>
      <c r="J322" s="33">
        <v>12</v>
      </c>
      <c r="K322" s="38"/>
    </row>
    <row r="323" spans="2:11" s="31" customFormat="1" ht="16.5" customHeight="1">
      <c r="B323" t="s">
        <v>189</v>
      </c>
      <c r="E323" s="33"/>
      <c r="F323" s="33"/>
      <c r="G323" s="33"/>
      <c r="H323" s="33"/>
      <c r="I323" s="33"/>
      <c r="J323" s="39">
        <f>SUM(J320:J322)</f>
        <v>-4621</v>
      </c>
      <c r="K323" s="38"/>
    </row>
    <row r="324" spans="2:11" s="31" customFormat="1" ht="16.5" customHeight="1">
      <c r="B324" t="s">
        <v>155</v>
      </c>
      <c r="E324" s="33"/>
      <c r="F324" s="33"/>
      <c r="G324" s="33"/>
      <c r="H324" s="33"/>
      <c r="I324" s="33"/>
      <c r="J324" s="33">
        <f>J33</f>
        <v>-26</v>
      </c>
      <c r="K324" s="38"/>
    </row>
    <row r="325" spans="2:11" ht="16.5" customHeight="1" thickBot="1">
      <c r="B325" t="s">
        <v>190</v>
      </c>
      <c r="J325" s="21">
        <f>SUM(J323:J324)</f>
        <v>-4647</v>
      </c>
      <c r="K325" s="10"/>
    </row>
    <row r="326" spans="10:11" ht="19.5" customHeight="1">
      <c r="J326" s="25"/>
      <c r="K326" s="10"/>
    </row>
    <row r="327" spans="1:2" ht="15.75" customHeight="1">
      <c r="A327" t="s">
        <v>45</v>
      </c>
      <c r="B327" s="1" t="s">
        <v>46</v>
      </c>
    </row>
    <row r="328" ht="15.75" customHeight="1">
      <c r="B328" t="s">
        <v>165</v>
      </c>
    </row>
    <row r="329" ht="15.75" customHeight="1">
      <c r="B329" t="s">
        <v>166</v>
      </c>
    </row>
    <row r="330" ht="19.5" customHeight="1"/>
    <row r="331" spans="1:2" ht="15.75" customHeight="1">
      <c r="A331" t="s">
        <v>47</v>
      </c>
      <c r="B331" s="1" t="s">
        <v>48</v>
      </c>
    </row>
    <row r="332" spans="1:2" ht="15.75" customHeight="1">
      <c r="A332" s="10"/>
      <c r="B332" t="s">
        <v>175</v>
      </c>
    </row>
    <row r="333" ht="22.5" customHeight="1">
      <c r="A333" s="10"/>
    </row>
    <row r="334" spans="1:2" ht="16.5" customHeight="1">
      <c r="A334" t="s">
        <v>49</v>
      </c>
      <c r="B334" s="1" t="s">
        <v>50</v>
      </c>
    </row>
    <row r="335" ht="16.5" customHeight="1">
      <c r="B335" t="s">
        <v>246</v>
      </c>
    </row>
    <row r="336" ht="16.5" customHeight="1"/>
    <row r="337" spans="1:2" ht="16.5" customHeight="1">
      <c r="A337" t="s">
        <v>51</v>
      </c>
      <c r="B337" s="1" t="s">
        <v>170</v>
      </c>
    </row>
    <row r="338" s="12" customFormat="1" ht="16.5" customHeight="1">
      <c r="B338" t="s">
        <v>247</v>
      </c>
    </row>
    <row r="339" ht="16.5" customHeight="1"/>
    <row r="340" spans="1:2" s="12" customFormat="1" ht="16.5" customHeight="1">
      <c r="A340" t="s">
        <v>134</v>
      </c>
      <c r="B340" s="1" t="s">
        <v>135</v>
      </c>
    </row>
    <row r="341" spans="2:8" s="12" customFormat="1" ht="16.5" customHeight="1">
      <c r="B341" s="42" t="s">
        <v>248</v>
      </c>
      <c r="C341" s="45"/>
      <c r="D341" s="45"/>
      <c r="E341" s="45"/>
      <c r="F341" s="45"/>
      <c r="G341" s="45"/>
      <c r="H341" s="45"/>
    </row>
    <row r="342" s="12" customFormat="1" ht="16.5" customHeight="1">
      <c r="B342" s="31"/>
    </row>
    <row r="343" spans="1:2" s="12" customFormat="1" ht="16.5" customHeight="1">
      <c r="A343" t="s">
        <v>139</v>
      </c>
      <c r="B343" s="1" t="s">
        <v>140</v>
      </c>
    </row>
    <row r="344" s="12" customFormat="1" ht="16.5" customHeight="1">
      <c r="B344" t="s">
        <v>249</v>
      </c>
    </row>
    <row r="345" s="12" customFormat="1" ht="16.5" customHeight="1">
      <c r="B345"/>
    </row>
    <row r="346" s="12" customFormat="1" ht="16.5" customHeight="1">
      <c r="B346"/>
    </row>
    <row r="347" s="12" customFormat="1" ht="16.5" customHeight="1">
      <c r="B347"/>
    </row>
    <row r="348" s="12" customFormat="1" ht="16.5" customHeight="1">
      <c r="B348"/>
    </row>
    <row r="349" s="12" customFormat="1" ht="16.5" customHeight="1">
      <c r="B349"/>
    </row>
    <row r="350" s="12" customFormat="1" ht="16.5" customHeight="1">
      <c r="B350"/>
    </row>
    <row r="351" s="12" customFormat="1" ht="16.5" customHeight="1">
      <c r="B351"/>
    </row>
    <row r="352" spans="1:2" ht="16.5" customHeight="1">
      <c r="A352" s="4" t="s">
        <v>87</v>
      </c>
      <c r="B352" s="3"/>
    </row>
    <row r="353" ht="16.5" customHeight="1">
      <c r="A353" s="4" t="s">
        <v>88</v>
      </c>
    </row>
    <row r="354" ht="16.5" customHeight="1">
      <c r="A354" s="4"/>
    </row>
    <row r="355" spans="1:2" ht="16.5" customHeight="1">
      <c r="A355" t="s">
        <v>65</v>
      </c>
      <c r="B355" s="1" t="s">
        <v>250</v>
      </c>
    </row>
    <row r="356" s="31" customFormat="1" ht="16.5" customHeight="1">
      <c r="B356" t="s">
        <v>280</v>
      </c>
    </row>
    <row r="357" s="31" customFormat="1" ht="16.5" customHeight="1">
      <c r="B357" t="s">
        <v>281</v>
      </c>
    </row>
    <row r="358" s="31" customFormat="1" ht="16.5" customHeight="1">
      <c r="B358" t="s">
        <v>253</v>
      </c>
    </row>
    <row r="359" s="31" customFormat="1" ht="16.5" customHeight="1">
      <c r="B359"/>
    </row>
    <row r="360" s="31" customFormat="1" ht="16.5" customHeight="1">
      <c r="B360" t="s">
        <v>251</v>
      </c>
    </row>
    <row r="361" s="31" customFormat="1" ht="16.5" customHeight="1">
      <c r="B361" t="s">
        <v>283</v>
      </c>
    </row>
    <row r="362" s="31" customFormat="1" ht="16.5" customHeight="1">
      <c r="B362" t="s">
        <v>282</v>
      </c>
    </row>
    <row r="363" s="31" customFormat="1" ht="16.5" customHeight="1">
      <c r="B363" t="s">
        <v>218</v>
      </c>
    </row>
    <row r="364" s="31" customFormat="1" ht="16.5" customHeight="1">
      <c r="B364" t="s">
        <v>271</v>
      </c>
    </row>
    <row r="365" s="31" customFormat="1" ht="16.5" customHeight="1">
      <c r="B365" t="s">
        <v>252</v>
      </c>
    </row>
    <row r="366" s="31" customFormat="1" ht="16.5" customHeight="1">
      <c r="B366" t="s">
        <v>254</v>
      </c>
    </row>
    <row r="367" s="31" customFormat="1" ht="16.5" customHeight="1">
      <c r="B367" t="s">
        <v>284</v>
      </c>
    </row>
    <row r="368" s="31" customFormat="1" ht="16.5" customHeight="1">
      <c r="B368"/>
    </row>
    <row r="369" s="31" customFormat="1" ht="16.5" customHeight="1">
      <c r="B369" t="s">
        <v>285</v>
      </c>
    </row>
    <row r="370" s="31" customFormat="1" ht="16.5" customHeight="1">
      <c r="B370" t="s">
        <v>286</v>
      </c>
    </row>
    <row r="371" s="31" customFormat="1" ht="16.5" customHeight="1">
      <c r="B371" t="s">
        <v>289</v>
      </c>
    </row>
    <row r="372" s="31" customFormat="1" ht="16.5" customHeight="1">
      <c r="B372" t="s">
        <v>287</v>
      </c>
    </row>
    <row r="373" s="31" customFormat="1" ht="16.5" customHeight="1">
      <c r="B373" t="s">
        <v>288</v>
      </c>
    </row>
    <row r="374" s="31" customFormat="1" ht="16.5" customHeight="1">
      <c r="B374"/>
    </row>
    <row r="375" spans="1:2" ht="16.5" customHeight="1">
      <c r="A375" t="s">
        <v>66</v>
      </c>
      <c r="B375" s="1" t="s">
        <v>255</v>
      </c>
    </row>
    <row r="376" s="31" customFormat="1" ht="16.5" customHeight="1">
      <c r="B376" t="s">
        <v>272</v>
      </c>
    </row>
    <row r="377" s="31" customFormat="1" ht="16.5" customHeight="1">
      <c r="B377" t="s">
        <v>290</v>
      </c>
    </row>
    <row r="378" s="31" customFormat="1" ht="16.5" customHeight="1">
      <c r="B378" t="s">
        <v>291</v>
      </c>
    </row>
    <row r="379" s="31" customFormat="1" ht="16.5" customHeight="1">
      <c r="B379"/>
    </row>
    <row r="380" s="31" customFormat="1" ht="16.5" customHeight="1">
      <c r="B380" t="s">
        <v>273</v>
      </c>
    </row>
    <row r="381" s="31" customFormat="1" ht="16.5" customHeight="1">
      <c r="B381" t="s">
        <v>274</v>
      </c>
    </row>
    <row r="382" ht="16.5" customHeight="1"/>
    <row r="383" spans="1:2" ht="16.5" customHeight="1">
      <c r="A383" t="s">
        <v>67</v>
      </c>
      <c r="B383" s="1" t="s">
        <v>86</v>
      </c>
    </row>
    <row r="384" s="31" customFormat="1" ht="16.5" customHeight="1">
      <c r="B384" t="s">
        <v>219</v>
      </c>
    </row>
    <row r="385" s="31" customFormat="1" ht="16.5" customHeight="1">
      <c r="B385" t="s">
        <v>256</v>
      </c>
    </row>
    <row r="386" s="31" customFormat="1" ht="16.5" customHeight="1">
      <c r="B386" t="s">
        <v>257</v>
      </c>
    </row>
    <row r="387" s="31" customFormat="1" ht="16.5" customHeight="1">
      <c r="B387" t="s">
        <v>292</v>
      </c>
    </row>
    <row r="388" s="31" customFormat="1" ht="16.5" customHeight="1">
      <c r="B388" t="s">
        <v>258</v>
      </c>
    </row>
    <row r="389" s="31" customFormat="1" ht="16.5" customHeight="1">
      <c r="B389"/>
    </row>
    <row r="390" spans="1:2" ht="16.5" customHeight="1">
      <c r="A390" t="s">
        <v>68</v>
      </c>
      <c r="B390" s="1" t="s">
        <v>52</v>
      </c>
    </row>
    <row r="391" ht="16.5" customHeight="1">
      <c r="B391" t="s">
        <v>118</v>
      </c>
    </row>
    <row r="392" ht="16.5" customHeight="1"/>
    <row r="393" spans="1:2" ht="16.5" customHeight="1">
      <c r="A393" t="s">
        <v>69</v>
      </c>
      <c r="B393" s="1" t="s">
        <v>300</v>
      </c>
    </row>
    <row r="394" ht="16.5" customHeight="1">
      <c r="B394" s="1"/>
    </row>
    <row r="395" spans="2:10" ht="16.5" customHeight="1">
      <c r="B395" s="1"/>
      <c r="F395" s="3" t="s">
        <v>3</v>
      </c>
      <c r="G395" s="32" t="s">
        <v>110</v>
      </c>
      <c r="H395" s="3"/>
      <c r="I395" s="3" t="s">
        <v>3</v>
      </c>
      <c r="J395" s="3" t="s">
        <v>110</v>
      </c>
    </row>
    <row r="396" spans="6:10" ht="16.5" customHeight="1">
      <c r="F396" s="3" t="s">
        <v>4</v>
      </c>
      <c r="G396" s="13" t="s">
        <v>6</v>
      </c>
      <c r="H396" s="3"/>
      <c r="I396" s="3" t="s">
        <v>4</v>
      </c>
      <c r="J396" s="3" t="s">
        <v>6</v>
      </c>
    </row>
    <row r="397" spans="6:10" ht="16.5" customHeight="1">
      <c r="F397" s="3" t="s">
        <v>5</v>
      </c>
      <c r="G397" s="3" t="s">
        <v>5</v>
      </c>
      <c r="H397" s="3"/>
      <c r="I397" s="3" t="s">
        <v>8</v>
      </c>
      <c r="J397" s="3" t="s">
        <v>9</v>
      </c>
    </row>
    <row r="398" spans="6:10" ht="16.5" customHeight="1">
      <c r="F398" s="3" t="s">
        <v>220</v>
      </c>
      <c r="G398" s="3" t="s">
        <v>221</v>
      </c>
      <c r="H398" s="3"/>
      <c r="I398" s="3" t="s">
        <v>220</v>
      </c>
      <c r="J398" s="3" t="s">
        <v>221</v>
      </c>
    </row>
    <row r="399" spans="6:10" ht="16.5" customHeight="1">
      <c r="F399" s="3" t="s">
        <v>10</v>
      </c>
      <c r="G399" s="3" t="s">
        <v>10</v>
      </c>
      <c r="I399" s="3" t="s">
        <v>10</v>
      </c>
      <c r="J399" s="3" t="s">
        <v>10</v>
      </c>
    </row>
    <row r="400" ht="16.5" customHeight="1">
      <c r="B400" t="s">
        <v>211</v>
      </c>
    </row>
    <row r="401" ht="16.5" customHeight="1">
      <c r="B401" t="s">
        <v>203</v>
      </c>
    </row>
    <row r="402" ht="16.5" customHeight="1"/>
    <row r="403" spans="2:11" s="42" customFormat="1" ht="16.5" customHeight="1">
      <c r="B403" s="42" t="s">
        <v>157</v>
      </c>
      <c r="F403" s="34">
        <v>2377</v>
      </c>
      <c r="G403" s="34">
        <v>2280</v>
      </c>
      <c r="H403" s="34"/>
      <c r="I403" s="34">
        <v>2377</v>
      </c>
      <c r="J403" s="34">
        <v>2280</v>
      </c>
      <c r="K403" s="43"/>
    </row>
    <row r="404" spans="2:11" s="42" customFormat="1" ht="16.5" customHeight="1">
      <c r="B404" s="42" t="s">
        <v>266</v>
      </c>
      <c r="F404" s="34">
        <v>0</v>
      </c>
      <c r="G404" s="34">
        <v>-110</v>
      </c>
      <c r="H404" s="34"/>
      <c r="I404" s="34">
        <v>0</v>
      </c>
      <c r="J404" s="34">
        <v>-110</v>
      </c>
      <c r="K404" s="43"/>
    </row>
    <row r="405" spans="2:11" s="42" customFormat="1" ht="16.5" customHeight="1" thickBot="1">
      <c r="B405" s="42" t="s">
        <v>101</v>
      </c>
      <c r="F405" s="51">
        <v>-33</v>
      </c>
      <c r="G405" s="51">
        <v>-12</v>
      </c>
      <c r="H405" s="34"/>
      <c r="I405" s="51">
        <v>-33</v>
      </c>
      <c r="J405" s="51">
        <v>-12</v>
      </c>
      <c r="K405" s="43"/>
    </row>
    <row r="406" spans="6:11" s="42" customFormat="1" ht="16.5" customHeight="1">
      <c r="F406" s="34"/>
      <c r="G406" s="34"/>
      <c r="H406" s="34"/>
      <c r="I406" s="34"/>
      <c r="J406" s="34"/>
      <c r="K406" s="43"/>
    </row>
    <row r="407" ht="16.5" customHeight="1"/>
    <row r="408" spans="1:2" ht="16.5" customHeight="1">
      <c r="A408" t="s">
        <v>70</v>
      </c>
      <c r="B408" s="1" t="s">
        <v>212</v>
      </c>
    </row>
    <row r="409" spans="2:10" ht="16.5" customHeight="1">
      <c r="B409" s="1"/>
      <c r="F409" s="3" t="s">
        <v>3</v>
      </c>
      <c r="G409" s="32" t="s">
        <v>110</v>
      </c>
      <c r="H409" s="3"/>
      <c r="I409" s="3" t="s">
        <v>3</v>
      </c>
      <c r="J409" s="3" t="s">
        <v>110</v>
      </c>
    </row>
    <row r="410" spans="2:10" ht="16.5" customHeight="1">
      <c r="B410" s="1"/>
      <c r="F410" s="3" t="s">
        <v>4</v>
      </c>
      <c r="G410" s="13" t="s">
        <v>6</v>
      </c>
      <c r="H410" s="3"/>
      <c r="I410" s="3" t="s">
        <v>4</v>
      </c>
      <c r="J410" s="3" t="s">
        <v>6</v>
      </c>
    </row>
    <row r="411" spans="2:10" ht="16.5" customHeight="1">
      <c r="B411" s="1"/>
      <c r="F411" s="3" t="s">
        <v>5</v>
      </c>
      <c r="G411" s="3" t="s">
        <v>5</v>
      </c>
      <c r="H411" s="3"/>
      <c r="I411" s="3" t="s">
        <v>8</v>
      </c>
      <c r="J411" s="3" t="s">
        <v>9</v>
      </c>
    </row>
    <row r="412" spans="2:10" ht="16.5" customHeight="1">
      <c r="B412" s="1"/>
      <c r="F412" s="3" t="s">
        <v>220</v>
      </c>
      <c r="G412" s="3" t="s">
        <v>221</v>
      </c>
      <c r="H412" s="3"/>
      <c r="I412" s="3" t="s">
        <v>220</v>
      </c>
      <c r="J412" s="3" t="s">
        <v>221</v>
      </c>
    </row>
    <row r="413" spans="2:10" ht="16.5" customHeight="1">
      <c r="B413" s="1"/>
      <c r="F413" s="3" t="s">
        <v>10</v>
      </c>
      <c r="G413" s="3" t="s">
        <v>10</v>
      </c>
      <c r="I413" s="3" t="s">
        <v>10</v>
      </c>
      <c r="J413" s="3" t="s">
        <v>10</v>
      </c>
    </row>
    <row r="414" spans="2:10" ht="16.5" customHeight="1">
      <c r="B414" s="46" t="s">
        <v>119</v>
      </c>
      <c r="C414" s="42"/>
      <c r="D414" s="42"/>
      <c r="E414" s="42"/>
      <c r="F414" s="42"/>
      <c r="G414" s="43"/>
      <c r="H414" s="42"/>
      <c r="I414" s="47"/>
      <c r="J414" s="42"/>
    </row>
    <row r="415" spans="2:10" ht="16.5" customHeight="1">
      <c r="B415" s="42" t="s">
        <v>154</v>
      </c>
      <c r="C415" s="42"/>
      <c r="D415" s="42"/>
      <c r="E415" s="42"/>
      <c r="F415" s="43">
        <v>0</v>
      </c>
      <c r="G415" s="43">
        <v>-50</v>
      </c>
      <c r="H415" s="42"/>
      <c r="I415" s="47">
        <v>0</v>
      </c>
      <c r="J415" s="43">
        <v>-50</v>
      </c>
    </row>
    <row r="416" spans="2:10" ht="16.5" customHeight="1">
      <c r="B416" s="42" t="s">
        <v>133</v>
      </c>
      <c r="C416" s="42"/>
      <c r="D416" s="42"/>
      <c r="E416" s="42"/>
      <c r="F416" s="43">
        <v>168</v>
      </c>
      <c r="G416" s="43">
        <v>24</v>
      </c>
      <c r="H416" s="42"/>
      <c r="I416" s="48">
        <v>168</v>
      </c>
      <c r="J416" s="43">
        <v>24</v>
      </c>
    </row>
    <row r="417" spans="2:10" ht="16.5" customHeight="1" thickBot="1">
      <c r="B417" s="41"/>
      <c r="C417" s="42"/>
      <c r="D417" s="42"/>
      <c r="E417" s="42"/>
      <c r="F417" s="49">
        <f>SUM(F414:F416)</f>
        <v>168</v>
      </c>
      <c r="G417" s="49">
        <f>SUM(G414:G416)</f>
        <v>-26</v>
      </c>
      <c r="H417" s="42"/>
      <c r="I417" s="50">
        <f>SUM(I414:I416)</f>
        <v>168</v>
      </c>
      <c r="J417" s="49">
        <f>SUM(J414:J416)</f>
        <v>-26</v>
      </c>
    </row>
    <row r="418" spans="2:10" ht="16.5" customHeight="1">
      <c r="B418" s="41"/>
      <c r="C418" s="42"/>
      <c r="D418" s="42"/>
      <c r="E418" s="42"/>
      <c r="F418" s="42"/>
      <c r="G418" s="42"/>
      <c r="H418" s="42"/>
      <c r="I418" s="42"/>
      <c r="J418" s="42"/>
    </row>
    <row r="419" spans="2:10" s="31" customFormat="1" ht="16.5" customHeight="1">
      <c r="B419" s="42" t="s">
        <v>259</v>
      </c>
      <c r="C419" s="46"/>
      <c r="D419" s="46"/>
      <c r="E419" s="46"/>
      <c r="F419" s="46"/>
      <c r="G419" s="46"/>
      <c r="H419" s="46"/>
      <c r="I419" s="46"/>
      <c r="J419" s="46"/>
    </row>
    <row r="420" spans="2:10" s="31" customFormat="1" ht="16.5" customHeight="1">
      <c r="B420" s="42"/>
      <c r="C420" s="46"/>
      <c r="D420" s="46"/>
      <c r="E420" s="46"/>
      <c r="F420" s="46"/>
      <c r="G420" s="46"/>
      <c r="H420" s="46"/>
      <c r="I420" s="46"/>
      <c r="J420" s="46"/>
    </row>
    <row r="421" spans="1:2" ht="16.5" customHeight="1">
      <c r="A421" t="s">
        <v>163</v>
      </c>
      <c r="B421" s="1" t="s">
        <v>131</v>
      </c>
    </row>
    <row r="422" ht="16.5" customHeight="1">
      <c r="B422" t="s">
        <v>275</v>
      </c>
    </row>
    <row r="423" ht="16.5" customHeight="1"/>
    <row r="424" ht="16.5" customHeight="1">
      <c r="B424" t="s">
        <v>296</v>
      </c>
    </row>
    <row r="425" ht="16.5" customHeight="1">
      <c r="B425" t="s">
        <v>297</v>
      </c>
    </row>
    <row r="426" ht="16.5" customHeight="1">
      <c r="B426" t="s">
        <v>298</v>
      </c>
    </row>
    <row r="427" ht="16.5" customHeight="1"/>
    <row r="428" ht="16.5" customHeight="1">
      <c r="B428" t="s">
        <v>299</v>
      </c>
    </row>
    <row r="429" ht="16.5" customHeight="1"/>
    <row r="430" ht="16.5" customHeight="1">
      <c r="B430" t="s">
        <v>276</v>
      </c>
    </row>
    <row r="431" ht="16.5" customHeight="1"/>
    <row r="432" spans="1:2" ht="16.5" customHeight="1">
      <c r="A432" t="s">
        <v>164</v>
      </c>
      <c r="B432" s="1" t="s">
        <v>128</v>
      </c>
    </row>
    <row r="433" ht="16.5" customHeight="1">
      <c r="B433" t="s">
        <v>260</v>
      </c>
    </row>
    <row r="434" ht="16.5" customHeight="1">
      <c r="B434" s="12"/>
    </row>
    <row r="435" spans="5:7" ht="16.5" customHeight="1">
      <c r="E435" s="3" t="s">
        <v>60</v>
      </c>
      <c r="F435" s="3"/>
      <c r="G435" s="3" t="s">
        <v>61</v>
      </c>
    </row>
    <row r="436" spans="5:7" ht="16.5" customHeight="1">
      <c r="E436" s="3" t="s">
        <v>10</v>
      </c>
      <c r="F436" s="3"/>
      <c r="G436" s="3" t="s">
        <v>10</v>
      </c>
    </row>
    <row r="437" spans="2:7" ht="16.5" customHeight="1">
      <c r="B437" t="s">
        <v>59</v>
      </c>
      <c r="E437" s="5"/>
      <c r="F437" s="5"/>
      <c r="G437" s="5"/>
    </row>
    <row r="438" spans="2:7" ht="16.5" customHeight="1">
      <c r="B438" t="s">
        <v>79</v>
      </c>
      <c r="E438" s="18">
        <f>G98</f>
        <v>4226</v>
      </c>
      <c r="F438" s="18"/>
      <c r="G438" s="18">
        <v>0</v>
      </c>
    </row>
    <row r="439" spans="2:7" ht="16.5" customHeight="1">
      <c r="B439" t="s">
        <v>84</v>
      </c>
      <c r="E439" s="18">
        <v>9995</v>
      </c>
      <c r="F439" s="18"/>
      <c r="G439" s="18">
        <v>0</v>
      </c>
    </row>
    <row r="440" spans="2:7" ht="16.5" customHeight="1">
      <c r="B440" t="s">
        <v>62</v>
      </c>
      <c r="E440" s="18">
        <v>6361</v>
      </c>
      <c r="F440" s="18"/>
      <c r="G440" s="18">
        <v>39873</v>
      </c>
    </row>
    <row r="441" spans="2:7" ht="16.5" customHeight="1">
      <c r="B441" t="s">
        <v>85</v>
      </c>
      <c r="E441" s="18">
        <v>826</v>
      </c>
      <c r="F441" s="18"/>
      <c r="G441" s="18">
        <v>1486</v>
      </c>
    </row>
    <row r="442" spans="5:7" ht="16.5" customHeight="1" thickBot="1">
      <c r="E442" s="21">
        <f>SUM(E437:E441)</f>
        <v>21408</v>
      </c>
      <c r="F442" s="18"/>
      <c r="G442" s="21">
        <f>SUM(G437:G441)</f>
        <v>41359</v>
      </c>
    </row>
    <row r="443" ht="16.5" customHeight="1"/>
    <row r="444" spans="1:2" ht="16.5" customHeight="1">
      <c r="A444" t="s">
        <v>71</v>
      </c>
      <c r="B444" s="1" t="s">
        <v>121</v>
      </c>
    </row>
    <row r="445" ht="16.5" customHeight="1">
      <c r="B445" t="s">
        <v>132</v>
      </c>
    </row>
    <row r="446" ht="16.5" customHeight="1"/>
    <row r="447" spans="1:2" ht="16.5" customHeight="1">
      <c r="A447" t="s">
        <v>72</v>
      </c>
      <c r="B447" s="1" t="s">
        <v>127</v>
      </c>
    </row>
    <row r="448" ht="16.5" customHeight="1">
      <c r="B448" t="s">
        <v>261</v>
      </c>
    </row>
    <row r="449" ht="16.5" customHeight="1"/>
    <row r="450" spans="1:2" ht="16.5" customHeight="1">
      <c r="A450" t="s">
        <v>73</v>
      </c>
      <c r="B450" s="1" t="s">
        <v>152</v>
      </c>
    </row>
    <row r="451" spans="2:9" ht="16.5" customHeight="1">
      <c r="B451" s="1"/>
      <c r="G451" s="3" t="s">
        <v>14</v>
      </c>
      <c r="H451" s="3"/>
      <c r="I451" s="3" t="s">
        <v>14</v>
      </c>
    </row>
    <row r="452" spans="2:9" ht="16.5" customHeight="1">
      <c r="B452" s="1"/>
      <c r="G452" s="3" t="s">
        <v>15</v>
      </c>
      <c r="H452" s="3"/>
      <c r="I452" s="3" t="s">
        <v>7</v>
      </c>
    </row>
    <row r="453" spans="2:9" ht="16.5" customHeight="1">
      <c r="B453" s="1"/>
      <c r="G453" s="3" t="s">
        <v>3</v>
      </c>
      <c r="H453" s="3"/>
      <c r="I453" s="3" t="s">
        <v>12</v>
      </c>
    </row>
    <row r="454" spans="7:9" ht="16.5" customHeight="1">
      <c r="G454" s="3" t="s">
        <v>5</v>
      </c>
      <c r="H454" s="3"/>
      <c r="I454" s="3" t="s">
        <v>13</v>
      </c>
    </row>
    <row r="455" spans="7:9" ht="16.5" customHeight="1">
      <c r="G455" s="3" t="s">
        <v>220</v>
      </c>
      <c r="H455" s="3"/>
      <c r="I455" s="3" t="s">
        <v>215</v>
      </c>
    </row>
    <row r="456" spans="7:9" ht="16.5" customHeight="1">
      <c r="G456" s="3" t="s">
        <v>10</v>
      </c>
      <c r="I456" s="3" t="s">
        <v>10</v>
      </c>
    </row>
    <row r="457" ht="16.5" customHeight="1">
      <c r="B457" t="s">
        <v>184</v>
      </c>
    </row>
    <row r="458" spans="2:9" ht="16.5" customHeight="1">
      <c r="B458" t="s">
        <v>149</v>
      </c>
      <c r="G458" s="18">
        <v>-406671</v>
      </c>
      <c r="H458" s="18"/>
      <c r="I458" s="18">
        <v>-402757</v>
      </c>
    </row>
    <row r="459" spans="2:9" ht="16.5" customHeight="1">
      <c r="B459" t="s">
        <v>150</v>
      </c>
      <c r="G459" s="18">
        <v>-3955</v>
      </c>
      <c r="H459" s="18"/>
      <c r="I459" s="18">
        <v>-3955</v>
      </c>
    </row>
    <row r="460" spans="7:9" ht="16.5" customHeight="1">
      <c r="G460" s="23">
        <f>SUM(G458:G459)</f>
        <v>-410626</v>
      </c>
      <c r="H460" s="18"/>
      <c r="I460" s="23">
        <f>SUM(I458:I459)</f>
        <v>-406712</v>
      </c>
    </row>
    <row r="461" spans="2:9" ht="16.5" customHeight="1">
      <c r="B461" t="s">
        <v>169</v>
      </c>
      <c r="G461" s="18">
        <v>-233</v>
      </c>
      <c r="H461" s="18"/>
      <c r="I461" s="18">
        <v>-233</v>
      </c>
    </row>
    <row r="462" spans="7:9" ht="16.5" customHeight="1">
      <c r="G462" s="23">
        <f>SUM(G460:G461)</f>
        <v>-410859</v>
      </c>
      <c r="H462" s="18"/>
      <c r="I462" s="23">
        <f>SUM(I460:I461)</f>
        <v>-406945</v>
      </c>
    </row>
    <row r="463" spans="2:9" ht="16.5" customHeight="1">
      <c r="B463" t="s">
        <v>151</v>
      </c>
      <c r="G463" s="18">
        <v>218048</v>
      </c>
      <c r="H463" s="18"/>
      <c r="I463" s="18">
        <v>218325</v>
      </c>
    </row>
    <row r="464" spans="7:9" ht="16.5" customHeight="1" thickBot="1">
      <c r="G464" s="21">
        <f>SUM(G462:G463)</f>
        <v>-192811</v>
      </c>
      <c r="H464" s="18"/>
      <c r="I464" s="21">
        <f>SUM(I462:I463)</f>
        <v>-188620</v>
      </c>
    </row>
    <row r="465" spans="7:9" ht="16.5" customHeight="1">
      <c r="G465" s="18"/>
      <c r="H465" s="18"/>
      <c r="I465" s="18"/>
    </row>
    <row r="466" spans="1:2" ht="16.5" customHeight="1">
      <c r="A466" t="s">
        <v>74</v>
      </c>
      <c r="B466" s="1" t="s">
        <v>53</v>
      </c>
    </row>
    <row r="467" spans="2:9" ht="16.5" customHeight="1">
      <c r="B467" s="37" t="s">
        <v>262</v>
      </c>
      <c r="C467" s="35"/>
      <c r="D467" s="35"/>
      <c r="E467" s="35"/>
      <c r="F467" s="35"/>
      <c r="G467" s="35"/>
      <c r="H467" s="35"/>
      <c r="I467" s="35"/>
    </row>
    <row r="468" spans="2:9" ht="16.5" customHeight="1">
      <c r="B468" s="37"/>
      <c r="C468" s="36"/>
      <c r="D468" s="36"/>
      <c r="E468" s="36"/>
      <c r="F468" s="36"/>
      <c r="G468" s="36"/>
      <c r="H468" s="36"/>
      <c r="I468" s="36"/>
    </row>
    <row r="469" spans="1:2" ht="16.5" customHeight="1">
      <c r="A469" t="s">
        <v>75</v>
      </c>
      <c r="B469" s="1" t="s">
        <v>54</v>
      </c>
    </row>
    <row r="470" ht="16.5" customHeight="1">
      <c r="B470" t="s">
        <v>263</v>
      </c>
    </row>
    <row r="471" ht="16.5" customHeight="1"/>
    <row r="472" spans="1:2" ht="16.5" customHeight="1">
      <c r="A472" t="s">
        <v>120</v>
      </c>
      <c r="B472" s="1" t="s">
        <v>206</v>
      </c>
    </row>
    <row r="473" ht="16.5" customHeight="1">
      <c r="B473" t="s">
        <v>207</v>
      </c>
    </row>
    <row r="474" ht="16.5" customHeight="1">
      <c r="B474" t="s">
        <v>208</v>
      </c>
    </row>
    <row r="475" ht="16.5" customHeight="1"/>
    <row r="476" spans="6:10" ht="16.5" customHeight="1">
      <c r="F476" s="2" t="s">
        <v>111</v>
      </c>
      <c r="G476" s="2"/>
      <c r="H476" s="2"/>
      <c r="I476" s="2" t="s">
        <v>138</v>
      </c>
      <c r="J476" s="2"/>
    </row>
    <row r="477" spans="6:10" ht="16.5" customHeight="1">
      <c r="F477" s="3" t="s">
        <v>3</v>
      </c>
      <c r="G477" s="32" t="s">
        <v>110</v>
      </c>
      <c r="H477" s="3"/>
      <c r="I477" s="3" t="s">
        <v>3</v>
      </c>
      <c r="J477" s="3" t="s">
        <v>110</v>
      </c>
    </row>
    <row r="478" spans="6:10" ht="16.5" customHeight="1">
      <c r="F478" s="3" t="s">
        <v>4</v>
      </c>
      <c r="G478" s="13" t="s">
        <v>6</v>
      </c>
      <c r="H478" s="3"/>
      <c r="I478" s="3" t="s">
        <v>4</v>
      </c>
      <c r="J478" s="3" t="s">
        <v>6</v>
      </c>
    </row>
    <row r="479" spans="6:10" ht="16.5" customHeight="1">
      <c r="F479" s="3" t="s">
        <v>5</v>
      </c>
      <c r="G479" s="3" t="s">
        <v>5</v>
      </c>
      <c r="H479" s="3"/>
      <c r="I479" s="3" t="s">
        <v>8</v>
      </c>
      <c r="J479" s="3" t="s">
        <v>9</v>
      </c>
    </row>
    <row r="480" spans="6:10" ht="16.5" customHeight="1">
      <c r="F480" s="3" t="s">
        <v>220</v>
      </c>
      <c r="G480" s="3" t="s">
        <v>221</v>
      </c>
      <c r="H480" s="3"/>
      <c r="I480" s="3" t="s">
        <v>220</v>
      </c>
      <c r="J480" s="3" t="s">
        <v>221</v>
      </c>
    </row>
    <row r="481" ht="16.5" customHeight="1">
      <c r="B481" t="s">
        <v>204</v>
      </c>
    </row>
    <row r="482" spans="2:10" ht="16.5" customHeight="1" thickBot="1">
      <c r="B482" t="s">
        <v>171</v>
      </c>
      <c r="F482" s="19">
        <f>F35</f>
        <v>-4191</v>
      </c>
      <c r="G482" s="19">
        <f>G35</f>
        <v>-4647</v>
      </c>
      <c r="I482" s="19">
        <f>I35</f>
        <v>-4191</v>
      </c>
      <c r="J482" s="19">
        <f>J35</f>
        <v>-4647</v>
      </c>
    </row>
    <row r="483" ht="16.5" customHeight="1"/>
    <row r="484" spans="2:10" ht="16.5" customHeight="1" thickBot="1">
      <c r="B484" t="s">
        <v>172</v>
      </c>
      <c r="F484" s="19">
        <v>342946</v>
      </c>
      <c r="G484" s="19">
        <v>342946</v>
      </c>
      <c r="I484" s="19">
        <v>342946</v>
      </c>
      <c r="J484" s="19">
        <v>342946</v>
      </c>
    </row>
    <row r="485" ht="16.5" customHeight="1"/>
    <row r="486" spans="2:10" ht="16.5" customHeight="1" thickBot="1">
      <c r="B486" t="s">
        <v>205</v>
      </c>
      <c r="F486" s="30">
        <f>F482/F484*100</f>
        <v>-1.2220582832282634</v>
      </c>
      <c r="G486" s="30">
        <f>G482/G484*100</f>
        <v>-1.355023822992541</v>
      </c>
      <c r="I486" s="30">
        <f>I482/I484*100</f>
        <v>-1.2220582832282634</v>
      </c>
      <c r="J486" s="30">
        <f>J482/J484*100</f>
        <v>-1.355023822992541</v>
      </c>
    </row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</sheetData>
  <sheetProtection/>
  <printOptions horizontalCentered="1"/>
  <pageMargins left="0.261811024" right="0" top="0.748031496062992" bottom="0.498031496" header="0.511811023622047" footer="0"/>
  <pageSetup horizontalDpi="600" verticalDpi="600" orientation="portrait" paperSize="9" scale="85" r:id="rId2"/>
  <headerFooter alignWithMargins="0">
    <oddFooter>&amp;CPage &amp;P of 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LIEN HOE CORPORATION BERHAD L</dc:creator>
  <cp:keywords/>
  <dc:description/>
  <cp:lastModifiedBy>wong</cp:lastModifiedBy>
  <cp:lastPrinted>2016-05-20T06:37:59Z</cp:lastPrinted>
  <dcterms:created xsi:type="dcterms:W3CDTF">2002-11-05T06:24:10Z</dcterms:created>
  <dcterms:modified xsi:type="dcterms:W3CDTF">2016-05-25T03:28:05Z</dcterms:modified>
  <cp:category/>
  <cp:version/>
  <cp:contentType/>
  <cp:contentStatus/>
</cp:coreProperties>
</file>